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.rakotoniaina\repositories\modele-alm-polars-v2\data\alm_detrn_central_2212\rapports\"/>
    </mc:Choice>
  </mc:AlternateContent>
  <xr:revisionPtr revIDLastSave="0" documentId="13_ncr:1_{DCF96E65-4858-45B6-AB47-A9B086A3A64B}" xr6:coauthVersionLast="47" xr6:coauthVersionMax="47" xr10:uidLastSave="{00000000-0000-0000-0000-000000000000}"/>
  <bookViews>
    <workbookView xWindow="-10300" yWindow="-21710" windowWidth="38620" windowHeight="21100" activeTab="5" xr2:uid="{7A9CD689-A589-4D24-A8B4-D3D5002698FE}"/>
  </bookViews>
  <sheets>
    <sheet name="Synthèse" sheetId="1" r:id="rId1"/>
    <sheet name="gse_ct_ref" sheetId="2" r:id="rId2"/>
    <sheet name="GseCtRefObligPzc" sheetId="3" r:id="rId3"/>
    <sheet name="GseCtRefCashPerf" sheetId="5" r:id="rId4"/>
    <sheet name="TestObligPzc" sheetId="4" r:id="rId5"/>
    <sheet name="TestCashPerf" sheetId="6" r:id="rId6"/>
  </sheets>
  <definedNames>
    <definedName name="DonnéesExternes_1" localSheetId="1">gse_ct_ref!$B$1:$G$152</definedName>
    <definedName name="DonnéesExternes_1" localSheetId="3">GseCtRefCashPerf!$B$1:$E$121</definedName>
    <definedName name="DonnéesExternes_1" localSheetId="2">GseCtRefObligPzc!$B$1:$E$454</definedName>
    <definedName name="DonnéesExternes_2" localSheetId="3">GseCtRefCashPerf!$B$1:$E$121</definedName>
    <definedName name="DonnéesExternes_2" localSheetId="2">GseCtRefObligPzc!$B$1:$E$454</definedName>
    <definedName name="DonnéesExternes_3" localSheetId="1">gse_ct_ref!$B$1:$H$454</definedName>
    <definedName name="DonnéesExternes_3" localSheetId="3">GseCtRefCashPerf!$B$1:$E$124</definedName>
    <definedName name="shCalcOrder">Synthèse!$B$5</definedName>
    <definedName name="TestRapport">Synthèse!$B$12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F7" i="6" s="1"/>
  <c r="G7" i="6" s="1"/>
  <c r="E11" i="6"/>
  <c r="F11" i="6" s="1"/>
  <c r="G11" i="6" s="1"/>
  <c r="E12" i="6"/>
  <c r="F12" i="6" s="1"/>
  <c r="G12" i="6" s="1"/>
  <c r="E13" i="6"/>
  <c r="F13" i="6" s="1"/>
  <c r="G13" i="6" s="1"/>
  <c r="E19" i="6"/>
  <c r="F19" i="6" s="1"/>
  <c r="G19" i="6" s="1"/>
  <c r="E23" i="6"/>
  <c r="F23" i="6" s="1"/>
  <c r="G23" i="6" s="1"/>
  <c r="E24" i="6"/>
  <c r="F24" i="6" s="1"/>
  <c r="G24" i="6" s="1"/>
  <c r="E25" i="6"/>
  <c r="F25" i="6" s="1"/>
  <c r="G25" i="6" s="1"/>
  <c r="E31" i="6"/>
  <c r="F31" i="6" s="1"/>
  <c r="G31" i="6" s="1"/>
  <c r="E35" i="6"/>
  <c r="F35" i="6" s="1"/>
  <c r="G35" i="6" s="1"/>
  <c r="E36" i="6"/>
  <c r="F36" i="6" s="1"/>
  <c r="G36" i="6" s="1"/>
  <c r="E37" i="6"/>
  <c r="F37" i="6" s="1"/>
  <c r="G37" i="6" s="1"/>
  <c r="E43" i="6"/>
  <c r="F43" i="6" s="1"/>
  <c r="G43" i="6" s="1"/>
  <c r="E47" i="6"/>
  <c r="F47" i="6" s="1"/>
  <c r="G47" i="6" s="1"/>
  <c r="E48" i="6"/>
  <c r="F48" i="6" s="1"/>
  <c r="G48" i="6" s="1"/>
  <c r="E49" i="6"/>
  <c r="F49" i="6" s="1"/>
  <c r="G49" i="6" s="1"/>
  <c r="E55" i="6"/>
  <c r="F55" i="6" s="1"/>
  <c r="G55" i="6" s="1"/>
  <c r="E59" i="6"/>
  <c r="F59" i="6" s="1"/>
  <c r="G59" i="6" s="1"/>
  <c r="E60" i="6"/>
  <c r="F60" i="6" s="1"/>
  <c r="G60" i="6" s="1"/>
  <c r="E61" i="6"/>
  <c r="F61" i="6" s="1"/>
  <c r="G61" i="6" s="1"/>
  <c r="E67" i="6"/>
  <c r="F67" i="6" s="1"/>
  <c r="G67" i="6" s="1"/>
  <c r="E71" i="6"/>
  <c r="F71" i="6" s="1"/>
  <c r="G71" i="6" s="1"/>
  <c r="E72" i="6"/>
  <c r="F72" i="6" s="1"/>
  <c r="G72" i="6" s="1"/>
  <c r="E73" i="6"/>
  <c r="F73" i="6" s="1"/>
  <c r="G73" i="6" s="1"/>
  <c r="E79" i="6"/>
  <c r="F79" i="6" s="1"/>
  <c r="G79" i="6" s="1"/>
  <c r="E83" i="6"/>
  <c r="F83" i="6" s="1"/>
  <c r="G83" i="6" s="1"/>
  <c r="E84" i="6"/>
  <c r="F84" i="6" s="1"/>
  <c r="G84" i="6" s="1"/>
  <c r="E85" i="6"/>
  <c r="F85" i="6" s="1"/>
  <c r="G85" i="6" s="1"/>
  <c r="E91" i="6"/>
  <c r="F91" i="6" s="1"/>
  <c r="G91" i="6" s="1"/>
  <c r="E95" i="6"/>
  <c r="F95" i="6" s="1"/>
  <c r="G95" i="6" s="1"/>
  <c r="E96" i="6"/>
  <c r="F96" i="6" s="1"/>
  <c r="G96" i="6" s="1"/>
  <c r="E97" i="6"/>
  <c r="F97" i="6" s="1"/>
  <c r="G97" i="6" s="1"/>
  <c r="E103" i="6"/>
  <c r="F103" i="6" s="1"/>
  <c r="G103" i="6" s="1"/>
  <c r="E107" i="6"/>
  <c r="F107" i="6" s="1"/>
  <c r="G107" i="6" s="1"/>
  <c r="E108" i="6"/>
  <c r="F108" i="6" s="1"/>
  <c r="G108" i="6" s="1"/>
  <c r="E109" i="6"/>
  <c r="F109" i="6" s="1"/>
  <c r="G109" i="6" s="1"/>
  <c r="E115" i="6"/>
  <c r="F115" i="6" s="1"/>
  <c r="G115" i="6" s="1"/>
  <c r="E119" i="6"/>
  <c r="F119" i="6" s="1"/>
  <c r="G119" i="6" s="1"/>
  <c r="E120" i="6"/>
  <c r="F120" i="6" s="1"/>
  <c r="G120" i="6" s="1"/>
  <c r="E121" i="6"/>
  <c r="F121" i="6" s="1"/>
  <c r="G121" i="6" s="1"/>
  <c r="D2" i="6"/>
  <c r="E2" i="6" s="1"/>
  <c r="F2" i="6" s="1"/>
  <c r="G2" i="6" s="1"/>
  <c r="D3" i="6"/>
  <c r="E3" i="6" s="1"/>
  <c r="F3" i="6" s="1"/>
  <c r="G3" i="6" s="1"/>
  <c r="D4" i="6"/>
  <c r="E4" i="6" s="1"/>
  <c r="F4" i="6" s="1"/>
  <c r="G4" i="6" s="1"/>
  <c r="D5" i="6"/>
  <c r="E5" i="6" s="1"/>
  <c r="F5" i="6" s="1"/>
  <c r="G5" i="6" s="1"/>
  <c r="D6" i="6"/>
  <c r="E6" i="6" s="1"/>
  <c r="F6" i="6" s="1"/>
  <c r="G6" i="6" s="1"/>
  <c r="D7" i="6"/>
  <c r="D8" i="6"/>
  <c r="E8" i="6" s="1"/>
  <c r="F8" i="6" s="1"/>
  <c r="G8" i="6" s="1"/>
  <c r="D9" i="6"/>
  <c r="E9" i="6" s="1"/>
  <c r="F9" i="6" s="1"/>
  <c r="G9" i="6" s="1"/>
  <c r="D10" i="6"/>
  <c r="E10" i="6" s="1"/>
  <c r="F10" i="6" s="1"/>
  <c r="G10" i="6" s="1"/>
  <c r="D11" i="6"/>
  <c r="D12" i="6"/>
  <c r="D13" i="6"/>
  <c r="D14" i="6"/>
  <c r="E14" i="6" s="1"/>
  <c r="F14" i="6" s="1"/>
  <c r="G14" i="6" s="1"/>
  <c r="D15" i="6"/>
  <c r="E15" i="6" s="1"/>
  <c r="F15" i="6" s="1"/>
  <c r="G15" i="6" s="1"/>
  <c r="D16" i="6"/>
  <c r="E16" i="6" s="1"/>
  <c r="F16" i="6" s="1"/>
  <c r="G16" i="6" s="1"/>
  <c r="D17" i="6"/>
  <c r="E17" i="6" s="1"/>
  <c r="F17" i="6" s="1"/>
  <c r="G17" i="6" s="1"/>
  <c r="D18" i="6"/>
  <c r="E18" i="6" s="1"/>
  <c r="F18" i="6" s="1"/>
  <c r="G18" i="6" s="1"/>
  <c r="D19" i="6"/>
  <c r="D20" i="6"/>
  <c r="E20" i="6" s="1"/>
  <c r="F20" i="6" s="1"/>
  <c r="G20" i="6" s="1"/>
  <c r="D21" i="6"/>
  <c r="E21" i="6" s="1"/>
  <c r="F21" i="6" s="1"/>
  <c r="G21" i="6" s="1"/>
  <c r="D22" i="6"/>
  <c r="E22" i="6" s="1"/>
  <c r="F22" i="6" s="1"/>
  <c r="G22" i="6" s="1"/>
  <c r="D23" i="6"/>
  <c r="D24" i="6"/>
  <c r="D25" i="6"/>
  <c r="D26" i="6"/>
  <c r="E26" i="6" s="1"/>
  <c r="F26" i="6" s="1"/>
  <c r="G26" i="6" s="1"/>
  <c r="D27" i="6"/>
  <c r="E27" i="6" s="1"/>
  <c r="F27" i="6" s="1"/>
  <c r="G27" i="6" s="1"/>
  <c r="D28" i="6"/>
  <c r="E28" i="6" s="1"/>
  <c r="F28" i="6" s="1"/>
  <c r="G28" i="6" s="1"/>
  <c r="D29" i="6"/>
  <c r="E29" i="6" s="1"/>
  <c r="F29" i="6" s="1"/>
  <c r="G29" i="6" s="1"/>
  <c r="D30" i="6"/>
  <c r="E30" i="6" s="1"/>
  <c r="F30" i="6" s="1"/>
  <c r="G30" i="6" s="1"/>
  <c r="D31" i="6"/>
  <c r="D32" i="6"/>
  <c r="E32" i="6" s="1"/>
  <c r="F32" i="6" s="1"/>
  <c r="G32" i="6" s="1"/>
  <c r="D33" i="6"/>
  <c r="E33" i="6" s="1"/>
  <c r="F33" i="6" s="1"/>
  <c r="G33" i="6" s="1"/>
  <c r="D34" i="6"/>
  <c r="E34" i="6" s="1"/>
  <c r="F34" i="6" s="1"/>
  <c r="G34" i="6" s="1"/>
  <c r="D35" i="6"/>
  <c r="D36" i="6"/>
  <c r="D37" i="6"/>
  <c r="D38" i="6"/>
  <c r="E38" i="6" s="1"/>
  <c r="F38" i="6" s="1"/>
  <c r="G38" i="6" s="1"/>
  <c r="D39" i="6"/>
  <c r="E39" i="6" s="1"/>
  <c r="F39" i="6" s="1"/>
  <c r="G39" i="6" s="1"/>
  <c r="D40" i="6"/>
  <c r="E40" i="6" s="1"/>
  <c r="F40" i="6" s="1"/>
  <c r="G40" i="6" s="1"/>
  <c r="D41" i="6"/>
  <c r="E41" i="6" s="1"/>
  <c r="F41" i="6" s="1"/>
  <c r="G41" i="6" s="1"/>
  <c r="D42" i="6"/>
  <c r="E42" i="6" s="1"/>
  <c r="F42" i="6" s="1"/>
  <c r="G42" i="6" s="1"/>
  <c r="D43" i="6"/>
  <c r="D44" i="6"/>
  <c r="E44" i="6" s="1"/>
  <c r="F44" i="6" s="1"/>
  <c r="G44" i="6" s="1"/>
  <c r="D45" i="6"/>
  <c r="E45" i="6" s="1"/>
  <c r="F45" i="6" s="1"/>
  <c r="G45" i="6" s="1"/>
  <c r="D46" i="6"/>
  <c r="E46" i="6" s="1"/>
  <c r="F46" i="6" s="1"/>
  <c r="G46" i="6" s="1"/>
  <c r="D47" i="6"/>
  <c r="D48" i="6"/>
  <c r="D49" i="6"/>
  <c r="D50" i="6"/>
  <c r="E50" i="6" s="1"/>
  <c r="F50" i="6" s="1"/>
  <c r="G50" i="6" s="1"/>
  <c r="D51" i="6"/>
  <c r="E51" i="6" s="1"/>
  <c r="F51" i="6" s="1"/>
  <c r="G51" i="6" s="1"/>
  <c r="D52" i="6"/>
  <c r="E52" i="6" s="1"/>
  <c r="F52" i="6" s="1"/>
  <c r="G52" i="6" s="1"/>
  <c r="D53" i="6"/>
  <c r="E53" i="6" s="1"/>
  <c r="F53" i="6" s="1"/>
  <c r="G53" i="6" s="1"/>
  <c r="D54" i="6"/>
  <c r="E54" i="6" s="1"/>
  <c r="F54" i="6" s="1"/>
  <c r="G54" i="6" s="1"/>
  <c r="D55" i="6"/>
  <c r="D56" i="6"/>
  <c r="E56" i="6" s="1"/>
  <c r="F56" i="6" s="1"/>
  <c r="G56" i="6" s="1"/>
  <c r="D57" i="6"/>
  <c r="E57" i="6" s="1"/>
  <c r="F57" i="6" s="1"/>
  <c r="G57" i="6" s="1"/>
  <c r="D58" i="6"/>
  <c r="E58" i="6" s="1"/>
  <c r="F58" i="6" s="1"/>
  <c r="G58" i="6" s="1"/>
  <c r="D59" i="6"/>
  <c r="D60" i="6"/>
  <c r="D61" i="6"/>
  <c r="D62" i="6"/>
  <c r="E62" i="6" s="1"/>
  <c r="F62" i="6" s="1"/>
  <c r="G62" i="6" s="1"/>
  <c r="D63" i="6"/>
  <c r="E63" i="6" s="1"/>
  <c r="F63" i="6" s="1"/>
  <c r="G63" i="6" s="1"/>
  <c r="D64" i="6"/>
  <c r="E64" i="6" s="1"/>
  <c r="F64" i="6" s="1"/>
  <c r="G64" i="6" s="1"/>
  <c r="D65" i="6"/>
  <c r="E65" i="6" s="1"/>
  <c r="F65" i="6" s="1"/>
  <c r="G65" i="6" s="1"/>
  <c r="D66" i="6"/>
  <c r="E66" i="6" s="1"/>
  <c r="F66" i="6" s="1"/>
  <c r="G66" i="6" s="1"/>
  <c r="D67" i="6"/>
  <c r="D68" i="6"/>
  <c r="E68" i="6" s="1"/>
  <c r="F68" i="6" s="1"/>
  <c r="G68" i="6" s="1"/>
  <c r="D69" i="6"/>
  <c r="E69" i="6" s="1"/>
  <c r="F69" i="6" s="1"/>
  <c r="G69" i="6" s="1"/>
  <c r="D70" i="6"/>
  <c r="E70" i="6" s="1"/>
  <c r="F70" i="6" s="1"/>
  <c r="G70" i="6" s="1"/>
  <c r="D71" i="6"/>
  <c r="D72" i="6"/>
  <c r="D73" i="6"/>
  <c r="D74" i="6"/>
  <c r="E74" i="6" s="1"/>
  <c r="F74" i="6" s="1"/>
  <c r="G74" i="6" s="1"/>
  <c r="D75" i="6"/>
  <c r="E75" i="6" s="1"/>
  <c r="F75" i="6" s="1"/>
  <c r="G75" i="6" s="1"/>
  <c r="D76" i="6"/>
  <c r="E76" i="6" s="1"/>
  <c r="F76" i="6" s="1"/>
  <c r="G76" i="6" s="1"/>
  <c r="D77" i="6"/>
  <c r="E77" i="6" s="1"/>
  <c r="F77" i="6" s="1"/>
  <c r="G77" i="6" s="1"/>
  <c r="D78" i="6"/>
  <c r="E78" i="6" s="1"/>
  <c r="F78" i="6" s="1"/>
  <c r="G78" i="6" s="1"/>
  <c r="D79" i="6"/>
  <c r="D80" i="6"/>
  <c r="E80" i="6" s="1"/>
  <c r="F80" i="6" s="1"/>
  <c r="G80" i="6" s="1"/>
  <c r="D81" i="6"/>
  <c r="E81" i="6" s="1"/>
  <c r="F81" i="6" s="1"/>
  <c r="G81" i="6" s="1"/>
  <c r="D82" i="6"/>
  <c r="E82" i="6" s="1"/>
  <c r="F82" i="6" s="1"/>
  <c r="G82" i="6" s="1"/>
  <c r="D83" i="6"/>
  <c r="D84" i="6"/>
  <c r="D85" i="6"/>
  <c r="D86" i="6"/>
  <c r="E86" i="6" s="1"/>
  <c r="F86" i="6" s="1"/>
  <c r="G86" i="6" s="1"/>
  <c r="D87" i="6"/>
  <c r="E87" i="6" s="1"/>
  <c r="F87" i="6" s="1"/>
  <c r="G87" i="6" s="1"/>
  <c r="D88" i="6"/>
  <c r="E88" i="6" s="1"/>
  <c r="F88" i="6" s="1"/>
  <c r="G88" i="6" s="1"/>
  <c r="D89" i="6"/>
  <c r="E89" i="6" s="1"/>
  <c r="F89" i="6" s="1"/>
  <c r="G89" i="6" s="1"/>
  <c r="D90" i="6"/>
  <c r="E90" i="6" s="1"/>
  <c r="F90" i="6" s="1"/>
  <c r="G90" i="6" s="1"/>
  <c r="D91" i="6"/>
  <c r="D92" i="6"/>
  <c r="E92" i="6" s="1"/>
  <c r="F92" i="6" s="1"/>
  <c r="G92" i="6" s="1"/>
  <c r="D93" i="6"/>
  <c r="E93" i="6" s="1"/>
  <c r="F93" i="6" s="1"/>
  <c r="G93" i="6" s="1"/>
  <c r="D94" i="6"/>
  <c r="E94" i="6" s="1"/>
  <c r="F94" i="6" s="1"/>
  <c r="G94" i="6" s="1"/>
  <c r="D95" i="6"/>
  <c r="D96" i="6"/>
  <c r="D97" i="6"/>
  <c r="D98" i="6"/>
  <c r="E98" i="6" s="1"/>
  <c r="F98" i="6" s="1"/>
  <c r="G98" i="6" s="1"/>
  <c r="D99" i="6"/>
  <c r="E99" i="6" s="1"/>
  <c r="F99" i="6" s="1"/>
  <c r="G99" i="6" s="1"/>
  <c r="D100" i="6"/>
  <c r="E100" i="6" s="1"/>
  <c r="F100" i="6" s="1"/>
  <c r="G100" i="6" s="1"/>
  <c r="D101" i="6"/>
  <c r="E101" i="6" s="1"/>
  <c r="F101" i="6" s="1"/>
  <c r="G101" i="6" s="1"/>
  <c r="D102" i="6"/>
  <c r="E102" i="6" s="1"/>
  <c r="F102" i="6" s="1"/>
  <c r="G102" i="6" s="1"/>
  <c r="D103" i="6"/>
  <c r="D104" i="6"/>
  <c r="E104" i="6" s="1"/>
  <c r="F104" i="6" s="1"/>
  <c r="G104" i="6" s="1"/>
  <c r="D105" i="6"/>
  <c r="E105" i="6" s="1"/>
  <c r="F105" i="6" s="1"/>
  <c r="G105" i="6" s="1"/>
  <c r="D106" i="6"/>
  <c r="E106" i="6" s="1"/>
  <c r="F106" i="6" s="1"/>
  <c r="G106" i="6" s="1"/>
  <c r="D107" i="6"/>
  <c r="D108" i="6"/>
  <c r="D109" i="6"/>
  <c r="D110" i="6"/>
  <c r="E110" i="6" s="1"/>
  <c r="F110" i="6" s="1"/>
  <c r="G110" i="6" s="1"/>
  <c r="D111" i="6"/>
  <c r="E111" i="6" s="1"/>
  <c r="F111" i="6" s="1"/>
  <c r="G111" i="6" s="1"/>
  <c r="D112" i="6"/>
  <c r="E112" i="6" s="1"/>
  <c r="F112" i="6" s="1"/>
  <c r="G112" i="6" s="1"/>
  <c r="D113" i="6"/>
  <c r="E113" i="6" s="1"/>
  <c r="F113" i="6" s="1"/>
  <c r="G113" i="6" s="1"/>
  <c r="D114" i="6"/>
  <c r="E114" i="6" s="1"/>
  <c r="F114" i="6" s="1"/>
  <c r="G114" i="6" s="1"/>
  <c r="D115" i="6"/>
  <c r="D116" i="6"/>
  <c r="E116" i="6" s="1"/>
  <c r="F116" i="6" s="1"/>
  <c r="G116" i="6" s="1"/>
  <c r="D117" i="6"/>
  <c r="E117" i="6" s="1"/>
  <c r="F117" i="6" s="1"/>
  <c r="G117" i="6" s="1"/>
  <c r="D118" i="6"/>
  <c r="E118" i="6" s="1"/>
  <c r="F118" i="6" s="1"/>
  <c r="G118" i="6" s="1"/>
  <c r="D119" i="6"/>
  <c r="D120" i="6"/>
  <c r="D121" i="6"/>
  <c r="D122" i="6"/>
  <c r="E122" i="6" s="1"/>
  <c r="F122" i="6" s="1"/>
  <c r="G122" i="6" s="1"/>
  <c r="D123" i="6"/>
  <c r="E123" i="6" s="1"/>
  <c r="F123" i="6" s="1"/>
  <c r="G123" i="6" s="1"/>
  <c r="D124" i="6"/>
  <c r="E124" i="6" s="1"/>
  <c r="F124" i="6" s="1"/>
  <c r="G124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G221" i="4"/>
  <c r="F41" i="4"/>
  <c r="I41" i="4" s="1"/>
  <c r="F52" i="4"/>
  <c r="I52" i="4" s="1"/>
  <c r="F124" i="4"/>
  <c r="I124" i="4" s="1"/>
  <c r="F148" i="4"/>
  <c r="I148" i="4" s="1"/>
  <c r="F149" i="4"/>
  <c r="I149" i="4" s="1"/>
  <c r="F220" i="4"/>
  <c r="I220" i="4" s="1"/>
  <c r="F221" i="4"/>
  <c r="I221" i="4" s="1"/>
  <c r="F304" i="4"/>
  <c r="I304" i="4" s="1"/>
  <c r="F328" i="4"/>
  <c r="I328" i="4" s="1"/>
  <c r="F439" i="4"/>
  <c r="I439" i="4" s="1"/>
  <c r="F445" i="4"/>
  <c r="I445" i="4" s="1"/>
  <c r="F446" i="4"/>
  <c r="I446" i="4" s="1"/>
  <c r="E31" i="4"/>
  <c r="E32" i="4"/>
  <c r="E46" i="4"/>
  <c r="E88" i="4"/>
  <c r="E89" i="4"/>
  <c r="E116" i="4"/>
  <c r="E128" i="4"/>
  <c r="E153" i="4"/>
  <c r="E154" i="4"/>
  <c r="E155" i="4"/>
  <c r="E181" i="4"/>
  <c r="E213" i="4"/>
  <c r="E214" i="4"/>
  <c r="E265" i="4"/>
  <c r="E273" i="4"/>
  <c r="E297" i="4"/>
  <c r="E298" i="4"/>
  <c r="E299" i="4"/>
  <c r="E325" i="4"/>
  <c r="E357" i="4"/>
  <c r="E358" i="4"/>
  <c r="E409" i="4"/>
  <c r="E417" i="4"/>
  <c r="E441" i="4"/>
  <c r="E442" i="4"/>
  <c r="E44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J429" i="4" s="1"/>
  <c r="K429" i="4" s="1"/>
  <c r="D430" i="4"/>
  <c r="D431" i="4"/>
  <c r="D432" i="4"/>
  <c r="D433" i="4"/>
  <c r="D434" i="4"/>
  <c r="D435" i="4"/>
  <c r="D436" i="4"/>
  <c r="D437" i="4"/>
  <c r="D438" i="4"/>
  <c r="D439" i="4"/>
  <c r="J439" i="4" s="1"/>
  <c r="K439" i="4" s="1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F14" i="4" s="1"/>
  <c r="I14" i="4" s="1"/>
  <c r="C15" i="4"/>
  <c r="E15" i="4" s="1"/>
  <c r="C16" i="4"/>
  <c r="F16" i="4" s="1"/>
  <c r="I16" i="4" s="1"/>
  <c r="C17" i="4"/>
  <c r="C18" i="4"/>
  <c r="C19" i="4"/>
  <c r="C20" i="4"/>
  <c r="C21" i="4"/>
  <c r="C22" i="4"/>
  <c r="C23" i="4"/>
  <c r="C24" i="4"/>
  <c r="C25" i="4"/>
  <c r="C26" i="4"/>
  <c r="C27" i="4"/>
  <c r="C28" i="4"/>
  <c r="E28" i="4" s="1"/>
  <c r="C29" i="4"/>
  <c r="F29" i="4" s="1"/>
  <c r="I29" i="4" s="1"/>
  <c r="C30" i="4"/>
  <c r="E30" i="4" s="1"/>
  <c r="G30" i="4" s="1"/>
  <c r="C31" i="4"/>
  <c r="C32" i="4"/>
  <c r="C33" i="4"/>
  <c r="C34" i="4"/>
  <c r="C35" i="4"/>
  <c r="C36" i="4"/>
  <c r="C37" i="4"/>
  <c r="C38" i="4"/>
  <c r="C39" i="4"/>
  <c r="C40" i="4"/>
  <c r="F40" i="4" s="1"/>
  <c r="I40" i="4" s="1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E70" i="4" s="1"/>
  <c r="C71" i="4"/>
  <c r="C72" i="4"/>
  <c r="C73" i="4"/>
  <c r="C74" i="4"/>
  <c r="C75" i="4"/>
  <c r="E75" i="4" s="1"/>
  <c r="C76" i="4"/>
  <c r="C77" i="4"/>
  <c r="C78" i="4"/>
  <c r="C79" i="4"/>
  <c r="C80" i="4"/>
  <c r="C81" i="4"/>
  <c r="C82" i="4"/>
  <c r="C83" i="4"/>
  <c r="C84" i="4"/>
  <c r="C85" i="4"/>
  <c r="C86" i="4"/>
  <c r="F86" i="4" s="1"/>
  <c r="I86" i="4" s="1"/>
  <c r="C87" i="4"/>
  <c r="F87" i="4" s="1"/>
  <c r="I87" i="4" s="1"/>
  <c r="C88" i="4"/>
  <c r="F88" i="4" s="1"/>
  <c r="I88" i="4" s="1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F112" i="4" s="1"/>
  <c r="I112" i="4" s="1"/>
  <c r="C113" i="4"/>
  <c r="F113" i="4" s="1"/>
  <c r="I113" i="4" s="1"/>
  <c r="C114" i="4"/>
  <c r="E114" i="4" s="1"/>
  <c r="C115" i="4"/>
  <c r="E115" i="4" s="1"/>
  <c r="C116" i="4"/>
  <c r="C117" i="4"/>
  <c r="C118" i="4"/>
  <c r="C119" i="4"/>
  <c r="C120" i="4"/>
  <c r="C121" i="4"/>
  <c r="C122" i="4"/>
  <c r="F122" i="4" s="1"/>
  <c r="I122" i="4" s="1"/>
  <c r="C123" i="4"/>
  <c r="C124" i="4"/>
  <c r="C125" i="4"/>
  <c r="C126" i="4"/>
  <c r="C127" i="4"/>
  <c r="C128" i="4"/>
  <c r="C129" i="4"/>
  <c r="C130" i="4"/>
  <c r="C131" i="4"/>
  <c r="C132" i="4"/>
  <c r="C133" i="4"/>
  <c r="E133" i="4" s="1"/>
  <c r="C134" i="4"/>
  <c r="C135" i="4"/>
  <c r="C136" i="4"/>
  <c r="C137" i="4"/>
  <c r="C138" i="4"/>
  <c r="C139" i="4"/>
  <c r="C140" i="4"/>
  <c r="C141" i="4"/>
  <c r="C142" i="4"/>
  <c r="C143" i="4"/>
  <c r="E143" i="4" s="1"/>
  <c r="C144" i="4"/>
  <c r="E144" i="4" s="1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E157" i="4" s="1"/>
  <c r="C158" i="4"/>
  <c r="C159" i="4"/>
  <c r="C160" i="4"/>
  <c r="C161" i="4"/>
  <c r="C162" i="4"/>
  <c r="C163" i="4"/>
  <c r="C164" i="4"/>
  <c r="C165" i="4"/>
  <c r="C166" i="4"/>
  <c r="C167" i="4"/>
  <c r="C168" i="4"/>
  <c r="E168" i="4" s="1"/>
  <c r="C169" i="4"/>
  <c r="E169" i="4" s="1"/>
  <c r="C170" i="4"/>
  <c r="C171" i="4"/>
  <c r="C172" i="4"/>
  <c r="C173" i="4"/>
  <c r="C174" i="4"/>
  <c r="C175" i="4"/>
  <c r="C176" i="4"/>
  <c r="C177" i="4"/>
  <c r="E177" i="4" s="1"/>
  <c r="C178" i="4"/>
  <c r="C179" i="4"/>
  <c r="E179" i="4" s="1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E193" i="4" s="1"/>
  <c r="C194" i="4"/>
  <c r="F194" i="4" s="1"/>
  <c r="I194" i="4" s="1"/>
  <c r="C195" i="4"/>
  <c r="F195" i="4" s="1"/>
  <c r="I195" i="4" s="1"/>
  <c r="C196" i="4"/>
  <c r="F196" i="4" s="1"/>
  <c r="I196" i="4" s="1"/>
  <c r="C197" i="4"/>
  <c r="C198" i="4"/>
  <c r="C199" i="4"/>
  <c r="C200" i="4"/>
  <c r="C201" i="4"/>
  <c r="E201" i="4" s="1"/>
  <c r="C202" i="4"/>
  <c r="C203" i="4"/>
  <c r="E203" i="4" s="1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E217" i="4" s="1"/>
  <c r="C218" i="4"/>
  <c r="C219" i="4"/>
  <c r="C220" i="4"/>
  <c r="C221" i="4"/>
  <c r="E221" i="4" s="1"/>
  <c r="C222" i="4"/>
  <c r="C223" i="4"/>
  <c r="C224" i="4"/>
  <c r="C225" i="4"/>
  <c r="C226" i="4"/>
  <c r="E226" i="4" s="1"/>
  <c r="C227" i="4"/>
  <c r="C228" i="4"/>
  <c r="E228" i="4" s="1"/>
  <c r="C229" i="4"/>
  <c r="E229" i="4" s="1"/>
  <c r="C230" i="4"/>
  <c r="C231" i="4"/>
  <c r="C232" i="4"/>
  <c r="C233" i="4"/>
  <c r="C234" i="4"/>
  <c r="C235" i="4"/>
  <c r="C236" i="4"/>
  <c r="C237" i="4"/>
  <c r="C238" i="4"/>
  <c r="E238" i="4" s="1"/>
  <c r="C239" i="4"/>
  <c r="E239" i="4" s="1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E252" i="4" s="1"/>
  <c r="C253" i="4"/>
  <c r="E253" i="4" s="1"/>
  <c r="C254" i="4"/>
  <c r="C255" i="4"/>
  <c r="C256" i="4"/>
  <c r="C257" i="4"/>
  <c r="C258" i="4"/>
  <c r="C259" i="4"/>
  <c r="C260" i="4"/>
  <c r="C261" i="4"/>
  <c r="E261" i="4" s="1"/>
  <c r="C262" i="4"/>
  <c r="E262" i="4" s="1"/>
  <c r="C263" i="4"/>
  <c r="C264" i="4"/>
  <c r="E264" i="4" s="1"/>
  <c r="C265" i="4"/>
  <c r="C266" i="4"/>
  <c r="F266" i="4" s="1"/>
  <c r="I266" i="4" s="1"/>
  <c r="C267" i="4"/>
  <c r="F267" i="4" s="1"/>
  <c r="I267" i="4" s="1"/>
  <c r="C268" i="4"/>
  <c r="F268" i="4" s="1"/>
  <c r="I268" i="4" s="1"/>
  <c r="C269" i="4"/>
  <c r="C270" i="4"/>
  <c r="C271" i="4"/>
  <c r="C272" i="4"/>
  <c r="C273" i="4"/>
  <c r="C274" i="4"/>
  <c r="C275" i="4"/>
  <c r="C276" i="4"/>
  <c r="C277" i="4"/>
  <c r="E277" i="4" s="1"/>
  <c r="C278" i="4"/>
  <c r="C279" i="4"/>
  <c r="C280" i="4"/>
  <c r="C281" i="4"/>
  <c r="C282" i="4"/>
  <c r="C283" i="4"/>
  <c r="C284" i="4"/>
  <c r="C285" i="4"/>
  <c r="E285" i="4" s="1"/>
  <c r="C286" i="4"/>
  <c r="C287" i="4"/>
  <c r="E287" i="4" s="1"/>
  <c r="C288" i="4"/>
  <c r="E288" i="4" s="1"/>
  <c r="C289" i="4"/>
  <c r="C290" i="4"/>
  <c r="C291" i="4"/>
  <c r="C292" i="4"/>
  <c r="F292" i="4" s="1"/>
  <c r="I292" i="4" s="1"/>
  <c r="C293" i="4"/>
  <c r="E293" i="4" s="1"/>
  <c r="C294" i="4"/>
  <c r="C295" i="4"/>
  <c r="C296" i="4"/>
  <c r="C297" i="4"/>
  <c r="C298" i="4"/>
  <c r="C299" i="4"/>
  <c r="C300" i="4"/>
  <c r="C301" i="4"/>
  <c r="E301" i="4" s="1"/>
  <c r="C302" i="4"/>
  <c r="C303" i="4"/>
  <c r="C304" i="4"/>
  <c r="C305" i="4"/>
  <c r="C306" i="4"/>
  <c r="C307" i="4"/>
  <c r="C308" i="4"/>
  <c r="C309" i="4"/>
  <c r="C310" i="4"/>
  <c r="C311" i="4"/>
  <c r="C312" i="4"/>
  <c r="F312" i="4" s="1"/>
  <c r="I312" i="4" s="1"/>
  <c r="C313" i="4"/>
  <c r="E313" i="4" s="1"/>
  <c r="C314" i="4"/>
  <c r="C315" i="4"/>
  <c r="C316" i="4"/>
  <c r="C317" i="4"/>
  <c r="C318" i="4"/>
  <c r="C319" i="4"/>
  <c r="C320" i="4"/>
  <c r="C321" i="4"/>
  <c r="E321" i="4" s="1"/>
  <c r="C322" i="4"/>
  <c r="C323" i="4"/>
  <c r="C324" i="4"/>
  <c r="E324" i="4" s="1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E337" i="4" s="1"/>
  <c r="C338" i="4"/>
  <c r="C339" i="4"/>
  <c r="C340" i="4"/>
  <c r="C341" i="4"/>
  <c r="C342" i="4"/>
  <c r="C343" i="4"/>
  <c r="C344" i="4"/>
  <c r="C345" i="4"/>
  <c r="C346" i="4"/>
  <c r="E346" i="4" s="1"/>
  <c r="C347" i="4"/>
  <c r="E347" i="4" s="1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E361" i="4" s="1"/>
  <c r="C362" i="4"/>
  <c r="C363" i="4"/>
  <c r="C364" i="4"/>
  <c r="F364" i="4" s="1"/>
  <c r="I364" i="4" s="1"/>
  <c r="C365" i="4"/>
  <c r="F365" i="4" s="1"/>
  <c r="I365" i="4" s="1"/>
  <c r="C366" i="4"/>
  <c r="C367" i="4"/>
  <c r="C368" i="4"/>
  <c r="C369" i="4"/>
  <c r="C370" i="4"/>
  <c r="C371" i="4"/>
  <c r="E371" i="4" s="1"/>
  <c r="C372" i="4"/>
  <c r="E372" i="4" s="1"/>
  <c r="C373" i="4"/>
  <c r="F373" i="4" s="1"/>
  <c r="I373" i="4" s="1"/>
  <c r="C374" i="4"/>
  <c r="F374" i="4" s="1"/>
  <c r="I374" i="4" s="1"/>
  <c r="C375" i="4"/>
  <c r="C376" i="4"/>
  <c r="C377" i="4"/>
  <c r="C378" i="4"/>
  <c r="C379" i="4"/>
  <c r="C380" i="4"/>
  <c r="C381" i="4"/>
  <c r="C382" i="4"/>
  <c r="E382" i="4" s="1"/>
  <c r="C383" i="4"/>
  <c r="C384" i="4"/>
  <c r="F384" i="4" s="1"/>
  <c r="I384" i="4" s="1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E397" i="4" s="1"/>
  <c r="C398" i="4"/>
  <c r="C399" i="4"/>
  <c r="C400" i="4"/>
  <c r="C401" i="4"/>
  <c r="C402" i="4"/>
  <c r="C403" i="4"/>
  <c r="C404" i="4"/>
  <c r="C405" i="4"/>
  <c r="E405" i="4" s="1"/>
  <c r="C406" i="4"/>
  <c r="E406" i="4" s="1"/>
  <c r="C407" i="4"/>
  <c r="C408" i="4"/>
  <c r="C409" i="4"/>
  <c r="C410" i="4"/>
  <c r="C411" i="4"/>
  <c r="C412" i="4"/>
  <c r="C413" i="4"/>
  <c r="C414" i="4"/>
  <c r="C415" i="4"/>
  <c r="C416" i="4"/>
  <c r="C417" i="4"/>
  <c r="C418" i="4"/>
  <c r="F418" i="4" s="1"/>
  <c r="I418" i="4" s="1"/>
  <c r="C419" i="4"/>
  <c r="C420" i="4"/>
  <c r="C421" i="4"/>
  <c r="F421" i="4" s="1"/>
  <c r="I421" i="4" s="1"/>
  <c r="C422" i="4"/>
  <c r="F422" i="4" s="1"/>
  <c r="I422" i="4" s="1"/>
  <c r="C423" i="4"/>
  <c r="F423" i="4" s="1"/>
  <c r="I423" i="4" s="1"/>
  <c r="C424" i="4"/>
  <c r="F424" i="4" s="1"/>
  <c r="I424" i="4" s="1"/>
  <c r="C425" i="4"/>
  <c r="C426" i="4"/>
  <c r="C427" i="4"/>
  <c r="C428" i="4"/>
  <c r="C429" i="4"/>
  <c r="F429" i="4" s="1"/>
  <c r="I429" i="4" s="1"/>
  <c r="C430" i="4"/>
  <c r="F430" i="4" s="1"/>
  <c r="I430" i="4" s="1"/>
  <c r="C431" i="4"/>
  <c r="C432" i="4"/>
  <c r="C433" i="4"/>
  <c r="C434" i="4"/>
  <c r="C435" i="4"/>
  <c r="C436" i="4"/>
  <c r="C437" i="4"/>
  <c r="F437" i="4" s="1"/>
  <c r="I437" i="4" s="1"/>
  <c r="C438" i="4"/>
  <c r="C439" i="4"/>
  <c r="C440" i="4"/>
  <c r="C441" i="4"/>
  <c r="C442" i="4"/>
  <c r="C443" i="4"/>
  <c r="C444" i="4"/>
  <c r="F444" i="4" s="1"/>
  <c r="I444" i="4" s="1"/>
  <c r="C445" i="4"/>
  <c r="E445" i="4" s="1"/>
  <c r="C446" i="4"/>
  <c r="C447" i="4"/>
  <c r="C448" i="4"/>
  <c r="C449" i="4"/>
  <c r="C450" i="4"/>
  <c r="C451" i="4"/>
  <c r="C452" i="4"/>
  <c r="C453" i="4"/>
  <c r="C45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F50" i="4" s="1"/>
  <c r="I50" i="4" s="1"/>
  <c r="B51" i="4"/>
  <c r="F51" i="4" s="1"/>
  <c r="I51" i="4" s="1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E87" i="4" s="1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F123" i="4" s="1"/>
  <c r="I123" i="4" s="1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E145" i="4" s="1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E205" i="4" s="1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F230" i="4" s="1"/>
  <c r="I230" i="4" s="1"/>
  <c r="B231" i="4"/>
  <c r="F231" i="4" s="1"/>
  <c r="I231" i="4" s="1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E289" i="4" s="1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F302" i="4" s="1"/>
  <c r="I302" i="4" s="1"/>
  <c r="B303" i="4"/>
  <c r="F303" i="4" s="1"/>
  <c r="I303" i="4" s="1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E349" i="4" s="1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F375" i="4" s="1"/>
  <c r="I375" i="4" s="1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F397" i="4" s="1"/>
  <c r="I397" i="4" s="1"/>
  <c r="B398" i="4"/>
  <c r="F398" i="4" s="1"/>
  <c r="I398" i="4" s="1"/>
  <c r="B399" i="4"/>
  <c r="F399" i="4" s="1"/>
  <c r="I399" i="4" s="1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E433" i="4" s="1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F432" i="4" l="1"/>
  <c r="I432" i="4" s="1"/>
  <c r="F360" i="4"/>
  <c r="I360" i="4" s="1"/>
  <c r="F240" i="4"/>
  <c r="I240" i="4" s="1"/>
  <c r="J321" i="4"/>
  <c r="K321" i="4" s="1"/>
  <c r="F383" i="4"/>
  <c r="I383" i="4" s="1"/>
  <c r="F311" i="4"/>
  <c r="I311" i="4" s="1"/>
  <c r="F275" i="4"/>
  <c r="I275" i="4" s="1"/>
  <c r="F215" i="4"/>
  <c r="I215" i="4" s="1"/>
  <c r="F131" i="4"/>
  <c r="I131" i="4" s="1"/>
  <c r="G95" i="4"/>
  <c r="F95" i="4"/>
  <c r="I95" i="4" s="1"/>
  <c r="E95" i="4"/>
  <c r="F71" i="4"/>
  <c r="I71" i="4" s="1"/>
  <c r="E35" i="4"/>
  <c r="G35" i="4" s="1"/>
  <c r="F35" i="4"/>
  <c r="I35" i="4" s="1"/>
  <c r="E11" i="4"/>
  <c r="G11" i="4" s="1"/>
  <c r="F11" i="4"/>
  <c r="I11" i="4" s="1"/>
  <c r="J392" i="4"/>
  <c r="K392" i="4" s="1"/>
  <c r="J344" i="4"/>
  <c r="K344" i="4" s="1"/>
  <c r="G394" i="4"/>
  <c r="H394" i="4" s="1"/>
  <c r="F394" i="4"/>
  <c r="I394" i="4" s="1"/>
  <c r="F334" i="4"/>
  <c r="I334" i="4" s="1"/>
  <c r="F286" i="4"/>
  <c r="I286" i="4" s="1"/>
  <c r="F250" i="4"/>
  <c r="I250" i="4" s="1"/>
  <c r="F202" i="4"/>
  <c r="I202" i="4" s="1"/>
  <c r="G118" i="4"/>
  <c r="F118" i="4"/>
  <c r="I118" i="4" s="1"/>
  <c r="J403" i="4"/>
  <c r="K403" i="4" s="1"/>
  <c r="E118" i="4"/>
  <c r="F393" i="4"/>
  <c r="I393" i="4" s="1"/>
  <c r="E129" i="4"/>
  <c r="G129" i="4" s="1"/>
  <c r="F129" i="4"/>
  <c r="I129" i="4" s="1"/>
  <c r="F452" i="4"/>
  <c r="I452" i="4" s="1"/>
  <c r="E452" i="4"/>
  <c r="G452" i="4" s="1"/>
  <c r="H452" i="4" s="1"/>
  <c r="F440" i="4"/>
  <c r="I440" i="4" s="1"/>
  <c r="J440" i="4" s="1"/>
  <c r="K440" i="4" s="1"/>
  <c r="E440" i="4"/>
  <c r="G440" i="4" s="1"/>
  <c r="H440" i="4" s="1"/>
  <c r="F428" i="4"/>
  <c r="I428" i="4" s="1"/>
  <c r="E428" i="4"/>
  <c r="G428" i="4" s="1"/>
  <c r="H428" i="4" s="1"/>
  <c r="F416" i="4"/>
  <c r="I416" i="4" s="1"/>
  <c r="E416" i="4"/>
  <c r="G416" i="4" s="1"/>
  <c r="F404" i="4"/>
  <c r="I404" i="4" s="1"/>
  <c r="E404" i="4"/>
  <c r="G404" i="4" s="1"/>
  <c r="H404" i="4" s="1"/>
  <c r="F392" i="4"/>
  <c r="I392" i="4" s="1"/>
  <c r="E392" i="4"/>
  <c r="G392" i="4" s="1"/>
  <c r="H392" i="4" s="1"/>
  <c r="F380" i="4"/>
  <c r="I380" i="4" s="1"/>
  <c r="J380" i="4" s="1"/>
  <c r="K380" i="4" s="1"/>
  <c r="E380" i="4"/>
  <c r="G380" i="4" s="1"/>
  <c r="H380" i="4" s="1"/>
  <c r="F368" i="4"/>
  <c r="I368" i="4" s="1"/>
  <c r="E368" i="4"/>
  <c r="G368" i="4" s="1"/>
  <c r="H368" i="4" s="1"/>
  <c r="F356" i="4"/>
  <c r="I356" i="4" s="1"/>
  <c r="E356" i="4"/>
  <c r="G356" i="4" s="1"/>
  <c r="H356" i="4" s="1"/>
  <c r="F344" i="4"/>
  <c r="I344" i="4" s="1"/>
  <c r="E344" i="4"/>
  <c r="G344" i="4" s="1"/>
  <c r="H344" i="4" s="1"/>
  <c r="F332" i="4"/>
  <c r="I332" i="4" s="1"/>
  <c r="J332" i="4" s="1"/>
  <c r="K332" i="4" s="1"/>
  <c r="E332" i="4"/>
  <c r="G332" i="4" s="1"/>
  <c r="H332" i="4" s="1"/>
  <c r="F320" i="4"/>
  <c r="I320" i="4" s="1"/>
  <c r="E320" i="4"/>
  <c r="G320" i="4" s="1"/>
  <c r="H320" i="4" s="1"/>
  <c r="F308" i="4"/>
  <c r="I308" i="4" s="1"/>
  <c r="E308" i="4"/>
  <c r="F296" i="4"/>
  <c r="I296" i="4" s="1"/>
  <c r="E296" i="4"/>
  <c r="G296" i="4" s="1"/>
  <c r="H296" i="4" s="1"/>
  <c r="J296" i="4" s="1"/>
  <c r="K296" i="4" s="1"/>
  <c r="F284" i="4"/>
  <c r="I284" i="4" s="1"/>
  <c r="E284" i="4"/>
  <c r="G284" i="4" s="1"/>
  <c r="H284" i="4" s="1"/>
  <c r="J284" i="4" s="1"/>
  <c r="K284" i="4" s="1"/>
  <c r="G272" i="4"/>
  <c r="H272" i="4" s="1"/>
  <c r="J272" i="4" s="1"/>
  <c r="K272" i="4" s="1"/>
  <c r="F272" i="4"/>
  <c r="I272" i="4" s="1"/>
  <c r="E272" i="4"/>
  <c r="F260" i="4"/>
  <c r="I260" i="4" s="1"/>
  <c r="E260" i="4"/>
  <c r="G260" i="4" s="1"/>
  <c r="H260" i="4" s="1"/>
  <c r="J260" i="4" s="1"/>
  <c r="K260" i="4" s="1"/>
  <c r="F248" i="4"/>
  <c r="I248" i="4" s="1"/>
  <c r="E248" i="4"/>
  <c r="G248" i="4" s="1"/>
  <c r="H248" i="4" s="1"/>
  <c r="J248" i="4" s="1"/>
  <c r="K248" i="4" s="1"/>
  <c r="F236" i="4"/>
  <c r="I236" i="4" s="1"/>
  <c r="E236" i="4"/>
  <c r="G236" i="4" s="1"/>
  <c r="H236" i="4" s="1"/>
  <c r="J236" i="4" s="1"/>
  <c r="K236" i="4" s="1"/>
  <c r="G224" i="4"/>
  <c r="H224" i="4" s="1"/>
  <c r="J224" i="4" s="1"/>
  <c r="K224" i="4" s="1"/>
  <c r="F224" i="4"/>
  <c r="I224" i="4" s="1"/>
  <c r="E224" i="4"/>
  <c r="F212" i="4"/>
  <c r="I212" i="4" s="1"/>
  <c r="E212" i="4"/>
  <c r="G212" i="4" s="1"/>
  <c r="H212" i="4" s="1"/>
  <c r="J212" i="4" s="1"/>
  <c r="K212" i="4" s="1"/>
  <c r="F200" i="4"/>
  <c r="I200" i="4" s="1"/>
  <c r="E200" i="4"/>
  <c r="G200" i="4" s="1"/>
  <c r="H200" i="4" s="1"/>
  <c r="J200" i="4" s="1"/>
  <c r="K200" i="4" s="1"/>
  <c r="F188" i="4"/>
  <c r="I188" i="4" s="1"/>
  <c r="E188" i="4"/>
  <c r="G188" i="4" s="1"/>
  <c r="H188" i="4" s="1"/>
  <c r="J188" i="4" s="1"/>
  <c r="K188" i="4" s="1"/>
  <c r="G176" i="4"/>
  <c r="H176" i="4" s="1"/>
  <c r="J176" i="4" s="1"/>
  <c r="K176" i="4" s="1"/>
  <c r="F176" i="4"/>
  <c r="I176" i="4" s="1"/>
  <c r="E176" i="4"/>
  <c r="F164" i="4"/>
  <c r="I164" i="4" s="1"/>
  <c r="E164" i="4"/>
  <c r="G164" i="4" s="1"/>
  <c r="H164" i="4" s="1"/>
  <c r="J164" i="4" s="1"/>
  <c r="K164" i="4" s="1"/>
  <c r="F152" i="4"/>
  <c r="I152" i="4" s="1"/>
  <c r="E152" i="4"/>
  <c r="G152" i="4" s="1"/>
  <c r="F140" i="4"/>
  <c r="I140" i="4" s="1"/>
  <c r="E140" i="4"/>
  <c r="G140" i="4" s="1"/>
  <c r="G128" i="4"/>
  <c r="H128" i="4" s="1"/>
  <c r="F128" i="4"/>
  <c r="I128" i="4" s="1"/>
  <c r="F116" i="4"/>
  <c r="I116" i="4" s="1"/>
  <c r="G116" i="4"/>
  <c r="H116" i="4" s="1"/>
  <c r="F104" i="4"/>
  <c r="I104" i="4" s="1"/>
  <c r="F92" i="4"/>
  <c r="I92" i="4" s="1"/>
  <c r="E92" i="4"/>
  <c r="G92" i="4" s="1"/>
  <c r="F80" i="4"/>
  <c r="I80" i="4" s="1"/>
  <c r="E80" i="4"/>
  <c r="G80" i="4" s="1"/>
  <c r="F68" i="4"/>
  <c r="I68" i="4" s="1"/>
  <c r="G56" i="4"/>
  <c r="F56" i="4"/>
  <c r="I56" i="4" s="1"/>
  <c r="E56" i="4"/>
  <c r="F44" i="4"/>
  <c r="I44" i="4" s="1"/>
  <c r="E44" i="4"/>
  <c r="G44" i="4" s="1"/>
  <c r="G32" i="4"/>
  <c r="F32" i="4"/>
  <c r="I32" i="4" s="1"/>
  <c r="F20" i="4"/>
  <c r="I20" i="4" s="1"/>
  <c r="E20" i="4"/>
  <c r="G20" i="4" s="1"/>
  <c r="F8" i="4"/>
  <c r="I8" i="4" s="1"/>
  <c r="J437" i="4"/>
  <c r="K437" i="4" s="1"/>
  <c r="J365" i="4"/>
  <c r="K365" i="4" s="1"/>
  <c r="J353" i="4"/>
  <c r="K353" i="4" s="1"/>
  <c r="J341" i="4"/>
  <c r="K341" i="4" s="1"/>
  <c r="E432" i="4"/>
  <c r="G432" i="4" s="1"/>
  <c r="H432" i="4" s="1"/>
  <c r="E373" i="4"/>
  <c r="F293" i="4"/>
  <c r="I293" i="4" s="1"/>
  <c r="F300" i="4"/>
  <c r="I300" i="4" s="1"/>
  <c r="G264" i="4"/>
  <c r="F264" i="4"/>
  <c r="I264" i="4" s="1"/>
  <c r="F180" i="4"/>
  <c r="I180" i="4" s="1"/>
  <c r="G132" i="4"/>
  <c r="H132" i="4" s="1"/>
  <c r="F132" i="4"/>
  <c r="I132" i="4" s="1"/>
  <c r="F84" i="4"/>
  <c r="I84" i="4" s="1"/>
  <c r="E24" i="4"/>
  <c r="G24" i="4" s="1"/>
  <c r="F24" i="4"/>
  <c r="I24" i="4" s="1"/>
  <c r="J393" i="4"/>
  <c r="K393" i="4" s="1"/>
  <c r="J345" i="4"/>
  <c r="K345" i="4" s="1"/>
  <c r="E384" i="4"/>
  <c r="G384" i="4" s="1"/>
  <c r="H384" i="4" s="1"/>
  <c r="F431" i="4"/>
  <c r="I431" i="4" s="1"/>
  <c r="F335" i="4"/>
  <c r="I335" i="4" s="1"/>
  <c r="F227" i="4"/>
  <c r="I227" i="4" s="1"/>
  <c r="F167" i="4"/>
  <c r="I167" i="4" s="1"/>
  <c r="F83" i="4"/>
  <c r="I83" i="4" s="1"/>
  <c r="E83" i="4"/>
  <c r="G83" i="4" s="1"/>
  <c r="J452" i="4"/>
  <c r="K452" i="4" s="1"/>
  <c r="J356" i="4"/>
  <c r="K356" i="4" s="1"/>
  <c r="F345" i="4"/>
  <c r="I345" i="4" s="1"/>
  <c r="E57" i="4"/>
  <c r="G57" i="4" s="1"/>
  <c r="F57" i="4"/>
  <c r="I57" i="4" s="1"/>
  <c r="E84" i="4"/>
  <c r="G84" i="4" s="1"/>
  <c r="F451" i="4"/>
  <c r="I451" i="4" s="1"/>
  <c r="J451" i="4" s="1"/>
  <c r="K451" i="4" s="1"/>
  <c r="E451" i="4"/>
  <c r="G451" i="4" s="1"/>
  <c r="H451" i="4" s="1"/>
  <c r="G439" i="4"/>
  <c r="H439" i="4" s="1"/>
  <c r="E439" i="4"/>
  <c r="F427" i="4"/>
  <c r="I427" i="4" s="1"/>
  <c r="E427" i="4"/>
  <c r="G427" i="4" s="1"/>
  <c r="H427" i="4" s="1"/>
  <c r="E415" i="4"/>
  <c r="G415" i="4"/>
  <c r="F415" i="4"/>
  <c r="I415" i="4" s="1"/>
  <c r="F403" i="4"/>
  <c r="I403" i="4" s="1"/>
  <c r="E403" i="4"/>
  <c r="G403" i="4" s="1"/>
  <c r="H403" i="4" s="1"/>
  <c r="F391" i="4"/>
  <c r="I391" i="4" s="1"/>
  <c r="J391" i="4" s="1"/>
  <c r="K391" i="4" s="1"/>
  <c r="G391" i="4"/>
  <c r="H391" i="4" s="1"/>
  <c r="E391" i="4"/>
  <c r="F379" i="4"/>
  <c r="I379" i="4" s="1"/>
  <c r="G379" i="4"/>
  <c r="H379" i="4" s="1"/>
  <c r="E379" i="4"/>
  <c r="F367" i="4"/>
  <c r="I367" i="4" s="1"/>
  <c r="E367" i="4"/>
  <c r="F355" i="4"/>
  <c r="I355" i="4" s="1"/>
  <c r="E355" i="4"/>
  <c r="G355" i="4" s="1"/>
  <c r="H355" i="4" s="1"/>
  <c r="F343" i="4"/>
  <c r="I343" i="4" s="1"/>
  <c r="E343" i="4"/>
  <c r="G343" i="4" s="1"/>
  <c r="H343" i="4" s="1"/>
  <c r="F331" i="4"/>
  <c r="I331" i="4" s="1"/>
  <c r="E331" i="4"/>
  <c r="G331" i="4" s="1"/>
  <c r="H331" i="4" s="1"/>
  <c r="F319" i="4"/>
  <c r="I319" i="4" s="1"/>
  <c r="E319" i="4"/>
  <c r="G319" i="4" s="1"/>
  <c r="H319" i="4" s="1"/>
  <c r="F307" i="4"/>
  <c r="I307" i="4" s="1"/>
  <c r="E307" i="4"/>
  <c r="G307" i="4" s="1"/>
  <c r="H307" i="4" s="1"/>
  <c r="F295" i="4"/>
  <c r="I295" i="4" s="1"/>
  <c r="E295" i="4"/>
  <c r="G295" i="4" s="1"/>
  <c r="H295" i="4" s="1"/>
  <c r="J295" i="4" s="1"/>
  <c r="K295" i="4" s="1"/>
  <c r="F283" i="4"/>
  <c r="I283" i="4" s="1"/>
  <c r="E283" i="4"/>
  <c r="G283" i="4" s="1"/>
  <c r="H283" i="4" s="1"/>
  <c r="J283" i="4" s="1"/>
  <c r="K283" i="4" s="1"/>
  <c r="F271" i="4"/>
  <c r="I271" i="4" s="1"/>
  <c r="E271" i="4"/>
  <c r="G271" i="4" s="1"/>
  <c r="H271" i="4" s="1"/>
  <c r="J271" i="4" s="1"/>
  <c r="K271" i="4" s="1"/>
  <c r="F259" i="4"/>
  <c r="I259" i="4" s="1"/>
  <c r="E259" i="4"/>
  <c r="G259" i="4" s="1"/>
  <c r="H259" i="4" s="1"/>
  <c r="J259" i="4" s="1"/>
  <c r="K259" i="4" s="1"/>
  <c r="F247" i="4"/>
  <c r="I247" i="4" s="1"/>
  <c r="E247" i="4"/>
  <c r="G247" i="4" s="1"/>
  <c r="H247" i="4" s="1"/>
  <c r="J247" i="4" s="1"/>
  <c r="K247" i="4" s="1"/>
  <c r="F235" i="4"/>
  <c r="I235" i="4" s="1"/>
  <c r="E235" i="4"/>
  <c r="G235" i="4" s="1"/>
  <c r="H235" i="4" s="1"/>
  <c r="J235" i="4" s="1"/>
  <c r="K235" i="4" s="1"/>
  <c r="F223" i="4"/>
  <c r="I223" i="4" s="1"/>
  <c r="E223" i="4"/>
  <c r="G223" i="4" s="1"/>
  <c r="F211" i="4"/>
  <c r="I211" i="4" s="1"/>
  <c r="G211" i="4"/>
  <c r="H211" i="4" s="1"/>
  <c r="E211" i="4"/>
  <c r="F199" i="4"/>
  <c r="I199" i="4" s="1"/>
  <c r="E199" i="4"/>
  <c r="G199" i="4" s="1"/>
  <c r="H199" i="4" s="1"/>
  <c r="J199" i="4" s="1"/>
  <c r="K199" i="4" s="1"/>
  <c r="F187" i="4"/>
  <c r="I187" i="4" s="1"/>
  <c r="G187" i="4"/>
  <c r="H187" i="4" s="1"/>
  <c r="J187" i="4" s="1"/>
  <c r="K187" i="4" s="1"/>
  <c r="E187" i="4"/>
  <c r="F175" i="4"/>
  <c r="I175" i="4" s="1"/>
  <c r="G175" i="4"/>
  <c r="H175" i="4" s="1"/>
  <c r="E175" i="4"/>
  <c r="F163" i="4"/>
  <c r="I163" i="4" s="1"/>
  <c r="E163" i="4"/>
  <c r="G163" i="4" s="1"/>
  <c r="H163" i="4" s="1"/>
  <c r="J163" i="4" s="1"/>
  <c r="K163" i="4" s="1"/>
  <c r="F151" i="4"/>
  <c r="I151" i="4" s="1"/>
  <c r="E151" i="4"/>
  <c r="G151" i="4" s="1"/>
  <c r="F139" i="4"/>
  <c r="I139" i="4" s="1"/>
  <c r="G139" i="4"/>
  <c r="H139" i="4" s="1"/>
  <c r="E139" i="4"/>
  <c r="F127" i="4"/>
  <c r="I127" i="4" s="1"/>
  <c r="E127" i="4"/>
  <c r="F115" i="4"/>
  <c r="I115" i="4" s="1"/>
  <c r="G115" i="4"/>
  <c r="F103" i="4"/>
  <c r="I103" i="4" s="1"/>
  <c r="F91" i="4"/>
  <c r="I91" i="4" s="1"/>
  <c r="E91" i="4"/>
  <c r="G91" i="4" s="1"/>
  <c r="F79" i="4"/>
  <c r="I79" i="4" s="1"/>
  <c r="E79" i="4"/>
  <c r="G79" i="4"/>
  <c r="H79" i="4" s="1"/>
  <c r="F67" i="4"/>
  <c r="I67" i="4" s="1"/>
  <c r="F55" i="4"/>
  <c r="I55" i="4" s="1"/>
  <c r="E55" i="4"/>
  <c r="G55" i="4" s="1"/>
  <c r="F43" i="4"/>
  <c r="I43" i="4" s="1"/>
  <c r="E43" i="4"/>
  <c r="G43" i="4" s="1"/>
  <c r="F31" i="4"/>
  <c r="I31" i="4" s="1"/>
  <c r="F19" i="4"/>
  <c r="I19" i="4" s="1"/>
  <c r="E19" i="4"/>
  <c r="G19" i="4" s="1"/>
  <c r="F7" i="4"/>
  <c r="I7" i="4" s="1"/>
  <c r="J424" i="4"/>
  <c r="K424" i="4" s="1"/>
  <c r="J364" i="4"/>
  <c r="K364" i="4" s="1"/>
  <c r="J352" i="4"/>
  <c r="K352" i="4" s="1"/>
  <c r="J340" i="4"/>
  <c r="K340" i="4" s="1"/>
  <c r="J328" i="4"/>
  <c r="K328" i="4" s="1"/>
  <c r="J304" i="4"/>
  <c r="K304" i="4" s="1"/>
  <c r="J196" i="4"/>
  <c r="K196" i="4" s="1"/>
  <c r="J64" i="4"/>
  <c r="K64" i="4" s="1"/>
  <c r="E431" i="4"/>
  <c r="G431" i="4" s="1"/>
  <c r="H431" i="4" s="1"/>
  <c r="E202" i="4"/>
  <c r="G202" i="4" s="1"/>
  <c r="H202" i="4" s="1"/>
  <c r="J202" i="4" s="1"/>
  <c r="K202" i="4" s="1"/>
  <c r="E71" i="4"/>
  <c r="G71" i="4" s="1"/>
  <c r="E29" i="4"/>
  <c r="G29" i="4" s="1"/>
  <c r="H29" i="4" s="1"/>
  <c r="F408" i="4"/>
  <c r="I408" i="4" s="1"/>
  <c r="J408" i="4" s="1"/>
  <c r="K408" i="4" s="1"/>
  <c r="G324" i="4"/>
  <c r="F324" i="4"/>
  <c r="I324" i="4" s="1"/>
  <c r="J324" i="4" s="1"/>
  <c r="K324" i="4" s="1"/>
  <c r="F216" i="4"/>
  <c r="I216" i="4" s="1"/>
  <c r="E51" i="4"/>
  <c r="F407" i="4"/>
  <c r="I407" i="4" s="1"/>
  <c r="F323" i="4"/>
  <c r="I323" i="4" s="1"/>
  <c r="G251" i="4"/>
  <c r="F251" i="4"/>
  <c r="I251" i="4" s="1"/>
  <c r="G155" i="4"/>
  <c r="H155" i="4" s="1"/>
  <c r="J155" i="4" s="1"/>
  <c r="K155" i="4" s="1"/>
  <c r="F155" i="4"/>
  <c r="I155" i="4" s="1"/>
  <c r="F107" i="4"/>
  <c r="I107" i="4" s="1"/>
  <c r="E107" i="4"/>
  <c r="G107" i="4" s="1"/>
  <c r="E47" i="4"/>
  <c r="G47" i="4" s="1"/>
  <c r="F47" i="4"/>
  <c r="I47" i="4" s="1"/>
  <c r="J416" i="4"/>
  <c r="K416" i="4" s="1"/>
  <c r="E383" i="4"/>
  <c r="G383" i="4" s="1"/>
  <c r="H383" i="4" s="1"/>
  <c r="F454" i="4"/>
  <c r="I454" i="4" s="1"/>
  <c r="G454" i="4"/>
  <c r="H454" i="4" s="1"/>
  <c r="G406" i="4"/>
  <c r="H406" i="4" s="1"/>
  <c r="F406" i="4"/>
  <c r="I406" i="4" s="1"/>
  <c r="F310" i="4"/>
  <c r="I310" i="4" s="1"/>
  <c r="F274" i="4"/>
  <c r="I274" i="4" s="1"/>
  <c r="G214" i="4"/>
  <c r="F214" i="4"/>
  <c r="I214" i="4" s="1"/>
  <c r="F142" i="4"/>
  <c r="I142" i="4" s="1"/>
  <c r="F82" i="4"/>
  <c r="I82" i="4" s="1"/>
  <c r="E82" i="4"/>
  <c r="G82" i="4" s="1"/>
  <c r="F10" i="4"/>
  <c r="I10" i="4" s="1"/>
  <c r="J355" i="4"/>
  <c r="K355" i="4" s="1"/>
  <c r="E323" i="4"/>
  <c r="G323" i="4" s="1"/>
  <c r="H323" i="4" s="1"/>
  <c r="F381" i="4"/>
  <c r="I381" i="4" s="1"/>
  <c r="F141" i="4"/>
  <c r="I141" i="4" s="1"/>
  <c r="H221" i="4"/>
  <c r="F450" i="4"/>
  <c r="I450" i="4" s="1"/>
  <c r="J450" i="4" s="1"/>
  <c r="K450" i="4" s="1"/>
  <c r="E450" i="4"/>
  <c r="G450" i="4" s="1"/>
  <c r="H450" i="4" s="1"/>
  <c r="F438" i="4"/>
  <c r="I438" i="4" s="1"/>
  <c r="E438" i="4"/>
  <c r="G438" i="4" s="1"/>
  <c r="H438" i="4" s="1"/>
  <c r="F426" i="4"/>
  <c r="I426" i="4" s="1"/>
  <c r="E426" i="4"/>
  <c r="G426" i="4" s="1"/>
  <c r="H426" i="4" s="1"/>
  <c r="F414" i="4"/>
  <c r="I414" i="4" s="1"/>
  <c r="E414" i="4"/>
  <c r="G414" i="4"/>
  <c r="H414" i="4" s="1"/>
  <c r="F402" i="4"/>
  <c r="I402" i="4" s="1"/>
  <c r="J402" i="4" s="1"/>
  <c r="K402" i="4" s="1"/>
  <c r="E402" i="4"/>
  <c r="G402" i="4" s="1"/>
  <c r="H402" i="4" s="1"/>
  <c r="F390" i="4"/>
  <c r="I390" i="4" s="1"/>
  <c r="E390" i="4"/>
  <c r="G390" i="4" s="1"/>
  <c r="H390" i="4" s="1"/>
  <c r="F378" i="4"/>
  <c r="I378" i="4" s="1"/>
  <c r="E378" i="4"/>
  <c r="G378" i="4" s="1"/>
  <c r="H378" i="4" s="1"/>
  <c r="F366" i="4"/>
  <c r="I366" i="4" s="1"/>
  <c r="E366" i="4"/>
  <c r="F354" i="4"/>
  <c r="I354" i="4" s="1"/>
  <c r="E354" i="4"/>
  <c r="G354" i="4" s="1"/>
  <c r="H354" i="4" s="1"/>
  <c r="F342" i="4"/>
  <c r="I342" i="4" s="1"/>
  <c r="J342" i="4" s="1"/>
  <c r="K342" i="4" s="1"/>
  <c r="G342" i="4"/>
  <c r="E342" i="4"/>
  <c r="F330" i="4"/>
  <c r="I330" i="4" s="1"/>
  <c r="G330" i="4"/>
  <c r="E330" i="4"/>
  <c r="F318" i="4"/>
  <c r="I318" i="4" s="1"/>
  <c r="G318" i="4"/>
  <c r="H318" i="4" s="1"/>
  <c r="E318" i="4"/>
  <c r="F306" i="4"/>
  <c r="I306" i="4" s="1"/>
  <c r="E306" i="4"/>
  <c r="G306" i="4" s="1"/>
  <c r="H306" i="4" s="1"/>
  <c r="G294" i="4"/>
  <c r="H294" i="4" s="1"/>
  <c r="J294" i="4" s="1"/>
  <c r="K294" i="4" s="1"/>
  <c r="F294" i="4"/>
  <c r="I294" i="4" s="1"/>
  <c r="E294" i="4"/>
  <c r="F282" i="4"/>
  <c r="I282" i="4" s="1"/>
  <c r="G282" i="4"/>
  <c r="E282" i="4"/>
  <c r="F270" i="4"/>
  <c r="I270" i="4" s="1"/>
  <c r="E270" i="4"/>
  <c r="G270" i="4" s="1"/>
  <c r="H270" i="4" s="1"/>
  <c r="J270" i="4" s="1"/>
  <c r="K270" i="4" s="1"/>
  <c r="F258" i="4"/>
  <c r="I258" i="4" s="1"/>
  <c r="E258" i="4"/>
  <c r="G258" i="4" s="1"/>
  <c r="H258" i="4" s="1"/>
  <c r="J258" i="4" s="1"/>
  <c r="K258" i="4" s="1"/>
  <c r="F246" i="4"/>
  <c r="I246" i="4" s="1"/>
  <c r="G246" i="4"/>
  <c r="E246" i="4"/>
  <c r="F234" i="4"/>
  <c r="I234" i="4" s="1"/>
  <c r="G234" i="4"/>
  <c r="E234" i="4"/>
  <c r="F222" i="4"/>
  <c r="I222" i="4" s="1"/>
  <c r="E222" i="4"/>
  <c r="G222" i="4" s="1"/>
  <c r="H222" i="4" s="1"/>
  <c r="F210" i="4"/>
  <c r="I210" i="4" s="1"/>
  <c r="E210" i="4"/>
  <c r="G210" i="4" s="1"/>
  <c r="H210" i="4" s="1"/>
  <c r="J210" i="4" s="1"/>
  <c r="K210" i="4" s="1"/>
  <c r="F198" i="4"/>
  <c r="I198" i="4" s="1"/>
  <c r="E198" i="4"/>
  <c r="G198" i="4" s="1"/>
  <c r="H198" i="4" s="1"/>
  <c r="J198" i="4" s="1"/>
  <c r="K198" i="4" s="1"/>
  <c r="F186" i="4"/>
  <c r="I186" i="4" s="1"/>
  <c r="E186" i="4"/>
  <c r="G186" i="4" s="1"/>
  <c r="H186" i="4" s="1"/>
  <c r="J186" i="4" s="1"/>
  <c r="K186" i="4" s="1"/>
  <c r="F174" i="4"/>
  <c r="I174" i="4" s="1"/>
  <c r="E174" i="4"/>
  <c r="G174" i="4" s="1"/>
  <c r="H174" i="4" s="1"/>
  <c r="J174" i="4" s="1"/>
  <c r="K174" i="4" s="1"/>
  <c r="F162" i="4"/>
  <c r="I162" i="4" s="1"/>
  <c r="E162" i="4"/>
  <c r="G162" i="4" s="1"/>
  <c r="H162" i="4" s="1"/>
  <c r="J162" i="4" s="1"/>
  <c r="K162" i="4" s="1"/>
  <c r="F150" i="4"/>
  <c r="I150" i="4" s="1"/>
  <c r="E150" i="4"/>
  <c r="G150" i="4" s="1"/>
  <c r="F138" i="4"/>
  <c r="I138" i="4" s="1"/>
  <c r="E138" i="4"/>
  <c r="G138" i="4" s="1"/>
  <c r="F126" i="4"/>
  <c r="I126" i="4" s="1"/>
  <c r="E126" i="4"/>
  <c r="F114" i="4"/>
  <c r="I114" i="4" s="1"/>
  <c r="G114" i="4"/>
  <c r="H114" i="4" s="1"/>
  <c r="F102" i="4"/>
  <c r="I102" i="4" s="1"/>
  <c r="F90" i="4"/>
  <c r="I90" i="4" s="1"/>
  <c r="F78" i="4"/>
  <c r="I78" i="4" s="1"/>
  <c r="E78" i="4"/>
  <c r="G78" i="4" s="1"/>
  <c r="F66" i="4"/>
  <c r="I66" i="4" s="1"/>
  <c r="G66" i="4"/>
  <c r="H66" i="4" s="1"/>
  <c r="E66" i="4"/>
  <c r="F54" i="4"/>
  <c r="I54" i="4" s="1"/>
  <c r="F42" i="4"/>
  <c r="I42" i="4" s="1"/>
  <c r="E42" i="4"/>
  <c r="G42" i="4" s="1"/>
  <c r="F30" i="4"/>
  <c r="I30" i="4" s="1"/>
  <c r="H30" i="4" s="1"/>
  <c r="F18" i="4"/>
  <c r="I18" i="4" s="1"/>
  <c r="G18" i="4"/>
  <c r="H18" i="4" s="1"/>
  <c r="E18" i="4"/>
  <c r="F6" i="4"/>
  <c r="I6" i="4" s="1"/>
  <c r="J423" i="4"/>
  <c r="K423" i="4" s="1"/>
  <c r="J399" i="4"/>
  <c r="K399" i="4" s="1"/>
  <c r="J375" i="4"/>
  <c r="K375" i="4" s="1"/>
  <c r="J363" i="4"/>
  <c r="K363" i="4" s="1"/>
  <c r="J351" i="4"/>
  <c r="K351" i="4" s="1"/>
  <c r="J339" i="4"/>
  <c r="K339" i="4" s="1"/>
  <c r="J207" i="4"/>
  <c r="K207" i="4" s="1"/>
  <c r="J75" i="4"/>
  <c r="K75" i="4" s="1"/>
  <c r="J51" i="4"/>
  <c r="K51" i="4" s="1"/>
  <c r="E430" i="4"/>
  <c r="E345" i="4"/>
  <c r="G345" i="4" s="1"/>
  <c r="H345" i="4" s="1"/>
  <c r="E312" i="4"/>
  <c r="E286" i="4"/>
  <c r="G286" i="4" s="1"/>
  <c r="H286" i="4" s="1"/>
  <c r="J286" i="4" s="1"/>
  <c r="K286" i="4" s="1"/>
  <c r="E227" i="4"/>
  <c r="G227" i="4" s="1"/>
  <c r="H227" i="4" s="1"/>
  <c r="J227" i="4" s="1"/>
  <c r="K227" i="4" s="1"/>
  <c r="E142" i="4"/>
  <c r="G142" i="4" s="1"/>
  <c r="E104" i="4"/>
  <c r="G104" i="4" s="1"/>
  <c r="F15" i="4"/>
  <c r="I15" i="4" s="1"/>
  <c r="G367" i="4"/>
  <c r="H367" i="4" s="1"/>
  <c r="G127" i="4"/>
  <c r="H127" i="4" s="1"/>
  <c r="F396" i="4"/>
  <c r="I396" i="4" s="1"/>
  <c r="F336" i="4"/>
  <c r="I336" i="4" s="1"/>
  <c r="F276" i="4"/>
  <c r="I276" i="4" s="1"/>
  <c r="G204" i="4"/>
  <c r="F204" i="4"/>
  <c r="I204" i="4" s="1"/>
  <c r="G156" i="4"/>
  <c r="F156" i="4"/>
  <c r="I156" i="4" s="1"/>
  <c r="F108" i="4"/>
  <c r="I108" i="4" s="1"/>
  <c r="E108" i="4"/>
  <c r="G108" i="4" s="1"/>
  <c r="G60" i="4"/>
  <c r="H60" i="4" s="1"/>
  <c r="E60" i="4"/>
  <c r="F60" i="4"/>
  <c r="I60" i="4" s="1"/>
  <c r="E36" i="4"/>
  <c r="G36" i="4" s="1"/>
  <c r="F36" i="4"/>
  <c r="I36" i="4" s="1"/>
  <c r="J381" i="4"/>
  <c r="K381" i="4" s="1"/>
  <c r="E240" i="4"/>
  <c r="G240" i="4" s="1"/>
  <c r="H240" i="4" s="1"/>
  <c r="J240" i="4" s="1"/>
  <c r="K240" i="4" s="1"/>
  <c r="F395" i="4"/>
  <c r="I395" i="4" s="1"/>
  <c r="G287" i="4"/>
  <c r="H287" i="4" s="1"/>
  <c r="F287" i="4"/>
  <c r="I287" i="4" s="1"/>
  <c r="G179" i="4"/>
  <c r="F179" i="4"/>
  <c r="I179" i="4" s="1"/>
  <c r="E23" i="4"/>
  <c r="G23" i="4" s="1"/>
  <c r="F23" i="4"/>
  <c r="I23" i="4" s="1"/>
  <c r="J368" i="4"/>
  <c r="K368" i="4" s="1"/>
  <c r="E180" i="4"/>
  <c r="G180" i="4" s="1"/>
  <c r="H180" i="4" s="1"/>
  <c r="J180" i="4" s="1"/>
  <c r="K180" i="4" s="1"/>
  <c r="F442" i="4"/>
  <c r="I442" i="4" s="1"/>
  <c r="J442" i="4" s="1"/>
  <c r="K442" i="4" s="1"/>
  <c r="G442" i="4"/>
  <c r="F370" i="4"/>
  <c r="I370" i="4" s="1"/>
  <c r="G298" i="4"/>
  <c r="H298" i="4" s="1"/>
  <c r="F298" i="4"/>
  <c r="I298" i="4" s="1"/>
  <c r="G238" i="4"/>
  <c r="H238" i="4" s="1"/>
  <c r="F238" i="4"/>
  <c r="I238" i="4" s="1"/>
  <c r="F166" i="4"/>
  <c r="I166" i="4" s="1"/>
  <c r="F94" i="4"/>
  <c r="I94" i="4" s="1"/>
  <c r="E94" i="4"/>
  <c r="G94" i="4" s="1"/>
  <c r="G70" i="4"/>
  <c r="F70" i="4"/>
  <c r="I70" i="4" s="1"/>
  <c r="G58" i="4"/>
  <c r="H58" i="4" s="1"/>
  <c r="F58" i="4"/>
  <c r="I58" i="4" s="1"/>
  <c r="E58" i="4"/>
  <c r="F22" i="4"/>
  <c r="I22" i="4" s="1"/>
  <c r="E22" i="4"/>
  <c r="G22" i="4" s="1"/>
  <c r="J427" i="4"/>
  <c r="K427" i="4" s="1"/>
  <c r="J343" i="4"/>
  <c r="K343" i="4" s="1"/>
  <c r="E408" i="4"/>
  <c r="G408" i="4" s="1"/>
  <c r="H408" i="4" s="1"/>
  <c r="F453" i="4"/>
  <c r="I453" i="4" s="1"/>
  <c r="J453" i="4" s="1"/>
  <c r="K453" i="4" s="1"/>
  <c r="G405" i="4"/>
  <c r="H405" i="4" s="1"/>
  <c r="F405" i="4"/>
  <c r="I405" i="4" s="1"/>
  <c r="G321" i="4"/>
  <c r="F321" i="4"/>
  <c r="I321" i="4" s="1"/>
  <c r="G261" i="4"/>
  <c r="F261" i="4"/>
  <c r="I261" i="4" s="1"/>
  <c r="G213" i="4"/>
  <c r="F213" i="4"/>
  <c r="I213" i="4" s="1"/>
  <c r="G165" i="4"/>
  <c r="F165" i="4"/>
  <c r="I165" i="4" s="1"/>
  <c r="E93" i="4"/>
  <c r="G93" i="4" s="1"/>
  <c r="F93" i="4"/>
  <c r="I93" i="4" s="1"/>
  <c r="G33" i="4"/>
  <c r="H33" i="4" s="1"/>
  <c r="E33" i="4"/>
  <c r="F33" i="4"/>
  <c r="I33" i="4" s="1"/>
  <c r="J426" i="4"/>
  <c r="K426" i="4" s="1"/>
  <c r="J378" i="4"/>
  <c r="K378" i="4" s="1"/>
  <c r="E437" i="4"/>
  <c r="G437" i="4" s="1"/>
  <c r="H437" i="4" s="1"/>
  <c r="E413" i="4"/>
  <c r="G413" i="4" s="1"/>
  <c r="H413" i="4" s="1"/>
  <c r="F413" i="4"/>
  <c r="I413" i="4" s="1"/>
  <c r="J413" i="4" s="1"/>
  <c r="K413" i="4" s="1"/>
  <c r="E389" i="4"/>
  <c r="G389" i="4" s="1"/>
  <c r="H389" i="4" s="1"/>
  <c r="F389" i="4"/>
  <c r="I389" i="4" s="1"/>
  <c r="J389" i="4" s="1"/>
  <c r="K389" i="4" s="1"/>
  <c r="E353" i="4"/>
  <c r="G353" i="4" s="1"/>
  <c r="H353" i="4" s="1"/>
  <c r="F353" i="4"/>
  <c r="I353" i="4" s="1"/>
  <c r="E281" i="4"/>
  <c r="G281" i="4" s="1"/>
  <c r="H281" i="4" s="1"/>
  <c r="J281" i="4" s="1"/>
  <c r="K281" i="4" s="1"/>
  <c r="F281" i="4"/>
  <c r="I281" i="4" s="1"/>
  <c r="F269" i="4"/>
  <c r="I269" i="4" s="1"/>
  <c r="G269" i="4"/>
  <c r="H269" i="4" s="1"/>
  <c r="J269" i="4" s="1"/>
  <c r="K269" i="4" s="1"/>
  <c r="E269" i="4"/>
  <c r="E257" i="4"/>
  <c r="G257" i="4" s="1"/>
  <c r="H257" i="4" s="1"/>
  <c r="J257" i="4" s="1"/>
  <c r="K257" i="4" s="1"/>
  <c r="G245" i="4"/>
  <c r="H245" i="4" s="1"/>
  <c r="E245" i="4"/>
  <c r="F245" i="4"/>
  <c r="I245" i="4" s="1"/>
  <c r="F233" i="4"/>
  <c r="I233" i="4" s="1"/>
  <c r="E233" i="4"/>
  <c r="G233" i="4" s="1"/>
  <c r="H233" i="4" s="1"/>
  <c r="J233" i="4" s="1"/>
  <c r="K233" i="4" s="1"/>
  <c r="E209" i="4"/>
  <c r="G209" i="4" s="1"/>
  <c r="H209" i="4" s="1"/>
  <c r="J209" i="4" s="1"/>
  <c r="K209" i="4" s="1"/>
  <c r="F209" i="4"/>
  <c r="I209" i="4" s="1"/>
  <c r="F197" i="4"/>
  <c r="I197" i="4" s="1"/>
  <c r="E197" i="4"/>
  <c r="G197" i="4"/>
  <c r="H197" i="4" s="1"/>
  <c r="G185" i="4"/>
  <c r="H185" i="4" s="1"/>
  <c r="E185" i="4"/>
  <c r="G173" i="4"/>
  <c r="E173" i="4"/>
  <c r="F173" i="4"/>
  <c r="I173" i="4" s="1"/>
  <c r="F161" i="4"/>
  <c r="I161" i="4" s="1"/>
  <c r="E161" i="4"/>
  <c r="G161" i="4" s="1"/>
  <c r="H161" i="4" s="1"/>
  <c r="J161" i="4" s="1"/>
  <c r="K161" i="4" s="1"/>
  <c r="G149" i="4"/>
  <c r="H149" i="4" s="1"/>
  <c r="E149" i="4"/>
  <c r="E137" i="4"/>
  <c r="G137" i="4" s="1"/>
  <c r="F137" i="4"/>
  <c r="I137" i="4" s="1"/>
  <c r="F125" i="4"/>
  <c r="I125" i="4" s="1"/>
  <c r="E125" i="4"/>
  <c r="E113" i="4"/>
  <c r="G113" i="4" s="1"/>
  <c r="F101" i="4"/>
  <c r="I101" i="4" s="1"/>
  <c r="G89" i="4"/>
  <c r="F89" i="4"/>
  <c r="I89" i="4" s="1"/>
  <c r="E77" i="4"/>
  <c r="G77" i="4" s="1"/>
  <c r="G65" i="4"/>
  <c r="H65" i="4" s="1"/>
  <c r="F65" i="4"/>
  <c r="I65" i="4" s="1"/>
  <c r="E65" i="4"/>
  <c r="F53" i="4"/>
  <c r="I53" i="4" s="1"/>
  <c r="E41" i="4"/>
  <c r="G41" i="4" s="1"/>
  <c r="F17" i="4"/>
  <c r="I17" i="4" s="1"/>
  <c r="E17" i="4"/>
  <c r="G17" i="4" s="1"/>
  <c r="G5" i="4"/>
  <c r="E5" i="4"/>
  <c r="J446" i="4"/>
  <c r="K446" i="4" s="1"/>
  <c r="J422" i="4"/>
  <c r="K422" i="4" s="1"/>
  <c r="J398" i="4"/>
  <c r="K398" i="4" s="1"/>
  <c r="J374" i="4"/>
  <c r="K374" i="4" s="1"/>
  <c r="J362" i="4"/>
  <c r="K362" i="4" s="1"/>
  <c r="J338" i="4"/>
  <c r="K338" i="4" s="1"/>
  <c r="J206" i="4"/>
  <c r="K206" i="4" s="1"/>
  <c r="J50" i="4"/>
  <c r="K50" i="4" s="1"/>
  <c r="E429" i="4"/>
  <c r="E396" i="4"/>
  <c r="G396" i="4" s="1"/>
  <c r="H396" i="4" s="1"/>
  <c r="E370" i="4"/>
  <c r="G370" i="4" s="1"/>
  <c r="H370" i="4" s="1"/>
  <c r="E311" i="4"/>
  <c r="G311" i="4" s="1"/>
  <c r="H311" i="4" s="1"/>
  <c r="E167" i="4"/>
  <c r="G167" i="4" s="1"/>
  <c r="H167" i="4" s="1"/>
  <c r="J167" i="4" s="1"/>
  <c r="K167" i="4" s="1"/>
  <c r="E141" i="4"/>
  <c r="G141" i="4" s="1"/>
  <c r="E103" i="4"/>
  <c r="G103" i="4" s="1"/>
  <c r="E68" i="4"/>
  <c r="G68" i="4" s="1"/>
  <c r="F185" i="4"/>
  <c r="I185" i="4" s="1"/>
  <c r="G366" i="4"/>
  <c r="H366" i="4" s="1"/>
  <c r="G126" i="4"/>
  <c r="H126" i="4" s="1"/>
  <c r="F348" i="4"/>
  <c r="I348" i="4" s="1"/>
  <c r="F192" i="4"/>
  <c r="I192" i="4" s="1"/>
  <c r="J441" i="4"/>
  <c r="K441" i="4" s="1"/>
  <c r="F443" i="4"/>
  <c r="I443" i="4" s="1"/>
  <c r="J443" i="4" s="1"/>
  <c r="K443" i="4" s="1"/>
  <c r="G443" i="4"/>
  <c r="H443" i="4" s="1"/>
  <c r="G371" i="4"/>
  <c r="H371" i="4" s="1"/>
  <c r="F371" i="4"/>
  <c r="I371" i="4" s="1"/>
  <c r="G299" i="4"/>
  <c r="H299" i="4" s="1"/>
  <c r="F299" i="4"/>
  <c r="I299" i="4" s="1"/>
  <c r="G263" i="4"/>
  <c r="H263" i="4" s="1"/>
  <c r="F263" i="4"/>
  <c r="I263" i="4" s="1"/>
  <c r="F191" i="4"/>
  <c r="I191" i="4" s="1"/>
  <c r="F119" i="4"/>
  <c r="I119" i="4" s="1"/>
  <c r="E59" i="4"/>
  <c r="G59" i="4" s="1"/>
  <c r="F59" i="4"/>
  <c r="I59" i="4" s="1"/>
  <c r="J404" i="4"/>
  <c r="K404" i="4" s="1"/>
  <c r="F322" i="4"/>
  <c r="I322" i="4" s="1"/>
  <c r="G262" i="4"/>
  <c r="F262" i="4"/>
  <c r="I262" i="4" s="1"/>
  <c r="G226" i="4"/>
  <c r="F226" i="4"/>
  <c r="I226" i="4" s="1"/>
  <c r="F190" i="4"/>
  <c r="I190" i="4" s="1"/>
  <c r="G154" i="4"/>
  <c r="H154" i="4" s="1"/>
  <c r="F154" i="4"/>
  <c r="I154" i="4" s="1"/>
  <c r="F130" i="4"/>
  <c r="I130" i="4" s="1"/>
  <c r="G106" i="4"/>
  <c r="F106" i="4"/>
  <c r="I106" i="4" s="1"/>
  <c r="E106" i="4"/>
  <c r="G46" i="4"/>
  <c r="F46" i="4"/>
  <c r="I46" i="4" s="1"/>
  <c r="J415" i="4"/>
  <c r="K415" i="4" s="1"/>
  <c r="J367" i="4"/>
  <c r="K367" i="4" s="1"/>
  <c r="J319" i="4"/>
  <c r="K319" i="4" s="1"/>
  <c r="F441" i="4"/>
  <c r="I441" i="4" s="1"/>
  <c r="G441" i="4"/>
  <c r="F369" i="4"/>
  <c r="I369" i="4" s="1"/>
  <c r="F309" i="4"/>
  <c r="I309" i="4" s="1"/>
  <c r="J309" i="4" s="1"/>
  <c r="K309" i="4" s="1"/>
  <c r="G285" i="4"/>
  <c r="F285" i="4"/>
  <c r="I285" i="4" s="1"/>
  <c r="G225" i="4"/>
  <c r="F225" i="4"/>
  <c r="I225" i="4" s="1"/>
  <c r="G177" i="4"/>
  <c r="F177" i="4"/>
  <c r="I177" i="4" s="1"/>
  <c r="G105" i="4"/>
  <c r="E105" i="4"/>
  <c r="F105" i="4"/>
  <c r="I105" i="4" s="1"/>
  <c r="G45" i="4"/>
  <c r="H45" i="4" s="1"/>
  <c r="E45" i="4"/>
  <c r="F45" i="4"/>
  <c r="I45" i="4" s="1"/>
  <c r="J438" i="4"/>
  <c r="K438" i="4" s="1"/>
  <c r="J366" i="4"/>
  <c r="K366" i="4" s="1"/>
  <c r="J330" i="4"/>
  <c r="K330" i="4" s="1"/>
  <c r="E381" i="4"/>
  <c r="G381" i="4" s="1"/>
  <c r="H381" i="4" s="1"/>
  <c r="E322" i="4"/>
  <c r="G322" i="4" s="1"/>
  <c r="H322" i="4" s="1"/>
  <c r="E263" i="4"/>
  <c r="E204" i="4"/>
  <c r="G449" i="4"/>
  <c r="F449" i="4"/>
  <c r="I449" i="4" s="1"/>
  <c r="J449" i="4" s="1"/>
  <c r="K449" i="4" s="1"/>
  <c r="E449" i="4"/>
  <c r="F425" i="4"/>
  <c r="I425" i="4" s="1"/>
  <c r="J425" i="4" s="1"/>
  <c r="K425" i="4" s="1"/>
  <c r="E425" i="4"/>
  <c r="G425" i="4" s="1"/>
  <c r="H425" i="4" s="1"/>
  <c r="E401" i="4"/>
  <c r="G401" i="4" s="1"/>
  <c r="H401" i="4" s="1"/>
  <c r="G377" i="4"/>
  <c r="F377" i="4"/>
  <c r="I377" i="4" s="1"/>
  <c r="J377" i="4" s="1"/>
  <c r="K377" i="4" s="1"/>
  <c r="E377" i="4"/>
  <c r="E365" i="4"/>
  <c r="G365" i="4"/>
  <c r="H365" i="4" s="1"/>
  <c r="G341" i="4"/>
  <c r="H341" i="4" s="1"/>
  <c r="F341" i="4"/>
  <c r="I341" i="4" s="1"/>
  <c r="E341" i="4"/>
  <c r="E329" i="4"/>
  <c r="G329" i="4" s="1"/>
  <c r="H329" i="4" s="1"/>
  <c r="E317" i="4"/>
  <c r="G317" i="4" s="1"/>
  <c r="H317" i="4" s="1"/>
  <c r="F317" i="4"/>
  <c r="I317" i="4" s="1"/>
  <c r="J317" i="4" s="1"/>
  <c r="K317" i="4" s="1"/>
  <c r="G305" i="4"/>
  <c r="H305" i="4" s="1"/>
  <c r="F305" i="4"/>
  <c r="I305" i="4" s="1"/>
  <c r="E305" i="4"/>
  <c r="G448" i="4"/>
  <c r="F448" i="4"/>
  <c r="I448" i="4" s="1"/>
  <c r="J448" i="4" s="1"/>
  <c r="K448" i="4" s="1"/>
  <c r="E448" i="4"/>
  <c r="G436" i="4"/>
  <c r="E436" i="4"/>
  <c r="F436" i="4"/>
  <c r="I436" i="4" s="1"/>
  <c r="J436" i="4" s="1"/>
  <c r="K436" i="4" s="1"/>
  <c r="E424" i="4"/>
  <c r="G424" i="4" s="1"/>
  <c r="H424" i="4" s="1"/>
  <c r="E412" i="4"/>
  <c r="G412" i="4" s="1"/>
  <c r="H412" i="4" s="1"/>
  <c r="F412" i="4"/>
  <c r="I412" i="4" s="1"/>
  <c r="J412" i="4" s="1"/>
  <c r="K412" i="4" s="1"/>
  <c r="E400" i="4"/>
  <c r="G400" i="4" s="1"/>
  <c r="H400" i="4" s="1"/>
  <c r="G388" i="4"/>
  <c r="H388" i="4" s="1"/>
  <c r="E388" i="4"/>
  <c r="F388" i="4"/>
  <c r="I388" i="4" s="1"/>
  <c r="J388" i="4" s="1"/>
  <c r="K388" i="4" s="1"/>
  <c r="F376" i="4"/>
  <c r="I376" i="4" s="1"/>
  <c r="J376" i="4" s="1"/>
  <c r="K376" i="4" s="1"/>
  <c r="E376" i="4"/>
  <c r="G376" i="4" s="1"/>
  <c r="H376" i="4" s="1"/>
  <c r="E364" i="4"/>
  <c r="G364" i="4" s="1"/>
  <c r="H364" i="4" s="1"/>
  <c r="G352" i="4"/>
  <c r="H352" i="4" s="1"/>
  <c r="E352" i="4"/>
  <c r="F352" i="4"/>
  <c r="I352" i="4" s="1"/>
  <c r="E340" i="4"/>
  <c r="G340" i="4" s="1"/>
  <c r="H340" i="4" s="1"/>
  <c r="G328" i="4"/>
  <c r="H328" i="4" s="1"/>
  <c r="E328" i="4"/>
  <c r="E316" i="4"/>
  <c r="G316" i="4" s="1"/>
  <c r="H316" i="4" s="1"/>
  <c r="F316" i="4"/>
  <c r="I316" i="4" s="1"/>
  <c r="J316" i="4" s="1"/>
  <c r="K316" i="4" s="1"/>
  <c r="G304" i="4"/>
  <c r="H304" i="4" s="1"/>
  <c r="E304" i="4"/>
  <c r="E292" i="4"/>
  <c r="G292" i="4" s="1"/>
  <c r="H292" i="4" s="1"/>
  <c r="J292" i="4" s="1"/>
  <c r="K292" i="4" s="1"/>
  <c r="G280" i="4"/>
  <c r="E280" i="4"/>
  <c r="F280" i="4"/>
  <c r="I280" i="4" s="1"/>
  <c r="G268" i="4"/>
  <c r="H268" i="4" s="1"/>
  <c r="J268" i="4" s="1"/>
  <c r="K268" i="4" s="1"/>
  <c r="E268" i="4"/>
  <c r="G256" i="4"/>
  <c r="E256" i="4"/>
  <c r="E244" i="4"/>
  <c r="G244" i="4" s="1"/>
  <c r="H244" i="4" s="1"/>
  <c r="J244" i="4" s="1"/>
  <c r="K244" i="4" s="1"/>
  <c r="F244" i="4"/>
  <c r="I244" i="4" s="1"/>
  <c r="E232" i="4"/>
  <c r="G232" i="4" s="1"/>
  <c r="H232" i="4" s="1"/>
  <c r="J232" i="4" s="1"/>
  <c r="K232" i="4" s="1"/>
  <c r="G220" i="4"/>
  <c r="H220" i="4" s="1"/>
  <c r="J220" i="4" s="1"/>
  <c r="K220" i="4" s="1"/>
  <c r="E220" i="4"/>
  <c r="E208" i="4"/>
  <c r="G208" i="4" s="1"/>
  <c r="H208" i="4" s="1"/>
  <c r="J208" i="4" s="1"/>
  <c r="K208" i="4" s="1"/>
  <c r="F208" i="4"/>
  <c r="I208" i="4" s="1"/>
  <c r="G196" i="4"/>
  <c r="H196" i="4" s="1"/>
  <c r="E196" i="4"/>
  <c r="E184" i="4"/>
  <c r="G184" i="4" s="1"/>
  <c r="H184" i="4" s="1"/>
  <c r="J184" i="4" s="1"/>
  <c r="K184" i="4" s="1"/>
  <c r="E172" i="4"/>
  <c r="G172" i="4" s="1"/>
  <c r="H172" i="4" s="1"/>
  <c r="J172" i="4" s="1"/>
  <c r="K172" i="4" s="1"/>
  <c r="F172" i="4"/>
  <c r="I172" i="4" s="1"/>
  <c r="G160" i="4"/>
  <c r="E160" i="4"/>
  <c r="E148" i="4"/>
  <c r="G148" i="4" s="1"/>
  <c r="G136" i="4"/>
  <c r="H136" i="4" s="1"/>
  <c r="E136" i="4"/>
  <c r="F136" i="4"/>
  <c r="I136" i="4" s="1"/>
  <c r="E124" i="4"/>
  <c r="G124" i="4" s="1"/>
  <c r="E112" i="4"/>
  <c r="G112" i="4" s="1"/>
  <c r="G100" i="4"/>
  <c r="H100" i="4" s="1"/>
  <c r="F100" i="4"/>
  <c r="I100" i="4" s="1"/>
  <c r="G88" i="4"/>
  <c r="H88" i="4" s="1"/>
  <c r="E76" i="4"/>
  <c r="G76" i="4" s="1"/>
  <c r="G64" i="4"/>
  <c r="H64" i="4" s="1"/>
  <c r="F64" i="4"/>
  <c r="I64" i="4" s="1"/>
  <c r="E64" i="4"/>
  <c r="E40" i="4"/>
  <c r="G40" i="4" s="1"/>
  <c r="G28" i="4"/>
  <c r="F28" i="4"/>
  <c r="I28" i="4" s="1"/>
  <c r="G16" i="4"/>
  <c r="H16" i="4" s="1"/>
  <c r="E16" i="4"/>
  <c r="F4" i="4"/>
  <c r="I4" i="4" s="1"/>
  <c r="G4" i="4"/>
  <c r="H4" i="4" s="1"/>
  <c r="E4" i="4"/>
  <c r="J445" i="4"/>
  <c r="K445" i="4" s="1"/>
  <c r="J421" i="4"/>
  <c r="K421" i="4" s="1"/>
  <c r="J397" i="4"/>
  <c r="K397" i="4" s="1"/>
  <c r="J373" i="4"/>
  <c r="K373" i="4" s="1"/>
  <c r="E454" i="4"/>
  <c r="E421" i="4"/>
  <c r="E395" i="4"/>
  <c r="G395" i="4" s="1"/>
  <c r="H395" i="4" s="1"/>
  <c r="E369" i="4"/>
  <c r="G369" i="4" s="1"/>
  <c r="H369" i="4" s="1"/>
  <c r="E336" i="4"/>
  <c r="G336" i="4" s="1"/>
  <c r="H336" i="4" s="1"/>
  <c r="E310" i="4"/>
  <c r="G310" i="4" s="1"/>
  <c r="H310" i="4" s="1"/>
  <c r="E251" i="4"/>
  <c r="E225" i="4"/>
  <c r="E192" i="4"/>
  <c r="G192" i="4" s="1"/>
  <c r="H192" i="4" s="1"/>
  <c r="J192" i="4" s="1"/>
  <c r="K192" i="4" s="1"/>
  <c r="E166" i="4"/>
  <c r="G166" i="4" s="1"/>
  <c r="H166" i="4" s="1"/>
  <c r="J166" i="4" s="1"/>
  <c r="K166" i="4" s="1"/>
  <c r="E102" i="4"/>
  <c r="E67" i="4"/>
  <c r="G67" i="4" s="1"/>
  <c r="E10" i="4"/>
  <c r="G10" i="4" s="1"/>
  <c r="F340" i="4"/>
  <c r="I340" i="4" s="1"/>
  <c r="F184" i="4"/>
  <c r="I184" i="4" s="1"/>
  <c r="F5" i="4"/>
  <c r="I5" i="4" s="1"/>
  <c r="G125" i="4"/>
  <c r="H125" i="4" s="1"/>
  <c r="G420" i="4"/>
  <c r="H420" i="4" s="1"/>
  <c r="F359" i="4"/>
  <c r="I359" i="4" s="1"/>
  <c r="G203" i="4"/>
  <c r="H203" i="4" s="1"/>
  <c r="F203" i="4"/>
  <c r="I203" i="4" s="1"/>
  <c r="G358" i="4"/>
  <c r="F358" i="4"/>
  <c r="I358" i="4" s="1"/>
  <c r="F34" i="4"/>
  <c r="I34" i="4" s="1"/>
  <c r="E34" i="4"/>
  <c r="G34" i="4" s="1"/>
  <c r="G447" i="4"/>
  <c r="H447" i="4" s="1"/>
  <c r="F447" i="4"/>
  <c r="I447" i="4" s="1"/>
  <c r="J447" i="4" s="1"/>
  <c r="K447" i="4" s="1"/>
  <c r="E447" i="4"/>
  <c r="E435" i="4"/>
  <c r="G435" i="4" s="1"/>
  <c r="H435" i="4" s="1"/>
  <c r="F435" i="4"/>
  <c r="I435" i="4" s="1"/>
  <c r="J435" i="4" s="1"/>
  <c r="K435" i="4" s="1"/>
  <c r="G423" i="4"/>
  <c r="H423" i="4" s="1"/>
  <c r="E423" i="4"/>
  <c r="E411" i="4"/>
  <c r="G411" i="4" s="1"/>
  <c r="H411" i="4" s="1"/>
  <c r="F411" i="4"/>
  <c r="I411" i="4" s="1"/>
  <c r="J411" i="4" s="1"/>
  <c r="K411" i="4" s="1"/>
  <c r="E399" i="4"/>
  <c r="G399" i="4" s="1"/>
  <c r="H399" i="4" s="1"/>
  <c r="G387" i="4"/>
  <c r="E387" i="4"/>
  <c r="F387" i="4"/>
  <c r="I387" i="4" s="1"/>
  <c r="J387" i="4" s="1"/>
  <c r="K387" i="4" s="1"/>
  <c r="G375" i="4"/>
  <c r="H375" i="4" s="1"/>
  <c r="E375" i="4"/>
  <c r="G363" i="4"/>
  <c r="E363" i="4"/>
  <c r="F363" i="4"/>
  <c r="I363" i="4" s="1"/>
  <c r="E351" i="4"/>
  <c r="F351" i="4"/>
  <c r="I351" i="4" s="1"/>
  <c r="G351" i="4"/>
  <c r="H351" i="4" s="1"/>
  <c r="G339" i="4"/>
  <c r="H339" i="4" s="1"/>
  <c r="E339" i="4"/>
  <c r="E327" i="4"/>
  <c r="G327" i="4" s="1"/>
  <c r="H327" i="4" s="1"/>
  <c r="F327" i="4"/>
  <c r="I327" i="4" s="1"/>
  <c r="J327" i="4" s="1"/>
  <c r="K327" i="4" s="1"/>
  <c r="E315" i="4"/>
  <c r="G315" i="4" s="1"/>
  <c r="H315" i="4" s="1"/>
  <c r="F315" i="4"/>
  <c r="I315" i="4" s="1"/>
  <c r="J315" i="4" s="1"/>
  <c r="K315" i="4" s="1"/>
  <c r="E303" i="4"/>
  <c r="G303" i="4" s="1"/>
  <c r="H303" i="4" s="1"/>
  <c r="J303" i="4" s="1"/>
  <c r="K303" i="4" s="1"/>
  <c r="E291" i="4"/>
  <c r="G291" i="4"/>
  <c r="F291" i="4"/>
  <c r="I291" i="4" s="1"/>
  <c r="G279" i="4"/>
  <c r="H279" i="4" s="1"/>
  <c r="J279" i="4" s="1"/>
  <c r="K279" i="4" s="1"/>
  <c r="E279" i="4"/>
  <c r="F279" i="4"/>
  <c r="I279" i="4" s="1"/>
  <c r="E267" i="4"/>
  <c r="G267" i="4" s="1"/>
  <c r="H267" i="4" s="1"/>
  <c r="J267" i="4" s="1"/>
  <c r="K267" i="4" s="1"/>
  <c r="G255" i="4"/>
  <c r="H255" i="4" s="1"/>
  <c r="J255" i="4" s="1"/>
  <c r="K255" i="4" s="1"/>
  <c r="E255" i="4"/>
  <c r="F255" i="4"/>
  <c r="I255" i="4" s="1"/>
  <c r="E243" i="4"/>
  <c r="G243" i="4" s="1"/>
  <c r="H243" i="4" s="1"/>
  <c r="J243" i="4" s="1"/>
  <c r="K243" i="4" s="1"/>
  <c r="F243" i="4"/>
  <c r="I243" i="4" s="1"/>
  <c r="E231" i="4"/>
  <c r="G231" i="4" s="1"/>
  <c r="H231" i="4" s="1"/>
  <c r="J231" i="4" s="1"/>
  <c r="K231" i="4" s="1"/>
  <c r="G219" i="4"/>
  <c r="E219" i="4"/>
  <c r="F219" i="4"/>
  <c r="I219" i="4" s="1"/>
  <c r="G207" i="4"/>
  <c r="H207" i="4" s="1"/>
  <c r="E207" i="4"/>
  <c r="F207" i="4"/>
  <c r="I207" i="4" s="1"/>
  <c r="E195" i="4"/>
  <c r="G195" i="4" s="1"/>
  <c r="H195" i="4" s="1"/>
  <c r="J195" i="4" s="1"/>
  <c r="K195" i="4" s="1"/>
  <c r="E183" i="4"/>
  <c r="G183" i="4" s="1"/>
  <c r="H183" i="4" s="1"/>
  <c r="J183" i="4" s="1"/>
  <c r="K183" i="4" s="1"/>
  <c r="F183" i="4"/>
  <c r="I183" i="4" s="1"/>
  <c r="G171" i="4"/>
  <c r="H171" i="4" s="1"/>
  <c r="J171" i="4" s="1"/>
  <c r="K171" i="4" s="1"/>
  <c r="E171" i="4"/>
  <c r="F171" i="4"/>
  <c r="I171" i="4" s="1"/>
  <c r="E159" i="4"/>
  <c r="G159" i="4" s="1"/>
  <c r="H159" i="4" s="1"/>
  <c r="J159" i="4" s="1"/>
  <c r="K159" i="4" s="1"/>
  <c r="G147" i="4"/>
  <c r="H147" i="4" s="1"/>
  <c r="E147" i="4"/>
  <c r="F147" i="4"/>
  <c r="I147" i="4" s="1"/>
  <c r="E135" i="4"/>
  <c r="G135" i="4" s="1"/>
  <c r="F135" i="4"/>
  <c r="I135" i="4" s="1"/>
  <c r="E123" i="4"/>
  <c r="G123" i="4" s="1"/>
  <c r="E111" i="4"/>
  <c r="G111" i="4" s="1"/>
  <c r="F111" i="4"/>
  <c r="I111" i="4" s="1"/>
  <c r="G99" i="4"/>
  <c r="H99" i="4" s="1"/>
  <c r="F99" i="4"/>
  <c r="I99" i="4" s="1"/>
  <c r="E99" i="4"/>
  <c r="G87" i="4"/>
  <c r="H87" i="4" s="1"/>
  <c r="G75" i="4"/>
  <c r="F75" i="4"/>
  <c r="I75" i="4" s="1"/>
  <c r="F63" i="4"/>
  <c r="I63" i="4" s="1"/>
  <c r="E63" i="4"/>
  <c r="G63" i="4" s="1"/>
  <c r="G51" i="4"/>
  <c r="H51" i="4" s="1"/>
  <c r="E39" i="4"/>
  <c r="G39" i="4" s="1"/>
  <c r="F39" i="4"/>
  <c r="I39" i="4" s="1"/>
  <c r="G27" i="4"/>
  <c r="H27" i="4" s="1"/>
  <c r="F27" i="4"/>
  <c r="I27" i="4" s="1"/>
  <c r="E27" i="4"/>
  <c r="G15" i="4"/>
  <c r="E3" i="4"/>
  <c r="G3" i="4" s="1"/>
  <c r="J444" i="4"/>
  <c r="K444" i="4" s="1"/>
  <c r="J432" i="4"/>
  <c r="K432" i="4" s="1"/>
  <c r="J396" i="4"/>
  <c r="K396" i="4" s="1"/>
  <c r="J384" i="4"/>
  <c r="K384" i="4" s="1"/>
  <c r="J360" i="4"/>
  <c r="K360" i="4" s="1"/>
  <c r="J348" i="4"/>
  <c r="K348" i="4" s="1"/>
  <c r="J336" i="4"/>
  <c r="K336" i="4" s="1"/>
  <c r="J312" i="4"/>
  <c r="K312" i="4" s="1"/>
  <c r="J288" i="4"/>
  <c r="K288" i="4" s="1"/>
  <c r="J144" i="4"/>
  <c r="K144" i="4" s="1"/>
  <c r="J60" i="4"/>
  <c r="K60" i="4" s="1"/>
  <c r="J12" i="4"/>
  <c r="K12" i="4" s="1"/>
  <c r="E453" i="4"/>
  <c r="G453" i="4" s="1"/>
  <c r="H453" i="4" s="1"/>
  <c r="E420" i="4"/>
  <c r="E394" i="4"/>
  <c r="E335" i="4"/>
  <c r="G335" i="4" s="1"/>
  <c r="H335" i="4" s="1"/>
  <c r="E309" i="4"/>
  <c r="G309" i="4" s="1"/>
  <c r="H309" i="4" s="1"/>
  <c r="E276" i="4"/>
  <c r="G276" i="4" s="1"/>
  <c r="H276" i="4" s="1"/>
  <c r="J276" i="4" s="1"/>
  <c r="K276" i="4" s="1"/>
  <c r="E250" i="4"/>
  <c r="G250" i="4" s="1"/>
  <c r="H250" i="4" s="1"/>
  <c r="J250" i="4" s="1"/>
  <c r="K250" i="4" s="1"/>
  <c r="E191" i="4"/>
  <c r="G191" i="4" s="1"/>
  <c r="H191" i="4" s="1"/>
  <c r="J191" i="4" s="1"/>
  <c r="K191" i="4" s="1"/>
  <c r="E165" i="4"/>
  <c r="E132" i="4"/>
  <c r="E101" i="4"/>
  <c r="G101" i="4" s="1"/>
  <c r="E54" i="4"/>
  <c r="G54" i="4" s="1"/>
  <c r="E8" i="4"/>
  <c r="G8" i="4" s="1"/>
  <c r="F420" i="4"/>
  <c r="I420" i="4" s="1"/>
  <c r="J420" i="4" s="1"/>
  <c r="K420" i="4" s="1"/>
  <c r="F339" i="4"/>
  <c r="I339" i="4" s="1"/>
  <c r="F257" i="4"/>
  <c r="I257" i="4" s="1"/>
  <c r="F160" i="4"/>
  <c r="I160" i="4" s="1"/>
  <c r="F3" i="4"/>
  <c r="I3" i="4" s="1"/>
  <c r="G312" i="4"/>
  <c r="H312" i="4" s="1"/>
  <c r="G252" i="4"/>
  <c r="F252" i="4"/>
  <c r="I252" i="4" s="1"/>
  <c r="G168" i="4"/>
  <c r="F168" i="4"/>
  <c r="I168" i="4" s="1"/>
  <c r="G120" i="4"/>
  <c r="H120" i="4" s="1"/>
  <c r="F120" i="4"/>
  <c r="I120" i="4" s="1"/>
  <c r="E120" i="4"/>
  <c r="E72" i="4"/>
  <c r="G72" i="4" s="1"/>
  <c r="F72" i="4"/>
  <c r="I72" i="4" s="1"/>
  <c r="G12" i="4"/>
  <c r="E12" i="4"/>
  <c r="F12" i="4"/>
  <c r="I12" i="4" s="1"/>
  <c r="J369" i="4"/>
  <c r="K369" i="4" s="1"/>
  <c r="G419" i="4"/>
  <c r="F419" i="4"/>
  <c r="I419" i="4" s="1"/>
  <c r="J419" i="4" s="1"/>
  <c r="K419" i="4" s="1"/>
  <c r="G347" i="4"/>
  <c r="F347" i="4"/>
  <c r="I347" i="4" s="1"/>
  <c r="G239" i="4"/>
  <c r="F239" i="4"/>
  <c r="I239" i="4" s="1"/>
  <c r="G143" i="4"/>
  <c r="H143" i="4" s="1"/>
  <c r="F143" i="4"/>
  <c r="I143" i="4" s="1"/>
  <c r="J428" i="4"/>
  <c r="K428" i="4" s="1"/>
  <c r="G382" i="4"/>
  <c r="F382" i="4"/>
  <c r="I382" i="4" s="1"/>
  <c r="G178" i="4"/>
  <c r="F178" i="4"/>
  <c r="I178" i="4" s="1"/>
  <c r="G357" i="4"/>
  <c r="H357" i="4" s="1"/>
  <c r="F357" i="4"/>
  <c r="I357" i="4" s="1"/>
  <c r="J357" i="4" s="1"/>
  <c r="K357" i="4" s="1"/>
  <c r="G297" i="4"/>
  <c r="F297" i="4"/>
  <c r="I297" i="4" s="1"/>
  <c r="F249" i="4"/>
  <c r="I249" i="4" s="1"/>
  <c r="G201" i="4"/>
  <c r="H201" i="4" s="1"/>
  <c r="F201" i="4"/>
  <c r="I201" i="4" s="1"/>
  <c r="G153" i="4"/>
  <c r="F153" i="4"/>
  <c r="I153" i="4" s="1"/>
  <c r="E81" i="4"/>
  <c r="G81" i="4" s="1"/>
  <c r="F81" i="4"/>
  <c r="I81" i="4" s="1"/>
  <c r="J354" i="4"/>
  <c r="K354" i="4" s="1"/>
  <c r="E446" i="4"/>
  <c r="G446" i="4" s="1"/>
  <c r="H446" i="4" s="1"/>
  <c r="G434" i="4"/>
  <c r="H434" i="4" s="1"/>
  <c r="E434" i="4"/>
  <c r="F434" i="4"/>
  <c r="I434" i="4" s="1"/>
  <c r="J434" i="4" s="1"/>
  <c r="K434" i="4" s="1"/>
  <c r="E422" i="4"/>
  <c r="G422" i="4" s="1"/>
  <c r="H422" i="4" s="1"/>
  <c r="E410" i="4"/>
  <c r="G410" i="4" s="1"/>
  <c r="H410" i="4" s="1"/>
  <c r="F410" i="4"/>
  <c r="I410" i="4" s="1"/>
  <c r="J410" i="4" s="1"/>
  <c r="K410" i="4" s="1"/>
  <c r="E398" i="4"/>
  <c r="G398" i="4" s="1"/>
  <c r="H398" i="4" s="1"/>
  <c r="E386" i="4"/>
  <c r="G386" i="4" s="1"/>
  <c r="F386" i="4"/>
  <c r="I386" i="4" s="1"/>
  <c r="J386" i="4" s="1"/>
  <c r="K386" i="4" s="1"/>
  <c r="G374" i="4"/>
  <c r="H374" i="4" s="1"/>
  <c r="E374" i="4"/>
  <c r="E362" i="4"/>
  <c r="G362" i="4" s="1"/>
  <c r="H362" i="4" s="1"/>
  <c r="F362" i="4"/>
  <c r="I362" i="4" s="1"/>
  <c r="E350" i="4"/>
  <c r="F350" i="4"/>
  <c r="I350" i="4" s="1"/>
  <c r="J350" i="4" s="1"/>
  <c r="K350" i="4" s="1"/>
  <c r="G350" i="4"/>
  <c r="H350" i="4" s="1"/>
  <c r="E338" i="4"/>
  <c r="G338" i="4" s="1"/>
  <c r="H338" i="4" s="1"/>
  <c r="E326" i="4"/>
  <c r="G326" i="4" s="1"/>
  <c r="H326" i="4" s="1"/>
  <c r="F326" i="4"/>
  <c r="I326" i="4" s="1"/>
  <c r="J326" i="4" s="1"/>
  <c r="K326" i="4" s="1"/>
  <c r="G314" i="4"/>
  <c r="H314" i="4" s="1"/>
  <c r="E314" i="4"/>
  <c r="F314" i="4"/>
  <c r="I314" i="4" s="1"/>
  <c r="J314" i="4" s="1"/>
  <c r="K314" i="4" s="1"/>
  <c r="E302" i="4"/>
  <c r="G302" i="4" s="1"/>
  <c r="H302" i="4" s="1"/>
  <c r="J302" i="4" s="1"/>
  <c r="K302" i="4" s="1"/>
  <c r="E290" i="4"/>
  <c r="G290" i="4" s="1"/>
  <c r="H290" i="4" s="1"/>
  <c r="J290" i="4" s="1"/>
  <c r="K290" i="4" s="1"/>
  <c r="F290" i="4"/>
  <c r="I290" i="4" s="1"/>
  <c r="E278" i="4"/>
  <c r="G278" i="4" s="1"/>
  <c r="H278" i="4" s="1"/>
  <c r="J278" i="4" s="1"/>
  <c r="K278" i="4" s="1"/>
  <c r="F278" i="4"/>
  <c r="I278" i="4" s="1"/>
  <c r="G266" i="4"/>
  <c r="H266" i="4" s="1"/>
  <c r="J266" i="4" s="1"/>
  <c r="K266" i="4" s="1"/>
  <c r="E266" i="4"/>
  <c r="E254" i="4"/>
  <c r="G254" i="4" s="1"/>
  <c r="H254" i="4" s="1"/>
  <c r="J254" i="4" s="1"/>
  <c r="K254" i="4" s="1"/>
  <c r="F254" i="4"/>
  <c r="I254" i="4" s="1"/>
  <c r="E242" i="4"/>
  <c r="G242" i="4" s="1"/>
  <c r="H242" i="4" s="1"/>
  <c r="J242" i="4" s="1"/>
  <c r="K242" i="4" s="1"/>
  <c r="F242" i="4"/>
  <c r="I242" i="4" s="1"/>
  <c r="E230" i="4"/>
  <c r="G230" i="4" s="1"/>
  <c r="H230" i="4" s="1"/>
  <c r="J230" i="4" s="1"/>
  <c r="K230" i="4" s="1"/>
  <c r="E218" i="4"/>
  <c r="G218" i="4" s="1"/>
  <c r="H218" i="4" s="1"/>
  <c r="J218" i="4" s="1"/>
  <c r="K218" i="4" s="1"/>
  <c r="F218" i="4"/>
  <c r="I218" i="4" s="1"/>
  <c r="G206" i="4"/>
  <c r="H206" i="4" s="1"/>
  <c r="E206" i="4"/>
  <c r="F206" i="4"/>
  <c r="I206" i="4" s="1"/>
  <c r="E194" i="4"/>
  <c r="G194" i="4" s="1"/>
  <c r="H194" i="4" s="1"/>
  <c r="J194" i="4" s="1"/>
  <c r="K194" i="4" s="1"/>
  <c r="E182" i="4"/>
  <c r="G182" i="4" s="1"/>
  <c r="H182" i="4" s="1"/>
  <c r="J182" i="4" s="1"/>
  <c r="K182" i="4" s="1"/>
  <c r="F182" i="4"/>
  <c r="I182" i="4" s="1"/>
  <c r="E170" i="4"/>
  <c r="G170" i="4" s="1"/>
  <c r="H170" i="4" s="1"/>
  <c r="J170" i="4" s="1"/>
  <c r="K170" i="4" s="1"/>
  <c r="F170" i="4"/>
  <c r="I170" i="4" s="1"/>
  <c r="G158" i="4"/>
  <c r="E158" i="4"/>
  <c r="E146" i="4"/>
  <c r="G146" i="4" s="1"/>
  <c r="F146" i="4"/>
  <c r="I146" i="4" s="1"/>
  <c r="E134" i="4"/>
  <c r="G134" i="4" s="1"/>
  <c r="F134" i="4"/>
  <c r="I134" i="4" s="1"/>
  <c r="E122" i="4"/>
  <c r="G122" i="4" s="1"/>
  <c r="E110" i="4"/>
  <c r="G110" i="4" s="1"/>
  <c r="F110" i="4"/>
  <c r="I110" i="4" s="1"/>
  <c r="F98" i="4"/>
  <c r="I98" i="4" s="1"/>
  <c r="E98" i="4"/>
  <c r="G98" i="4" s="1"/>
  <c r="E86" i="4"/>
  <c r="G86" i="4" s="1"/>
  <c r="E74" i="4"/>
  <c r="G74" i="4" s="1"/>
  <c r="F74" i="4"/>
  <c r="I74" i="4" s="1"/>
  <c r="E62" i="4"/>
  <c r="G62" i="4" s="1"/>
  <c r="F62" i="4"/>
  <c r="I62" i="4" s="1"/>
  <c r="G50" i="4"/>
  <c r="H50" i="4" s="1"/>
  <c r="E50" i="4"/>
  <c r="E38" i="4"/>
  <c r="G38" i="4" s="1"/>
  <c r="F38" i="4"/>
  <c r="I38" i="4" s="1"/>
  <c r="E26" i="4"/>
  <c r="G26" i="4" s="1"/>
  <c r="F26" i="4"/>
  <c r="I26" i="4" s="1"/>
  <c r="E14" i="4"/>
  <c r="G14" i="4" s="1"/>
  <c r="G2" i="4"/>
  <c r="J2" i="4" s="1"/>
  <c r="K2" i="4" s="1"/>
  <c r="E2" i="4"/>
  <c r="F2" i="4"/>
  <c r="I2" i="4" s="1"/>
  <c r="J431" i="4"/>
  <c r="K431" i="4" s="1"/>
  <c r="J407" i="4"/>
  <c r="K407" i="4" s="1"/>
  <c r="J395" i="4"/>
  <c r="K395" i="4" s="1"/>
  <c r="J383" i="4"/>
  <c r="K383" i="4" s="1"/>
  <c r="J371" i="4"/>
  <c r="K371" i="4" s="1"/>
  <c r="J359" i="4"/>
  <c r="K359" i="4" s="1"/>
  <c r="J347" i="4"/>
  <c r="K347" i="4" s="1"/>
  <c r="J335" i="4"/>
  <c r="K335" i="4" s="1"/>
  <c r="J323" i="4"/>
  <c r="K323" i="4" s="1"/>
  <c r="E419" i="4"/>
  <c r="E393" i="4"/>
  <c r="G393" i="4" s="1"/>
  <c r="H393" i="4" s="1"/>
  <c r="E360" i="4"/>
  <c r="G360" i="4" s="1"/>
  <c r="H360" i="4" s="1"/>
  <c r="E334" i="4"/>
  <c r="G334" i="4" s="1"/>
  <c r="H334" i="4" s="1"/>
  <c r="E275" i="4"/>
  <c r="G275" i="4" s="1"/>
  <c r="H275" i="4" s="1"/>
  <c r="J275" i="4" s="1"/>
  <c r="K275" i="4" s="1"/>
  <c r="E249" i="4"/>
  <c r="G249" i="4" s="1"/>
  <c r="H249" i="4" s="1"/>
  <c r="J249" i="4" s="1"/>
  <c r="K249" i="4" s="1"/>
  <c r="E216" i="4"/>
  <c r="G216" i="4" s="1"/>
  <c r="H216" i="4" s="1"/>
  <c r="J216" i="4" s="1"/>
  <c r="K216" i="4" s="1"/>
  <c r="E190" i="4"/>
  <c r="G190" i="4" s="1"/>
  <c r="H190" i="4" s="1"/>
  <c r="J190" i="4" s="1"/>
  <c r="K190" i="4" s="1"/>
  <c r="E131" i="4"/>
  <c r="G131" i="4" s="1"/>
  <c r="E100" i="4"/>
  <c r="E53" i="4"/>
  <c r="G53" i="4" s="1"/>
  <c r="E7" i="4"/>
  <c r="G7" i="4" s="1"/>
  <c r="H7" i="4" s="1"/>
  <c r="F401" i="4"/>
  <c r="I401" i="4" s="1"/>
  <c r="J401" i="4" s="1"/>
  <c r="K401" i="4" s="1"/>
  <c r="F338" i="4"/>
  <c r="I338" i="4" s="1"/>
  <c r="F256" i="4"/>
  <c r="I256" i="4" s="1"/>
  <c r="F159" i="4"/>
  <c r="I159" i="4" s="1"/>
  <c r="F77" i="4"/>
  <c r="I77" i="4" s="1"/>
  <c r="G430" i="4"/>
  <c r="H430" i="4" s="1"/>
  <c r="G308" i="4"/>
  <c r="H308" i="4" s="1"/>
  <c r="G102" i="4"/>
  <c r="H102" i="4" s="1"/>
  <c r="G372" i="4"/>
  <c r="F372" i="4"/>
  <c r="I372" i="4" s="1"/>
  <c r="J372" i="4" s="1"/>
  <c r="K372" i="4" s="1"/>
  <c r="F288" i="4"/>
  <c r="I288" i="4" s="1"/>
  <c r="G288" i="4"/>
  <c r="H288" i="4" s="1"/>
  <c r="G228" i="4"/>
  <c r="H228" i="4" s="1"/>
  <c r="J228" i="4" s="1"/>
  <c r="K228" i="4" s="1"/>
  <c r="F228" i="4"/>
  <c r="I228" i="4" s="1"/>
  <c r="G144" i="4"/>
  <c r="F144" i="4"/>
  <c r="I144" i="4" s="1"/>
  <c r="F96" i="4"/>
  <c r="I96" i="4" s="1"/>
  <c r="E96" i="4"/>
  <c r="G96" i="4" s="1"/>
  <c r="G48" i="4"/>
  <c r="H48" i="4" s="1"/>
  <c r="E48" i="4"/>
  <c r="F48" i="4"/>
  <c r="I48" i="4" s="1"/>
  <c r="J405" i="4"/>
  <c r="K405" i="4" s="1"/>
  <c r="J333" i="4"/>
  <c r="K333" i="4" s="1"/>
  <c r="E119" i="4"/>
  <c r="G119" i="4" s="1"/>
  <c r="G346" i="4"/>
  <c r="F346" i="4"/>
  <c r="I346" i="4" s="1"/>
  <c r="J379" i="4"/>
  <c r="K379" i="4" s="1"/>
  <c r="J331" i="4"/>
  <c r="K331" i="4" s="1"/>
  <c r="G417" i="4"/>
  <c r="F417" i="4"/>
  <c r="I417" i="4" s="1"/>
  <c r="J417" i="4" s="1"/>
  <c r="K417" i="4" s="1"/>
  <c r="F333" i="4"/>
  <c r="I333" i="4" s="1"/>
  <c r="G273" i="4"/>
  <c r="F273" i="4"/>
  <c r="I273" i="4" s="1"/>
  <c r="G237" i="4"/>
  <c r="H237" i="4" s="1"/>
  <c r="J237" i="4" s="1"/>
  <c r="K237" i="4" s="1"/>
  <c r="F237" i="4"/>
  <c r="I237" i="4" s="1"/>
  <c r="F189" i="4"/>
  <c r="I189" i="4" s="1"/>
  <c r="E117" i="4"/>
  <c r="G117" i="4" s="1"/>
  <c r="F117" i="4"/>
  <c r="I117" i="4" s="1"/>
  <c r="G69" i="4"/>
  <c r="H69" i="4" s="1"/>
  <c r="E69" i="4"/>
  <c r="F69" i="4"/>
  <c r="I69" i="4" s="1"/>
  <c r="E21" i="4"/>
  <c r="G21" i="4" s="1"/>
  <c r="F21" i="4"/>
  <c r="I21" i="4" s="1"/>
  <c r="G9" i="4"/>
  <c r="E9" i="4"/>
  <c r="F9" i="4"/>
  <c r="I9" i="4" s="1"/>
  <c r="J414" i="4"/>
  <c r="K414" i="4" s="1"/>
  <c r="J390" i="4"/>
  <c r="K390" i="4" s="1"/>
  <c r="E407" i="4"/>
  <c r="G407" i="4" s="1"/>
  <c r="H407" i="4" s="1"/>
  <c r="E348" i="4"/>
  <c r="G348" i="4" s="1"/>
  <c r="H348" i="4" s="1"/>
  <c r="E237" i="4"/>
  <c r="E178" i="4"/>
  <c r="G445" i="4"/>
  <c r="H445" i="4" s="1"/>
  <c r="G433" i="4"/>
  <c r="H433" i="4" s="1"/>
  <c r="F433" i="4"/>
  <c r="I433" i="4" s="1"/>
  <c r="J433" i="4" s="1"/>
  <c r="K433" i="4" s="1"/>
  <c r="G421" i="4"/>
  <c r="H421" i="4" s="1"/>
  <c r="G409" i="4"/>
  <c r="F409" i="4"/>
  <c r="I409" i="4" s="1"/>
  <c r="J409" i="4" s="1"/>
  <c r="K409" i="4" s="1"/>
  <c r="G397" i="4"/>
  <c r="H397" i="4" s="1"/>
  <c r="G385" i="4"/>
  <c r="F385" i="4"/>
  <c r="I385" i="4" s="1"/>
  <c r="J385" i="4" s="1"/>
  <c r="K385" i="4" s="1"/>
  <c r="G373" i="4"/>
  <c r="H373" i="4" s="1"/>
  <c r="G361" i="4"/>
  <c r="F361" i="4"/>
  <c r="I361" i="4" s="1"/>
  <c r="J361" i="4" s="1"/>
  <c r="K361" i="4" s="1"/>
  <c r="G349" i="4"/>
  <c r="H349" i="4" s="1"/>
  <c r="F349" i="4"/>
  <c r="I349" i="4" s="1"/>
  <c r="J349" i="4" s="1"/>
  <c r="K349" i="4" s="1"/>
  <c r="G337" i="4"/>
  <c r="H337" i="4" s="1"/>
  <c r="F337" i="4"/>
  <c r="I337" i="4" s="1"/>
  <c r="J337" i="4" s="1"/>
  <c r="K337" i="4" s="1"/>
  <c r="G325" i="4"/>
  <c r="F325" i="4"/>
  <c r="I325" i="4" s="1"/>
  <c r="J325" i="4" s="1"/>
  <c r="K325" i="4" s="1"/>
  <c r="G313" i="4"/>
  <c r="F313" i="4"/>
  <c r="I313" i="4" s="1"/>
  <c r="J313" i="4" s="1"/>
  <c r="K313" i="4" s="1"/>
  <c r="G301" i="4"/>
  <c r="H301" i="4" s="1"/>
  <c r="J301" i="4" s="1"/>
  <c r="K301" i="4" s="1"/>
  <c r="F301" i="4"/>
  <c r="I301" i="4" s="1"/>
  <c r="G289" i="4"/>
  <c r="F289" i="4"/>
  <c r="I289" i="4" s="1"/>
  <c r="G277" i="4"/>
  <c r="H277" i="4" s="1"/>
  <c r="J277" i="4" s="1"/>
  <c r="K277" i="4" s="1"/>
  <c r="F277" i="4"/>
  <c r="I277" i="4" s="1"/>
  <c r="G265" i="4"/>
  <c r="H265" i="4" s="1"/>
  <c r="J265" i="4" s="1"/>
  <c r="K265" i="4" s="1"/>
  <c r="F265" i="4"/>
  <c r="I265" i="4" s="1"/>
  <c r="G253" i="4"/>
  <c r="F253" i="4"/>
  <c r="I253" i="4" s="1"/>
  <c r="G241" i="4"/>
  <c r="F241" i="4"/>
  <c r="I241" i="4" s="1"/>
  <c r="G229" i="4"/>
  <c r="H229" i="4" s="1"/>
  <c r="J229" i="4" s="1"/>
  <c r="K229" i="4" s="1"/>
  <c r="F229" i="4"/>
  <c r="I229" i="4" s="1"/>
  <c r="G217" i="4"/>
  <c r="F217" i="4"/>
  <c r="I217" i="4" s="1"/>
  <c r="G205" i="4"/>
  <c r="H205" i="4" s="1"/>
  <c r="J205" i="4" s="1"/>
  <c r="K205" i="4" s="1"/>
  <c r="F205" i="4"/>
  <c r="I205" i="4" s="1"/>
  <c r="G193" i="4"/>
  <c r="H193" i="4" s="1"/>
  <c r="J193" i="4" s="1"/>
  <c r="K193" i="4" s="1"/>
  <c r="F193" i="4"/>
  <c r="I193" i="4" s="1"/>
  <c r="G181" i="4"/>
  <c r="F181" i="4"/>
  <c r="I181" i="4" s="1"/>
  <c r="G169" i="4"/>
  <c r="F169" i="4"/>
  <c r="I169" i="4" s="1"/>
  <c r="G157" i="4"/>
  <c r="H157" i="4" s="1"/>
  <c r="J157" i="4" s="1"/>
  <c r="K157" i="4" s="1"/>
  <c r="F157" i="4"/>
  <c r="I157" i="4" s="1"/>
  <c r="G145" i="4"/>
  <c r="J145" i="4" s="1"/>
  <c r="K145" i="4" s="1"/>
  <c r="F145" i="4"/>
  <c r="I145" i="4" s="1"/>
  <c r="G133" i="4"/>
  <c r="H133" i="4" s="1"/>
  <c r="F133" i="4"/>
  <c r="I133" i="4" s="1"/>
  <c r="G121" i="4"/>
  <c r="J121" i="4" s="1"/>
  <c r="K121" i="4" s="1"/>
  <c r="E121" i="4"/>
  <c r="F121" i="4"/>
  <c r="I121" i="4" s="1"/>
  <c r="E109" i="4"/>
  <c r="G109" i="4" s="1"/>
  <c r="F109" i="4"/>
  <c r="I109" i="4" s="1"/>
  <c r="G97" i="4"/>
  <c r="H97" i="4" s="1"/>
  <c r="E97" i="4"/>
  <c r="F97" i="4"/>
  <c r="I97" i="4" s="1"/>
  <c r="E85" i="4"/>
  <c r="G85" i="4" s="1"/>
  <c r="F85" i="4"/>
  <c r="I85" i="4" s="1"/>
  <c r="G73" i="4"/>
  <c r="E73" i="4"/>
  <c r="F73" i="4"/>
  <c r="I73" i="4" s="1"/>
  <c r="E61" i="4"/>
  <c r="G61" i="4" s="1"/>
  <c r="F61" i="4"/>
  <c r="I61" i="4" s="1"/>
  <c r="G49" i="4"/>
  <c r="H49" i="4" s="1"/>
  <c r="E49" i="4"/>
  <c r="F49" i="4"/>
  <c r="I49" i="4" s="1"/>
  <c r="E37" i="4"/>
  <c r="G37" i="4" s="1"/>
  <c r="F37" i="4"/>
  <c r="I37" i="4" s="1"/>
  <c r="G25" i="4"/>
  <c r="E25" i="4"/>
  <c r="F25" i="4"/>
  <c r="I25" i="4" s="1"/>
  <c r="E13" i="4"/>
  <c r="G13" i="4" s="1"/>
  <c r="F13" i="4"/>
  <c r="I13" i="4" s="1"/>
  <c r="J454" i="4"/>
  <c r="K454" i="4" s="1"/>
  <c r="J430" i="4"/>
  <c r="K430" i="4" s="1"/>
  <c r="J418" i="4"/>
  <c r="K418" i="4" s="1"/>
  <c r="J406" i="4"/>
  <c r="K406" i="4" s="1"/>
  <c r="J394" i="4"/>
  <c r="K394" i="4" s="1"/>
  <c r="J382" i="4"/>
  <c r="K382" i="4" s="1"/>
  <c r="J370" i="4"/>
  <c r="K370" i="4" s="1"/>
  <c r="J358" i="4"/>
  <c r="K358" i="4" s="1"/>
  <c r="J346" i="4"/>
  <c r="K346" i="4" s="1"/>
  <c r="J334" i="4"/>
  <c r="K334" i="4" s="1"/>
  <c r="E444" i="4"/>
  <c r="G444" i="4" s="1"/>
  <c r="H444" i="4" s="1"/>
  <c r="E418" i="4"/>
  <c r="G418" i="4" s="1"/>
  <c r="H418" i="4" s="1"/>
  <c r="E385" i="4"/>
  <c r="E359" i="4"/>
  <c r="G359" i="4" s="1"/>
  <c r="H359" i="4" s="1"/>
  <c r="E333" i="4"/>
  <c r="G333" i="4" s="1"/>
  <c r="H333" i="4" s="1"/>
  <c r="E300" i="4"/>
  <c r="G300" i="4" s="1"/>
  <c r="H300" i="4" s="1"/>
  <c r="J300" i="4" s="1"/>
  <c r="K300" i="4" s="1"/>
  <c r="E274" i="4"/>
  <c r="G274" i="4" s="1"/>
  <c r="H274" i="4" s="1"/>
  <c r="J274" i="4" s="1"/>
  <c r="K274" i="4" s="1"/>
  <c r="E241" i="4"/>
  <c r="E215" i="4"/>
  <c r="G215" i="4" s="1"/>
  <c r="H215" i="4" s="1"/>
  <c r="J215" i="4" s="1"/>
  <c r="K215" i="4" s="1"/>
  <c r="E189" i="4"/>
  <c r="G189" i="4" s="1"/>
  <c r="H189" i="4" s="1"/>
  <c r="J189" i="4" s="1"/>
  <c r="K189" i="4" s="1"/>
  <c r="E156" i="4"/>
  <c r="E130" i="4"/>
  <c r="G130" i="4" s="1"/>
  <c r="E90" i="4"/>
  <c r="G90" i="4" s="1"/>
  <c r="E52" i="4"/>
  <c r="G52" i="4" s="1"/>
  <c r="E6" i="4"/>
  <c r="G6" i="4" s="1"/>
  <c r="H6" i="4" s="1"/>
  <c r="F400" i="4"/>
  <c r="I400" i="4" s="1"/>
  <c r="J400" i="4" s="1"/>
  <c r="K400" i="4" s="1"/>
  <c r="F329" i="4"/>
  <c r="I329" i="4" s="1"/>
  <c r="J329" i="4" s="1"/>
  <c r="K329" i="4" s="1"/>
  <c r="F232" i="4"/>
  <c r="I232" i="4" s="1"/>
  <c r="F158" i="4"/>
  <c r="I158" i="4" s="1"/>
  <c r="F76" i="4"/>
  <c r="I76" i="4" s="1"/>
  <c r="G429" i="4"/>
  <c r="H429" i="4" s="1"/>
  <c r="G293" i="4"/>
  <c r="H293" i="4" s="1"/>
  <c r="J293" i="4" s="1"/>
  <c r="K293" i="4" s="1"/>
  <c r="G31" i="4"/>
  <c r="H31" i="4" s="1"/>
  <c r="J311" i="4"/>
  <c r="K311" i="4" s="1"/>
  <c r="J299" i="4"/>
  <c r="K299" i="4" s="1"/>
  <c r="J287" i="4"/>
  <c r="K287" i="4" s="1"/>
  <c r="J263" i="4"/>
  <c r="K263" i="4" s="1"/>
  <c r="J203" i="4"/>
  <c r="K203" i="4" s="1"/>
  <c r="J143" i="4"/>
  <c r="K143" i="4" s="1"/>
  <c r="J322" i="4"/>
  <c r="K322" i="4" s="1"/>
  <c r="J310" i="4"/>
  <c r="K310" i="4" s="1"/>
  <c r="J298" i="4"/>
  <c r="K298" i="4" s="1"/>
  <c r="J238" i="4"/>
  <c r="K238" i="4" s="1"/>
  <c r="J154" i="4"/>
  <c r="K154" i="4" s="1"/>
  <c r="J106" i="4"/>
  <c r="K106" i="4" s="1"/>
  <c r="J70" i="4"/>
  <c r="K70" i="4" s="1"/>
  <c r="J58" i="4"/>
  <c r="K58" i="4" s="1"/>
  <c r="J46" i="4"/>
  <c r="K46" i="4" s="1"/>
  <c r="J201" i="4"/>
  <c r="K201" i="4" s="1"/>
  <c r="J105" i="4"/>
  <c r="K105" i="4" s="1"/>
  <c r="J45" i="4"/>
  <c r="K45" i="4" s="1"/>
  <c r="J33" i="4"/>
  <c r="K33" i="4" s="1"/>
  <c r="J9" i="4"/>
  <c r="K9" i="4" s="1"/>
  <c r="J320" i="4"/>
  <c r="K320" i="4" s="1"/>
  <c r="J308" i="4"/>
  <c r="K308" i="4" s="1"/>
  <c r="J116" i="4"/>
  <c r="K116" i="4" s="1"/>
  <c r="J56" i="4"/>
  <c r="K56" i="4" s="1"/>
  <c r="J32" i="4"/>
  <c r="K32" i="4" s="1"/>
  <c r="J307" i="4"/>
  <c r="K307" i="4" s="1"/>
  <c r="J211" i="4"/>
  <c r="K211" i="4" s="1"/>
  <c r="J175" i="4"/>
  <c r="K175" i="4" s="1"/>
  <c r="J127" i="4"/>
  <c r="K127" i="4" s="1"/>
  <c r="J115" i="4"/>
  <c r="K115" i="4" s="1"/>
  <c r="J31" i="4"/>
  <c r="K31" i="4" s="1"/>
  <c r="J318" i="4"/>
  <c r="K318" i="4" s="1"/>
  <c r="J306" i="4"/>
  <c r="K306" i="4" s="1"/>
  <c r="J222" i="4"/>
  <c r="K222" i="4" s="1"/>
  <c r="J126" i="4"/>
  <c r="K126" i="4" s="1"/>
  <c r="J114" i="4"/>
  <c r="K114" i="4" s="1"/>
  <c r="J66" i="4"/>
  <c r="K66" i="4" s="1"/>
  <c r="J30" i="4"/>
  <c r="K30" i="4" s="1"/>
  <c r="J6" i="4"/>
  <c r="K6" i="4" s="1"/>
  <c r="J305" i="4"/>
  <c r="K305" i="4" s="1"/>
  <c r="J245" i="4"/>
  <c r="K245" i="4" s="1"/>
  <c r="J221" i="4"/>
  <c r="K221" i="4" s="1"/>
  <c r="J197" i="4"/>
  <c r="K197" i="4" s="1"/>
  <c r="J185" i="4"/>
  <c r="K185" i="4" s="1"/>
  <c r="J89" i="4"/>
  <c r="K89" i="4" s="1"/>
  <c r="J65" i="4"/>
  <c r="K65" i="4" s="1"/>
  <c r="J29" i="4"/>
  <c r="K29" i="4" s="1"/>
  <c r="J5" i="4"/>
  <c r="K5" i="4" s="1"/>
  <c r="H123" i="4" l="1"/>
  <c r="J123" i="4"/>
  <c r="K123" i="4" s="1"/>
  <c r="H34" i="4"/>
  <c r="J34" i="4"/>
  <c r="K34" i="4" s="1"/>
  <c r="H119" i="4"/>
  <c r="J119" i="4"/>
  <c r="K119" i="4" s="1"/>
  <c r="H14" i="4"/>
  <c r="J14" i="4"/>
  <c r="K14" i="4" s="1"/>
  <c r="H98" i="4"/>
  <c r="J98" i="4"/>
  <c r="K98" i="4" s="1"/>
  <c r="H67" i="4"/>
  <c r="J67" i="4"/>
  <c r="K67" i="4" s="1"/>
  <c r="H148" i="4"/>
  <c r="J148" i="4"/>
  <c r="K148" i="4" s="1"/>
  <c r="H117" i="4"/>
  <c r="J117" i="4"/>
  <c r="K117" i="4" s="1"/>
  <c r="H43" i="4"/>
  <c r="J43" i="4"/>
  <c r="K43" i="4" s="1"/>
  <c r="H53" i="4"/>
  <c r="J53" i="4"/>
  <c r="K53" i="4" s="1"/>
  <c r="H63" i="4"/>
  <c r="J63" i="4"/>
  <c r="K63" i="4" s="1"/>
  <c r="H135" i="4"/>
  <c r="J135" i="4"/>
  <c r="K135" i="4" s="1"/>
  <c r="H113" i="4"/>
  <c r="J113" i="4"/>
  <c r="K113" i="4" s="1"/>
  <c r="H55" i="4"/>
  <c r="J55" i="4"/>
  <c r="K55" i="4" s="1"/>
  <c r="H86" i="4"/>
  <c r="J86" i="4"/>
  <c r="K86" i="4" s="1"/>
  <c r="H39" i="4"/>
  <c r="J39" i="4"/>
  <c r="K39" i="4" s="1"/>
  <c r="H40" i="4"/>
  <c r="J40" i="4"/>
  <c r="K40" i="4" s="1"/>
  <c r="H78" i="4"/>
  <c r="J78" i="4"/>
  <c r="K78" i="4" s="1"/>
  <c r="H109" i="4"/>
  <c r="J109" i="4"/>
  <c r="K109" i="4" s="1"/>
  <c r="H26" i="4"/>
  <c r="J26" i="4"/>
  <c r="K26" i="4" s="1"/>
  <c r="H72" i="4"/>
  <c r="J72" i="4"/>
  <c r="K72" i="4" s="1"/>
  <c r="H17" i="4"/>
  <c r="J17" i="4"/>
  <c r="K17" i="4" s="1"/>
  <c r="H131" i="4"/>
  <c r="J131" i="4"/>
  <c r="K131" i="4" s="1"/>
  <c r="H110" i="4"/>
  <c r="J110" i="4"/>
  <c r="K110" i="4" s="1"/>
  <c r="H76" i="4"/>
  <c r="J76" i="4"/>
  <c r="K76" i="4" s="1"/>
  <c r="H59" i="4"/>
  <c r="J59" i="4"/>
  <c r="K59" i="4" s="1"/>
  <c r="H82" i="4"/>
  <c r="J82" i="4"/>
  <c r="K82" i="4" s="1"/>
  <c r="H84" i="4"/>
  <c r="J84" i="4"/>
  <c r="K84" i="4" s="1"/>
  <c r="H44" i="4"/>
  <c r="J44" i="4"/>
  <c r="K44" i="4" s="1"/>
  <c r="H61" i="4"/>
  <c r="J61" i="4"/>
  <c r="K61" i="4" s="1"/>
  <c r="H38" i="4"/>
  <c r="J38" i="4"/>
  <c r="K38" i="4" s="1"/>
  <c r="H122" i="4"/>
  <c r="J122" i="4"/>
  <c r="K122" i="4" s="1"/>
  <c r="H8" i="4"/>
  <c r="J8" i="4"/>
  <c r="K8" i="4" s="1"/>
  <c r="H41" i="4"/>
  <c r="J41" i="4"/>
  <c r="K41" i="4" s="1"/>
  <c r="H36" i="4"/>
  <c r="J36" i="4"/>
  <c r="K36" i="4" s="1"/>
  <c r="H129" i="4"/>
  <c r="J129" i="4"/>
  <c r="K129" i="4" s="1"/>
  <c r="H22" i="4"/>
  <c r="J22" i="4"/>
  <c r="K22" i="4" s="1"/>
  <c r="H52" i="4"/>
  <c r="J52" i="4"/>
  <c r="K52" i="4" s="1"/>
  <c r="H54" i="4"/>
  <c r="J54" i="4"/>
  <c r="K54" i="4" s="1"/>
  <c r="H3" i="4"/>
  <c r="J3" i="4"/>
  <c r="K3" i="4" s="1"/>
  <c r="H137" i="4"/>
  <c r="J137" i="4"/>
  <c r="K137" i="4" s="1"/>
  <c r="H42" i="4"/>
  <c r="J42" i="4"/>
  <c r="K42" i="4" s="1"/>
  <c r="H47" i="4"/>
  <c r="J47" i="4"/>
  <c r="K47" i="4" s="1"/>
  <c r="H151" i="4"/>
  <c r="J151" i="4"/>
  <c r="K151" i="4" s="1"/>
  <c r="H57" i="4"/>
  <c r="J57" i="4"/>
  <c r="K57" i="4" s="1"/>
  <c r="H90" i="4"/>
  <c r="J90" i="4"/>
  <c r="K90" i="4" s="1"/>
  <c r="H13" i="4"/>
  <c r="J13" i="4"/>
  <c r="K13" i="4" s="1"/>
  <c r="H21" i="4"/>
  <c r="J21" i="4"/>
  <c r="K21" i="4" s="1"/>
  <c r="H96" i="4"/>
  <c r="J96" i="4"/>
  <c r="K96" i="4" s="1"/>
  <c r="H134" i="4"/>
  <c r="J134" i="4"/>
  <c r="K134" i="4" s="1"/>
  <c r="H101" i="4"/>
  <c r="J101" i="4"/>
  <c r="K101" i="4" s="1"/>
  <c r="H94" i="4"/>
  <c r="J94" i="4"/>
  <c r="K94" i="4" s="1"/>
  <c r="H107" i="4"/>
  <c r="J107" i="4"/>
  <c r="K107" i="4" s="1"/>
  <c r="H140" i="4"/>
  <c r="J140" i="4"/>
  <c r="K140" i="4" s="1"/>
  <c r="H130" i="4"/>
  <c r="J130" i="4"/>
  <c r="K130" i="4" s="1"/>
  <c r="H112" i="4"/>
  <c r="J112" i="4"/>
  <c r="K112" i="4" s="1"/>
  <c r="H23" i="4"/>
  <c r="J23" i="4"/>
  <c r="K23" i="4" s="1"/>
  <c r="H138" i="4"/>
  <c r="J138" i="4"/>
  <c r="K138" i="4" s="1"/>
  <c r="H91" i="4"/>
  <c r="J91" i="4"/>
  <c r="K91" i="4" s="1"/>
  <c r="H24" i="4"/>
  <c r="J24" i="4"/>
  <c r="K24" i="4" s="1"/>
  <c r="H11" i="4"/>
  <c r="J11" i="4"/>
  <c r="K11" i="4" s="1"/>
  <c r="H20" i="4"/>
  <c r="J20" i="4"/>
  <c r="K20" i="4" s="1"/>
  <c r="H62" i="4"/>
  <c r="J62" i="4"/>
  <c r="K62" i="4" s="1"/>
  <c r="H146" i="4"/>
  <c r="J146" i="4"/>
  <c r="K146" i="4" s="1"/>
  <c r="H124" i="4"/>
  <c r="J124" i="4"/>
  <c r="K124" i="4" s="1"/>
  <c r="H68" i="4"/>
  <c r="J68" i="4"/>
  <c r="K68" i="4" s="1"/>
  <c r="H93" i="4"/>
  <c r="J93" i="4"/>
  <c r="K93" i="4" s="1"/>
  <c r="H108" i="4"/>
  <c r="J108" i="4"/>
  <c r="K108" i="4" s="1"/>
  <c r="H104" i="4"/>
  <c r="J104" i="4"/>
  <c r="K104" i="4" s="1"/>
  <c r="H71" i="4"/>
  <c r="J71" i="4"/>
  <c r="K71" i="4" s="1"/>
  <c r="H19" i="4"/>
  <c r="J19" i="4"/>
  <c r="K19" i="4" s="1"/>
  <c r="H152" i="4"/>
  <c r="J152" i="4"/>
  <c r="K152" i="4" s="1"/>
  <c r="H92" i="4"/>
  <c r="J92" i="4"/>
  <c r="K92" i="4" s="1"/>
  <c r="H85" i="4"/>
  <c r="J85" i="4"/>
  <c r="K85" i="4" s="1"/>
  <c r="H103" i="4"/>
  <c r="J103" i="4"/>
  <c r="K103" i="4" s="1"/>
  <c r="H77" i="4"/>
  <c r="J77" i="4"/>
  <c r="K77" i="4" s="1"/>
  <c r="H142" i="4"/>
  <c r="J142" i="4"/>
  <c r="K142" i="4" s="1"/>
  <c r="H150" i="4"/>
  <c r="J150" i="4"/>
  <c r="K150" i="4" s="1"/>
  <c r="H83" i="4"/>
  <c r="J83" i="4"/>
  <c r="K83" i="4" s="1"/>
  <c r="H80" i="4"/>
  <c r="J80" i="4"/>
  <c r="K80" i="4" s="1"/>
  <c r="H35" i="4"/>
  <c r="J35" i="4"/>
  <c r="K35" i="4" s="1"/>
  <c r="H37" i="4"/>
  <c r="J37" i="4"/>
  <c r="K37" i="4" s="1"/>
  <c r="H10" i="4"/>
  <c r="J10" i="4"/>
  <c r="K10" i="4" s="1"/>
  <c r="H74" i="4"/>
  <c r="J74" i="4"/>
  <c r="K74" i="4" s="1"/>
  <c r="H81" i="4"/>
  <c r="J81" i="4"/>
  <c r="K81" i="4" s="1"/>
  <c r="H111" i="4"/>
  <c r="J111" i="4"/>
  <c r="K111" i="4" s="1"/>
  <c r="H141" i="4"/>
  <c r="J141" i="4"/>
  <c r="K141" i="4" s="1"/>
  <c r="J125" i="4"/>
  <c r="K125" i="4" s="1"/>
  <c r="H225" i="4"/>
  <c r="J225" i="4" s="1"/>
  <c r="K225" i="4" s="1"/>
  <c r="H226" i="4"/>
  <c r="J226" i="4" s="1"/>
  <c r="K226" i="4" s="1"/>
  <c r="H213" i="4"/>
  <c r="J213" i="4" s="1"/>
  <c r="K213" i="4" s="1"/>
  <c r="H204" i="4"/>
  <c r="J204" i="4" s="1"/>
  <c r="K204" i="4" s="1"/>
  <c r="J87" i="4"/>
  <c r="K87" i="4" s="1"/>
  <c r="J102" i="4"/>
  <c r="K102" i="4" s="1"/>
  <c r="H181" i="4"/>
  <c r="J181" i="4" s="1"/>
  <c r="K181" i="4" s="1"/>
  <c r="H253" i="4"/>
  <c r="J253" i="4" s="1"/>
  <c r="K253" i="4" s="1"/>
  <c r="H325" i="4"/>
  <c r="H409" i="4"/>
  <c r="H153" i="4"/>
  <c r="J153" i="4" s="1"/>
  <c r="K153" i="4" s="1"/>
  <c r="H382" i="4"/>
  <c r="H252" i="4"/>
  <c r="J252" i="4" s="1"/>
  <c r="K252" i="4" s="1"/>
  <c r="J48" i="4"/>
  <c r="K48" i="4" s="1"/>
  <c r="H15" i="4"/>
  <c r="H75" i="4"/>
  <c r="J133" i="4"/>
  <c r="K133" i="4" s="1"/>
  <c r="H46" i="4"/>
  <c r="J99" i="4"/>
  <c r="K99" i="4" s="1"/>
  <c r="J88" i="4"/>
  <c r="K88" i="4" s="1"/>
  <c r="H264" i="4"/>
  <c r="J264" i="4" s="1"/>
  <c r="K264" i="4" s="1"/>
  <c r="H32" i="4"/>
  <c r="H28" i="4"/>
  <c r="H177" i="4"/>
  <c r="J177" i="4" s="1"/>
  <c r="K177" i="4" s="1"/>
  <c r="H165" i="4"/>
  <c r="J165" i="4" s="1"/>
  <c r="K165" i="4" s="1"/>
  <c r="H156" i="4"/>
  <c r="J156" i="4" s="1"/>
  <c r="K156" i="4" s="1"/>
  <c r="H169" i="4"/>
  <c r="J169" i="4" s="1"/>
  <c r="K169" i="4" s="1"/>
  <c r="H291" i="4"/>
  <c r="J291" i="4" s="1"/>
  <c r="K291" i="4" s="1"/>
  <c r="H118" i="4"/>
  <c r="J149" i="4"/>
  <c r="K149" i="4" s="1"/>
  <c r="J79" i="4"/>
  <c r="K79" i="4" s="1"/>
  <c r="H346" i="4"/>
  <c r="H144" i="4"/>
  <c r="H358" i="4"/>
  <c r="H285" i="4"/>
  <c r="J285" i="4" s="1"/>
  <c r="K285" i="4" s="1"/>
  <c r="H262" i="4"/>
  <c r="J262" i="4" s="1"/>
  <c r="K262" i="4" s="1"/>
  <c r="H261" i="4"/>
  <c r="J261" i="4" s="1"/>
  <c r="K261" i="4" s="1"/>
  <c r="J100" i="4"/>
  <c r="K100" i="4" s="1"/>
  <c r="H385" i="4"/>
  <c r="H417" i="4"/>
  <c r="H95" i="4"/>
  <c r="H313" i="4"/>
  <c r="H25" i="4"/>
  <c r="H73" i="4"/>
  <c r="H121" i="4"/>
  <c r="H9" i="4"/>
  <c r="H12" i="4"/>
  <c r="H363" i="4"/>
  <c r="H256" i="4"/>
  <c r="J256" i="4" s="1"/>
  <c r="K256" i="4" s="1"/>
  <c r="H436" i="4"/>
  <c r="H173" i="4"/>
  <c r="J173" i="4" s="1"/>
  <c r="K173" i="4" s="1"/>
  <c r="H214" i="4"/>
  <c r="J214" i="4" s="1"/>
  <c r="K214" i="4" s="1"/>
  <c r="H415" i="4"/>
  <c r="J118" i="4"/>
  <c r="K118" i="4" s="1"/>
  <c r="H158" i="4"/>
  <c r="J158" i="4" s="1"/>
  <c r="K158" i="4" s="1"/>
  <c r="J25" i="4"/>
  <c r="K25" i="4" s="1"/>
  <c r="H106" i="4"/>
  <c r="H321" i="4"/>
  <c r="H179" i="4"/>
  <c r="J179" i="4" s="1"/>
  <c r="K179" i="4" s="1"/>
  <c r="H115" i="4"/>
  <c r="H223" i="4"/>
  <c r="J223" i="4" s="1"/>
  <c r="K223" i="4" s="1"/>
  <c r="J95" i="4"/>
  <c r="K95" i="4" s="1"/>
  <c r="J147" i="4"/>
  <c r="K147" i="4" s="1"/>
  <c r="H234" i="4"/>
  <c r="J234" i="4" s="1"/>
  <c r="K234" i="4" s="1"/>
  <c r="H282" i="4"/>
  <c r="J282" i="4" s="1"/>
  <c r="K282" i="4" s="1"/>
  <c r="H330" i="4"/>
  <c r="J136" i="4"/>
  <c r="K136" i="4" s="1"/>
  <c r="H416" i="4"/>
  <c r="J18" i="4"/>
  <c r="K18" i="4" s="1"/>
  <c r="J69" i="4"/>
  <c r="K69" i="4" s="1"/>
  <c r="H273" i="4"/>
  <c r="J273" i="4" s="1"/>
  <c r="K273" i="4" s="1"/>
  <c r="H2" i="4"/>
  <c r="H386" i="4"/>
  <c r="H239" i="4"/>
  <c r="J239" i="4" s="1"/>
  <c r="K239" i="4" s="1"/>
  <c r="J49" i="4"/>
  <c r="K49" i="4" s="1"/>
  <c r="H448" i="4"/>
  <c r="H449" i="4"/>
  <c r="J15" i="4"/>
  <c r="K15" i="4" s="1"/>
  <c r="J4" i="4"/>
  <c r="K4" i="4" s="1"/>
  <c r="J139" i="4"/>
  <c r="K139" i="4" s="1"/>
  <c r="H145" i="4"/>
  <c r="H217" i="4"/>
  <c r="J217" i="4" s="1"/>
  <c r="K217" i="4" s="1"/>
  <c r="H289" i="4"/>
  <c r="J289" i="4" s="1"/>
  <c r="K289" i="4" s="1"/>
  <c r="H361" i="4"/>
  <c r="H297" i="4"/>
  <c r="J297" i="4" s="1"/>
  <c r="K297" i="4" s="1"/>
  <c r="J120" i="4"/>
  <c r="K120" i="4" s="1"/>
  <c r="H441" i="4"/>
  <c r="J27" i="4"/>
  <c r="K27" i="4" s="1"/>
  <c r="J16" i="4"/>
  <c r="K16" i="4" s="1"/>
  <c r="H56" i="4"/>
  <c r="H419" i="4"/>
  <c r="J97" i="4"/>
  <c r="K97" i="4" s="1"/>
  <c r="H377" i="4"/>
  <c r="H89" i="4"/>
  <c r="H324" i="4"/>
  <c r="H241" i="4"/>
  <c r="J241" i="4" s="1"/>
  <c r="K241" i="4" s="1"/>
  <c r="H178" i="4"/>
  <c r="J178" i="4" s="1"/>
  <c r="K178" i="4" s="1"/>
  <c r="H168" i="4"/>
  <c r="J168" i="4" s="1"/>
  <c r="K168" i="4" s="1"/>
  <c r="H251" i="4"/>
  <c r="J251" i="4" s="1"/>
  <c r="K251" i="4" s="1"/>
  <c r="J7" i="4"/>
  <c r="K7" i="4" s="1"/>
  <c r="J128" i="4"/>
  <c r="K128" i="4" s="1"/>
  <c r="H372" i="4"/>
  <c r="H347" i="4"/>
  <c r="J132" i="4"/>
  <c r="K132" i="4" s="1"/>
  <c r="H219" i="4"/>
  <c r="J219" i="4" s="1"/>
  <c r="K219" i="4" s="1"/>
  <c r="H387" i="4"/>
  <c r="J73" i="4"/>
  <c r="K73" i="4" s="1"/>
  <c r="H160" i="4"/>
  <c r="J160" i="4" s="1"/>
  <c r="K160" i="4" s="1"/>
  <c r="H280" i="4"/>
  <c r="J280" i="4" s="1"/>
  <c r="K280" i="4" s="1"/>
  <c r="H105" i="4"/>
  <c r="H5" i="4"/>
  <c r="H70" i="4"/>
  <c r="H442" i="4"/>
  <c r="H246" i="4"/>
  <c r="J246" i="4" s="1"/>
  <c r="K246" i="4" s="1"/>
  <c r="H342" i="4"/>
  <c r="J28" i="4"/>
  <c r="K28" i="4" s="1"/>
</calcChain>
</file>

<file path=xl/sharedStrings.xml><?xml version="1.0" encoding="utf-8"?>
<sst xmlns="http://schemas.openxmlformats.org/spreadsheetml/2006/main" count="3591" uniqueCount="505">
  <si>
    <t>Fichier d'output</t>
  </si>
  <si>
    <t>Description du test</t>
  </si>
  <si>
    <t>Résultat</t>
  </si>
  <si>
    <t>MATURITE</t>
  </si>
  <si>
    <t>INTRAPERIOD</t>
  </si>
  <si>
    <t>End</t>
  </si>
  <si>
    <t>CHOC_S2_GSE</t>
  </si>
  <si>
    <t>CENTRAL</t>
  </si>
  <si>
    <t>Beg</t>
  </si>
  <si>
    <t>Mid</t>
  </si>
  <si>
    <t>Colonne</t>
  </si>
  <si>
    <t>CENTRAL 0 Beg</t>
  </si>
  <si>
    <t>TX_DEB</t>
  </si>
  <si>
    <t>TX_END</t>
  </si>
  <si>
    <t>Range</t>
  </si>
  <si>
    <t>ITERATION</t>
  </si>
  <si>
    <t>FACTEUR_PERF_TOT</t>
  </si>
  <si>
    <t>Test Facteur Cash Perf</t>
  </si>
  <si>
    <t>TestCashPerf!G</t>
  </si>
  <si>
    <t>Test Pzc</t>
  </si>
  <si>
    <t>Pzc</t>
  </si>
  <si>
    <t>Pzc_END</t>
  </si>
  <si>
    <t>Pzc_MID</t>
  </si>
  <si>
    <t>Pzc_DEB</t>
  </si>
  <si>
    <t>CENTRAL 1 Beg</t>
  </si>
  <si>
    <t>TestObligPzc!L</t>
  </si>
  <si>
    <t>Initialisation : Gse : Gsep : Recalcul des PZC à partir des taux fournis en entrée</t>
  </si>
  <si>
    <t>Initialisation : Gse : Gsep : Recalcul des facteurs de perf du cash</t>
  </si>
  <si>
    <t>Ordre de calcul des onglets</t>
  </si>
  <si>
    <t>Onglet</t>
  </si>
  <si>
    <t>TestObligPzc</t>
  </si>
  <si>
    <t>TestCashPerf</t>
  </si>
  <si>
    <t>Synthèse des tests réalisés</t>
  </si>
  <si>
    <t>GseCtRefObligPzc</t>
  </si>
  <si>
    <t>GseCtRefCashPerf</t>
  </si>
  <si>
    <t>cd_table</t>
  </si>
  <si>
    <t>cd_trajectoire</t>
  </si>
  <si>
    <t>dt_trajectoire</t>
  </si>
  <si>
    <t>cd_ct_ref</t>
  </si>
  <si>
    <t>maturite</t>
  </si>
  <si>
    <t>cd_choc_s2_gse</t>
  </si>
  <si>
    <t>tzc</t>
  </si>
  <si>
    <t>reel 2212 officielle</t>
  </si>
  <si>
    <t>reel</t>
  </si>
  <si>
    <t>officielle</t>
  </si>
  <si>
    <t>RATES_DOWN</t>
  </si>
  <si>
    <t>RATES_UP</t>
  </si>
  <si>
    <t>intraperiod</t>
  </si>
  <si>
    <t>pzc</t>
  </si>
  <si>
    <t>period</t>
  </si>
  <si>
    <t>facteur_perf_tot</t>
  </si>
  <si>
    <t>Clé gse_ct_ref</t>
  </si>
  <si>
    <t>Clé GseCtRefObligPzc</t>
  </si>
  <si>
    <t>Clé GseCtRefCashPerf</t>
  </si>
  <si>
    <t>CENTRAL 2 Beg</t>
  </si>
  <si>
    <t>CENTRAL 3 Beg</t>
  </si>
  <si>
    <t>CENTRAL 4 Beg</t>
  </si>
  <si>
    <t>CENTRAL 5 Beg</t>
  </si>
  <si>
    <t>CENTRAL 6 Beg</t>
  </si>
  <si>
    <t>CENTRAL 7 Beg</t>
  </si>
  <si>
    <t>CENTRAL 8 Beg</t>
  </si>
  <si>
    <t>CENTRAL 9 Beg</t>
  </si>
  <si>
    <t>CENTRAL 10 Beg</t>
  </si>
  <si>
    <t>CENTRAL 11 Beg</t>
  </si>
  <si>
    <t>CENTRAL 12 Beg</t>
  </si>
  <si>
    <t>CENTRAL 13 Beg</t>
  </si>
  <si>
    <t>CENTRAL 14 Beg</t>
  </si>
  <si>
    <t>CENTRAL 15 Beg</t>
  </si>
  <si>
    <t>CENTRAL 16 Beg</t>
  </si>
  <si>
    <t>CENTRAL 17 Beg</t>
  </si>
  <si>
    <t>CENTRAL 18 Beg</t>
  </si>
  <si>
    <t>CENTRAL 19 Beg</t>
  </si>
  <si>
    <t>CENTRAL 20 Beg</t>
  </si>
  <si>
    <t>CENTRAL 21 Beg</t>
  </si>
  <si>
    <t>CENTRAL 22 Beg</t>
  </si>
  <si>
    <t>CENTRAL 23 Beg</t>
  </si>
  <si>
    <t>CENTRAL 24 Beg</t>
  </si>
  <si>
    <t>CENTRAL 25 Beg</t>
  </si>
  <si>
    <t>CENTRAL 26 Beg</t>
  </si>
  <si>
    <t>CENTRAL 27 Beg</t>
  </si>
  <si>
    <t>CENTRAL 28 Beg</t>
  </si>
  <si>
    <t>CENTRAL 29 Beg</t>
  </si>
  <si>
    <t>CENTRAL 30 Beg</t>
  </si>
  <si>
    <t>CENTRAL 31 Beg</t>
  </si>
  <si>
    <t>CENTRAL 32 Beg</t>
  </si>
  <si>
    <t>CENTRAL 33 Beg</t>
  </si>
  <si>
    <t>CENTRAL 34 Beg</t>
  </si>
  <si>
    <t>CENTRAL 35 Beg</t>
  </si>
  <si>
    <t>CENTRAL 36 Beg</t>
  </si>
  <si>
    <t>CENTRAL 37 Beg</t>
  </si>
  <si>
    <t>CENTRAL 38 Beg</t>
  </si>
  <si>
    <t>CENTRAL 39 Beg</t>
  </si>
  <si>
    <t>CENTRAL 40 Beg</t>
  </si>
  <si>
    <t>CENTRAL 41 Beg</t>
  </si>
  <si>
    <t>CENTRAL 42 Beg</t>
  </si>
  <si>
    <t>CENTRAL 43 Beg</t>
  </si>
  <si>
    <t>CENTRAL 44 Beg</t>
  </si>
  <si>
    <t>CENTRAL 45 Beg</t>
  </si>
  <si>
    <t>CENTRAL 46 Beg</t>
  </si>
  <si>
    <t>CENTRAL 47 Beg</t>
  </si>
  <si>
    <t>CENTRAL 48 Beg</t>
  </si>
  <si>
    <t>CENTRAL 49 Beg</t>
  </si>
  <si>
    <t>CENTRAL 50 Beg</t>
  </si>
  <si>
    <t>CENTRAL 51 Beg</t>
  </si>
  <si>
    <t>CENTRAL 52 Beg</t>
  </si>
  <si>
    <t>CENTRAL 53 Beg</t>
  </si>
  <si>
    <t>CENTRAL 54 Beg</t>
  </si>
  <si>
    <t>CENTRAL 55 Beg</t>
  </si>
  <si>
    <t>CENTRAL 56 Beg</t>
  </si>
  <si>
    <t>CENTRAL 57 Beg</t>
  </si>
  <si>
    <t>CENTRAL 58 Beg</t>
  </si>
  <si>
    <t>CENTRAL 59 Beg</t>
  </si>
  <si>
    <t>CENTRAL 60 Beg</t>
  </si>
  <si>
    <t>CENTRAL 61 Beg</t>
  </si>
  <si>
    <t>CENTRAL 62 Beg</t>
  </si>
  <si>
    <t>CENTRAL 63 Beg</t>
  </si>
  <si>
    <t>CENTRAL 64 Beg</t>
  </si>
  <si>
    <t>CENTRAL 65 Beg</t>
  </si>
  <si>
    <t>CENTRAL 66 Beg</t>
  </si>
  <si>
    <t>CENTRAL 67 Beg</t>
  </si>
  <si>
    <t>CENTRAL 68 Beg</t>
  </si>
  <si>
    <t>CENTRAL 69 Beg</t>
  </si>
  <si>
    <t>CENTRAL 70 Beg</t>
  </si>
  <si>
    <t>CENTRAL 71 Beg</t>
  </si>
  <si>
    <t>CENTRAL 72 Beg</t>
  </si>
  <si>
    <t>CENTRAL 73 Beg</t>
  </si>
  <si>
    <t>CENTRAL 74 Beg</t>
  </si>
  <si>
    <t>CENTRAL 75 Beg</t>
  </si>
  <si>
    <t>CENTRAL 76 Beg</t>
  </si>
  <si>
    <t>CENTRAL 77 Beg</t>
  </si>
  <si>
    <t>CENTRAL 78 Beg</t>
  </si>
  <si>
    <t>CENTRAL 79 Beg</t>
  </si>
  <si>
    <t>CENTRAL 80 Beg</t>
  </si>
  <si>
    <t>CENTRAL 81 Beg</t>
  </si>
  <si>
    <t>CENTRAL 82 Beg</t>
  </si>
  <si>
    <t>CENTRAL 83 Beg</t>
  </si>
  <si>
    <t>CENTRAL 84 Beg</t>
  </si>
  <si>
    <t>CENTRAL 85 Beg</t>
  </si>
  <si>
    <t>CENTRAL 86 Beg</t>
  </si>
  <si>
    <t>CENTRAL 87 Beg</t>
  </si>
  <si>
    <t>CENTRAL 88 Beg</t>
  </si>
  <si>
    <t>CENTRAL 89 Beg</t>
  </si>
  <si>
    <t>CENTRAL 90 Beg</t>
  </si>
  <si>
    <t>CENTRAL 91 Beg</t>
  </si>
  <si>
    <t>CENTRAL 92 Beg</t>
  </si>
  <si>
    <t>CENTRAL 93 Beg</t>
  </si>
  <si>
    <t>CENTRAL 94 Beg</t>
  </si>
  <si>
    <t>CENTRAL 95 Beg</t>
  </si>
  <si>
    <t>CENTRAL 96 Beg</t>
  </si>
  <si>
    <t>CENTRAL 97 Beg</t>
  </si>
  <si>
    <t>CENTRAL 98 Beg</t>
  </si>
  <si>
    <t>CENTRAL 99 Beg</t>
  </si>
  <si>
    <t>CENTRAL 100 Beg</t>
  </si>
  <si>
    <t>CENTRAL 101 Beg</t>
  </si>
  <si>
    <t>CENTRAL 102 Beg</t>
  </si>
  <si>
    <t>CENTRAL 103 Beg</t>
  </si>
  <si>
    <t>CENTRAL 104 Beg</t>
  </si>
  <si>
    <t>CENTRAL 105 Beg</t>
  </si>
  <si>
    <t>CENTRAL 106 Beg</t>
  </si>
  <si>
    <t>CENTRAL 107 Beg</t>
  </si>
  <si>
    <t>CENTRAL 108 Beg</t>
  </si>
  <si>
    <t>CENTRAL 109 Beg</t>
  </si>
  <si>
    <t>CENTRAL 110 Beg</t>
  </si>
  <si>
    <t>CENTRAL 111 Beg</t>
  </si>
  <si>
    <t>CENTRAL 112 Beg</t>
  </si>
  <si>
    <t>CENTRAL 113 Beg</t>
  </si>
  <si>
    <t>CENTRAL 114 Beg</t>
  </si>
  <si>
    <t>CENTRAL 115 Beg</t>
  </si>
  <si>
    <t>CENTRAL 116 Beg</t>
  </si>
  <si>
    <t>CENTRAL 117 Beg</t>
  </si>
  <si>
    <t>CENTRAL 118 Beg</t>
  </si>
  <si>
    <t>CENTRAL 119 Beg</t>
  </si>
  <si>
    <t>CENTRAL 120 Beg</t>
  </si>
  <si>
    <t>CENTRAL 121 Beg</t>
  </si>
  <si>
    <t>CENTRAL 122 Beg</t>
  </si>
  <si>
    <t>CENTRAL 123 Beg</t>
  </si>
  <si>
    <t>CENTRAL 124 Beg</t>
  </si>
  <si>
    <t>CENTRAL 125 Beg</t>
  </si>
  <si>
    <t>CENTRAL 126 Beg</t>
  </si>
  <si>
    <t>CENTRAL 127 Beg</t>
  </si>
  <si>
    <t>CENTRAL 128 Beg</t>
  </si>
  <si>
    <t>CENTRAL 129 Beg</t>
  </si>
  <si>
    <t>CENTRAL 130 Beg</t>
  </si>
  <si>
    <t>CENTRAL 131 Beg</t>
  </si>
  <si>
    <t>CENTRAL 132 Beg</t>
  </si>
  <si>
    <t>CENTRAL 133 Beg</t>
  </si>
  <si>
    <t>CENTRAL 134 Beg</t>
  </si>
  <si>
    <t>CENTRAL 135 Beg</t>
  </si>
  <si>
    <t>CENTRAL 136 Beg</t>
  </si>
  <si>
    <t>CENTRAL 137 Beg</t>
  </si>
  <si>
    <t>CENTRAL 138 Beg</t>
  </si>
  <si>
    <t>CENTRAL 139 Beg</t>
  </si>
  <si>
    <t>CENTRAL 140 Beg</t>
  </si>
  <si>
    <t>CENTRAL 141 Beg</t>
  </si>
  <si>
    <t>CENTRAL 142 Beg</t>
  </si>
  <si>
    <t>CENTRAL 143 Beg</t>
  </si>
  <si>
    <t>CENTRAL 144 Beg</t>
  </si>
  <si>
    <t>CENTRAL 145 Beg</t>
  </si>
  <si>
    <t>CENTRAL 146 Beg</t>
  </si>
  <si>
    <t>CENTRAL 147 Beg</t>
  </si>
  <si>
    <t>CENTRAL 148 Beg</t>
  </si>
  <si>
    <t>CENTRAL 149 Beg</t>
  </si>
  <si>
    <t>CENTRAL 150 Beg</t>
  </si>
  <si>
    <t>CENTRAL 0 Mid</t>
  </si>
  <si>
    <t>CENTRAL 1 Mid</t>
  </si>
  <si>
    <t>CENTRAL 2 Mid</t>
  </si>
  <si>
    <t>CENTRAL 3 Mid</t>
  </si>
  <si>
    <t>CENTRAL 4 Mid</t>
  </si>
  <si>
    <t>CENTRAL 5 Mid</t>
  </si>
  <si>
    <t>CENTRAL 6 Mid</t>
  </si>
  <si>
    <t>CENTRAL 7 Mid</t>
  </si>
  <si>
    <t>CENTRAL 8 Mid</t>
  </si>
  <si>
    <t>CENTRAL 9 Mid</t>
  </si>
  <si>
    <t>CENTRAL 10 Mid</t>
  </si>
  <si>
    <t>CENTRAL 11 Mid</t>
  </si>
  <si>
    <t>CENTRAL 12 Mid</t>
  </si>
  <si>
    <t>CENTRAL 13 Mid</t>
  </si>
  <si>
    <t>CENTRAL 14 Mid</t>
  </si>
  <si>
    <t>CENTRAL 15 Mid</t>
  </si>
  <si>
    <t>CENTRAL 16 Mid</t>
  </si>
  <si>
    <t>CENTRAL 17 Mid</t>
  </si>
  <si>
    <t>CENTRAL 18 Mid</t>
  </si>
  <si>
    <t>CENTRAL 19 Mid</t>
  </si>
  <si>
    <t>CENTRAL 20 Mid</t>
  </si>
  <si>
    <t>CENTRAL 21 Mid</t>
  </si>
  <si>
    <t>CENTRAL 22 Mid</t>
  </si>
  <si>
    <t>CENTRAL 23 Mid</t>
  </si>
  <si>
    <t>CENTRAL 24 Mid</t>
  </si>
  <si>
    <t>CENTRAL 25 Mid</t>
  </si>
  <si>
    <t>CENTRAL 26 Mid</t>
  </si>
  <si>
    <t>CENTRAL 27 Mid</t>
  </si>
  <si>
    <t>CENTRAL 28 Mid</t>
  </si>
  <si>
    <t>CENTRAL 29 Mid</t>
  </si>
  <si>
    <t>CENTRAL 30 Mid</t>
  </si>
  <si>
    <t>CENTRAL 31 Mid</t>
  </si>
  <si>
    <t>CENTRAL 32 Mid</t>
  </si>
  <si>
    <t>CENTRAL 33 Mid</t>
  </si>
  <si>
    <t>CENTRAL 34 Mid</t>
  </si>
  <si>
    <t>CENTRAL 35 Mid</t>
  </si>
  <si>
    <t>CENTRAL 36 Mid</t>
  </si>
  <si>
    <t>CENTRAL 37 Mid</t>
  </si>
  <si>
    <t>CENTRAL 38 Mid</t>
  </si>
  <si>
    <t>CENTRAL 39 Mid</t>
  </si>
  <si>
    <t>CENTRAL 40 Mid</t>
  </si>
  <si>
    <t>CENTRAL 41 Mid</t>
  </si>
  <si>
    <t>CENTRAL 42 Mid</t>
  </si>
  <si>
    <t>CENTRAL 43 Mid</t>
  </si>
  <si>
    <t>CENTRAL 44 Mid</t>
  </si>
  <si>
    <t>CENTRAL 45 Mid</t>
  </si>
  <si>
    <t>CENTRAL 46 Mid</t>
  </si>
  <si>
    <t>CENTRAL 47 Mid</t>
  </si>
  <si>
    <t>CENTRAL 48 Mid</t>
  </si>
  <si>
    <t>CENTRAL 49 Mid</t>
  </si>
  <si>
    <t>CENTRAL 50 Mid</t>
  </si>
  <si>
    <t>CENTRAL 51 Mid</t>
  </si>
  <si>
    <t>CENTRAL 52 Mid</t>
  </si>
  <si>
    <t>CENTRAL 53 Mid</t>
  </si>
  <si>
    <t>CENTRAL 54 Mid</t>
  </si>
  <si>
    <t>CENTRAL 55 Mid</t>
  </si>
  <si>
    <t>CENTRAL 56 Mid</t>
  </si>
  <si>
    <t>CENTRAL 57 Mid</t>
  </si>
  <si>
    <t>CENTRAL 58 Mid</t>
  </si>
  <si>
    <t>CENTRAL 59 Mid</t>
  </si>
  <si>
    <t>CENTRAL 60 Mid</t>
  </si>
  <si>
    <t>CENTRAL 61 Mid</t>
  </si>
  <si>
    <t>CENTRAL 62 Mid</t>
  </si>
  <si>
    <t>CENTRAL 63 Mid</t>
  </si>
  <si>
    <t>CENTRAL 64 Mid</t>
  </si>
  <si>
    <t>CENTRAL 65 Mid</t>
  </si>
  <si>
    <t>CENTRAL 66 Mid</t>
  </si>
  <si>
    <t>CENTRAL 67 Mid</t>
  </si>
  <si>
    <t>CENTRAL 68 Mid</t>
  </si>
  <si>
    <t>CENTRAL 69 Mid</t>
  </si>
  <si>
    <t>CENTRAL 70 Mid</t>
  </si>
  <si>
    <t>CENTRAL 71 Mid</t>
  </si>
  <si>
    <t>CENTRAL 72 Mid</t>
  </si>
  <si>
    <t>CENTRAL 73 Mid</t>
  </si>
  <si>
    <t>CENTRAL 74 Mid</t>
  </si>
  <si>
    <t>CENTRAL 75 Mid</t>
  </si>
  <si>
    <t>CENTRAL 76 Mid</t>
  </si>
  <si>
    <t>CENTRAL 77 Mid</t>
  </si>
  <si>
    <t>CENTRAL 78 Mid</t>
  </si>
  <si>
    <t>CENTRAL 79 Mid</t>
  </si>
  <si>
    <t>CENTRAL 80 Mid</t>
  </si>
  <si>
    <t>CENTRAL 81 Mid</t>
  </si>
  <si>
    <t>CENTRAL 82 Mid</t>
  </si>
  <si>
    <t>CENTRAL 83 Mid</t>
  </si>
  <si>
    <t>CENTRAL 84 Mid</t>
  </si>
  <si>
    <t>CENTRAL 85 Mid</t>
  </si>
  <si>
    <t>CENTRAL 86 Mid</t>
  </si>
  <si>
    <t>CENTRAL 87 Mid</t>
  </si>
  <si>
    <t>CENTRAL 88 Mid</t>
  </si>
  <si>
    <t>CENTRAL 89 Mid</t>
  </si>
  <si>
    <t>CENTRAL 90 Mid</t>
  </si>
  <si>
    <t>CENTRAL 91 Mid</t>
  </si>
  <si>
    <t>CENTRAL 92 Mid</t>
  </si>
  <si>
    <t>CENTRAL 93 Mid</t>
  </si>
  <si>
    <t>CENTRAL 94 Mid</t>
  </si>
  <si>
    <t>CENTRAL 95 Mid</t>
  </si>
  <si>
    <t>CENTRAL 96 Mid</t>
  </si>
  <si>
    <t>CENTRAL 97 Mid</t>
  </si>
  <si>
    <t>CENTRAL 98 Mid</t>
  </si>
  <si>
    <t>CENTRAL 99 Mid</t>
  </si>
  <si>
    <t>CENTRAL 100 Mid</t>
  </si>
  <si>
    <t>CENTRAL 101 Mid</t>
  </si>
  <si>
    <t>CENTRAL 102 Mid</t>
  </si>
  <si>
    <t>CENTRAL 103 Mid</t>
  </si>
  <si>
    <t>CENTRAL 104 Mid</t>
  </si>
  <si>
    <t>CENTRAL 105 Mid</t>
  </si>
  <si>
    <t>CENTRAL 106 Mid</t>
  </si>
  <si>
    <t>CENTRAL 107 Mid</t>
  </si>
  <si>
    <t>CENTRAL 108 Mid</t>
  </si>
  <si>
    <t>CENTRAL 109 Mid</t>
  </si>
  <si>
    <t>CENTRAL 110 Mid</t>
  </si>
  <si>
    <t>CENTRAL 111 Mid</t>
  </si>
  <si>
    <t>CENTRAL 112 Mid</t>
  </si>
  <si>
    <t>CENTRAL 113 Mid</t>
  </si>
  <si>
    <t>CENTRAL 114 Mid</t>
  </si>
  <si>
    <t>CENTRAL 115 Mid</t>
  </si>
  <si>
    <t>CENTRAL 116 Mid</t>
  </si>
  <si>
    <t>CENTRAL 117 Mid</t>
  </si>
  <si>
    <t>CENTRAL 118 Mid</t>
  </si>
  <si>
    <t>CENTRAL 119 Mid</t>
  </si>
  <si>
    <t>CENTRAL 120 Mid</t>
  </si>
  <si>
    <t>CENTRAL 121 Mid</t>
  </si>
  <si>
    <t>CENTRAL 122 Mid</t>
  </si>
  <si>
    <t>CENTRAL 123 Mid</t>
  </si>
  <si>
    <t>CENTRAL 124 Mid</t>
  </si>
  <si>
    <t>CENTRAL 125 Mid</t>
  </si>
  <si>
    <t>CENTRAL 126 Mid</t>
  </si>
  <si>
    <t>CENTRAL 127 Mid</t>
  </si>
  <si>
    <t>CENTRAL 128 Mid</t>
  </si>
  <si>
    <t>CENTRAL 129 Mid</t>
  </si>
  <si>
    <t>CENTRAL 130 Mid</t>
  </si>
  <si>
    <t>CENTRAL 131 Mid</t>
  </si>
  <si>
    <t>CENTRAL 132 Mid</t>
  </si>
  <si>
    <t>CENTRAL 133 Mid</t>
  </si>
  <si>
    <t>CENTRAL 134 Mid</t>
  </si>
  <si>
    <t>CENTRAL 135 Mid</t>
  </si>
  <si>
    <t>CENTRAL 136 Mid</t>
  </si>
  <si>
    <t>CENTRAL 137 Mid</t>
  </si>
  <si>
    <t>CENTRAL 138 Mid</t>
  </si>
  <si>
    <t>CENTRAL 139 Mid</t>
  </si>
  <si>
    <t>CENTRAL 140 Mid</t>
  </si>
  <si>
    <t>CENTRAL 141 Mid</t>
  </si>
  <si>
    <t>CENTRAL 142 Mid</t>
  </si>
  <si>
    <t>CENTRAL 143 Mid</t>
  </si>
  <si>
    <t>CENTRAL 144 Mid</t>
  </si>
  <si>
    <t>CENTRAL 145 Mid</t>
  </si>
  <si>
    <t>CENTRAL 146 Mid</t>
  </si>
  <si>
    <t>CENTRAL 147 Mid</t>
  </si>
  <si>
    <t>CENTRAL 148 Mid</t>
  </si>
  <si>
    <t>CENTRAL 149 Mid</t>
  </si>
  <si>
    <t>CENTRAL 150 Mid</t>
  </si>
  <si>
    <t>CENTRAL 0 End</t>
  </si>
  <si>
    <t>CENTRAL 1 End</t>
  </si>
  <si>
    <t>CENTRAL 2 End</t>
  </si>
  <si>
    <t>CENTRAL 3 End</t>
  </si>
  <si>
    <t>CENTRAL 4 End</t>
  </si>
  <si>
    <t>CENTRAL 5 End</t>
  </si>
  <si>
    <t>CENTRAL 6 End</t>
  </si>
  <si>
    <t>CENTRAL 7 End</t>
  </si>
  <si>
    <t>CENTRAL 8 End</t>
  </si>
  <si>
    <t>CENTRAL 9 End</t>
  </si>
  <si>
    <t>CENTRAL 10 End</t>
  </si>
  <si>
    <t>CENTRAL 11 End</t>
  </si>
  <si>
    <t>CENTRAL 12 End</t>
  </si>
  <si>
    <t>CENTRAL 13 End</t>
  </si>
  <si>
    <t>CENTRAL 14 End</t>
  </si>
  <si>
    <t>CENTRAL 15 End</t>
  </si>
  <si>
    <t>CENTRAL 16 End</t>
  </si>
  <si>
    <t>CENTRAL 17 End</t>
  </si>
  <si>
    <t>CENTRAL 18 End</t>
  </si>
  <si>
    <t>CENTRAL 19 End</t>
  </si>
  <si>
    <t>CENTRAL 20 End</t>
  </si>
  <si>
    <t>CENTRAL 21 End</t>
  </si>
  <si>
    <t>CENTRAL 22 End</t>
  </si>
  <si>
    <t>CENTRAL 23 End</t>
  </si>
  <si>
    <t>CENTRAL 24 End</t>
  </si>
  <si>
    <t>CENTRAL 25 End</t>
  </si>
  <si>
    <t>CENTRAL 26 End</t>
  </si>
  <si>
    <t>CENTRAL 27 End</t>
  </si>
  <si>
    <t>CENTRAL 28 End</t>
  </si>
  <si>
    <t>CENTRAL 29 End</t>
  </si>
  <si>
    <t>CENTRAL 30 End</t>
  </si>
  <si>
    <t>CENTRAL 31 End</t>
  </si>
  <si>
    <t>CENTRAL 32 End</t>
  </si>
  <si>
    <t>CENTRAL 33 End</t>
  </si>
  <si>
    <t>CENTRAL 34 End</t>
  </si>
  <si>
    <t>CENTRAL 35 End</t>
  </si>
  <si>
    <t>CENTRAL 36 End</t>
  </si>
  <si>
    <t>CENTRAL 37 End</t>
  </si>
  <si>
    <t>CENTRAL 38 End</t>
  </si>
  <si>
    <t>CENTRAL 39 End</t>
  </si>
  <si>
    <t>CENTRAL 40 End</t>
  </si>
  <si>
    <t>CENTRAL 41 End</t>
  </si>
  <si>
    <t>CENTRAL 42 End</t>
  </si>
  <si>
    <t>CENTRAL 43 End</t>
  </si>
  <si>
    <t>CENTRAL 44 End</t>
  </si>
  <si>
    <t>CENTRAL 45 End</t>
  </si>
  <si>
    <t>CENTRAL 46 End</t>
  </si>
  <si>
    <t>CENTRAL 47 End</t>
  </si>
  <si>
    <t>CENTRAL 48 End</t>
  </si>
  <si>
    <t>CENTRAL 49 End</t>
  </si>
  <si>
    <t>CENTRAL 50 End</t>
  </si>
  <si>
    <t>CENTRAL 51 End</t>
  </si>
  <si>
    <t>CENTRAL 52 End</t>
  </si>
  <si>
    <t>CENTRAL 53 End</t>
  </si>
  <si>
    <t>CENTRAL 54 End</t>
  </si>
  <si>
    <t>CENTRAL 55 End</t>
  </si>
  <si>
    <t>CENTRAL 56 End</t>
  </si>
  <si>
    <t>CENTRAL 57 End</t>
  </si>
  <si>
    <t>CENTRAL 58 End</t>
  </si>
  <si>
    <t>CENTRAL 59 End</t>
  </si>
  <si>
    <t>CENTRAL 60 End</t>
  </si>
  <si>
    <t>CENTRAL 61 End</t>
  </si>
  <si>
    <t>CENTRAL 62 End</t>
  </si>
  <si>
    <t>CENTRAL 63 End</t>
  </si>
  <si>
    <t>CENTRAL 64 End</t>
  </si>
  <si>
    <t>CENTRAL 65 End</t>
  </si>
  <si>
    <t>CENTRAL 66 End</t>
  </si>
  <si>
    <t>CENTRAL 67 End</t>
  </si>
  <si>
    <t>CENTRAL 68 End</t>
  </si>
  <si>
    <t>CENTRAL 69 End</t>
  </si>
  <si>
    <t>CENTRAL 70 End</t>
  </si>
  <si>
    <t>CENTRAL 71 End</t>
  </si>
  <si>
    <t>CENTRAL 72 End</t>
  </si>
  <si>
    <t>CENTRAL 73 End</t>
  </si>
  <si>
    <t>CENTRAL 74 End</t>
  </si>
  <si>
    <t>CENTRAL 75 End</t>
  </si>
  <si>
    <t>CENTRAL 76 End</t>
  </si>
  <si>
    <t>CENTRAL 77 End</t>
  </si>
  <si>
    <t>CENTRAL 78 End</t>
  </si>
  <si>
    <t>CENTRAL 79 End</t>
  </si>
  <si>
    <t>CENTRAL 80 End</t>
  </si>
  <si>
    <t>CENTRAL 81 End</t>
  </si>
  <si>
    <t>CENTRAL 82 End</t>
  </si>
  <si>
    <t>CENTRAL 83 End</t>
  </si>
  <si>
    <t>CENTRAL 84 End</t>
  </si>
  <si>
    <t>CENTRAL 85 End</t>
  </si>
  <si>
    <t>CENTRAL 86 End</t>
  </si>
  <si>
    <t>CENTRAL 87 End</t>
  </si>
  <si>
    <t>CENTRAL 88 End</t>
  </si>
  <si>
    <t>CENTRAL 89 End</t>
  </si>
  <si>
    <t>CENTRAL 90 End</t>
  </si>
  <si>
    <t>CENTRAL 91 End</t>
  </si>
  <si>
    <t>CENTRAL 92 End</t>
  </si>
  <si>
    <t>CENTRAL 93 End</t>
  </si>
  <si>
    <t>CENTRAL 94 End</t>
  </si>
  <si>
    <t>CENTRAL 95 End</t>
  </si>
  <si>
    <t>CENTRAL 96 End</t>
  </si>
  <si>
    <t>CENTRAL 97 End</t>
  </si>
  <si>
    <t>CENTRAL 98 End</t>
  </si>
  <si>
    <t>CENTRAL 99 End</t>
  </si>
  <si>
    <t>CENTRAL 100 End</t>
  </si>
  <si>
    <t>CENTRAL 101 End</t>
  </si>
  <si>
    <t>CENTRAL 102 End</t>
  </si>
  <si>
    <t>CENTRAL 103 End</t>
  </si>
  <si>
    <t>CENTRAL 104 End</t>
  </si>
  <si>
    <t>CENTRAL 105 End</t>
  </si>
  <si>
    <t>CENTRAL 106 End</t>
  </si>
  <si>
    <t>CENTRAL 107 End</t>
  </si>
  <si>
    <t>CENTRAL 108 End</t>
  </si>
  <si>
    <t>CENTRAL 109 End</t>
  </si>
  <si>
    <t>CENTRAL 110 End</t>
  </si>
  <si>
    <t>CENTRAL 111 End</t>
  </si>
  <si>
    <t>CENTRAL 112 End</t>
  </si>
  <si>
    <t>CENTRAL 113 End</t>
  </si>
  <si>
    <t>CENTRAL 114 End</t>
  </si>
  <si>
    <t>CENTRAL 115 End</t>
  </si>
  <si>
    <t>CENTRAL 116 End</t>
  </si>
  <si>
    <t>CENTRAL 117 End</t>
  </si>
  <si>
    <t>CENTRAL 118 End</t>
  </si>
  <si>
    <t>CENTRAL 119 End</t>
  </si>
  <si>
    <t>CENTRAL 120 End</t>
  </si>
  <si>
    <t>CENTRAL 121 End</t>
  </si>
  <si>
    <t>CENTRAL 122 End</t>
  </si>
  <si>
    <t>CENTRAL 123 End</t>
  </si>
  <si>
    <t>CENTRAL 124 End</t>
  </si>
  <si>
    <t>CENTRAL 125 End</t>
  </si>
  <si>
    <t>CENTRAL 126 End</t>
  </si>
  <si>
    <t>CENTRAL 127 End</t>
  </si>
  <si>
    <t>CENTRAL 128 End</t>
  </si>
  <si>
    <t>CENTRAL 129 End</t>
  </si>
  <si>
    <t>CENTRAL 130 End</t>
  </si>
  <si>
    <t>CENTRAL 131 End</t>
  </si>
  <si>
    <t>CENTRAL 132 End</t>
  </si>
  <si>
    <t>CENTRAL 133 End</t>
  </si>
  <si>
    <t>CENTRAL 134 End</t>
  </si>
  <si>
    <t>CENTRAL 135 End</t>
  </si>
  <si>
    <t>CENTRAL 136 End</t>
  </si>
  <si>
    <t>CENTRAL 137 End</t>
  </si>
  <si>
    <t>CENTRAL 138 End</t>
  </si>
  <si>
    <t>CENTRAL 139 End</t>
  </si>
  <si>
    <t>CENTRAL 140 End</t>
  </si>
  <si>
    <t>CENTRAL 141 End</t>
  </si>
  <si>
    <t>CENTRAL 142 End</t>
  </si>
  <si>
    <t>CENTRAL 143 End</t>
  </si>
  <si>
    <t>CENTRAL 144 End</t>
  </si>
  <si>
    <t>CENTRAL 145 End</t>
  </si>
  <si>
    <t>CENTRAL 146 End</t>
  </si>
  <si>
    <t>CENTRAL 147 End</t>
  </si>
  <si>
    <t>CENTRAL 148 End</t>
  </si>
  <si>
    <t>CENTRAL 149 End</t>
  </si>
  <si>
    <t>CENTRAL 150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</si>
</sst>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E745-9258-4792-A122-3C120F4B6F9A}">
  <sheetPr codeName="Feuil1"/>
  <dimension ref="B2:E13"/>
  <sheetViews>
    <sheetView workbookViewId="0">
      <selection activeCell="B58" sqref="B58"/>
    </sheetView>
  </sheetViews>
  <sheetFormatPr baseColWidth="10" defaultRowHeight="15" x14ac:dyDescent="0.25"/>
  <cols>
    <col min="2" max="2" width="21.42578125" bestFit="1" customWidth="1"/>
    <col min="3" max="3" width="43.42578125" bestFit="1" customWidth="1"/>
    <col min="4" max="4" width="17.5703125" bestFit="1" customWidth="1"/>
    <col min="5" max="5" width="7.85546875" bestFit="1" customWidth="1"/>
  </cols>
  <sheetData>
    <row r="2" spans="2:5" x14ac:dyDescent="0.25">
      <c r="B2" s="3" t="s">
        <v>28</v>
      </c>
    </row>
    <row r="4" spans="2:5" x14ac:dyDescent="0.25">
      <c r="B4" s="3" t="s">
        <v>29</v>
      </c>
    </row>
    <row r="5" spans="2:5" x14ac:dyDescent="0.25">
      <c r="B5" t="s">
        <v>30</v>
      </c>
    </row>
    <row r="6" spans="2:5" x14ac:dyDescent="0.25">
      <c r="B6" t="s">
        <v>31</v>
      </c>
    </row>
    <row r="9" spans="2:5" x14ac:dyDescent="0.25">
      <c r="B9" s="3" t="s">
        <v>32</v>
      </c>
    </row>
    <row r="11" spans="2:5" x14ac:dyDescent="0.25">
      <c r="B11" s="3" t="s">
        <v>0</v>
      </c>
      <c r="C11" s="3" t="s">
        <v>1</v>
      </c>
      <c r="D11" s="3" t="s">
        <v>14</v>
      </c>
      <c r="E11" s="3" t="s">
        <v>2</v>
      </c>
    </row>
    <row r="12" spans="2:5" x14ac:dyDescent="0.25">
      <c r="B12" t="s">
        <v>33</v>
      </c>
      <c r="C12" t="s">
        <v>26</v>
      </c>
      <c r="D12" t="s">
        <v>25</v>
      </c>
      <c r="E12" t="b">
        <v>1</v>
      </c>
    </row>
    <row r="13" spans="2:5" x14ac:dyDescent="0.25">
      <c r="B13" t="s">
        <v>34</v>
      </c>
      <c r="C13" t="s">
        <v>27</v>
      </c>
      <c r="D13" t="s">
        <v>18</v>
      </c>
      <c r="E1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6E09-8970-47BD-9E8F-55E9DF31A09B}">
  <sheetPr codeName="Feuil2">
    <tabColor theme="4" tint="0.79998168889431442"/>
  </sheetPr>
  <dimension ref="A1:H454"/>
  <sheetViews>
    <sheetView workbookViewId="0">
      <selection activeCell="A2" sqref="A2"/>
    </sheetView>
  </sheetViews>
  <sheetFormatPr baseColWidth="10" defaultRowHeight="15" x14ac:dyDescent="0.25"/>
  <cols>
    <col min="1" max="1" width="20.7109375" bestFit="1" customWidth="1"/>
    <col min="2" max="2" width="17.5703125" bestFit="1" customWidth="1"/>
    <col min="3" max="3" width="13.28515625" bestFit="1" customWidth="1"/>
    <col min="4" max="4" width="13.140625" bestFit="1" customWidth="1"/>
    <col min="5" max="5" width="9.140625" bestFit="1" customWidth="1"/>
    <col min="6" max="6" width="8.7109375" bestFit="1" customWidth="1"/>
    <col min="7" max="7" width="14.85546875" bestFit="1" customWidth="1"/>
    <col min="8" max="8" width="8.28515625" bestFit="1" customWidth="1"/>
  </cols>
  <sheetData>
    <row r="1" spans="1:8" s="1" customFormat="1" x14ac:dyDescent="0.25">
      <c r="A1" s="1" t="s">
        <v>51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25">
      <c r="A2" t="str">
        <f t="shared" ref="A2:A65" si="0">G2&amp;" "&amp;F2</f>
        <v>CENTRAL 0</v>
      </c>
      <c r="B2" t="s">
        <v>42</v>
      </c>
      <c r="C2" t="s">
        <v>43</v>
      </c>
      <c r="D2" s="4">
        <v>44926</v>
      </c>
      <c r="E2" t="s">
        <v>44</v>
      </c>
      <c r="F2">
        <v>0</v>
      </c>
      <c r="G2" t="s">
        <v>7</v>
      </c>
      <c r="H2">
        <v>0</v>
      </c>
    </row>
    <row r="3" spans="1:8" x14ac:dyDescent="0.25">
      <c r="A3" t="str">
        <f t="shared" si="0"/>
        <v>CENTRAL 1</v>
      </c>
      <c r="B3" t="s">
        <v>42</v>
      </c>
      <c r="C3" t="s">
        <v>43</v>
      </c>
      <c r="D3" s="4">
        <v>44926</v>
      </c>
      <c r="E3" t="s">
        <v>44</v>
      </c>
      <c r="F3">
        <v>1</v>
      </c>
      <c r="G3" t="s">
        <v>7</v>
      </c>
      <c r="H3">
        <v>3.1759999999999997E-2</v>
      </c>
    </row>
    <row r="4" spans="1:8" x14ac:dyDescent="0.25">
      <c r="A4" t="str">
        <f t="shared" si="0"/>
        <v>CENTRAL 2</v>
      </c>
      <c r="B4" t="s">
        <v>42</v>
      </c>
      <c r="C4" t="s">
        <v>43</v>
      </c>
      <c r="D4" s="4">
        <v>44926</v>
      </c>
      <c r="E4" t="s">
        <v>44</v>
      </c>
      <c r="F4">
        <v>2</v>
      </c>
      <c r="G4" t="s">
        <v>7</v>
      </c>
      <c r="H4">
        <v>3.295E-2</v>
      </c>
    </row>
    <row r="5" spans="1:8" x14ac:dyDescent="0.25">
      <c r="A5" t="str">
        <f t="shared" si="0"/>
        <v>CENTRAL 3</v>
      </c>
      <c r="B5" t="s">
        <v>42</v>
      </c>
      <c r="C5" t="s">
        <v>43</v>
      </c>
      <c r="D5" s="4">
        <v>44926</v>
      </c>
      <c r="E5" t="s">
        <v>44</v>
      </c>
      <c r="F5">
        <v>3</v>
      </c>
      <c r="G5" t="s">
        <v>7</v>
      </c>
      <c r="H5">
        <v>3.2030000000000003E-2</v>
      </c>
    </row>
    <row r="6" spans="1:8" x14ac:dyDescent="0.25">
      <c r="A6" t="str">
        <f t="shared" si="0"/>
        <v>CENTRAL 4</v>
      </c>
      <c r="B6" t="s">
        <v>42</v>
      </c>
      <c r="C6" t="s">
        <v>43</v>
      </c>
      <c r="D6" s="4">
        <v>44926</v>
      </c>
      <c r="E6" t="s">
        <v>44</v>
      </c>
      <c r="F6">
        <v>4</v>
      </c>
      <c r="G6" t="s">
        <v>7</v>
      </c>
      <c r="H6">
        <v>3.1519999999999999E-2</v>
      </c>
    </row>
    <row r="7" spans="1:8" x14ac:dyDescent="0.25">
      <c r="A7" t="str">
        <f t="shared" si="0"/>
        <v>CENTRAL 5</v>
      </c>
      <c r="B7" t="s">
        <v>42</v>
      </c>
      <c r="C7" t="s">
        <v>43</v>
      </c>
      <c r="D7" s="4">
        <v>44926</v>
      </c>
      <c r="E7" t="s">
        <v>44</v>
      </c>
      <c r="F7">
        <v>5</v>
      </c>
      <c r="G7" t="s">
        <v>7</v>
      </c>
      <c r="H7">
        <v>3.1309999999999998E-2</v>
      </c>
    </row>
    <row r="8" spans="1:8" x14ac:dyDescent="0.25">
      <c r="A8" t="str">
        <f t="shared" si="0"/>
        <v>CENTRAL 6</v>
      </c>
      <c r="B8" t="s">
        <v>42</v>
      </c>
      <c r="C8" t="s">
        <v>43</v>
      </c>
      <c r="D8" s="4">
        <v>44926</v>
      </c>
      <c r="E8" t="s">
        <v>44</v>
      </c>
      <c r="F8">
        <v>6</v>
      </c>
      <c r="G8" t="s">
        <v>7</v>
      </c>
      <c r="H8">
        <v>3.1099999999999999E-2</v>
      </c>
    </row>
    <row r="9" spans="1:8" x14ac:dyDescent="0.25">
      <c r="A9" t="str">
        <f t="shared" si="0"/>
        <v>CENTRAL 7</v>
      </c>
      <c r="B9" t="s">
        <v>42</v>
      </c>
      <c r="C9" t="s">
        <v>43</v>
      </c>
      <c r="D9" s="4">
        <v>44926</v>
      </c>
      <c r="E9" t="s">
        <v>44</v>
      </c>
      <c r="F9">
        <v>7</v>
      </c>
      <c r="G9" t="s">
        <v>7</v>
      </c>
      <c r="H9">
        <v>3.091E-2</v>
      </c>
    </row>
    <row r="10" spans="1:8" x14ac:dyDescent="0.25">
      <c r="A10" t="str">
        <f t="shared" si="0"/>
        <v>CENTRAL 8</v>
      </c>
      <c r="B10" t="s">
        <v>42</v>
      </c>
      <c r="C10" t="s">
        <v>43</v>
      </c>
      <c r="D10" s="4">
        <v>44926</v>
      </c>
      <c r="E10" t="s">
        <v>44</v>
      </c>
      <c r="F10">
        <v>8</v>
      </c>
      <c r="G10" t="s">
        <v>7</v>
      </c>
      <c r="H10">
        <v>3.0859999999999999E-2</v>
      </c>
    </row>
    <row r="11" spans="1:8" x14ac:dyDescent="0.25">
      <c r="A11" t="str">
        <f t="shared" si="0"/>
        <v>CENTRAL 9</v>
      </c>
      <c r="B11" t="s">
        <v>42</v>
      </c>
      <c r="C11" t="s">
        <v>43</v>
      </c>
      <c r="D11" s="4">
        <v>44926</v>
      </c>
      <c r="E11" t="s">
        <v>44</v>
      </c>
      <c r="F11">
        <v>9</v>
      </c>
      <c r="G11" t="s">
        <v>7</v>
      </c>
      <c r="H11">
        <v>3.0880000000000001E-2</v>
      </c>
    </row>
    <row r="12" spans="1:8" x14ac:dyDescent="0.25">
      <c r="A12" t="str">
        <f t="shared" si="0"/>
        <v>CENTRAL 10</v>
      </c>
      <c r="B12" t="s">
        <v>42</v>
      </c>
      <c r="C12" t="s">
        <v>43</v>
      </c>
      <c r="D12" s="4">
        <v>44926</v>
      </c>
      <c r="E12" t="s">
        <v>44</v>
      </c>
      <c r="F12">
        <v>10</v>
      </c>
      <c r="G12" t="s">
        <v>7</v>
      </c>
      <c r="H12">
        <v>3.092E-2</v>
      </c>
    </row>
    <row r="13" spans="1:8" x14ac:dyDescent="0.25">
      <c r="A13" t="str">
        <f t="shared" si="0"/>
        <v>CENTRAL 11</v>
      </c>
      <c r="B13" t="s">
        <v>42</v>
      </c>
      <c r="C13" t="s">
        <v>43</v>
      </c>
      <c r="D13" s="4">
        <v>44926</v>
      </c>
      <c r="E13" t="s">
        <v>44</v>
      </c>
      <c r="F13">
        <v>11</v>
      </c>
      <c r="G13" t="s">
        <v>7</v>
      </c>
      <c r="H13">
        <v>3.1E-2</v>
      </c>
    </row>
    <row r="14" spans="1:8" x14ac:dyDescent="0.25">
      <c r="A14" t="str">
        <f t="shared" si="0"/>
        <v>CENTRAL 12</v>
      </c>
      <c r="B14" t="s">
        <v>42</v>
      </c>
      <c r="C14" t="s">
        <v>43</v>
      </c>
      <c r="D14" s="4">
        <v>44926</v>
      </c>
      <c r="E14" t="s">
        <v>44</v>
      </c>
      <c r="F14">
        <v>12</v>
      </c>
      <c r="G14" t="s">
        <v>7</v>
      </c>
      <c r="H14">
        <v>3.0849999999999999E-2</v>
      </c>
    </row>
    <row r="15" spans="1:8" x14ac:dyDescent="0.25">
      <c r="A15" t="str">
        <f t="shared" si="0"/>
        <v>CENTRAL 13</v>
      </c>
      <c r="B15" t="s">
        <v>42</v>
      </c>
      <c r="C15" t="s">
        <v>43</v>
      </c>
      <c r="D15" s="4">
        <v>44926</v>
      </c>
      <c r="E15" t="s">
        <v>44</v>
      </c>
      <c r="F15">
        <v>13</v>
      </c>
      <c r="G15" t="s">
        <v>7</v>
      </c>
      <c r="H15">
        <v>3.0710000000000001E-2</v>
      </c>
    </row>
    <row r="16" spans="1:8" x14ac:dyDescent="0.25">
      <c r="A16" t="str">
        <f t="shared" si="0"/>
        <v>CENTRAL 14</v>
      </c>
      <c r="B16" t="s">
        <v>42</v>
      </c>
      <c r="C16" t="s">
        <v>43</v>
      </c>
      <c r="D16" s="4">
        <v>44926</v>
      </c>
      <c r="E16" t="s">
        <v>44</v>
      </c>
      <c r="F16">
        <v>14</v>
      </c>
      <c r="G16" t="s">
        <v>7</v>
      </c>
      <c r="H16">
        <v>3.0530000000000002E-2</v>
      </c>
    </row>
    <row r="17" spans="1:8" x14ac:dyDescent="0.25">
      <c r="A17" t="str">
        <f t="shared" si="0"/>
        <v>CENTRAL 15</v>
      </c>
      <c r="B17" t="s">
        <v>42</v>
      </c>
      <c r="C17" t="s">
        <v>43</v>
      </c>
      <c r="D17" s="4">
        <v>44926</v>
      </c>
      <c r="E17" t="s">
        <v>44</v>
      </c>
      <c r="F17">
        <v>15</v>
      </c>
      <c r="G17" t="s">
        <v>7</v>
      </c>
      <c r="H17">
        <v>3.022E-2</v>
      </c>
    </row>
    <row r="18" spans="1:8" x14ac:dyDescent="0.25">
      <c r="A18" t="str">
        <f t="shared" si="0"/>
        <v>CENTRAL 16</v>
      </c>
      <c r="B18" t="s">
        <v>42</v>
      </c>
      <c r="C18" t="s">
        <v>43</v>
      </c>
      <c r="D18" s="4">
        <v>44926</v>
      </c>
      <c r="E18" t="s">
        <v>44</v>
      </c>
      <c r="F18">
        <v>16</v>
      </c>
      <c r="G18" t="s">
        <v>7</v>
      </c>
      <c r="H18">
        <v>2.9739999999999999E-2</v>
      </c>
    </row>
    <row r="19" spans="1:8" x14ac:dyDescent="0.25">
      <c r="A19" t="str">
        <f t="shared" si="0"/>
        <v>CENTRAL 17</v>
      </c>
      <c r="B19" t="s">
        <v>42</v>
      </c>
      <c r="C19" t="s">
        <v>43</v>
      </c>
      <c r="D19" s="4">
        <v>44926</v>
      </c>
      <c r="E19" t="s">
        <v>44</v>
      </c>
      <c r="F19">
        <v>17</v>
      </c>
      <c r="G19" t="s">
        <v>7</v>
      </c>
      <c r="H19">
        <v>2.9159999999999998E-2</v>
      </c>
    </row>
    <row r="20" spans="1:8" x14ac:dyDescent="0.25">
      <c r="A20" t="str">
        <f t="shared" si="0"/>
        <v>CENTRAL 18</v>
      </c>
      <c r="B20" t="s">
        <v>42</v>
      </c>
      <c r="C20" t="s">
        <v>43</v>
      </c>
      <c r="D20" s="4">
        <v>44926</v>
      </c>
      <c r="E20" t="s">
        <v>44</v>
      </c>
      <c r="F20">
        <v>18</v>
      </c>
      <c r="G20" t="s">
        <v>7</v>
      </c>
      <c r="H20">
        <v>2.8590000000000001E-2</v>
      </c>
    </row>
    <row r="21" spans="1:8" x14ac:dyDescent="0.25">
      <c r="A21" t="str">
        <f t="shared" si="0"/>
        <v>CENTRAL 19</v>
      </c>
      <c r="B21" t="s">
        <v>42</v>
      </c>
      <c r="C21" t="s">
        <v>43</v>
      </c>
      <c r="D21" s="4">
        <v>44926</v>
      </c>
      <c r="E21" t="s">
        <v>44</v>
      </c>
      <c r="F21">
        <v>19</v>
      </c>
      <c r="G21" t="s">
        <v>7</v>
      </c>
      <c r="H21">
        <v>2.8070000000000001E-2</v>
      </c>
    </row>
    <row r="22" spans="1:8" x14ac:dyDescent="0.25">
      <c r="A22" t="str">
        <f t="shared" si="0"/>
        <v>CENTRAL 20</v>
      </c>
      <c r="B22" t="s">
        <v>42</v>
      </c>
      <c r="C22" t="s">
        <v>43</v>
      </c>
      <c r="D22" s="4">
        <v>44926</v>
      </c>
      <c r="E22" t="s">
        <v>44</v>
      </c>
      <c r="F22">
        <v>20</v>
      </c>
      <c r="G22" t="s">
        <v>7</v>
      </c>
      <c r="H22">
        <v>2.7650000000000001E-2</v>
      </c>
    </row>
    <row r="23" spans="1:8" x14ac:dyDescent="0.25">
      <c r="A23" t="str">
        <f t="shared" si="0"/>
        <v>CENTRAL 21</v>
      </c>
      <c r="B23" t="s">
        <v>42</v>
      </c>
      <c r="C23" t="s">
        <v>43</v>
      </c>
      <c r="D23" s="4">
        <v>44926</v>
      </c>
      <c r="E23" t="s">
        <v>44</v>
      </c>
      <c r="F23">
        <v>21</v>
      </c>
      <c r="G23" t="s">
        <v>7</v>
      </c>
      <c r="H23">
        <v>2.7349999999999999E-2</v>
      </c>
    </row>
    <row r="24" spans="1:8" x14ac:dyDescent="0.25">
      <c r="A24" t="str">
        <f t="shared" si="0"/>
        <v>CENTRAL 22</v>
      </c>
      <c r="B24" t="s">
        <v>42</v>
      </c>
      <c r="C24" t="s">
        <v>43</v>
      </c>
      <c r="D24" s="4">
        <v>44926</v>
      </c>
      <c r="E24" t="s">
        <v>44</v>
      </c>
      <c r="F24">
        <v>22</v>
      </c>
      <c r="G24" t="s">
        <v>7</v>
      </c>
      <c r="H24">
        <v>2.7150000000000001E-2</v>
      </c>
    </row>
    <row r="25" spans="1:8" x14ac:dyDescent="0.25">
      <c r="A25" t="str">
        <f t="shared" si="0"/>
        <v>CENTRAL 23</v>
      </c>
      <c r="B25" t="s">
        <v>42</v>
      </c>
      <c r="C25" t="s">
        <v>43</v>
      </c>
      <c r="D25" s="4">
        <v>44926</v>
      </c>
      <c r="E25" t="s">
        <v>44</v>
      </c>
      <c r="F25">
        <v>23</v>
      </c>
      <c r="G25" t="s">
        <v>7</v>
      </c>
      <c r="H25">
        <v>2.7029999999999998E-2</v>
      </c>
    </row>
    <row r="26" spans="1:8" x14ac:dyDescent="0.25">
      <c r="A26" t="str">
        <f t="shared" si="0"/>
        <v>CENTRAL 24</v>
      </c>
      <c r="B26" t="s">
        <v>42</v>
      </c>
      <c r="C26" t="s">
        <v>43</v>
      </c>
      <c r="D26" s="4">
        <v>44926</v>
      </c>
      <c r="E26" t="s">
        <v>44</v>
      </c>
      <c r="F26">
        <v>24</v>
      </c>
      <c r="G26" t="s">
        <v>7</v>
      </c>
      <c r="H26">
        <v>2.6970000000000001E-2</v>
      </c>
    </row>
    <row r="27" spans="1:8" x14ac:dyDescent="0.25">
      <c r="A27" t="str">
        <f t="shared" si="0"/>
        <v>CENTRAL 25</v>
      </c>
      <c r="B27" t="s">
        <v>42</v>
      </c>
      <c r="C27" t="s">
        <v>43</v>
      </c>
      <c r="D27" s="4">
        <v>44926</v>
      </c>
      <c r="E27" t="s">
        <v>44</v>
      </c>
      <c r="F27">
        <v>25</v>
      </c>
      <c r="G27" t="s">
        <v>7</v>
      </c>
      <c r="H27">
        <v>2.6950000000000002E-2</v>
      </c>
    </row>
    <row r="28" spans="1:8" x14ac:dyDescent="0.25">
      <c r="A28" t="str">
        <f t="shared" si="0"/>
        <v>CENTRAL 26</v>
      </c>
      <c r="B28" t="s">
        <v>42</v>
      </c>
      <c r="C28" t="s">
        <v>43</v>
      </c>
      <c r="D28" s="4">
        <v>44926</v>
      </c>
      <c r="E28" t="s">
        <v>44</v>
      </c>
      <c r="F28">
        <v>26</v>
      </c>
      <c r="G28" t="s">
        <v>7</v>
      </c>
      <c r="H28">
        <v>2.6980000000000001E-2</v>
      </c>
    </row>
    <row r="29" spans="1:8" x14ac:dyDescent="0.25">
      <c r="A29" t="str">
        <f t="shared" si="0"/>
        <v>CENTRAL 27</v>
      </c>
      <c r="B29" t="s">
        <v>42</v>
      </c>
      <c r="C29" t="s">
        <v>43</v>
      </c>
      <c r="D29" s="4">
        <v>44926</v>
      </c>
      <c r="E29" t="s">
        <v>44</v>
      </c>
      <c r="F29">
        <v>27</v>
      </c>
      <c r="G29" t="s">
        <v>7</v>
      </c>
      <c r="H29">
        <v>2.7029999999999998E-2</v>
      </c>
    </row>
    <row r="30" spans="1:8" x14ac:dyDescent="0.25">
      <c r="A30" t="str">
        <f t="shared" si="0"/>
        <v>CENTRAL 28</v>
      </c>
      <c r="B30" t="s">
        <v>42</v>
      </c>
      <c r="C30" t="s">
        <v>43</v>
      </c>
      <c r="D30" s="4">
        <v>44926</v>
      </c>
      <c r="E30" t="s">
        <v>44</v>
      </c>
      <c r="F30">
        <v>28</v>
      </c>
      <c r="G30" t="s">
        <v>7</v>
      </c>
      <c r="H30">
        <v>2.7109999999999999E-2</v>
      </c>
    </row>
    <row r="31" spans="1:8" x14ac:dyDescent="0.25">
      <c r="A31" t="str">
        <f t="shared" si="0"/>
        <v>CENTRAL 29</v>
      </c>
      <c r="B31" t="s">
        <v>42</v>
      </c>
      <c r="C31" t="s">
        <v>43</v>
      </c>
      <c r="D31" s="4">
        <v>44926</v>
      </c>
      <c r="E31" t="s">
        <v>44</v>
      </c>
      <c r="F31">
        <v>29</v>
      </c>
      <c r="G31" t="s">
        <v>7</v>
      </c>
      <c r="H31">
        <v>2.7199999999999998E-2</v>
      </c>
    </row>
    <row r="32" spans="1:8" x14ac:dyDescent="0.25">
      <c r="A32" t="str">
        <f t="shared" si="0"/>
        <v>CENTRAL 30</v>
      </c>
      <c r="B32" t="s">
        <v>42</v>
      </c>
      <c r="C32" t="s">
        <v>43</v>
      </c>
      <c r="D32" s="4">
        <v>44926</v>
      </c>
      <c r="E32" t="s">
        <v>44</v>
      </c>
      <c r="F32">
        <v>30</v>
      </c>
      <c r="G32" t="s">
        <v>7</v>
      </c>
      <c r="H32">
        <v>2.7300000000000001E-2</v>
      </c>
    </row>
    <row r="33" spans="1:8" x14ac:dyDescent="0.25">
      <c r="A33" t="str">
        <f t="shared" si="0"/>
        <v>CENTRAL 31</v>
      </c>
      <c r="B33" t="s">
        <v>42</v>
      </c>
      <c r="C33" t="s">
        <v>43</v>
      </c>
      <c r="D33" s="4">
        <v>44926</v>
      </c>
      <c r="E33" t="s">
        <v>44</v>
      </c>
      <c r="F33">
        <v>31</v>
      </c>
      <c r="G33" t="s">
        <v>7</v>
      </c>
      <c r="H33">
        <v>2.742E-2</v>
      </c>
    </row>
    <row r="34" spans="1:8" x14ac:dyDescent="0.25">
      <c r="A34" t="str">
        <f t="shared" si="0"/>
        <v>CENTRAL 32</v>
      </c>
      <c r="B34" t="s">
        <v>42</v>
      </c>
      <c r="C34" t="s">
        <v>43</v>
      </c>
      <c r="D34" s="4">
        <v>44926</v>
      </c>
      <c r="E34" t="s">
        <v>44</v>
      </c>
      <c r="F34">
        <v>32</v>
      </c>
      <c r="G34" t="s">
        <v>7</v>
      </c>
      <c r="H34">
        <v>2.7529999999999999E-2</v>
      </c>
    </row>
    <row r="35" spans="1:8" x14ac:dyDescent="0.25">
      <c r="A35" t="str">
        <f t="shared" si="0"/>
        <v>CENTRAL 33</v>
      </c>
      <c r="B35" t="s">
        <v>42</v>
      </c>
      <c r="C35" t="s">
        <v>43</v>
      </c>
      <c r="D35" s="4">
        <v>44926</v>
      </c>
      <c r="E35" t="s">
        <v>44</v>
      </c>
      <c r="F35">
        <v>33</v>
      </c>
      <c r="G35" t="s">
        <v>7</v>
      </c>
      <c r="H35">
        <v>2.7660000000000001E-2</v>
      </c>
    </row>
    <row r="36" spans="1:8" x14ac:dyDescent="0.25">
      <c r="A36" t="str">
        <f t="shared" si="0"/>
        <v>CENTRAL 34</v>
      </c>
      <c r="B36" t="s">
        <v>42</v>
      </c>
      <c r="C36" t="s">
        <v>43</v>
      </c>
      <c r="D36" s="4">
        <v>44926</v>
      </c>
      <c r="E36" t="s">
        <v>44</v>
      </c>
      <c r="F36">
        <v>34</v>
      </c>
      <c r="G36" t="s">
        <v>7</v>
      </c>
      <c r="H36">
        <v>2.7779999999999999E-2</v>
      </c>
    </row>
    <row r="37" spans="1:8" x14ac:dyDescent="0.25">
      <c r="A37" t="str">
        <f t="shared" si="0"/>
        <v>CENTRAL 35</v>
      </c>
      <c r="B37" t="s">
        <v>42</v>
      </c>
      <c r="C37" t="s">
        <v>43</v>
      </c>
      <c r="D37" s="4">
        <v>44926</v>
      </c>
      <c r="E37" t="s">
        <v>44</v>
      </c>
      <c r="F37">
        <v>35</v>
      </c>
      <c r="G37" t="s">
        <v>7</v>
      </c>
      <c r="H37">
        <v>2.7910000000000001E-2</v>
      </c>
    </row>
    <row r="38" spans="1:8" x14ac:dyDescent="0.25">
      <c r="A38" t="str">
        <f t="shared" si="0"/>
        <v>CENTRAL 36</v>
      </c>
      <c r="B38" t="s">
        <v>42</v>
      </c>
      <c r="C38" t="s">
        <v>43</v>
      </c>
      <c r="D38" s="4">
        <v>44926</v>
      </c>
      <c r="E38" t="s">
        <v>44</v>
      </c>
      <c r="F38">
        <v>36</v>
      </c>
      <c r="G38" t="s">
        <v>7</v>
      </c>
      <c r="H38">
        <v>2.8039999999999999E-2</v>
      </c>
    </row>
    <row r="39" spans="1:8" x14ac:dyDescent="0.25">
      <c r="A39" t="str">
        <f t="shared" si="0"/>
        <v>CENTRAL 37</v>
      </c>
      <c r="B39" t="s">
        <v>42</v>
      </c>
      <c r="C39" t="s">
        <v>43</v>
      </c>
      <c r="D39" s="4">
        <v>44926</v>
      </c>
      <c r="E39" t="s">
        <v>44</v>
      </c>
      <c r="F39">
        <v>37</v>
      </c>
      <c r="G39" t="s">
        <v>7</v>
      </c>
      <c r="H39">
        <v>2.8160000000000001E-2</v>
      </c>
    </row>
    <row r="40" spans="1:8" x14ac:dyDescent="0.25">
      <c r="A40" t="str">
        <f t="shared" si="0"/>
        <v>CENTRAL 38</v>
      </c>
      <c r="B40" t="s">
        <v>42</v>
      </c>
      <c r="C40" t="s">
        <v>43</v>
      </c>
      <c r="D40" s="4">
        <v>44926</v>
      </c>
      <c r="E40" t="s">
        <v>44</v>
      </c>
      <c r="F40">
        <v>38</v>
      </c>
      <c r="G40" t="s">
        <v>7</v>
      </c>
      <c r="H40">
        <v>2.8289999999999999E-2</v>
      </c>
    </row>
    <row r="41" spans="1:8" x14ac:dyDescent="0.25">
      <c r="A41" t="str">
        <f t="shared" si="0"/>
        <v>CENTRAL 39</v>
      </c>
      <c r="B41" t="s">
        <v>42</v>
      </c>
      <c r="C41" t="s">
        <v>43</v>
      </c>
      <c r="D41" s="4">
        <v>44926</v>
      </c>
      <c r="E41" t="s">
        <v>44</v>
      </c>
      <c r="F41">
        <v>39</v>
      </c>
      <c r="G41" t="s">
        <v>7</v>
      </c>
      <c r="H41">
        <v>2.8410000000000001E-2</v>
      </c>
    </row>
    <row r="42" spans="1:8" x14ac:dyDescent="0.25">
      <c r="A42" t="str">
        <f t="shared" si="0"/>
        <v>CENTRAL 40</v>
      </c>
      <c r="B42" t="s">
        <v>42</v>
      </c>
      <c r="C42" t="s">
        <v>43</v>
      </c>
      <c r="D42" s="4">
        <v>44926</v>
      </c>
      <c r="E42" t="s">
        <v>44</v>
      </c>
      <c r="F42">
        <v>40</v>
      </c>
      <c r="G42" t="s">
        <v>7</v>
      </c>
      <c r="H42">
        <v>2.853E-2</v>
      </c>
    </row>
    <row r="43" spans="1:8" x14ac:dyDescent="0.25">
      <c r="A43" t="str">
        <f t="shared" si="0"/>
        <v>CENTRAL 41</v>
      </c>
      <c r="B43" t="s">
        <v>42</v>
      </c>
      <c r="C43" t="s">
        <v>43</v>
      </c>
      <c r="D43" s="4">
        <v>44926</v>
      </c>
      <c r="E43" t="s">
        <v>44</v>
      </c>
      <c r="F43">
        <v>41</v>
      </c>
      <c r="G43" t="s">
        <v>7</v>
      </c>
      <c r="H43">
        <v>2.8649999999999998E-2</v>
      </c>
    </row>
    <row r="44" spans="1:8" x14ac:dyDescent="0.25">
      <c r="A44" t="str">
        <f t="shared" si="0"/>
        <v>CENTRAL 42</v>
      </c>
      <c r="B44" t="s">
        <v>42</v>
      </c>
      <c r="C44" t="s">
        <v>43</v>
      </c>
      <c r="D44" s="4">
        <v>44926</v>
      </c>
      <c r="E44" t="s">
        <v>44</v>
      </c>
      <c r="F44">
        <v>42</v>
      </c>
      <c r="G44" t="s">
        <v>7</v>
      </c>
      <c r="H44">
        <v>2.877E-2</v>
      </c>
    </row>
    <row r="45" spans="1:8" x14ac:dyDescent="0.25">
      <c r="A45" t="str">
        <f t="shared" si="0"/>
        <v>CENTRAL 43</v>
      </c>
      <c r="B45" t="s">
        <v>42</v>
      </c>
      <c r="C45" t="s">
        <v>43</v>
      </c>
      <c r="D45" s="4">
        <v>44926</v>
      </c>
      <c r="E45" t="s">
        <v>44</v>
      </c>
      <c r="F45">
        <v>43</v>
      </c>
      <c r="G45" t="s">
        <v>7</v>
      </c>
      <c r="H45">
        <v>2.8879999999999999E-2</v>
      </c>
    </row>
    <row r="46" spans="1:8" x14ac:dyDescent="0.25">
      <c r="A46" t="str">
        <f t="shared" si="0"/>
        <v>CENTRAL 44</v>
      </c>
      <c r="B46" t="s">
        <v>42</v>
      </c>
      <c r="C46" t="s">
        <v>43</v>
      </c>
      <c r="D46" s="4">
        <v>44926</v>
      </c>
      <c r="E46" t="s">
        <v>44</v>
      </c>
      <c r="F46">
        <v>44</v>
      </c>
      <c r="G46" t="s">
        <v>7</v>
      </c>
      <c r="H46">
        <v>2.8989999999999998E-2</v>
      </c>
    </row>
    <row r="47" spans="1:8" x14ac:dyDescent="0.25">
      <c r="A47" t="str">
        <f t="shared" si="0"/>
        <v>CENTRAL 45</v>
      </c>
      <c r="B47" t="s">
        <v>42</v>
      </c>
      <c r="C47" t="s">
        <v>43</v>
      </c>
      <c r="D47" s="4">
        <v>44926</v>
      </c>
      <c r="E47" t="s">
        <v>44</v>
      </c>
      <c r="F47">
        <v>45</v>
      </c>
      <c r="G47" t="s">
        <v>7</v>
      </c>
      <c r="H47">
        <v>2.9100000000000001E-2</v>
      </c>
    </row>
    <row r="48" spans="1:8" x14ac:dyDescent="0.25">
      <c r="A48" t="str">
        <f t="shared" si="0"/>
        <v>CENTRAL 46</v>
      </c>
      <c r="B48" t="s">
        <v>42</v>
      </c>
      <c r="C48" t="s">
        <v>43</v>
      </c>
      <c r="D48" s="4">
        <v>44926</v>
      </c>
      <c r="E48" t="s">
        <v>44</v>
      </c>
      <c r="F48">
        <v>46</v>
      </c>
      <c r="G48" t="s">
        <v>7</v>
      </c>
      <c r="H48">
        <v>2.92E-2</v>
      </c>
    </row>
    <row r="49" spans="1:8" x14ac:dyDescent="0.25">
      <c r="A49" t="str">
        <f t="shared" si="0"/>
        <v>CENTRAL 47</v>
      </c>
      <c r="B49" t="s">
        <v>42</v>
      </c>
      <c r="C49" t="s">
        <v>43</v>
      </c>
      <c r="D49" s="4">
        <v>44926</v>
      </c>
      <c r="E49" t="s">
        <v>44</v>
      </c>
      <c r="F49">
        <v>47</v>
      </c>
      <c r="G49" t="s">
        <v>7</v>
      </c>
      <c r="H49">
        <v>2.9309999999999999E-2</v>
      </c>
    </row>
    <row r="50" spans="1:8" x14ac:dyDescent="0.25">
      <c r="A50" t="str">
        <f t="shared" si="0"/>
        <v>CENTRAL 48</v>
      </c>
      <c r="B50" t="s">
        <v>42</v>
      </c>
      <c r="C50" t="s">
        <v>43</v>
      </c>
      <c r="D50" s="4">
        <v>44926</v>
      </c>
      <c r="E50" t="s">
        <v>44</v>
      </c>
      <c r="F50">
        <v>48</v>
      </c>
      <c r="G50" t="s">
        <v>7</v>
      </c>
      <c r="H50">
        <v>2.9399999999999999E-2</v>
      </c>
    </row>
    <row r="51" spans="1:8" x14ac:dyDescent="0.25">
      <c r="A51" t="str">
        <f t="shared" si="0"/>
        <v>CENTRAL 49</v>
      </c>
      <c r="B51" t="s">
        <v>42</v>
      </c>
      <c r="C51" t="s">
        <v>43</v>
      </c>
      <c r="D51" s="4">
        <v>44926</v>
      </c>
      <c r="E51" t="s">
        <v>44</v>
      </c>
      <c r="F51">
        <v>49</v>
      </c>
      <c r="G51" t="s">
        <v>7</v>
      </c>
      <c r="H51">
        <v>2.9499999999999998E-2</v>
      </c>
    </row>
    <row r="52" spans="1:8" x14ac:dyDescent="0.25">
      <c r="A52" t="str">
        <f t="shared" si="0"/>
        <v>CENTRAL 50</v>
      </c>
      <c r="B52" t="s">
        <v>42</v>
      </c>
      <c r="C52" t="s">
        <v>43</v>
      </c>
      <c r="D52" s="4">
        <v>44926</v>
      </c>
      <c r="E52" t="s">
        <v>44</v>
      </c>
      <c r="F52">
        <v>50</v>
      </c>
      <c r="G52" t="s">
        <v>7</v>
      </c>
      <c r="H52">
        <v>2.9590000000000002E-2</v>
      </c>
    </row>
    <row r="53" spans="1:8" x14ac:dyDescent="0.25">
      <c r="A53" t="str">
        <f t="shared" si="0"/>
        <v>CENTRAL 51</v>
      </c>
      <c r="B53" t="s">
        <v>42</v>
      </c>
      <c r="C53" t="s">
        <v>43</v>
      </c>
      <c r="D53" s="4">
        <v>44926</v>
      </c>
      <c r="E53" t="s">
        <v>44</v>
      </c>
      <c r="F53">
        <v>51</v>
      </c>
      <c r="G53" t="s">
        <v>7</v>
      </c>
      <c r="H53">
        <v>2.9680000000000002E-2</v>
      </c>
    </row>
    <row r="54" spans="1:8" x14ac:dyDescent="0.25">
      <c r="A54" t="str">
        <f t="shared" si="0"/>
        <v>CENTRAL 52</v>
      </c>
      <c r="B54" t="s">
        <v>42</v>
      </c>
      <c r="C54" t="s">
        <v>43</v>
      </c>
      <c r="D54" s="4">
        <v>44926</v>
      </c>
      <c r="E54" t="s">
        <v>44</v>
      </c>
      <c r="F54">
        <v>52</v>
      </c>
      <c r="G54" t="s">
        <v>7</v>
      </c>
      <c r="H54">
        <v>2.9770000000000001E-2</v>
      </c>
    </row>
    <row r="55" spans="1:8" x14ac:dyDescent="0.25">
      <c r="A55" t="str">
        <f t="shared" si="0"/>
        <v>CENTRAL 53</v>
      </c>
      <c r="B55" t="s">
        <v>42</v>
      </c>
      <c r="C55" t="s">
        <v>43</v>
      </c>
      <c r="D55" s="4">
        <v>44926</v>
      </c>
      <c r="E55" t="s">
        <v>44</v>
      </c>
      <c r="F55">
        <v>53</v>
      </c>
      <c r="G55" t="s">
        <v>7</v>
      </c>
      <c r="H55">
        <v>2.9850000000000002E-2</v>
      </c>
    </row>
    <row r="56" spans="1:8" x14ac:dyDescent="0.25">
      <c r="A56" t="str">
        <f t="shared" si="0"/>
        <v>CENTRAL 54</v>
      </c>
      <c r="B56" t="s">
        <v>42</v>
      </c>
      <c r="C56" t="s">
        <v>43</v>
      </c>
      <c r="D56" s="4">
        <v>44926</v>
      </c>
      <c r="E56" t="s">
        <v>44</v>
      </c>
      <c r="F56">
        <v>54</v>
      </c>
      <c r="G56" t="s">
        <v>7</v>
      </c>
      <c r="H56">
        <v>2.9929999999999998E-2</v>
      </c>
    </row>
    <row r="57" spans="1:8" x14ac:dyDescent="0.25">
      <c r="A57" t="str">
        <f t="shared" si="0"/>
        <v>CENTRAL 55</v>
      </c>
      <c r="B57" t="s">
        <v>42</v>
      </c>
      <c r="C57" t="s">
        <v>43</v>
      </c>
      <c r="D57" s="4">
        <v>44926</v>
      </c>
      <c r="E57" t="s">
        <v>44</v>
      </c>
      <c r="F57">
        <v>55</v>
      </c>
      <c r="G57" t="s">
        <v>7</v>
      </c>
      <c r="H57">
        <v>3.0009999999999998E-2</v>
      </c>
    </row>
    <row r="58" spans="1:8" x14ac:dyDescent="0.25">
      <c r="A58" t="str">
        <f t="shared" si="0"/>
        <v>CENTRAL 56</v>
      </c>
      <c r="B58" t="s">
        <v>42</v>
      </c>
      <c r="C58" t="s">
        <v>43</v>
      </c>
      <c r="D58" s="4">
        <v>44926</v>
      </c>
      <c r="E58" t="s">
        <v>44</v>
      </c>
      <c r="F58">
        <v>56</v>
      </c>
      <c r="G58" t="s">
        <v>7</v>
      </c>
      <c r="H58">
        <v>3.0089999999999999E-2</v>
      </c>
    </row>
    <row r="59" spans="1:8" x14ac:dyDescent="0.25">
      <c r="A59" t="str">
        <f t="shared" si="0"/>
        <v>CENTRAL 57</v>
      </c>
      <c r="B59" t="s">
        <v>42</v>
      </c>
      <c r="C59" t="s">
        <v>43</v>
      </c>
      <c r="D59" s="4">
        <v>44926</v>
      </c>
      <c r="E59" t="s">
        <v>44</v>
      </c>
      <c r="F59">
        <v>57</v>
      </c>
      <c r="G59" t="s">
        <v>7</v>
      </c>
      <c r="H59">
        <v>3.0159999999999999E-2</v>
      </c>
    </row>
    <row r="60" spans="1:8" x14ac:dyDescent="0.25">
      <c r="A60" t="str">
        <f t="shared" si="0"/>
        <v>CENTRAL 58</v>
      </c>
      <c r="B60" t="s">
        <v>42</v>
      </c>
      <c r="C60" t="s">
        <v>43</v>
      </c>
      <c r="D60" s="4">
        <v>44926</v>
      </c>
      <c r="E60" t="s">
        <v>44</v>
      </c>
      <c r="F60">
        <v>58</v>
      </c>
      <c r="G60" t="s">
        <v>7</v>
      </c>
      <c r="H60">
        <v>3.024E-2</v>
      </c>
    </row>
    <row r="61" spans="1:8" x14ac:dyDescent="0.25">
      <c r="A61" t="str">
        <f t="shared" si="0"/>
        <v>CENTRAL 59</v>
      </c>
      <c r="B61" t="s">
        <v>42</v>
      </c>
      <c r="C61" t="s">
        <v>43</v>
      </c>
      <c r="D61" s="4">
        <v>44926</v>
      </c>
      <c r="E61" t="s">
        <v>44</v>
      </c>
      <c r="F61">
        <v>59</v>
      </c>
      <c r="G61" t="s">
        <v>7</v>
      </c>
      <c r="H61">
        <v>3.031E-2</v>
      </c>
    </row>
    <row r="62" spans="1:8" x14ac:dyDescent="0.25">
      <c r="A62" t="str">
        <f t="shared" si="0"/>
        <v>CENTRAL 60</v>
      </c>
      <c r="B62" t="s">
        <v>42</v>
      </c>
      <c r="C62" t="s">
        <v>43</v>
      </c>
      <c r="D62" s="4">
        <v>44926</v>
      </c>
      <c r="E62" t="s">
        <v>44</v>
      </c>
      <c r="F62">
        <v>60</v>
      </c>
      <c r="G62" t="s">
        <v>7</v>
      </c>
      <c r="H62">
        <v>3.0370000000000001E-2</v>
      </c>
    </row>
    <row r="63" spans="1:8" x14ac:dyDescent="0.25">
      <c r="A63" t="str">
        <f t="shared" si="0"/>
        <v>CENTRAL 61</v>
      </c>
      <c r="B63" t="s">
        <v>42</v>
      </c>
      <c r="C63" t="s">
        <v>43</v>
      </c>
      <c r="D63" s="4">
        <v>44926</v>
      </c>
      <c r="E63" t="s">
        <v>44</v>
      </c>
      <c r="F63">
        <v>61</v>
      </c>
      <c r="G63" t="s">
        <v>7</v>
      </c>
      <c r="H63">
        <v>3.0439999999999998E-2</v>
      </c>
    </row>
    <row r="64" spans="1:8" x14ac:dyDescent="0.25">
      <c r="A64" t="str">
        <f t="shared" si="0"/>
        <v>CENTRAL 62</v>
      </c>
      <c r="B64" t="s">
        <v>42</v>
      </c>
      <c r="C64" t="s">
        <v>43</v>
      </c>
      <c r="D64" s="4">
        <v>44926</v>
      </c>
      <c r="E64" t="s">
        <v>44</v>
      </c>
      <c r="F64">
        <v>62</v>
      </c>
      <c r="G64" t="s">
        <v>7</v>
      </c>
      <c r="H64">
        <v>3.0499999999999999E-2</v>
      </c>
    </row>
    <row r="65" spans="1:8" x14ac:dyDescent="0.25">
      <c r="A65" t="str">
        <f t="shared" si="0"/>
        <v>CENTRAL 63</v>
      </c>
      <c r="B65" t="s">
        <v>42</v>
      </c>
      <c r="C65" t="s">
        <v>43</v>
      </c>
      <c r="D65" s="4">
        <v>44926</v>
      </c>
      <c r="E65" t="s">
        <v>44</v>
      </c>
      <c r="F65">
        <v>63</v>
      </c>
      <c r="G65" t="s">
        <v>7</v>
      </c>
      <c r="H65">
        <v>3.057E-2</v>
      </c>
    </row>
    <row r="66" spans="1:8" x14ac:dyDescent="0.25">
      <c r="A66" t="str">
        <f t="shared" ref="A66:A129" si="1">G66&amp;" "&amp;F66</f>
        <v>CENTRAL 64</v>
      </c>
      <c r="B66" t="s">
        <v>42</v>
      </c>
      <c r="C66" t="s">
        <v>43</v>
      </c>
      <c r="D66" s="4">
        <v>44926</v>
      </c>
      <c r="E66" t="s">
        <v>44</v>
      </c>
      <c r="F66">
        <v>64</v>
      </c>
      <c r="G66" t="s">
        <v>7</v>
      </c>
      <c r="H66">
        <v>3.0630000000000001E-2</v>
      </c>
    </row>
    <row r="67" spans="1:8" x14ac:dyDescent="0.25">
      <c r="A67" t="str">
        <f t="shared" si="1"/>
        <v>CENTRAL 65</v>
      </c>
      <c r="B67" t="s">
        <v>42</v>
      </c>
      <c r="C67" t="s">
        <v>43</v>
      </c>
      <c r="D67" s="4">
        <v>44926</v>
      </c>
      <c r="E67" t="s">
        <v>44</v>
      </c>
      <c r="F67">
        <v>65</v>
      </c>
      <c r="G67" t="s">
        <v>7</v>
      </c>
      <c r="H67">
        <v>3.0689999999999999E-2</v>
      </c>
    </row>
    <row r="68" spans="1:8" x14ac:dyDescent="0.25">
      <c r="A68" t="str">
        <f t="shared" si="1"/>
        <v>CENTRAL 66</v>
      </c>
      <c r="B68" t="s">
        <v>42</v>
      </c>
      <c r="C68" t="s">
        <v>43</v>
      </c>
      <c r="D68" s="4">
        <v>44926</v>
      </c>
      <c r="E68" t="s">
        <v>44</v>
      </c>
      <c r="F68">
        <v>66</v>
      </c>
      <c r="G68" t="s">
        <v>7</v>
      </c>
      <c r="H68">
        <v>3.074E-2</v>
      </c>
    </row>
    <row r="69" spans="1:8" x14ac:dyDescent="0.25">
      <c r="A69" t="str">
        <f t="shared" si="1"/>
        <v>CENTRAL 67</v>
      </c>
      <c r="B69" t="s">
        <v>42</v>
      </c>
      <c r="C69" t="s">
        <v>43</v>
      </c>
      <c r="D69" s="4">
        <v>44926</v>
      </c>
      <c r="E69" t="s">
        <v>44</v>
      </c>
      <c r="F69">
        <v>67</v>
      </c>
      <c r="G69" t="s">
        <v>7</v>
      </c>
      <c r="H69">
        <v>3.0800000000000001E-2</v>
      </c>
    </row>
    <row r="70" spans="1:8" x14ac:dyDescent="0.25">
      <c r="A70" t="str">
        <f t="shared" si="1"/>
        <v>CENTRAL 68</v>
      </c>
      <c r="B70" t="s">
        <v>42</v>
      </c>
      <c r="C70" t="s">
        <v>43</v>
      </c>
      <c r="D70" s="4">
        <v>44926</v>
      </c>
      <c r="E70" t="s">
        <v>44</v>
      </c>
      <c r="F70">
        <v>68</v>
      </c>
      <c r="G70" t="s">
        <v>7</v>
      </c>
      <c r="H70">
        <v>3.0849999999999999E-2</v>
      </c>
    </row>
    <row r="71" spans="1:8" x14ac:dyDescent="0.25">
      <c r="A71" t="str">
        <f t="shared" si="1"/>
        <v>CENTRAL 69</v>
      </c>
      <c r="B71" t="s">
        <v>42</v>
      </c>
      <c r="C71" t="s">
        <v>43</v>
      </c>
      <c r="D71" s="4">
        <v>44926</v>
      </c>
      <c r="E71" t="s">
        <v>44</v>
      </c>
      <c r="F71">
        <v>69</v>
      </c>
      <c r="G71" t="s">
        <v>7</v>
      </c>
      <c r="H71">
        <v>3.09E-2</v>
      </c>
    </row>
    <row r="72" spans="1:8" x14ac:dyDescent="0.25">
      <c r="A72" t="str">
        <f t="shared" si="1"/>
        <v>CENTRAL 70</v>
      </c>
      <c r="B72" t="s">
        <v>42</v>
      </c>
      <c r="C72" t="s">
        <v>43</v>
      </c>
      <c r="D72" s="4">
        <v>44926</v>
      </c>
      <c r="E72" t="s">
        <v>44</v>
      </c>
      <c r="F72">
        <v>70</v>
      </c>
      <c r="G72" t="s">
        <v>7</v>
      </c>
      <c r="H72">
        <v>3.0949999999999998E-2</v>
      </c>
    </row>
    <row r="73" spans="1:8" x14ac:dyDescent="0.25">
      <c r="A73" t="str">
        <f t="shared" si="1"/>
        <v>CENTRAL 71</v>
      </c>
      <c r="B73" t="s">
        <v>42</v>
      </c>
      <c r="C73" t="s">
        <v>43</v>
      </c>
      <c r="D73" s="4">
        <v>44926</v>
      </c>
      <c r="E73" t="s">
        <v>44</v>
      </c>
      <c r="F73">
        <v>71</v>
      </c>
      <c r="G73" t="s">
        <v>7</v>
      </c>
      <c r="H73">
        <v>3.1E-2</v>
      </c>
    </row>
    <row r="74" spans="1:8" x14ac:dyDescent="0.25">
      <c r="A74" t="str">
        <f t="shared" si="1"/>
        <v>CENTRAL 72</v>
      </c>
      <c r="B74" t="s">
        <v>42</v>
      </c>
      <c r="C74" t="s">
        <v>43</v>
      </c>
      <c r="D74" s="4">
        <v>44926</v>
      </c>
      <c r="E74" t="s">
        <v>44</v>
      </c>
      <c r="F74">
        <v>72</v>
      </c>
      <c r="G74" t="s">
        <v>7</v>
      </c>
      <c r="H74">
        <v>3.1050000000000001E-2</v>
      </c>
    </row>
    <row r="75" spans="1:8" x14ac:dyDescent="0.25">
      <c r="A75" t="str">
        <f t="shared" si="1"/>
        <v>CENTRAL 73</v>
      </c>
      <c r="B75" t="s">
        <v>42</v>
      </c>
      <c r="C75" t="s">
        <v>43</v>
      </c>
      <c r="D75" s="4">
        <v>44926</v>
      </c>
      <c r="E75" t="s">
        <v>44</v>
      </c>
      <c r="F75">
        <v>73</v>
      </c>
      <c r="G75" t="s">
        <v>7</v>
      </c>
      <c r="H75">
        <v>3.1099999999999999E-2</v>
      </c>
    </row>
    <row r="76" spans="1:8" x14ac:dyDescent="0.25">
      <c r="A76" t="str">
        <f t="shared" si="1"/>
        <v>CENTRAL 74</v>
      </c>
      <c r="B76" t="s">
        <v>42</v>
      </c>
      <c r="C76" t="s">
        <v>43</v>
      </c>
      <c r="D76" s="4">
        <v>44926</v>
      </c>
      <c r="E76" t="s">
        <v>44</v>
      </c>
      <c r="F76">
        <v>74</v>
      </c>
      <c r="G76" t="s">
        <v>7</v>
      </c>
      <c r="H76">
        <v>3.1140000000000001E-2</v>
      </c>
    </row>
    <row r="77" spans="1:8" x14ac:dyDescent="0.25">
      <c r="A77" t="str">
        <f t="shared" si="1"/>
        <v>CENTRAL 75</v>
      </c>
      <c r="B77" t="s">
        <v>42</v>
      </c>
      <c r="C77" t="s">
        <v>43</v>
      </c>
      <c r="D77" s="4">
        <v>44926</v>
      </c>
      <c r="E77" t="s">
        <v>44</v>
      </c>
      <c r="F77">
        <v>75</v>
      </c>
      <c r="G77" t="s">
        <v>7</v>
      </c>
      <c r="H77">
        <v>3.1189999999999999E-2</v>
      </c>
    </row>
    <row r="78" spans="1:8" x14ac:dyDescent="0.25">
      <c r="A78" t="str">
        <f t="shared" si="1"/>
        <v>CENTRAL 76</v>
      </c>
      <c r="B78" t="s">
        <v>42</v>
      </c>
      <c r="C78" t="s">
        <v>43</v>
      </c>
      <c r="D78" s="4">
        <v>44926</v>
      </c>
      <c r="E78" t="s">
        <v>44</v>
      </c>
      <c r="F78">
        <v>76</v>
      </c>
      <c r="G78" t="s">
        <v>7</v>
      </c>
      <c r="H78">
        <v>3.1230000000000001E-2</v>
      </c>
    </row>
    <row r="79" spans="1:8" x14ac:dyDescent="0.25">
      <c r="A79" t="str">
        <f t="shared" si="1"/>
        <v>CENTRAL 77</v>
      </c>
      <c r="B79" t="s">
        <v>42</v>
      </c>
      <c r="C79" t="s">
        <v>43</v>
      </c>
      <c r="D79" s="4">
        <v>44926</v>
      </c>
      <c r="E79" t="s">
        <v>44</v>
      </c>
      <c r="F79">
        <v>77</v>
      </c>
      <c r="G79" t="s">
        <v>7</v>
      </c>
      <c r="H79">
        <v>3.1269999999999999E-2</v>
      </c>
    </row>
    <row r="80" spans="1:8" x14ac:dyDescent="0.25">
      <c r="A80" t="str">
        <f t="shared" si="1"/>
        <v>CENTRAL 78</v>
      </c>
      <c r="B80" t="s">
        <v>42</v>
      </c>
      <c r="C80" t="s">
        <v>43</v>
      </c>
      <c r="D80" s="4">
        <v>44926</v>
      </c>
      <c r="E80" t="s">
        <v>44</v>
      </c>
      <c r="F80">
        <v>78</v>
      </c>
      <c r="G80" t="s">
        <v>7</v>
      </c>
      <c r="H80">
        <v>3.1320000000000001E-2</v>
      </c>
    </row>
    <row r="81" spans="1:8" x14ac:dyDescent="0.25">
      <c r="A81" t="str">
        <f t="shared" si="1"/>
        <v>CENTRAL 79</v>
      </c>
      <c r="B81" t="s">
        <v>42</v>
      </c>
      <c r="C81" t="s">
        <v>43</v>
      </c>
      <c r="D81" s="4">
        <v>44926</v>
      </c>
      <c r="E81" t="s">
        <v>44</v>
      </c>
      <c r="F81">
        <v>79</v>
      </c>
      <c r="G81" t="s">
        <v>7</v>
      </c>
      <c r="H81">
        <v>3.1359999999999999E-2</v>
      </c>
    </row>
    <row r="82" spans="1:8" x14ac:dyDescent="0.25">
      <c r="A82" t="str">
        <f t="shared" si="1"/>
        <v>CENTRAL 80</v>
      </c>
      <c r="B82" t="s">
        <v>42</v>
      </c>
      <c r="C82" t="s">
        <v>43</v>
      </c>
      <c r="D82" s="4">
        <v>44926</v>
      </c>
      <c r="E82" t="s">
        <v>44</v>
      </c>
      <c r="F82">
        <v>80</v>
      </c>
      <c r="G82" t="s">
        <v>7</v>
      </c>
      <c r="H82">
        <v>3.1390000000000001E-2</v>
      </c>
    </row>
    <row r="83" spans="1:8" x14ac:dyDescent="0.25">
      <c r="A83" t="str">
        <f t="shared" si="1"/>
        <v>CENTRAL 81</v>
      </c>
      <c r="B83" t="s">
        <v>42</v>
      </c>
      <c r="C83" t="s">
        <v>43</v>
      </c>
      <c r="D83" s="4">
        <v>44926</v>
      </c>
      <c r="E83" t="s">
        <v>44</v>
      </c>
      <c r="F83">
        <v>81</v>
      </c>
      <c r="G83" t="s">
        <v>7</v>
      </c>
      <c r="H83">
        <v>3.143E-2</v>
      </c>
    </row>
    <row r="84" spans="1:8" x14ac:dyDescent="0.25">
      <c r="A84" t="str">
        <f t="shared" si="1"/>
        <v>CENTRAL 82</v>
      </c>
      <c r="B84" t="s">
        <v>42</v>
      </c>
      <c r="C84" t="s">
        <v>43</v>
      </c>
      <c r="D84" s="4">
        <v>44926</v>
      </c>
      <c r="E84" t="s">
        <v>44</v>
      </c>
      <c r="F84">
        <v>82</v>
      </c>
      <c r="G84" t="s">
        <v>7</v>
      </c>
      <c r="H84">
        <v>3.1469999999999998E-2</v>
      </c>
    </row>
    <row r="85" spans="1:8" x14ac:dyDescent="0.25">
      <c r="A85" t="str">
        <f t="shared" si="1"/>
        <v>CENTRAL 83</v>
      </c>
      <c r="B85" t="s">
        <v>42</v>
      </c>
      <c r="C85" t="s">
        <v>43</v>
      </c>
      <c r="D85" s="4">
        <v>44926</v>
      </c>
      <c r="E85" t="s">
        <v>44</v>
      </c>
      <c r="F85">
        <v>83</v>
      </c>
      <c r="G85" t="s">
        <v>7</v>
      </c>
      <c r="H85">
        <v>3.1510000000000003E-2</v>
      </c>
    </row>
    <row r="86" spans="1:8" x14ac:dyDescent="0.25">
      <c r="A86" t="str">
        <f t="shared" si="1"/>
        <v>CENTRAL 84</v>
      </c>
      <c r="B86" t="s">
        <v>42</v>
      </c>
      <c r="C86" t="s">
        <v>43</v>
      </c>
      <c r="D86" s="4">
        <v>44926</v>
      </c>
      <c r="E86" t="s">
        <v>44</v>
      </c>
      <c r="F86">
        <v>84</v>
      </c>
      <c r="G86" t="s">
        <v>7</v>
      </c>
      <c r="H86">
        <v>3.1539999999999999E-2</v>
      </c>
    </row>
    <row r="87" spans="1:8" x14ac:dyDescent="0.25">
      <c r="A87" t="str">
        <f t="shared" si="1"/>
        <v>CENTRAL 85</v>
      </c>
      <c r="B87" t="s">
        <v>42</v>
      </c>
      <c r="C87" t="s">
        <v>43</v>
      </c>
      <c r="D87" s="4">
        <v>44926</v>
      </c>
      <c r="E87" t="s">
        <v>44</v>
      </c>
      <c r="F87">
        <v>85</v>
      </c>
      <c r="G87" t="s">
        <v>7</v>
      </c>
      <c r="H87">
        <v>3.1579999999999997E-2</v>
      </c>
    </row>
    <row r="88" spans="1:8" x14ac:dyDescent="0.25">
      <c r="A88" t="str">
        <f t="shared" si="1"/>
        <v>CENTRAL 86</v>
      </c>
      <c r="B88" t="s">
        <v>42</v>
      </c>
      <c r="C88" t="s">
        <v>43</v>
      </c>
      <c r="D88" s="4">
        <v>44926</v>
      </c>
      <c r="E88" t="s">
        <v>44</v>
      </c>
      <c r="F88">
        <v>86</v>
      </c>
      <c r="G88" t="s">
        <v>7</v>
      </c>
      <c r="H88">
        <v>3.1609999999999999E-2</v>
      </c>
    </row>
    <row r="89" spans="1:8" x14ac:dyDescent="0.25">
      <c r="A89" t="str">
        <f t="shared" si="1"/>
        <v>CENTRAL 87</v>
      </c>
      <c r="B89" t="s">
        <v>42</v>
      </c>
      <c r="C89" t="s">
        <v>43</v>
      </c>
      <c r="D89" s="4">
        <v>44926</v>
      </c>
      <c r="E89" t="s">
        <v>44</v>
      </c>
      <c r="F89">
        <v>87</v>
      </c>
      <c r="G89" t="s">
        <v>7</v>
      </c>
      <c r="H89">
        <v>3.1640000000000001E-2</v>
      </c>
    </row>
    <row r="90" spans="1:8" x14ac:dyDescent="0.25">
      <c r="A90" t="str">
        <f t="shared" si="1"/>
        <v>CENTRAL 88</v>
      </c>
      <c r="B90" t="s">
        <v>42</v>
      </c>
      <c r="C90" t="s">
        <v>43</v>
      </c>
      <c r="D90" s="4">
        <v>44926</v>
      </c>
      <c r="E90" t="s">
        <v>44</v>
      </c>
      <c r="F90">
        <v>88</v>
      </c>
      <c r="G90" t="s">
        <v>7</v>
      </c>
      <c r="H90">
        <v>3.168E-2</v>
      </c>
    </row>
    <row r="91" spans="1:8" x14ac:dyDescent="0.25">
      <c r="A91" t="str">
        <f t="shared" si="1"/>
        <v>CENTRAL 89</v>
      </c>
      <c r="B91" t="s">
        <v>42</v>
      </c>
      <c r="C91" t="s">
        <v>43</v>
      </c>
      <c r="D91" s="4">
        <v>44926</v>
      </c>
      <c r="E91" t="s">
        <v>44</v>
      </c>
      <c r="F91">
        <v>89</v>
      </c>
      <c r="G91" t="s">
        <v>7</v>
      </c>
      <c r="H91">
        <v>3.1710000000000002E-2</v>
      </c>
    </row>
    <row r="92" spans="1:8" x14ac:dyDescent="0.25">
      <c r="A92" t="str">
        <f t="shared" si="1"/>
        <v>CENTRAL 90</v>
      </c>
      <c r="B92" t="s">
        <v>42</v>
      </c>
      <c r="C92" t="s">
        <v>43</v>
      </c>
      <c r="D92" s="4">
        <v>44926</v>
      </c>
      <c r="E92" t="s">
        <v>44</v>
      </c>
      <c r="F92">
        <v>90</v>
      </c>
      <c r="G92" t="s">
        <v>7</v>
      </c>
      <c r="H92">
        <v>3.1739999999999997E-2</v>
      </c>
    </row>
    <row r="93" spans="1:8" x14ac:dyDescent="0.25">
      <c r="A93" t="str">
        <f t="shared" si="1"/>
        <v>CENTRAL 91</v>
      </c>
      <c r="B93" t="s">
        <v>42</v>
      </c>
      <c r="C93" t="s">
        <v>43</v>
      </c>
      <c r="D93" s="4">
        <v>44926</v>
      </c>
      <c r="E93" t="s">
        <v>44</v>
      </c>
      <c r="F93">
        <v>91</v>
      </c>
      <c r="G93" t="s">
        <v>7</v>
      </c>
      <c r="H93">
        <v>3.177E-2</v>
      </c>
    </row>
    <row r="94" spans="1:8" x14ac:dyDescent="0.25">
      <c r="A94" t="str">
        <f t="shared" si="1"/>
        <v>CENTRAL 92</v>
      </c>
      <c r="B94" t="s">
        <v>42</v>
      </c>
      <c r="C94" t="s">
        <v>43</v>
      </c>
      <c r="D94" s="4">
        <v>44926</v>
      </c>
      <c r="E94" t="s">
        <v>44</v>
      </c>
      <c r="F94">
        <v>92</v>
      </c>
      <c r="G94" t="s">
        <v>7</v>
      </c>
      <c r="H94">
        <v>3.1800000000000002E-2</v>
      </c>
    </row>
    <row r="95" spans="1:8" x14ac:dyDescent="0.25">
      <c r="A95" t="str">
        <f t="shared" si="1"/>
        <v>CENTRAL 93</v>
      </c>
      <c r="B95" t="s">
        <v>42</v>
      </c>
      <c r="C95" t="s">
        <v>43</v>
      </c>
      <c r="D95" s="4">
        <v>44926</v>
      </c>
      <c r="E95" t="s">
        <v>44</v>
      </c>
      <c r="F95">
        <v>93</v>
      </c>
      <c r="G95" t="s">
        <v>7</v>
      </c>
      <c r="H95">
        <v>3.1829999999999997E-2</v>
      </c>
    </row>
    <row r="96" spans="1:8" x14ac:dyDescent="0.25">
      <c r="A96" t="str">
        <f t="shared" si="1"/>
        <v>CENTRAL 94</v>
      </c>
      <c r="B96" t="s">
        <v>42</v>
      </c>
      <c r="C96" t="s">
        <v>43</v>
      </c>
      <c r="D96" s="4">
        <v>44926</v>
      </c>
      <c r="E96" t="s">
        <v>44</v>
      </c>
      <c r="F96">
        <v>94</v>
      </c>
      <c r="G96" t="s">
        <v>7</v>
      </c>
      <c r="H96">
        <v>3.1859999999999999E-2</v>
      </c>
    </row>
    <row r="97" spans="1:8" x14ac:dyDescent="0.25">
      <c r="A97" t="str">
        <f t="shared" si="1"/>
        <v>CENTRAL 95</v>
      </c>
      <c r="B97" t="s">
        <v>42</v>
      </c>
      <c r="C97" t="s">
        <v>43</v>
      </c>
      <c r="D97" s="4">
        <v>44926</v>
      </c>
      <c r="E97" t="s">
        <v>44</v>
      </c>
      <c r="F97">
        <v>95</v>
      </c>
      <c r="G97" t="s">
        <v>7</v>
      </c>
      <c r="H97">
        <v>3.1879999999999999E-2</v>
      </c>
    </row>
    <row r="98" spans="1:8" x14ac:dyDescent="0.25">
      <c r="A98" t="str">
        <f t="shared" si="1"/>
        <v>CENTRAL 96</v>
      </c>
      <c r="B98" t="s">
        <v>42</v>
      </c>
      <c r="C98" t="s">
        <v>43</v>
      </c>
      <c r="D98" s="4">
        <v>44926</v>
      </c>
      <c r="E98" t="s">
        <v>44</v>
      </c>
      <c r="F98">
        <v>96</v>
      </c>
      <c r="G98" t="s">
        <v>7</v>
      </c>
      <c r="H98">
        <v>3.1910000000000001E-2</v>
      </c>
    </row>
    <row r="99" spans="1:8" x14ac:dyDescent="0.25">
      <c r="A99" t="str">
        <f t="shared" si="1"/>
        <v>CENTRAL 97</v>
      </c>
      <c r="B99" t="s">
        <v>42</v>
      </c>
      <c r="C99" t="s">
        <v>43</v>
      </c>
      <c r="D99" s="4">
        <v>44926</v>
      </c>
      <c r="E99" t="s">
        <v>44</v>
      </c>
      <c r="F99">
        <v>97</v>
      </c>
      <c r="G99" t="s">
        <v>7</v>
      </c>
      <c r="H99">
        <v>3.1940000000000003E-2</v>
      </c>
    </row>
    <row r="100" spans="1:8" x14ac:dyDescent="0.25">
      <c r="A100" t="str">
        <f t="shared" si="1"/>
        <v>CENTRAL 98</v>
      </c>
      <c r="B100" t="s">
        <v>42</v>
      </c>
      <c r="C100" t="s">
        <v>43</v>
      </c>
      <c r="D100" s="4">
        <v>44926</v>
      </c>
      <c r="E100" t="s">
        <v>44</v>
      </c>
      <c r="F100">
        <v>98</v>
      </c>
      <c r="G100" t="s">
        <v>7</v>
      </c>
      <c r="H100">
        <v>3.1960000000000002E-2</v>
      </c>
    </row>
    <row r="101" spans="1:8" x14ac:dyDescent="0.25">
      <c r="A101" t="str">
        <f t="shared" si="1"/>
        <v>CENTRAL 99</v>
      </c>
      <c r="B101" t="s">
        <v>42</v>
      </c>
      <c r="C101" t="s">
        <v>43</v>
      </c>
      <c r="D101" s="4">
        <v>44926</v>
      </c>
      <c r="E101" t="s">
        <v>44</v>
      </c>
      <c r="F101">
        <v>99</v>
      </c>
      <c r="G101" t="s">
        <v>7</v>
      </c>
      <c r="H101">
        <v>3.1989999999999998E-2</v>
      </c>
    </row>
    <row r="102" spans="1:8" x14ac:dyDescent="0.25">
      <c r="A102" t="str">
        <f t="shared" si="1"/>
        <v>CENTRAL 100</v>
      </c>
      <c r="B102" t="s">
        <v>42</v>
      </c>
      <c r="C102" t="s">
        <v>43</v>
      </c>
      <c r="D102" s="4">
        <v>44926</v>
      </c>
      <c r="E102" t="s">
        <v>44</v>
      </c>
      <c r="F102">
        <v>100</v>
      </c>
      <c r="G102" t="s">
        <v>7</v>
      </c>
      <c r="H102">
        <v>3.2009999999999997E-2</v>
      </c>
    </row>
    <row r="103" spans="1:8" x14ac:dyDescent="0.25">
      <c r="A103" t="str">
        <f t="shared" si="1"/>
        <v>CENTRAL 101</v>
      </c>
      <c r="B103" t="s">
        <v>42</v>
      </c>
      <c r="C103" t="s">
        <v>43</v>
      </c>
      <c r="D103" s="4">
        <v>44926</v>
      </c>
      <c r="E103" t="s">
        <v>44</v>
      </c>
      <c r="F103">
        <v>101</v>
      </c>
      <c r="G103" t="s">
        <v>7</v>
      </c>
      <c r="H103">
        <v>3.2039999999999999E-2</v>
      </c>
    </row>
    <row r="104" spans="1:8" x14ac:dyDescent="0.25">
      <c r="A104" t="str">
        <f t="shared" si="1"/>
        <v>CENTRAL 102</v>
      </c>
      <c r="B104" t="s">
        <v>42</v>
      </c>
      <c r="C104" t="s">
        <v>43</v>
      </c>
      <c r="D104" s="4">
        <v>44926</v>
      </c>
      <c r="E104" t="s">
        <v>44</v>
      </c>
      <c r="F104">
        <v>102</v>
      </c>
      <c r="G104" t="s">
        <v>7</v>
      </c>
      <c r="H104">
        <v>3.2059999999999998E-2</v>
      </c>
    </row>
    <row r="105" spans="1:8" x14ac:dyDescent="0.25">
      <c r="A105" t="str">
        <f t="shared" si="1"/>
        <v>CENTRAL 103</v>
      </c>
      <c r="B105" t="s">
        <v>42</v>
      </c>
      <c r="C105" t="s">
        <v>43</v>
      </c>
      <c r="D105" s="4">
        <v>44926</v>
      </c>
      <c r="E105" t="s">
        <v>44</v>
      </c>
      <c r="F105">
        <v>103</v>
      </c>
      <c r="G105" t="s">
        <v>7</v>
      </c>
      <c r="H105">
        <v>3.209E-2</v>
      </c>
    </row>
    <row r="106" spans="1:8" x14ac:dyDescent="0.25">
      <c r="A106" t="str">
        <f t="shared" si="1"/>
        <v>CENTRAL 104</v>
      </c>
      <c r="B106" t="s">
        <v>42</v>
      </c>
      <c r="C106" t="s">
        <v>43</v>
      </c>
      <c r="D106" s="4">
        <v>44926</v>
      </c>
      <c r="E106" t="s">
        <v>44</v>
      </c>
      <c r="F106">
        <v>104</v>
      </c>
      <c r="G106" t="s">
        <v>7</v>
      </c>
      <c r="H106">
        <v>3.211E-2</v>
      </c>
    </row>
    <row r="107" spans="1:8" x14ac:dyDescent="0.25">
      <c r="A107" t="str">
        <f t="shared" si="1"/>
        <v>CENTRAL 105</v>
      </c>
      <c r="B107" t="s">
        <v>42</v>
      </c>
      <c r="C107" t="s">
        <v>43</v>
      </c>
      <c r="D107" s="4">
        <v>44926</v>
      </c>
      <c r="E107" t="s">
        <v>44</v>
      </c>
      <c r="F107">
        <v>105</v>
      </c>
      <c r="G107" t="s">
        <v>7</v>
      </c>
      <c r="H107">
        <v>3.2129999999999999E-2</v>
      </c>
    </row>
    <row r="108" spans="1:8" x14ac:dyDescent="0.25">
      <c r="A108" t="str">
        <f t="shared" si="1"/>
        <v>CENTRAL 106</v>
      </c>
      <c r="B108" t="s">
        <v>42</v>
      </c>
      <c r="C108" t="s">
        <v>43</v>
      </c>
      <c r="D108" s="4">
        <v>44926</v>
      </c>
      <c r="E108" t="s">
        <v>44</v>
      </c>
      <c r="F108">
        <v>106</v>
      </c>
      <c r="G108" t="s">
        <v>7</v>
      </c>
      <c r="H108">
        <v>3.2149999999999998E-2</v>
      </c>
    </row>
    <row r="109" spans="1:8" x14ac:dyDescent="0.25">
      <c r="A109" t="str">
        <f t="shared" si="1"/>
        <v>CENTRAL 107</v>
      </c>
      <c r="B109" t="s">
        <v>42</v>
      </c>
      <c r="C109" t="s">
        <v>43</v>
      </c>
      <c r="D109" s="4">
        <v>44926</v>
      </c>
      <c r="E109" t="s">
        <v>44</v>
      </c>
      <c r="F109">
        <v>107</v>
      </c>
      <c r="G109" t="s">
        <v>7</v>
      </c>
      <c r="H109">
        <v>3.218E-2</v>
      </c>
    </row>
    <row r="110" spans="1:8" x14ac:dyDescent="0.25">
      <c r="A110" t="str">
        <f t="shared" si="1"/>
        <v>CENTRAL 108</v>
      </c>
      <c r="B110" t="s">
        <v>42</v>
      </c>
      <c r="C110" t="s">
        <v>43</v>
      </c>
      <c r="D110" s="4">
        <v>44926</v>
      </c>
      <c r="E110" t="s">
        <v>44</v>
      </c>
      <c r="F110">
        <v>108</v>
      </c>
      <c r="G110" t="s">
        <v>7</v>
      </c>
      <c r="H110">
        <v>3.2199999999999999E-2</v>
      </c>
    </row>
    <row r="111" spans="1:8" x14ac:dyDescent="0.25">
      <c r="A111" t="str">
        <f t="shared" si="1"/>
        <v>CENTRAL 109</v>
      </c>
      <c r="B111" t="s">
        <v>42</v>
      </c>
      <c r="C111" t="s">
        <v>43</v>
      </c>
      <c r="D111" s="4">
        <v>44926</v>
      </c>
      <c r="E111" t="s">
        <v>44</v>
      </c>
      <c r="F111">
        <v>109</v>
      </c>
      <c r="G111" t="s">
        <v>7</v>
      </c>
      <c r="H111">
        <v>3.2219999999999999E-2</v>
      </c>
    </row>
    <row r="112" spans="1:8" x14ac:dyDescent="0.25">
      <c r="A112" t="str">
        <f t="shared" si="1"/>
        <v>CENTRAL 110</v>
      </c>
      <c r="B112" t="s">
        <v>42</v>
      </c>
      <c r="C112" t="s">
        <v>43</v>
      </c>
      <c r="D112" s="4">
        <v>44926</v>
      </c>
      <c r="E112" t="s">
        <v>44</v>
      </c>
      <c r="F112">
        <v>110</v>
      </c>
      <c r="G112" t="s">
        <v>7</v>
      </c>
      <c r="H112">
        <v>3.2239999999999998E-2</v>
      </c>
    </row>
    <row r="113" spans="1:8" x14ac:dyDescent="0.25">
      <c r="A113" t="str">
        <f t="shared" si="1"/>
        <v>CENTRAL 111</v>
      </c>
      <c r="B113" t="s">
        <v>42</v>
      </c>
      <c r="C113" t="s">
        <v>43</v>
      </c>
      <c r="D113" s="4">
        <v>44926</v>
      </c>
      <c r="E113" t="s">
        <v>44</v>
      </c>
      <c r="F113">
        <v>111</v>
      </c>
      <c r="G113" t="s">
        <v>7</v>
      </c>
      <c r="H113">
        <v>3.2259999999999997E-2</v>
      </c>
    </row>
    <row r="114" spans="1:8" x14ac:dyDescent="0.25">
      <c r="A114" t="str">
        <f t="shared" si="1"/>
        <v>CENTRAL 112</v>
      </c>
      <c r="B114" t="s">
        <v>42</v>
      </c>
      <c r="C114" t="s">
        <v>43</v>
      </c>
      <c r="D114" s="4">
        <v>44926</v>
      </c>
      <c r="E114" t="s">
        <v>44</v>
      </c>
      <c r="F114">
        <v>112</v>
      </c>
      <c r="G114" t="s">
        <v>7</v>
      </c>
      <c r="H114">
        <v>3.2280000000000003E-2</v>
      </c>
    </row>
    <row r="115" spans="1:8" x14ac:dyDescent="0.25">
      <c r="A115" t="str">
        <f t="shared" si="1"/>
        <v>CENTRAL 113</v>
      </c>
      <c r="B115" t="s">
        <v>42</v>
      </c>
      <c r="C115" t="s">
        <v>43</v>
      </c>
      <c r="D115" s="4">
        <v>44926</v>
      </c>
      <c r="E115" t="s">
        <v>44</v>
      </c>
      <c r="F115">
        <v>113</v>
      </c>
      <c r="G115" t="s">
        <v>7</v>
      </c>
      <c r="H115">
        <v>3.2300000000000002E-2</v>
      </c>
    </row>
    <row r="116" spans="1:8" x14ac:dyDescent="0.25">
      <c r="A116" t="str">
        <f t="shared" si="1"/>
        <v>CENTRAL 114</v>
      </c>
      <c r="B116" t="s">
        <v>42</v>
      </c>
      <c r="C116" t="s">
        <v>43</v>
      </c>
      <c r="D116" s="4">
        <v>44926</v>
      </c>
      <c r="E116" t="s">
        <v>44</v>
      </c>
      <c r="F116">
        <v>114</v>
      </c>
      <c r="G116" t="s">
        <v>7</v>
      </c>
      <c r="H116">
        <v>3.2320000000000002E-2</v>
      </c>
    </row>
    <row r="117" spans="1:8" x14ac:dyDescent="0.25">
      <c r="A117" t="str">
        <f t="shared" si="1"/>
        <v>CENTRAL 115</v>
      </c>
      <c r="B117" t="s">
        <v>42</v>
      </c>
      <c r="C117" t="s">
        <v>43</v>
      </c>
      <c r="D117" s="4">
        <v>44926</v>
      </c>
      <c r="E117" t="s">
        <v>44</v>
      </c>
      <c r="F117">
        <v>115</v>
      </c>
      <c r="G117" t="s">
        <v>7</v>
      </c>
      <c r="H117">
        <v>3.2340000000000001E-2</v>
      </c>
    </row>
    <row r="118" spans="1:8" x14ac:dyDescent="0.25">
      <c r="A118" t="str">
        <f t="shared" si="1"/>
        <v>CENTRAL 116</v>
      </c>
      <c r="B118" t="s">
        <v>42</v>
      </c>
      <c r="C118" t="s">
        <v>43</v>
      </c>
      <c r="D118" s="4">
        <v>44926</v>
      </c>
      <c r="E118" t="s">
        <v>44</v>
      </c>
      <c r="F118">
        <v>116</v>
      </c>
      <c r="G118" t="s">
        <v>7</v>
      </c>
      <c r="H118">
        <v>3.236E-2</v>
      </c>
    </row>
    <row r="119" spans="1:8" x14ac:dyDescent="0.25">
      <c r="A119" t="str">
        <f t="shared" si="1"/>
        <v>CENTRAL 117</v>
      </c>
      <c r="B119" t="s">
        <v>42</v>
      </c>
      <c r="C119" t="s">
        <v>43</v>
      </c>
      <c r="D119" s="4">
        <v>44926</v>
      </c>
      <c r="E119" t="s">
        <v>44</v>
      </c>
      <c r="F119">
        <v>117</v>
      </c>
      <c r="G119" t="s">
        <v>7</v>
      </c>
      <c r="H119">
        <v>3.2370000000000003E-2</v>
      </c>
    </row>
    <row r="120" spans="1:8" x14ac:dyDescent="0.25">
      <c r="A120" t="str">
        <f t="shared" si="1"/>
        <v>CENTRAL 118</v>
      </c>
      <c r="B120" t="s">
        <v>42</v>
      </c>
      <c r="C120" t="s">
        <v>43</v>
      </c>
      <c r="D120" s="4">
        <v>44926</v>
      </c>
      <c r="E120" t="s">
        <v>44</v>
      </c>
      <c r="F120">
        <v>118</v>
      </c>
      <c r="G120" t="s">
        <v>7</v>
      </c>
      <c r="H120">
        <v>3.2390000000000002E-2</v>
      </c>
    </row>
    <row r="121" spans="1:8" x14ac:dyDescent="0.25">
      <c r="A121" t="str">
        <f t="shared" si="1"/>
        <v>CENTRAL 119</v>
      </c>
      <c r="B121" t="s">
        <v>42</v>
      </c>
      <c r="C121" t="s">
        <v>43</v>
      </c>
      <c r="D121" s="4">
        <v>44926</v>
      </c>
      <c r="E121" t="s">
        <v>44</v>
      </c>
      <c r="F121">
        <v>119</v>
      </c>
      <c r="G121" t="s">
        <v>7</v>
      </c>
      <c r="H121">
        <v>3.2410000000000001E-2</v>
      </c>
    </row>
    <row r="122" spans="1:8" x14ac:dyDescent="0.25">
      <c r="A122" t="str">
        <f t="shared" si="1"/>
        <v>CENTRAL 120</v>
      </c>
      <c r="B122" t="s">
        <v>42</v>
      </c>
      <c r="C122" t="s">
        <v>43</v>
      </c>
      <c r="D122" s="4">
        <v>44926</v>
      </c>
      <c r="E122" t="s">
        <v>44</v>
      </c>
      <c r="F122">
        <v>120</v>
      </c>
      <c r="G122" t="s">
        <v>7</v>
      </c>
      <c r="H122">
        <v>3.243E-2</v>
      </c>
    </row>
    <row r="123" spans="1:8" x14ac:dyDescent="0.25">
      <c r="A123" t="str">
        <f t="shared" si="1"/>
        <v>CENTRAL 121</v>
      </c>
      <c r="B123" t="s">
        <v>42</v>
      </c>
      <c r="C123" t="s">
        <v>43</v>
      </c>
      <c r="D123" s="4">
        <v>44926</v>
      </c>
      <c r="E123" t="s">
        <v>44</v>
      </c>
      <c r="F123">
        <v>121</v>
      </c>
      <c r="G123" t="s">
        <v>7</v>
      </c>
      <c r="H123">
        <v>3.245E-2</v>
      </c>
    </row>
    <row r="124" spans="1:8" x14ac:dyDescent="0.25">
      <c r="A124" t="str">
        <f t="shared" si="1"/>
        <v>CENTRAL 122</v>
      </c>
      <c r="B124" t="s">
        <v>42</v>
      </c>
      <c r="C124" t="s">
        <v>43</v>
      </c>
      <c r="D124" s="4">
        <v>44926</v>
      </c>
      <c r="E124" t="s">
        <v>44</v>
      </c>
      <c r="F124">
        <v>122</v>
      </c>
      <c r="G124" t="s">
        <v>7</v>
      </c>
      <c r="H124">
        <v>3.2460000000000003E-2</v>
      </c>
    </row>
    <row r="125" spans="1:8" x14ac:dyDescent="0.25">
      <c r="A125" t="str">
        <f t="shared" si="1"/>
        <v>CENTRAL 123</v>
      </c>
      <c r="B125" t="s">
        <v>42</v>
      </c>
      <c r="C125" t="s">
        <v>43</v>
      </c>
      <c r="D125" s="4">
        <v>44926</v>
      </c>
      <c r="E125" t="s">
        <v>44</v>
      </c>
      <c r="F125">
        <v>123</v>
      </c>
      <c r="G125" t="s">
        <v>7</v>
      </c>
      <c r="H125">
        <v>3.2480000000000002E-2</v>
      </c>
    </row>
    <row r="126" spans="1:8" x14ac:dyDescent="0.25">
      <c r="A126" t="str">
        <f t="shared" si="1"/>
        <v>CENTRAL 124</v>
      </c>
      <c r="B126" t="s">
        <v>42</v>
      </c>
      <c r="C126" t="s">
        <v>43</v>
      </c>
      <c r="D126" s="4">
        <v>44926</v>
      </c>
      <c r="E126" t="s">
        <v>44</v>
      </c>
      <c r="F126">
        <v>124</v>
      </c>
      <c r="G126" t="s">
        <v>7</v>
      </c>
      <c r="H126">
        <v>3.2489999999999998E-2</v>
      </c>
    </row>
    <row r="127" spans="1:8" x14ac:dyDescent="0.25">
      <c r="A127" t="str">
        <f t="shared" si="1"/>
        <v>CENTRAL 125</v>
      </c>
      <c r="B127" t="s">
        <v>42</v>
      </c>
      <c r="C127" t="s">
        <v>43</v>
      </c>
      <c r="D127" s="4">
        <v>44926</v>
      </c>
      <c r="E127" t="s">
        <v>44</v>
      </c>
      <c r="F127">
        <v>125</v>
      </c>
      <c r="G127" t="s">
        <v>7</v>
      </c>
      <c r="H127">
        <v>3.2509999999999997E-2</v>
      </c>
    </row>
    <row r="128" spans="1:8" x14ac:dyDescent="0.25">
      <c r="A128" t="str">
        <f t="shared" si="1"/>
        <v>CENTRAL 126</v>
      </c>
      <c r="B128" t="s">
        <v>42</v>
      </c>
      <c r="C128" t="s">
        <v>43</v>
      </c>
      <c r="D128" s="4">
        <v>44926</v>
      </c>
      <c r="E128" t="s">
        <v>44</v>
      </c>
      <c r="F128">
        <v>126</v>
      </c>
      <c r="G128" t="s">
        <v>7</v>
      </c>
      <c r="H128">
        <v>3.2530000000000003E-2</v>
      </c>
    </row>
    <row r="129" spans="1:8" x14ac:dyDescent="0.25">
      <c r="A129" t="str">
        <f t="shared" si="1"/>
        <v>CENTRAL 127</v>
      </c>
      <c r="B129" t="s">
        <v>42</v>
      </c>
      <c r="C129" t="s">
        <v>43</v>
      </c>
      <c r="D129" s="4">
        <v>44926</v>
      </c>
      <c r="E129" t="s">
        <v>44</v>
      </c>
      <c r="F129">
        <v>127</v>
      </c>
      <c r="G129" t="s">
        <v>7</v>
      </c>
      <c r="H129">
        <v>3.2539999999999999E-2</v>
      </c>
    </row>
    <row r="130" spans="1:8" x14ac:dyDescent="0.25">
      <c r="A130" t="str">
        <f t="shared" ref="A130:A193" si="2">G130&amp;" "&amp;F130</f>
        <v>CENTRAL 128</v>
      </c>
      <c r="B130" t="s">
        <v>42</v>
      </c>
      <c r="C130" t="s">
        <v>43</v>
      </c>
      <c r="D130" s="4">
        <v>44926</v>
      </c>
      <c r="E130" t="s">
        <v>44</v>
      </c>
      <c r="F130">
        <v>128</v>
      </c>
      <c r="G130" t="s">
        <v>7</v>
      </c>
      <c r="H130">
        <v>3.2559999999999999E-2</v>
      </c>
    </row>
    <row r="131" spans="1:8" x14ac:dyDescent="0.25">
      <c r="A131" t="str">
        <f t="shared" si="2"/>
        <v>CENTRAL 129</v>
      </c>
      <c r="B131" t="s">
        <v>42</v>
      </c>
      <c r="C131" t="s">
        <v>43</v>
      </c>
      <c r="D131" s="4">
        <v>44926</v>
      </c>
      <c r="E131" t="s">
        <v>44</v>
      </c>
      <c r="F131">
        <v>129</v>
      </c>
      <c r="G131" t="s">
        <v>7</v>
      </c>
      <c r="H131">
        <v>3.2570000000000002E-2</v>
      </c>
    </row>
    <row r="132" spans="1:8" x14ac:dyDescent="0.25">
      <c r="A132" t="str">
        <f t="shared" si="2"/>
        <v>CENTRAL 130</v>
      </c>
      <c r="B132" t="s">
        <v>42</v>
      </c>
      <c r="C132" t="s">
        <v>43</v>
      </c>
      <c r="D132" s="4">
        <v>44926</v>
      </c>
      <c r="E132" t="s">
        <v>44</v>
      </c>
      <c r="F132">
        <v>130</v>
      </c>
      <c r="G132" t="s">
        <v>7</v>
      </c>
      <c r="H132">
        <v>3.2590000000000001E-2</v>
      </c>
    </row>
    <row r="133" spans="1:8" x14ac:dyDescent="0.25">
      <c r="A133" t="str">
        <f t="shared" si="2"/>
        <v>CENTRAL 131</v>
      </c>
      <c r="B133" t="s">
        <v>42</v>
      </c>
      <c r="C133" t="s">
        <v>43</v>
      </c>
      <c r="D133" s="4">
        <v>44926</v>
      </c>
      <c r="E133" t="s">
        <v>44</v>
      </c>
      <c r="F133">
        <v>131</v>
      </c>
      <c r="G133" t="s">
        <v>7</v>
      </c>
      <c r="H133">
        <v>3.2599999999999997E-2</v>
      </c>
    </row>
    <row r="134" spans="1:8" x14ac:dyDescent="0.25">
      <c r="A134" t="str">
        <f t="shared" si="2"/>
        <v>CENTRAL 132</v>
      </c>
      <c r="B134" t="s">
        <v>42</v>
      </c>
      <c r="C134" t="s">
        <v>43</v>
      </c>
      <c r="D134" s="4">
        <v>44926</v>
      </c>
      <c r="E134" t="s">
        <v>44</v>
      </c>
      <c r="F134">
        <v>132</v>
      </c>
      <c r="G134" t="s">
        <v>7</v>
      </c>
      <c r="H134">
        <v>3.2620000000000003E-2</v>
      </c>
    </row>
    <row r="135" spans="1:8" x14ac:dyDescent="0.25">
      <c r="A135" t="str">
        <f t="shared" si="2"/>
        <v>CENTRAL 133</v>
      </c>
      <c r="B135" t="s">
        <v>42</v>
      </c>
      <c r="C135" t="s">
        <v>43</v>
      </c>
      <c r="D135" s="4">
        <v>44926</v>
      </c>
      <c r="E135" t="s">
        <v>44</v>
      </c>
      <c r="F135">
        <v>133</v>
      </c>
      <c r="G135" t="s">
        <v>7</v>
      </c>
      <c r="H135">
        <v>3.2629999999999999E-2</v>
      </c>
    </row>
    <row r="136" spans="1:8" x14ac:dyDescent="0.25">
      <c r="A136" t="str">
        <f t="shared" si="2"/>
        <v>CENTRAL 134</v>
      </c>
      <c r="B136" t="s">
        <v>42</v>
      </c>
      <c r="C136" t="s">
        <v>43</v>
      </c>
      <c r="D136" s="4">
        <v>44926</v>
      </c>
      <c r="E136" t="s">
        <v>44</v>
      </c>
      <c r="F136">
        <v>134</v>
      </c>
      <c r="G136" t="s">
        <v>7</v>
      </c>
      <c r="H136">
        <v>3.2640000000000002E-2</v>
      </c>
    </row>
    <row r="137" spans="1:8" x14ac:dyDescent="0.25">
      <c r="A137" t="str">
        <f t="shared" si="2"/>
        <v>CENTRAL 135</v>
      </c>
      <c r="B137" t="s">
        <v>42</v>
      </c>
      <c r="C137" t="s">
        <v>43</v>
      </c>
      <c r="D137" s="4">
        <v>44926</v>
      </c>
      <c r="E137" t="s">
        <v>44</v>
      </c>
      <c r="F137">
        <v>135</v>
      </c>
      <c r="G137" t="s">
        <v>7</v>
      </c>
      <c r="H137">
        <v>3.2660000000000002E-2</v>
      </c>
    </row>
    <row r="138" spans="1:8" x14ac:dyDescent="0.25">
      <c r="A138" t="str">
        <f t="shared" si="2"/>
        <v>CENTRAL 136</v>
      </c>
      <c r="B138" t="s">
        <v>42</v>
      </c>
      <c r="C138" t="s">
        <v>43</v>
      </c>
      <c r="D138" s="4">
        <v>44926</v>
      </c>
      <c r="E138" t="s">
        <v>44</v>
      </c>
      <c r="F138">
        <v>136</v>
      </c>
      <c r="G138" t="s">
        <v>7</v>
      </c>
      <c r="H138">
        <v>3.2669999999999998E-2</v>
      </c>
    </row>
    <row r="139" spans="1:8" x14ac:dyDescent="0.25">
      <c r="A139" t="str">
        <f t="shared" si="2"/>
        <v>CENTRAL 137</v>
      </c>
      <c r="B139" t="s">
        <v>42</v>
      </c>
      <c r="C139" t="s">
        <v>43</v>
      </c>
      <c r="D139" s="4">
        <v>44926</v>
      </c>
      <c r="E139" t="s">
        <v>44</v>
      </c>
      <c r="F139">
        <v>137</v>
      </c>
      <c r="G139" t="s">
        <v>7</v>
      </c>
      <c r="H139">
        <v>3.2680000000000001E-2</v>
      </c>
    </row>
    <row r="140" spans="1:8" x14ac:dyDescent="0.25">
      <c r="A140" t="str">
        <f t="shared" si="2"/>
        <v>CENTRAL 138</v>
      </c>
      <c r="B140" t="s">
        <v>42</v>
      </c>
      <c r="C140" t="s">
        <v>43</v>
      </c>
      <c r="D140" s="4">
        <v>44926</v>
      </c>
      <c r="E140" t="s">
        <v>44</v>
      </c>
      <c r="F140">
        <v>138</v>
      </c>
      <c r="G140" t="s">
        <v>7</v>
      </c>
      <c r="H140">
        <v>3.27E-2</v>
      </c>
    </row>
    <row r="141" spans="1:8" x14ac:dyDescent="0.25">
      <c r="A141" t="str">
        <f t="shared" si="2"/>
        <v>CENTRAL 139</v>
      </c>
      <c r="B141" t="s">
        <v>42</v>
      </c>
      <c r="C141" t="s">
        <v>43</v>
      </c>
      <c r="D141" s="4">
        <v>44926</v>
      </c>
      <c r="E141" t="s">
        <v>44</v>
      </c>
      <c r="F141">
        <v>139</v>
      </c>
      <c r="G141" t="s">
        <v>7</v>
      </c>
      <c r="H141">
        <v>3.2710000000000003E-2</v>
      </c>
    </row>
    <row r="142" spans="1:8" x14ac:dyDescent="0.25">
      <c r="A142" t="str">
        <f t="shared" si="2"/>
        <v>CENTRAL 140</v>
      </c>
      <c r="B142" t="s">
        <v>42</v>
      </c>
      <c r="C142" t="s">
        <v>43</v>
      </c>
      <c r="D142" s="4">
        <v>44926</v>
      </c>
      <c r="E142" t="s">
        <v>44</v>
      </c>
      <c r="F142">
        <v>140</v>
      </c>
      <c r="G142" t="s">
        <v>7</v>
      </c>
      <c r="H142">
        <v>3.2719999999999999E-2</v>
      </c>
    </row>
    <row r="143" spans="1:8" x14ac:dyDescent="0.25">
      <c r="A143" t="str">
        <f t="shared" si="2"/>
        <v>CENTRAL 141</v>
      </c>
      <c r="B143" t="s">
        <v>42</v>
      </c>
      <c r="C143" t="s">
        <v>43</v>
      </c>
      <c r="D143" s="4">
        <v>44926</v>
      </c>
      <c r="E143" t="s">
        <v>44</v>
      </c>
      <c r="F143">
        <v>141</v>
      </c>
      <c r="G143" t="s">
        <v>7</v>
      </c>
      <c r="H143">
        <v>3.2739999999999998E-2</v>
      </c>
    </row>
    <row r="144" spans="1:8" x14ac:dyDescent="0.25">
      <c r="A144" t="str">
        <f t="shared" si="2"/>
        <v>CENTRAL 142</v>
      </c>
      <c r="B144" t="s">
        <v>42</v>
      </c>
      <c r="C144" t="s">
        <v>43</v>
      </c>
      <c r="D144" s="4">
        <v>44926</v>
      </c>
      <c r="E144" t="s">
        <v>44</v>
      </c>
      <c r="F144">
        <v>142</v>
      </c>
      <c r="G144" t="s">
        <v>7</v>
      </c>
      <c r="H144">
        <v>3.2750000000000001E-2</v>
      </c>
    </row>
    <row r="145" spans="1:8" x14ac:dyDescent="0.25">
      <c r="A145" t="str">
        <f t="shared" si="2"/>
        <v>CENTRAL 143</v>
      </c>
      <c r="B145" t="s">
        <v>42</v>
      </c>
      <c r="C145" t="s">
        <v>43</v>
      </c>
      <c r="D145" s="4">
        <v>44926</v>
      </c>
      <c r="E145" t="s">
        <v>44</v>
      </c>
      <c r="F145">
        <v>143</v>
      </c>
      <c r="G145" t="s">
        <v>7</v>
      </c>
      <c r="H145">
        <v>3.2759999999999997E-2</v>
      </c>
    </row>
    <row r="146" spans="1:8" x14ac:dyDescent="0.25">
      <c r="A146" t="str">
        <f t="shared" si="2"/>
        <v>CENTRAL 144</v>
      </c>
      <c r="B146" t="s">
        <v>42</v>
      </c>
      <c r="C146" t="s">
        <v>43</v>
      </c>
      <c r="D146" s="4">
        <v>44926</v>
      </c>
      <c r="E146" t="s">
        <v>44</v>
      </c>
      <c r="F146">
        <v>144</v>
      </c>
      <c r="G146" t="s">
        <v>7</v>
      </c>
      <c r="H146">
        <v>3.2770000000000001E-2</v>
      </c>
    </row>
    <row r="147" spans="1:8" x14ac:dyDescent="0.25">
      <c r="A147" t="str">
        <f t="shared" si="2"/>
        <v>CENTRAL 145</v>
      </c>
      <c r="B147" t="s">
        <v>42</v>
      </c>
      <c r="C147" t="s">
        <v>43</v>
      </c>
      <c r="D147" s="4">
        <v>44926</v>
      </c>
      <c r="E147" t="s">
        <v>44</v>
      </c>
      <c r="F147">
        <v>145</v>
      </c>
      <c r="G147" t="s">
        <v>7</v>
      </c>
      <c r="H147">
        <v>3.2779999999999997E-2</v>
      </c>
    </row>
    <row r="148" spans="1:8" x14ac:dyDescent="0.25">
      <c r="A148" t="str">
        <f t="shared" si="2"/>
        <v>CENTRAL 146</v>
      </c>
      <c r="B148" t="s">
        <v>42</v>
      </c>
      <c r="C148" t="s">
        <v>43</v>
      </c>
      <c r="D148" s="4">
        <v>44926</v>
      </c>
      <c r="E148" t="s">
        <v>44</v>
      </c>
      <c r="F148">
        <v>146</v>
      </c>
      <c r="G148" t="s">
        <v>7</v>
      </c>
      <c r="H148">
        <v>3.2800000000000003E-2</v>
      </c>
    </row>
    <row r="149" spans="1:8" x14ac:dyDescent="0.25">
      <c r="A149" t="str">
        <f t="shared" si="2"/>
        <v>CENTRAL 147</v>
      </c>
      <c r="B149" t="s">
        <v>42</v>
      </c>
      <c r="C149" t="s">
        <v>43</v>
      </c>
      <c r="D149" s="4">
        <v>44926</v>
      </c>
      <c r="E149" t="s">
        <v>44</v>
      </c>
      <c r="F149">
        <v>147</v>
      </c>
      <c r="G149" t="s">
        <v>7</v>
      </c>
      <c r="H149">
        <v>3.2809999999999999E-2</v>
      </c>
    </row>
    <row r="150" spans="1:8" x14ac:dyDescent="0.25">
      <c r="A150" t="str">
        <f t="shared" si="2"/>
        <v>CENTRAL 148</v>
      </c>
      <c r="B150" t="s">
        <v>42</v>
      </c>
      <c r="C150" t="s">
        <v>43</v>
      </c>
      <c r="D150" s="4">
        <v>44926</v>
      </c>
      <c r="E150" t="s">
        <v>44</v>
      </c>
      <c r="F150">
        <v>148</v>
      </c>
      <c r="G150" t="s">
        <v>7</v>
      </c>
      <c r="H150">
        <v>3.2820000000000002E-2</v>
      </c>
    </row>
    <row r="151" spans="1:8" x14ac:dyDescent="0.25">
      <c r="A151" t="str">
        <f t="shared" si="2"/>
        <v>CENTRAL 149</v>
      </c>
      <c r="B151" t="s">
        <v>42</v>
      </c>
      <c r="C151" t="s">
        <v>43</v>
      </c>
      <c r="D151" s="4">
        <v>44926</v>
      </c>
      <c r="E151" t="s">
        <v>44</v>
      </c>
      <c r="F151">
        <v>149</v>
      </c>
      <c r="G151" t="s">
        <v>7</v>
      </c>
      <c r="H151">
        <v>3.2829999999999998E-2</v>
      </c>
    </row>
    <row r="152" spans="1:8" x14ac:dyDescent="0.25">
      <c r="A152" t="str">
        <f t="shared" si="2"/>
        <v>CENTRAL 150</v>
      </c>
      <c r="B152" t="s">
        <v>42</v>
      </c>
      <c r="C152" t="s">
        <v>43</v>
      </c>
      <c r="D152" s="4">
        <v>44926</v>
      </c>
      <c r="E152" t="s">
        <v>44</v>
      </c>
      <c r="F152">
        <v>150</v>
      </c>
      <c r="G152" t="s">
        <v>7</v>
      </c>
      <c r="H152">
        <v>3.2840000000000001E-2</v>
      </c>
    </row>
    <row r="153" spans="1:8" x14ac:dyDescent="0.25">
      <c r="A153" t="str">
        <f t="shared" si="2"/>
        <v>RATES_DOWN 0</v>
      </c>
      <c r="B153" t="s">
        <v>42</v>
      </c>
      <c r="C153" t="s">
        <v>43</v>
      </c>
      <c r="D153" s="4">
        <v>44926</v>
      </c>
      <c r="E153" t="s">
        <v>44</v>
      </c>
      <c r="F153">
        <v>0</v>
      </c>
      <c r="G153" t="s">
        <v>45</v>
      </c>
      <c r="H153">
        <v>0</v>
      </c>
    </row>
    <row r="154" spans="1:8" x14ac:dyDescent="0.25">
      <c r="A154" t="str">
        <f t="shared" si="2"/>
        <v>RATES_DOWN 1</v>
      </c>
      <c r="B154" t="s">
        <v>42</v>
      </c>
      <c r="C154" t="s">
        <v>43</v>
      </c>
      <c r="D154" s="4">
        <v>44926</v>
      </c>
      <c r="E154" t="s">
        <v>44</v>
      </c>
      <c r="F154">
        <v>1</v>
      </c>
      <c r="G154" t="s">
        <v>45</v>
      </c>
      <c r="H154">
        <v>7.9399999999999991E-3</v>
      </c>
    </row>
    <row r="155" spans="1:8" x14ac:dyDescent="0.25">
      <c r="A155" t="str">
        <f t="shared" si="2"/>
        <v>RATES_DOWN 2</v>
      </c>
      <c r="B155" t="s">
        <v>42</v>
      </c>
      <c r="C155" t="s">
        <v>43</v>
      </c>
      <c r="D155" s="4">
        <v>44926</v>
      </c>
      <c r="E155" t="s">
        <v>44</v>
      </c>
      <c r="F155">
        <v>2</v>
      </c>
      <c r="G155" t="s">
        <v>45</v>
      </c>
      <c r="H155">
        <v>1.153E-2</v>
      </c>
    </row>
    <row r="156" spans="1:8" x14ac:dyDescent="0.25">
      <c r="A156" t="str">
        <f t="shared" si="2"/>
        <v>RATES_DOWN 3</v>
      </c>
      <c r="B156" t="s">
        <v>42</v>
      </c>
      <c r="C156" t="s">
        <v>43</v>
      </c>
      <c r="D156" s="4">
        <v>44926</v>
      </c>
      <c r="E156" t="s">
        <v>44</v>
      </c>
      <c r="F156">
        <v>3</v>
      </c>
      <c r="G156" t="s">
        <v>45</v>
      </c>
      <c r="H156">
        <v>1.409E-2</v>
      </c>
    </row>
    <row r="157" spans="1:8" x14ac:dyDescent="0.25">
      <c r="A157" t="str">
        <f t="shared" si="2"/>
        <v>RATES_DOWN 4</v>
      </c>
      <c r="B157" t="s">
        <v>42</v>
      </c>
      <c r="C157" t="s">
        <v>43</v>
      </c>
      <c r="D157" s="4">
        <v>44926</v>
      </c>
      <c r="E157" t="s">
        <v>44</v>
      </c>
      <c r="F157">
        <v>4</v>
      </c>
      <c r="G157" t="s">
        <v>45</v>
      </c>
      <c r="H157">
        <v>1.576E-2</v>
      </c>
    </row>
    <row r="158" spans="1:8" x14ac:dyDescent="0.25">
      <c r="A158" t="str">
        <f t="shared" si="2"/>
        <v>RATES_DOWN 5</v>
      </c>
      <c r="B158" t="s">
        <v>42</v>
      </c>
      <c r="C158" t="s">
        <v>43</v>
      </c>
      <c r="D158" s="4">
        <v>44926</v>
      </c>
      <c r="E158" t="s">
        <v>44</v>
      </c>
      <c r="F158">
        <v>5</v>
      </c>
      <c r="G158" t="s">
        <v>45</v>
      </c>
      <c r="H158">
        <v>1.6910000000000001E-2</v>
      </c>
    </row>
    <row r="159" spans="1:8" x14ac:dyDescent="0.25">
      <c r="A159" t="str">
        <f t="shared" si="2"/>
        <v>RATES_DOWN 6</v>
      </c>
      <c r="B159" t="s">
        <v>42</v>
      </c>
      <c r="C159" t="s">
        <v>43</v>
      </c>
      <c r="D159" s="4">
        <v>44926</v>
      </c>
      <c r="E159" t="s">
        <v>44</v>
      </c>
      <c r="F159">
        <v>6</v>
      </c>
      <c r="G159" t="s">
        <v>45</v>
      </c>
      <c r="H159">
        <v>1.804E-2</v>
      </c>
    </row>
    <row r="160" spans="1:8" x14ac:dyDescent="0.25">
      <c r="A160" t="str">
        <f t="shared" si="2"/>
        <v>RATES_DOWN 7</v>
      </c>
      <c r="B160" t="s">
        <v>42</v>
      </c>
      <c r="C160" t="s">
        <v>43</v>
      </c>
      <c r="D160" s="4">
        <v>44926</v>
      </c>
      <c r="E160" t="s">
        <v>44</v>
      </c>
      <c r="F160">
        <v>7</v>
      </c>
      <c r="G160" t="s">
        <v>45</v>
      </c>
      <c r="H160">
        <v>1.8859999999999998E-2</v>
      </c>
    </row>
    <row r="161" spans="1:8" x14ac:dyDescent="0.25">
      <c r="A161" t="str">
        <f t="shared" si="2"/>
        <v>RATES_DOWN 8</v>
      </c>
      <c r="B161" t="s">
        <v>42</v>
      </c>
      <c r="C161" t="s">
        <v>43</v>
      </c>
      <c r="D161" s="4">
        <v>44926</v>
      </c>
      <c r="E161" t="s">
        <v>44</v>
      </c>
      <c r="F161">
        <v>8</v>
      </c>
      <c r="G161" t="s">
        <v>45</v>
      </c>
      <c r="H161">
        <v>1.975E-2</v>
      </c>
    </row>
    <row r="162" spans="1:8" x14ac:dyDescent="0.25">
      <c r="A162" t="str">
        <f t="shared" si="2"/>
        <v>RATES_DOWN 9</v>
      </c>
      <c r="B162" t="s">
        <v>42</v>
      </c>
      <c r="C162" t="s">
        <v>43</v>
      </c>
      <c r="D162" s="4">
        <v>44926</v>
      </c>
      <c r="E162" t="s">
        <v>44</v>
      </c>
      <c r="F162">
        <v>9</v>
      </c>
      <c r="G162" t="s">
        <v>45</v>
      </c>
      <c r="H162">
        <v>2.069E-2</v>
      </c>
    </row>
    <row r="163" spans="1:8" x14ac:dyDescent="0.25">
      <c r="A163" t="str">
        <f t="shared" si="2"/>
        <v>RATES_DOWN 10</v>
      </c>
      <c r="B163" t="s">
        <v>42</v>
      </c>
      <c r="C163" t="s">
        <v>43</v>
      </c>
      <c r="D163" s="4">
        <v>44926</v>
      </c>
      <c r="E163" t="s">
        <v>44</v>
      </c>
      <c r="F163">
        <v>10</v>
      </c>
      <c r="G163" t="s">
        <v>45</v>
      </c>
      <c r="H163">
        <v>2.1329999999999998E-2</v>
      </c>
    </row>
    <row r="164" spans="1:8" x14ac:dyDescent="0.25">
      <c r="A164" t="str">
        <f t="shared" si="2"/>
        <v>RATES_DOWN 11</v>
      </c>
      <c r="B164" t="s">
        <v>42</v>
      </c>
      <c r="C164" t="s">
        <v>43</v>
      </c>
      <c r="D164" s="4">
        <v>44926</v>
      </c>
      <c r="E164" t="s">
        <v>44</v>
      </c>
      <c r="F164">
        <v>11</v>
      </c>
      <c r="G164" t="s">
        <v>45</v>
      </c>
      <c r="H164">
        <v>2.1700000000000001E-2</v>
      </c>
    </row>
    <row r="165" spans="1:8" x14ac:dyDescent="0.25">
      <c r="A165" t="str">
        <f t="shared" si="2"/>
        <v>RATES_DOWN 12</v>
      </c>
      <c r="B165" t="s">
        <v>42</v>
      </c>
      <c r="C165" t="s">
        <v>43</v>
      </c>
      <c r="D165" s="4">
        <v>44926</v>
      </c>
      <c r="E165" t="s">
        <v>44</v>
      </c>
      <c r="F165">
        <v>12</v>
      </c>
      <c r="G165" t="s">
        <v>45</v>
      </c>
      <c r="H165">
        <v>2.1899999999999999E-2</v>
      </c>
    </row>
    <row r="166" spans="1:8" x14ac:dyDescent="0.25">
      <c r="A166" t="str">
        <f t="shared" si="2"/>
        <v>RATES_DOWN 13</v>
      </c>
      <c r="B166" t="s">
        <v>42</v>
      </c>
      <c r="C166" t="s">
        <v>43</v>
      </c>
      <c r="D166" s="4">
        <v>44926</v>
      </c>
      <c r="E166" t="s">
        <v>44</v>
      </c>
      <c r="F166">
        <v>13</v>
      </c>
      <c r="G166" t="s">
        <v>45</v>
      </c>
      <c r="H166">
        <v>2.2110000000000001E-2</v>
      </c>
    </row>
    <row r="167" spans="1:8" x14ac:dyDescent="0.25">
      <c r="A167" t="str">
        <f t="shared" si="2"/>
        <v>RATES_DOWN 14</v>
      </c>
      <c r="B167" t="s">
        <v>42</v>
      </c>
      <c r="C167" t="s">
        <v>43</v>
      </c>
      <c r="D167" s="4">
        <v>44926</v>
      </c>
      <c r="E167" t="s">
        <v>44</v>
      </c>
      <c r="F167">
        <v>14</v>
      </c>
      <c r="G167" t="s">
        <v>45</v>
      </c>
      <c r="H167">
        <v>2.198E-2</v>
      </c>
    </row>
    <row r="168" spans="1:8" x14ac:dyDescent="0.25">
      <c r="A168" t="str">
        <f t="shared" si="2"/>
        <v>RATES_DOWN 15</v>
      </c>
      <c r="B168" t="s">
        <v>42</v>
      </c>
      <c r="C168" t="s">
        <v>43</v>
      </c>
      <c r="D168" s="4">
        <v>44926</v>
      </c>
      <c r="E168" t="s">
        <v>44</v>
      </c>
      <c r="F168">
        <v>15</v>
      </c>
      <c r="G168" t="s">
        <v>45</v>
      </c>
      <c r="H168">
        <v>2.206E-2</v>
      </c>
    </row>
    <row r="169" spans="1:8" x14ac:dyDescent="0.25">
      <c r="A169" t="str">
        <f t="shared" si="2"/>
        <v>RATES_DOWN 16</v>
      </c>
      <c r="B169" t="s">
        <v>42</v>
      </c>
      <c r="C169" t="s">
        <v>43</v>
      </c>
      <c r="D169" s="4">
        <v>44926</v>
      </c>
      <c r="E169" t="s">
        <v>44</v>
      </c>
      <c r="F169">
        <v>16</v>
      </c>
      <c r="G169" t="s">
        <v>45</v>
      </c>
      <c r="H169">
        <v>2.1409999999999998E-2</v>
      </c>
    </row>
    <row r="170" spans="1:8" x14ac:dyDescent="0.25">
      <c r="A170" t="str">
        <f t="shared" si="2"/>
        <v>RATES_DOWN 17</v>
      </c>
      <c r="B170" t="s">
        <v>42</v>
      </c>
      <c r="C170" t="s">
        <v>43</v>
      </c>
      <c r="D170" s="4">
        <v>44926</v>
      </c>
      <c r="E170" t="s">
        <v>44</v>
      </c>
      <c r="F170">
        <v>17</v>
      </c>
      <c r="G170" t="s">
        <v>45</v>
      </c>
      <c r="H170">
        <v>2.1000000000000001E-2</v>
      </c>
    </row>
    <row r="171" spans="1:8" x14ac:dyDescent="0.25">
      <c r="A171" t="str">
        <f t="shared" si="2"/>
        <v>RATES_DOWN 18</v>
      </c>
      <c r="B171" t="s">
        <v>42</v>
      </c>
      <c r="C171" t="s">
        <v>43</v>
      </c>
      <c r="D171" s="4">
        <v>44926</v>
      </c>
      <c r="E171" t="s">
        <v>44</v>
      </c>
      <c r="F171">
        <v>18</v>
      </c>
      <c r="G171" t="s">
        <v>45</v>
      </c>
      <c r="H171">
        <v>2.0580000000000001E-2</v>
      </c>
    </row>
    <row r="172" spans="1:8" x14ac:dyDescent="0.25">
      <c r="A172" t="str">
        <f t="shared" si="2"/>
        <v>RATES_DOWN 19</v>
      </c>
      <c r="B172" t="s">
        <v>42</v>
      </c>
      <c r="C172" t="s">
        <v>43</v>
      </c>
      <c r="D172" s="4">
        <v>44926</v>
      </c>
      <c r="E172" t="s">
        <v>44</v>
      </c>
      <c r="F172">
        <v>19</v>
      </c>
      <c r="G172" t="s">
        <v>45</v>
      </c>
      <c r="H172">
        <v>1.993E-2</v>
      </c>
    </row>
    <row r="173" spans="1:8" x14ac:dyDescent="0.25">
      <c r="A173" t="str">
        <f t="shared" si="2"/>
        <v>RATES_DOWN 20</v>
      </c>
      <c r="B173" t="s">
        <v>42</v>
      </c>
      <c r="C173" t="s">
        <v>43</v>
      </c>
      <c r="D173" s="4">
        <v>44926</v>
      </c>
      <c r="E173" t="s">
        <v>44</v>
      </c>
      <c r="F173">
        <v>20</v>
      </c>
      <c r="G173" t="s">
        <v>45</v>
      </c>
      <c r="H173">
        <v>1.9630000000000002E-2</v>
      </c>
    </row>
    <row r="174" spans="1:8" x14ac:dyDescent="0.25">
      <c r="A174" t="str">
        <f t="shared" si="2"/>
        <v>RATES_DOWN 21</v>
      </c>
      <c r="B174" t="s">
        <v>42</v>
      </c>
      <c r="C174" t="s">
        <v>43</v>
      </c>
      <c r="D174" s="4">
        <v>44926</v>
      </c>
      <c r="E174" t="s">
        <v>44</v>
      </c>
      <c r="F174">
        <v>21</v>
      </c>
      <c r="G174" t="s">
        <v>45</v>
      </c>
      <c r="H174">
        <v>1.9449999999999999E-2</v>
      </c>
    </row>
    <row r="175" spans="1:8" x14ac:dyDescent="0.25">
      <c r="A175" t="str">
        <f t="shared" si="2"/>
        <v>RATES_DOWN 22</v>
      </c>
      <c r="B175" t="s">
        <v>42</v>
      </c>
      <c r="C175" t="s">
        <v>43</v>
      </c>
      <c r="D175" s="4">
        <v>44926</v>
      </c>
      <c r="E175" t="s">
        <v>44</v>
      </c>
      <c r="F175">
        <v>22</v>
      </c>
      <c r="G175" t="s">
        <v>45</v>
      </c>
      <c r="H175">
        <v>1.9349999999999999E-2</v>
      </c>
    </row>
    <row r="176" spans="1:8" x14ac:dyDescent="0.25">
      <c r="A176" t="str">
        <f t="shared" si="2"/>
        <v>RATES_DOWN 23</v>
      </c>
      <c r="B176" t="s">
        <v>42</v>
      </c>
      <c r="C176" t="s">
        <v>43</v>
      </c>
      <c r="D176" s="4">
        <v>44926</v>
      </c>
      <c r="E176" t="s">
        <v>44</v>
      </c>
      <c r="F176">
        <v>23</v>
      </c>
      <c r="G176" t="s">
        <v>45</v>
      </c>
      <c r="H176">
        <v>1.9300000000000001E-2</v>
      </c>
    </row>
    <row r="177" spans="1:8" x14ac:dyDescent="0.25">
      <c r="A177" t="str">
        <f t="shared" si="2"/>
        <v>RATES_DOWN 24</v>
      </c>
      <c r="B177" t="s">
        <v>42</v>
      </c>
      <c r="C177" t="s">
        <v>43</v>
      </c>
      <c r="D177" s="4">
        <v>44926</v>
      </c>
      <c r="E177" t="s">
        <v>44</v>
      </c>
      <c r="F177">
        <v>24</v>
      </c>
      <c r="G177" t="s">
        <v>45</v>
      </c>
      <c r="H177">
        <v>1.9290000000000002E-2</v>
      </c>
    </row>
    <row r="178" spans="1:8" x14ac:dyDescent="0.25">
      <c r="A178" t="str">
        <f t="shared" si="2"/>
        <v>RATES_DOWN 25</v>
      </c>
      <c r="B178" t="s">
        <v>42</v>
      </c>
      <c r="C178" t="s">
        <v>43</v>
      </c>
      <c r="D178" s="4">
        <v>44926</v>
      </c>
      <c r="E178" t="s">
        <v>44</v>
      </c>
      <c r="F178">
        <v>25</v>
      </c>
      <c r="G178" t="s">
        <v>45</v>
      </c>
      <c r="H178">
        <v>1.9310000000000001E-2</v>
      </c>
    </row>
    <row r="179" spans="1:8" x14ac:dyDescent="0.25">
      <c r="A179" t="str">
        <f t="shared" si="2"/>
        <v>RATES_DOWN 26</v>
      </c>
      <c r="B179" t="s">
        <v>42</v>
      </c>
      <c r="C179" t="s">
        <v>43</v>
      </c>
      <c r="D179" s="4">
        <v>44926</v>
      </c>
      <c r="E179" t="s">
        <v>44</v>
      </c>
      <c r="F179">
        <v>26</v>
      </c>
      <c r="G179" t="s">
        <v>45</v>
      </c>
      <c r="H179">
        <v>1.9359999999999999E-2</v>
      </c>
    </row>
    <row r="180" spans="1:8" x14ac:dyDescent="0.25">
      <c r="A180" t="str">
        <f t="shared" si="2"/>
        <v>RATES_DOWN 27</v>
      </c>
      <c r="B180" t="s">
        <v>42</v>
      </c>
      <c r="C180" t="s">
        <v>43</v>
      </c>
      <c r="D180" s="4">
        <v>44926</v>
      </c>
      <c r="E180" t="s">
        <v>44</v>
      </c>
      <c r="F180">
        <v>27</v>
      </c>
      <c r="G180" t="s">
        <v>45</v>
      </c>
      <c r="H180">
        <v>1.9429999999999999E-2</v>
      </c>
    </row>
    <row r="181" spans="1:8" x14ac:dyDescent="0.25">
      <c r="A181" t="str">
        <f t="shared" si="2"/>
        <v>RATES_DOWN 28</v>
      </c>
      <c r="B181" t="s">
        <v>42</v>
      </c>
      <c r="C181" t="s">
        <v>43</v>
      </c>
      <c r="D181" s="4">
        <v>44926</v>
      </c>
      <c r="E181" t="s">
        <v>44</v>
      </c>
      <c r="F181">
        <v>28</v>
      </c>
      <c r="G181" t="s">
        <v>45</v>
      </c>
      <c r="H181">
        <v>1.9529999999999999E-2</v>
      </c>
    </row>
    <row r="182" spans="1:8" x14ac:dyDescent="0.25">
      <c r="A182" t="str">
        <f t="shared" si="2"/>
        <v>RATES_DOWN 29</v>
      </c>
      <c r="B182" t="s">
        <v>42</v>
      </c>
      <c r="C182" t="s">
        <v>43</v>
      </c>
      <c r="D182" s="4">
        <v>44926</v>
      </c>
      <c r="E182" t="s">
        <v>44</v>
      </c>
      <c r="F182">
        <v>29</v>
      </c>
      <c r="G182" t="s">
        <v>45</v>
      </c>
      <c r="H182">
        <v>1.9630000000000002E-2</v>
      </c>
    </row>
    <row r="183" spans="1:8" x14ac:dyDescent="0.25">
      <c r="A183" t="str">
        <f t="shared" si="2"/>
        <v>RATES_DOWN 30</v>
      </c>
      <c r="B183" t="s">
        <v>42</v>
      </c>
      <c r="C183" t="s">
        <v>43</v>
      </c>
      <c r="D183" s="4">
        <v>44926</v>
      </c>
      <c r="E183" t="s">
        <v>44</v>
      </c>
      <c r="F183">
        <v>30</v>
      </c>
      <c r="G183" t="s">
        <v>45</v>
      </c>
      <c r="H183">
        <v>1.9730000000000001E-2</v>
      </c>
    </row>
    <row r="184" spans="1:8" x14ac:dyDescent="0.25">
      <c r="A184" t="str">
        <f t="shared" si="2"/>
        <v>RATES_DOWN 31</v>
      </c>
      <c r="B184" t="s">
        <v>42</v>
      </c>
      <c r="C184" t="s">
        <v>43</v>
      </c>
      <c r="D184" s="4">
        <v>44926</v>
      </c>
      <c r="E184" t="s">
        <v>44</v>
      </c>
      <c r="F184">
        <v>31</v>
      </c>
      <c r="G184" t="s">
        <v>45</v>
      </c>
      <c r="H184">
        <v>1.9859999999999999E-2</v>
      </c>
    </row>
    <row r="185" spans="1:8" x14ac:dyDescent="0.25">
      <c r="A185" t="str">
        <f t="shared" si="2"/>
        <v>RATES_DOWN 32</v>
      </c>
      <c r="B185" t="s">
        <v>42</v>
      </c>
      <c r="C185" t="s">
        <v>43</v>
      </c>
      <c r="D185" s="4">
        <v>44926</v>
      </c>
      <c r="E185" t="s">
        <v>44</v>
      </c>
      <c r="F185">
        <v>32</v>
      </c>
      <c r="G185" t="s">
        <v>45</v>
      </c>
      <c r="H185">
        <v>1.9970000000000002E-2</v>
      </c>
    </row>
    <row r="186" spans="1:8" x14ac:dyDescent="0.25">
      <c r="A186" t="str">
        <f t="shared" si="2"/>
        <v>RATES_DOWN 33</v>
      </c>
      <c r="B186" t="s">
        <v>42</v>
      </c>
      <c r="C186" t="s">
        <v>43</v>
      </c>
      <c r="D186" s="4">
        <v>44926</v>
      </c>
      <c r="E186" t="s">
        <v>44</v>
      </c>
      <c r="F186">
        <v>33</v>
      </c>
      <c r="G186" t="s">
        <v>45</v>
      </c>
      <c r="H186">
        <v>2.01E-2</v>
      </c>
    </row>
    <row r="187" spans="1:8" x14ac:dyDescent="0.25">
      <c r="A187" t="str">
        <f t="shared" si="2"/>
        <v>RATES_DOWN 34</v>
      </c>
      <c r="B187" t="s">
        <v>42</v>
      </c>
      <c r="C187" t="s">
        <v>43</v>
      </c>
      <c r="D187" s="4">
        <v>44926</v>
      </c>
      <c r="E187" t="s">
        <v>44</v>
      </c>
      <c r="F187">
        <v>34</v>
      </c>
      <c r="G187" t="s">
        <v>45</v>
      </c>
      <c r="H187">
        <v>2.0219999999999998E-2</v>
      </c>
    </row>
    <row r="188" spans="1:8" x14ac:dyDescent="0.25">
      <c r="A188" t="str">
        <f t="shared" si="2"/>
        <v>RATES_DOWN 35</v>
      </c>
      <c r="B188" t="s">
        <v>42</v>
      </c>
      <c r="C188" t="s">
        <v>43</v>
      </c>
      <c r="D188" s="4">
        <v>44926</v>
      </c>
      <c r="E188" t="s">
        <v>44</v>
      </c>
      <c r="F188">
        <v>35</v>
      </c>
      <c r="G188" t="s">
        <v>45</v>
      </c>
      <c r="H188">
        <v>2.035E-2</v>
      </c>
    </row>
    <row r="189" spans="1:8" x14ac:dyDescent="0.25">
      <c r="A189" t="str">
        <f t="shared" si="2"/>
        <v>RATES_DOWN 36</v>
      </c>
      <c r="B189" t="s">
        <v>42</v>
      </c>
      <c r="C189" t="s">
        <v>43</v>
      </c>
      <c r="D189" s="4">
        <v>44926</v>
      </c>
      <c r="E189" t="s">
        <v>44</v>
      </c>
      <c r="F189">
        <v>36</v>
      </c>
      <c r="G189" t="s">
        <v>45</v>
      </c>
      <c r="H189">
        <v>2.0490000000000001E-2</v>
      </c>
    </row>
    <row r="190" spans="1:8" x14ac:dyDescent="0.25">
      <c r="A190" t="str">
        <f t="shared" si="2"/>
        <v>RATES_DOWN 37</v>
      </c>
      <c r="B190" t="s">
        <v>42</v>
      </c>
      <c r="C190" t="s">
        <v>43</v>
      </c>
      <c r="D190" s="4">
        <v>44926</v>
      </c>
      <c r="E190" t="s">
        <v>44</v>
      </c>
      <c r="F190">
        <v>37</v>
      </c>
      <c r="G190" t="s">
        <v>45</v>
      </c>
      <c r="H190">
        <v>2.061E-2</v>
      </c>
    </row>
    <row r="191" spans="1:8" x14ac:dyDescent="0.25">
      <c r="A191" t="str">
        <f t="shared" si="2"/>
        <v>RATES_DOWN 38</v>
      </c>
      <c r="B191" t="s">
        <v>42</v>
      </c>
      <c r="C191" t="s">
        <v>43</v>
      </c>
      <c r="D191" s="4">
        <v>44926</v>
      </c>
      <c r="E191" t="s">
        <v>44</v>
      </c>
      <c r="F191">
        <v>38</v>
      </c>
      <c r="G191" t="s">
        <v>45</v>
      </c>
      <c r="H191">
        <v>2.0740000000000001E-2</v>
      </c>
    </row>
    <row r="192" spans="1:8" x14ac:dyDescent="0.25">
      <c r="A192" t="str">
        <f t="shared" si="2"/>
        <v>RATES_DOWN 39</v>
      </c>
      <c r="B192" t="s">
        <v>42</v>
      </c>
      <c r="C192" t="s">
        <v>43</v>
      </c>
      <c r="D192" s="4">
        <v>44926</v>
      </c>
      <c r="E192" t="s">
        <v>44</v>
      </c>
      <c r="F192">
        <v>39</v>
      </c>
      <c r="G192" t="s">
        <v>45</v>
      </c>
      <c r="H192">
        <v>2.087E-2</v>
      </c>
    </row>
    <row r="193" spans="1:8" x14ac:dyDescent="0.25">
      <c r="A193" t="str">
        <f t="shared" si="2"/>
        <v>RATES_DOWN 40</v>
      </c>
      <c r="B193" t="s">
        <v>42</v>
      </c>
      <c r="C193" t="s">
        <v>43</v>
      </c>
      <c r="D193" s="4">
        <v>44926</v>
      </c>
      <c r="E193" t="s">
        <v>44</v>
      </c>
      <c r="F193">
        <v>40</v>
      </c>
      <c r="G193" t="s">
        <v>45</v>
      </c>
      <c r="H193">
        <v>2.0990000000000002E-2</v>
      </c>
    </row>
    <row r="194" spans="1:8" x14ac:dyDescent="0.25">
      <c r="A194" t="str">
        <f t="shared" ref="A194:A257" si="3">G194&amp;" "&amp;F194</f>
        <v>RATES_DOWN 41</v>
      </c>
      <c r="B194" t="s">
        <v>42</v>
      </c>
      <c r="C194" t="s">
        <v>43</v>
      </c>
      <c r="D194" s="4">
        <v>44926</v>
      </c>
      <c r="E194" t="s">
        <v>44</v>
      </c>
      <c r="F194">
        <v>41</v>
      </c>
      <c r="G194" t="s">
        <v>45</v>
      </c>
      <c r="H194">
        <v>2.112E-2</v>
      </c>
    </row>
    <row r="195" spans="1:8" x14ac:dyDescent="0.25">
      <c r="A195" t="str">
        <f t="shared" si="3"/>
        <v>RATES_DOWN 42</v>
      </c>
      <c r="B195" t="s">
        <v>42</v>
      </c>
      <c r="C195" t="s">
        <v>43</v>
      </c>
      <c r="D195" s="4">
        <v>44926</v>
      </c>
      <c r="E195" t="s">
        <v>44</v>
      </c>
      <c r="F195">
        <v>42</v>
      </c>
      <c r="G195" t="s">
        <v>45</v>
      </c>
      <c r="H195">
        <v>2.1239999999999998E-2</v>
      </c>
    </row>
    <row r="196" spans="1:8" x14ac:dyDescent="0.25">
      <c r="A196" t="str">
        <f t="shared" si="3"/>
        <v>RATES_DOWN 43</v>
      </c>
      <c r="B196" t="s">
        <v>42</v>
      </c>
      <c r="C196" t="s">
        <v>43</v>
      </c>
      <c r="D196" s="4">
        <v>44926</v>
      </c>
      <c r="E196" t="s">
        <v>44</v>
      </c>
      <c r="F196">
        <v>43</v>
      </c>
      <c r="G196" t="s">
        <v>45</v>
      </c>
      <c r="H196">
        <v>2.1360000000000001E-2</v>
      </c>
    </row>
    <row r="197" spans="1:8" x14ac:dyDescent="0.25">
      <c r="A197" t="str">
        <f t="shared" si="3"/>
        <v>RATES_DOWN 44</v>
      </c>
      <c r="B197" t="s">
        <v>42</v>
      </c>
      <c r="C197" t="s">
        <v>43</v>
      </c>
      <c r="D197" s="4">
        <v>44926</v>
      </c>
      <c r="E197" t="s">
        <v>44</v>
      </c>
      <c r="F197">
        <v>44</v>
      </c>
      <c r="G197" t="s">
        <v>45</v>
      </c>
      <c r="H197">
        <v>2.1479999999999999E-2</v>
      </c>
    </row>
    <row r="198" spans="1:8" x14ac:dyDescent="0.25">
      <c r="A198" t="str">
        <f t="shared" si="3"/>
        <v>RATES_DOWN 45</v>
      </c>
      <c r="B198" t="s">
        <v>42</v>
      </c>
      <c r="C198" t="s">
        <v>43</v>
      </c>
      <c r="D198" s="4">
        <v>44926</v>
      </c>
      <c r="E198" t="s">
        <v>44</v>
      </c>
      <c r="F198">
        <v>45</v>
      </c>
      <c r="G198" t="s">
        <v>45</v>
      </c>
      <c r="H198">
        <v>2.1600000000000001E-2</v>
      </c>
    </row>
    <row r="199" spans="1:8" x14ac:dyDescent="0.25">
      <c r="A199" t="str">
        <f t="shared" si="3"/>
        <v>RATES_DOWN 46</v>
      </c>
      <c r="B199" t="s">
        <v>42</v>
      </c>
      <c r="C199" t="s">
        <v>43</v>
      </c>
      <c r="D199" s="4">
        <v>44926</v>
      </c>
      <c r="E199" t="s">
        <v>44</v>
      </c>
      <c r="F199">
        <v>46</v>
      </c>
      <c r="G199" t="s">
        <v>45</v>
      </c>
      <c r="H199">
        <v>2.171E-2</v>
      </c>
    </row>
    <row r="200" spans="1:8" x14ac:dyDescent="0.25">
      <c r="A200" t="str">
        <f t="shared" si="3"/>
        <v>RATES_DOWN 47</v>
      </c>
      <c r="B200" t="s">
        <v>42</v>
      </c>
      <c r="C200" t="s">
        <v>43</v>
      </c>
      <c r="D200" s="4">
        <v>44926</v>
      </c>
      <c r="E200" t="s">
        <v>44</v>
      </c>
      <c r="F200">
        <v>47</v>
      </c>
      <c r="G200" t="s">
        <v>45</v>
      </c>
      <c r="H200">
        <v>2.1829999999999999E-2</v>
      </c>
    </row>
    <row r="201" spans="1:8" x14ac:dyDescent="0.25">
      <c r="A201" t="str">
        <f t="shared" si="3"/>
        <v>RATES_DOWN 48</v>
      </c>
      <c r="B201" t="s">
        <v>42</v>
      </c>
      <c r="C201" t="s">
        <v>43</v>
      </c>
      <c r="D201" s="4">
        <v>44926</v>
      </c>
      <c r="E201" t="s">
        <v>44</v>
      </c>
      <c r="F201">
        <v>48</v>
      </c>
      <c r="G201" t="s">
        <v>45</v>
      </c>
      <c r="H201">
        <v>2.1930000000000002E-2</v>
      </c>
    </row>
    <row r="202" spans="1:8" x14ac:dyDescent="0.25">
      <c r="A202" t="str">
        <f t="shared" si="3"/>
        <v>RATES_DOWN 49</v>
      </c>
      <c r="B202" t="s">
        <v>42</v>
      </c>
      <c r="C202" t="s">
        <v>43</v>
      </c>
      <c r="D202" s="4">
        <v>44926</v>
      </c>
      <c r="E202" t="s">
        <v>44</v>
      </c>
      <c r="F202">
        <v>49</v>
      </c>
      <c r="G202" t="s">
        <v>45</v>
      </c>
      <c r="H202">
        <v>2.2040000000000001E-2</v>
      </c>
    </row>
    <row r="203" spans="1:8" x14ac:dyDescent="0.25">
      <c r="A203" t="str">
        <f t="shared" si="3"/>
        <v>RATES_DOWN 50</v>
      </c>
      <c r="B203" t="s">
        <v>42</v>
      </c>
      <c r="C203" t="s">
        <v>43</v>
      </c>
      <c r="D203" s="4">
        <v>44926</v>
      </c>
      <c r="E203" t="s">
        <v>44</v>
      </c>
      <c r="F203">
        <v>50</v>
      </c>
      <c r="G203" t="s">
        <v>45</v>
      </c>
      <c r="H203">
        <v>2.215E-2</v>
      </c>
    </row>
    <row r="204" spans="1:8" x14ac:dyDescent="0.25">
      <c r="A204" t="str">
        <f t="shared" si="3"/>
        <v>RATES_DOWN 51</v>
      </c>
      <c r="B204" t="s">
        <v>42</v>
      </c>
      <c r="C204" t="s">
        <v>43</v>
      </c>
      <c r="D204" s="4">
        <v>44926</v>
      </c>
      <c r="E204" t="s">
        <v>44</v>
      </c>
      <c r="F204">
        <v>51</v>
      </c>
      <c r="G204" t="s">
        <v>45</v>
      </c>
      <c r="H204">
        <v>2.2259999999999999E-2</v>
      </c>
    </row>
    <row r="205" spans="1:8" x14ac:dyDescent="0.25">
      <c r="A205" t="str">
        <f t="shared" si="3"/>
        <v>RATES_DOWN 52</v>
      </c>
      <c r="B205" t="s">
        <v>42</v>
      </c>
      <c r="C205" t="s">
        <v>43</v>
      </c>
      <c r="D205" s="4">
        <v>44926</v>
      </c>
      <c r="E205" t="s">
        <v>44</v>
      </c>
      <c r="F205">
        <v>52</v>
      </c>
      <c r="G205" t="s">
        <v>45</v>
      </c>
      <c r="H205">
        <v>2.2360000000000001E-2</v>
      </c>
    </row>
    <row r="206" spans="1:8" x14ac:dyDescent="0.25">
      <c r="A206" t="str">
        <f t="shared" si="3"/>
        <v>RATES_DOWN 53</v>
      </c>
      <c r="B206" t="s">
        <v>42</v>
      </c>
      <c r="C206" t="s">
        <v>43</v>
      </c>
      <c r="D206" s="4">
        <v>44926</v>
      </c>
      <c r="E206" t="s">
        <v>44</v>
      </c>
      <c r="F206">
        <v>53</v>
      </c>
      <c r="G206" t="s">
        <v>45</v>
      </c>
      <c r="H206">
        <v>2.2460000000000001E-2</v>
      </c>
    </row>
    <row r="207" spans="1:8" x14ac:dyDescent="0.25">
      <c r="A207" t="str">
        <f t="shared" si="3"/>
        <v>RATES_DOWN 54</v>
      </c>
      <c r="B207" t="s">
        <v>42</v>
      </c>
      <c r="C207" t="s">
        <v>43</v>
      </c>
      <c r="D207" s="4">
        <v>44926</v>
      </c>
      <c r="E207" t="s">
        <v>44</v>
      </c>
      <c r="F207">
        <v>54</v>
      </c>
      <c r="G207" t="s">
        <v>45</v>
      </c>
      <c r="H207">
        <v>2.256E-2</v>
      </c>
    </row>
    <row r="208" spans="1:8" x14ac:dyDescent="0.25">
      <c r="A208" t="str">
        <f t="shared" si="3"/>
        <v>RATES_DOWN 55</v>
      </c>
      <c r="B208" t="s">
        <v>42</v>
      </c>
      <c r="C208" t="s">
        <v>43</v>
      </c>
      <c r="D208" s="4">
        <v>44926</v>
      </c>
      <c r="E208" t="s">
        <v>44</v>
      </c>
      <c r="F208">
        <v>55</v>
      </c>
      <c r="G208" t="s">
        <v>45</v>
      </c>
      <c r="H208">
        <v>2.266E-2</v>
      </c>
    </row>
    <row r="209" spans="1:8" x14ac:dyDescent="0.25">
      <c r="A209" t="str">
        <f t="shared" si="3"/>
        <v>RATES_DOWN 56</v>
      </c>
      <c r="B209" t="s">
        <v>42</v>
      </c>
      <c r="C209" t="s">
        <v>43</v>
      </c>
      <c r="D209" s="4">
        <v>44926</v>
      </c>
      <c r="E209" t="s">
        <v>44</v>
      </c>
      <c r="F209">
        <v>56</v>
      </c>
      <c r="G209" t="s">
        <v>45</v>
      </c>
      <c r="H209">
        <v>2.2759999999999999E-2</v>
      </c>
    </row>
    <row r="210" spans="1:8" x14ac:dyDescent="0.25">
      <c r="A210" t="str">
        <f t="shared" si="3"/>
        <v>RATES_DOWN 57</v>
      </c>
      <c r="B210" t="s">
        <v>42</v>
      </c>
      <c r="C210" t="s">
        <v>43</v>
      </c>
      <c r="D210" s="4">
        <v>44926</v>
      </c>
      <c r="E210" t="s">
        <v>44</v>
      </c>
      <c r="F210">
        <v>57</v>
      </c>
      <c r="G210" t="s">
        <v>45</v>
      </c>
      <c r="H210">
        <v>2.2849999999999999E-2</v>
      </c>
    </row>
    <row r="211" spans="1:8" x14ac:dyDescent="0.25">
      <c r="A211" t="str">
        <f t="shared" si="3"/>
        <v>RATES_DOWN 58</v>
      </c>
      <c r="B211" t="s">
        <v>42</v>
      </c>
      <c r="C211" t="s">
        <v>43</v>
      </c>
      <c r="D211" s="4">
        <v>44926</v>
      </c>
      <c r="E211" t="s">
        <v>44</v>
      </c>
      <c r="F211">
        <v>58</v>
      </c>
      <c r="G211" t="s">
        <v>45</v>
      </c>
      <c r="H211">
        <v>2.2950000000000002E-2</v>
      </c>
    </row>
    <row r="212" spans="1:8" x14ac:dyDescent="0.25">
      <c r="A212" t="str">
        <f t="shared" si="3"/>
        <v>RATES_DOWN 59</v>
      </c>
      <c r="B212" t="s">
        <v>42</v>
      </c>
      <c r="C212" t="s">
        <v>43</v>
      </c>
      <c r="D212" s="4">
        <v>44926</v>
      </c>
      <c r="E212" t="s">
        <v>44</v>
      </c>
      <c r="F212">
        <v>59</v>
      </c>
      <c r="G212" t="s">
        <v>45</v>
      </c>
      <c r="H212">
        <v>2.3040000000000001E-2</v>
      </c>
    </row>
    <row r="213" spans="1:8" x14ac:dyDescent="0.25">
      <c r="A213" t="str">
        <f t="shared" si="3"/>
        <v>RATES_DOWN 60</v>
      </c>
      <c r="B213" t="s">
        <v>42</v>
      </c>
      <c r="C213" t="s">
        <v>43</v>
      </c>
      <c r="D213" s="4">
        <v>44926</v>
      </c>
      <c r="E213" t="s">
        <v>44</v>
      </c>
      <c r="F213">
        <v>60</v>
      </c>
      <c r="G213" t="s">
        <v>45</v>
      </c>
      <c r="H213">
        <v>2.3120000000000002E-2</v>
      </c>
    </row>
    <row r="214" spans="1:8" x14ac:dyDescent="0.25">
      <c r="A214" t="str">
        <f t="shared" si="3"/>
        <v>RATES_DOWN 61</v>
      </c>
      <c r="B214" t="s">
        <v>42</v>
      </c>
      <c r="C214" t="s">
        <v>43</v>
      </c>
      <c r="D214" s="4">
        <v>44926</v>
      </c>
      <c r="E214" t="s">
        <v>44</v>
      </c>
      <c r="F214">
        <v>61</v>
      </c>
      <c r="G214" t="s">
        <v>45</v>
      </c>
      <c r="H214">
        <v>2.3220000000000001E-2</v>
      </c>
    </row>
    <row r="215" spans="1:8" x14ac:dyDescent="0.25">
      <c r="A215" t="str">
        <f t="shared" si="3"/>
        <v>RATES_DOWN 62</v>
      </c>
      <c r="B215" t="s">
        <v>42</v>
      </c>
      <c r="C215" t="s">
        <v>43</v>
      </c>
      <c r="D215" s="4">
        <v>44926</v>
      </c>
      <c r="E215" t="s">
        <v>44</v>
      </c>
      <c r="F215">
        <v>62</v>
      </c>
      <c r="G215" t="s">
        <v>45</v>
      </c>
      <c r="H215">
        <v>2.3300000000000001E-2</v>
      </c>
    </row>
    <row r="216" spans="1:8" x14ac:dyDescent="0.25">
      <c r="A216" t="str">
        <f t="shared" si="3"/>
        <v>RATES_DOWN 63</v>
      </c>
      <c r="B216" t="s">
        <v>42</v>
      </c>
      <c r="C216" t="s">
        <v>43</v>
      </c>
      <c r="D216" s="4">
        <v>44926</v>
      </c>
      <c r="E216" t="s">
        <v>44</v>
      </c>
      <c r="F216">
        <v>63</v>
      </c>
      <c r="G216" t="s">
        <v>45</v>
      </c>
      <c r="H216">
        <v>2.3390000000000001E-2</v>
      </c>
    </row>
    <row r="217" spans="1:8" x14ac:dyDescent="0.25">
      <c r="A217" t="str">
        <f t="shared" si="3"/>
        <v>RATES_DOWN 64</v>
      </c>
      <c r="B217" t="s">
        <v>42</v>
      </c>
      <c r="C217" t="s">
        <v>43</v>
      </c>
      <c r="D217" s="4">
        <v>44926</v>
      </c>
      <c r="E217" t="s">
        <v>44</v>
      </c>
      <c r="F217">
        <v>64</v>
      </c>
      <c r="G217" t="s">
        <v>45</v>
      </c>
      <c r="H217">
        <v>2.3480000000000001E-2</v>
      </c>
    </row>
    <row r="218" spans="1:8" x14ac:dyDescent="0.25">
      <c r="A218" t="str">
        <f t="shared" si="3"/>
        <v>RATES_DOWN 65</v>
      </c>
      <c r="B218" t="s">
        <v>42</v>
      </c>
      <c r="C218" t="s">
        <v>43</v>
      </c>
      <c r="D218" s="4">
        <v>44926</v>
      </c>
      <c r="E218" t="s">
        <v>44</v>
      </c>
      <c r="F218">
        <v>65</v>
      </c>
      <c r="G218" t="s">
        <v>45</v>
      </c>
      <c r="H218">
        <v>2.3570000000000001E-2</v>
      </c>
    </row>
    <row r="219" spans="1:8" x14ac:dyDescent="0.25">
      <c r="A219" t="str">
        <f t="shared" si="3"/>
        <v>RATES_DOWN 66</v>
      </c>
      <c r="B219" t="s">
        <v>42</v>
      </c>
      <c r="C219" t="s">
        <v>43</v>
      </c>
      <c r="D219" s="4">
        <v>44926</v>
      </c>
      <c r="E219" t="s">
        <v>44</v>
      </c>
      <c r="F219">
        <v>66</v>
      </c>
      <c r="G219" t="s">
        <v>45</v>
      </c>
      <c r="H219">
        <v>2.3640000000000001E-2</v>
      </c>
    </row>
    <row r="220" spans="1:8" x14ac:dyDescent="0.25">
      <c r="A220" t="str">
        <f t="shared" si="3"/>
        <v>RATES_DOWN 67</v>
      </c>
      <c r="B220" t="s">
        <v>42</v>
      </c>
      <c r="C220" t="s">
        <v>43</v>
      </c>
      <c r="D220" s="4">
        <v>44926</v>
      </c>
      <c r="E220" t="s">
        <v>44</v>
      </c>
      <c r="F220">
        <v>67</v>
      </c>
      <c r="G220" t="s">
        <v>45</v>
      </c>
      <c r="H220">
        <v>2.3730000000000001E-2</v>
      </c>
    </row>
    <row r="221" spans="1:8" x14ac:dyDescent="0.25">
      <c r="A221" t="str">
        <f t="shared" si="3"/>
        <v>RATES_DOWN 68</v>
      </c>
      <c r="B221" t="s">
        <v>42</v>
      </c>
      <c r="C221" t="s">
        <v>43</v>
      </c>
      <c r="D221" s="4">
        <v>44926</v>
      </c>
      <c r="E221" t="s">
        <v>44</v>
      </c>
      <c r="F221">
        <v>68</v>
      </c>
      <c r="G221" t="s">
        <v>45</v>
      </c>
      <c r="H221">
        <v>2.3810000000000001E-2</v>
      </c>
    </row>
    <row r="222" spans="1:8" x14ac:dyDescent="0.25">
      <c r="A222" t="str">
        <f t="shared" si="3"/>
        <v>RATES_DOWN 69</v>
      </c>
      <c r="B222" t="s">
        <v>42</v>
      </c>
      <c r="C222" t="s">
        <v>43</v>
      </c>
      <c r="D222" s="4">
        <v>44926</v>
      </c>
      <c r="E222" t="s">
        <v>44</v>
      </c>
      <c r="F222">
        <v>69</v>
      </c>
      <c r="G222" t="s">
        <v>45</v>
      </c>
      <c r="H222">
        <v>2.3890000000000002E-2</v>
      </c>
    </row>
    <row r="223" spans="1:8" x14ac:dyDescent="0.25">
      <c r="A223" t="str">
        <f t="shared" si="3"/>
        <v>RATES_DOWN 70</v>
      </c>
      <c r="B223" t="s">
        <v>42</v>
      </c>
      <c r="C223" t="s">
        <v>43</v>
      </c>
      <c r="D223" s="4">
        <v>44926</v>
      </c>
      <c r="E223" t="s">
        <v>44</v>
      </c>
      <c r="F223">
        <v>70</v>
      </c>
      <c r="G223" t="s">
        <v>45</v>
      </c>
      <c r="H223">
        <v>2.3959999999999999E-2</v>
      </c>
    </row>
    <row r="224" spans="1:8" x14ac:dyDescent="0.25">
      <c r="A224" t="str">
        <f t="shared" si="3"/>
        <v>RATES_DOWN 71</v>
      </c>
      <c r="B224" t="s">
        <v>42</v>
      </c>
      <c r="C224" t="s">
        <v>43</v>
      </c>
      <c r="D224" s="4">
        <v>44926</v>
      </c>
      <c r="E224" t="s">
        <v>44</v>
      </c>
      <c r="F224">
        <v>71</v>
      </c>
      <c r="G224" t="s">
        <v>45</v>
      </c>
      <c r="H224">
        <v>2.4039999999999999E-2</v>
      </c>
    </row>
    <row r="225" spans="1:8" x14ac:dyDescent="0.25">
      <c r="A225" t="str">
        <f t="shared" si="3"/>
        <v>RATES_DOWN 72</v>
      </c>
      <c r="B225" t="s">
        <v>42</v>
      </c>
      <c r="C225" t="s">
        <v>43</v>
      </c>
      <c r="D225" s="4">
        <v>44926</v>
      </c>
      <c r="E225" t="s">
        <v>44</v>
      </c>
      <c r="F225">
        <v>72</v>
      </c>
      <c r="G225" t="s">
        <v>45</v>
      </c>
      <c r="H225">
        <v>2.4119999999999999E-2</v>
      </c>
    </row>
    <row r="226" spans="1:8" x14ac:dyDescent="0.25">
      <c r="A226" t="str">
        <f t="shared" si="3"/>
        <v>RATES_DOWN 73</v>
      </c>
      <c r="B226" t="s">
        <v>42</v>
      </c>
      <c r="C226" t="s">
        <v>43</v>
      </c>
      <c r="D226" s="4">
        <v>44926</v>
      </c>
      <c r="E226" t="s">
        <v>44</v>
      </c>
      <c r="F226">
        <v>73</v>
      </c>
      <c r="G226" t="s">
        <v>45</v>
      </c>
      <c r="H226">
        <v>2.4199999999999999E-2</v>
      </c>
    </row>
    <row r="227" spans="1:8" x14ac:dyDescent="0.25">
      <c r="A227" t="str">
        <f t="shared" si="3"/>
        <v>RATES_DOWN 74</v>
      </c>
      <c r="B227" t="s">
        <v>42</v>
      </c>
      <c r="C227" t="s">
        <v>43</v>
      </c>
      <c r="D227" s="4">
        <v>44926</v>
      </c>
      <c r="E227" t="s">
        <v>44</v>
      </c>
      <c r="F227">
        <v>74</v>
      </c>
      <c r="G227" t="s">
        <v>45</v>
      </c>
      <c r="H227">
        <v>2.427E-2</v>
      </c>
    </row>
    <row r="228" spans="1:8" x14ac:dyDescent="0.25">
      <c r="A228" t="str">
        <f t="shared" si="3"/>
        <v>RATES_DOWN 75</v>
      </c>
      <c r="B228" t="s">
        <v>42</v>
      </c>
      <c r="C228" t="s">
        <v>43</v>
      </c>
      <c r="D228" s="4">
        <v>44926</v>
      </c>
      <c r="E228" t="s">
        <v>44</v>
      </c>
      <c r="F228">
        <v>75</v>
      </c>
      <c r="G228" t="s">
        <v>45</v>
      </c>
      <c r="H228">
        <v>2.435E-2</v>
      </c>
    </row>
    <row r="229" spans="1:8" x14ac:dyDescent="0.25">
      <c r="A229" t="str">
        <f t="shared" si="3"/>
        <v>RATES_DOWN 76</v>
      </c>
      <c r="B229" t="s">
        <v>42</v>
      </c>
      <c r="C229" t="s">
        <v>43</v>
      </c>
      <c r="D229" s="4">
        <v>44926</v>
      </c>
      <c r="E229" t="s">
        <v>44</v>
      </c>
      <c r="F229">
        <v>76</v>
      </c>
      <c r="G229" t="s">
        <v>45</v>
      </c>
      <c r="H229">
        <v>2.4420000000000001E-2</v>
      </c>
    </row>
    <row r="230" spans="1:8" x14ac:dyDescent="0.25">
      <c r="A230" t="str">
        <f t="shared" si="3"/>
        <v>RATES_DOWN 77</v>
      </c>
      <c r="B230" t="s">
        <v>42</v>
      </c>
      <c r="C230" t="s">
        <v>43</v>
      </c>
      <c r="D230" s="4">
        <v>44926</v>
      </c>
      <c r="E230" t="s">
        <v>44</v>
      </c>
      <c r="F230">
        <v>77</v>
      </c>
      <c r="G230" t="s">
        <v>45</v>
      </c>
      <c r="H230">
        <v>2.4490000000000001E-2</v>
      </c>
    </row>
    <row r="231" spans="1:8" x14ac:dyDescent="0.25">
      <c r="A231" t="str">
        <f t="shared" si="3"/>
        <v>RATES_DOWN 78</v>
      </c>
      <c r="B231" t="s">
        <v>42</v>
      </c>
      <c r="C231" t="s">
        <v>43</v>
      </c>
      <c r="D231" s="4">
        <v>44926</v>
      </c>
      <c r="E231" t="s">
        <v>44</v>
      </c>
      <c r="F231">
        <v>78</v>
      </c>
      <c r="G231" t="s">
        <v>45</v>
      </c>
      <c r="H231">
        <v>2.4570000000000002E-2</v>
      </c>
    </row>
    <row r="232" spans="1:8" x14ac:dyDescent="0.25">
      <c r="A232" t="str">
        <f t="shared" si="3"/>
        <v>RATES_DOWN 79</v>
      </c>
      <c r="B232" t="s">
        <v>42</v>
      </c>
      <c r="C232" t="s">
        <v>43</v>
      </c>
      <c r="D232" s="4">
        <v>44926</v>
      </c>
      <c r="E232" t="s">
        <v>44</v>
      </c>
      <c r="F232">
        <v>79</v>
      </c>
      <c r="G232" t="s">
        <v>45</v>
      </c>
      <c r="H232">
        <v>2.4639999999999999E-2</v>
      </c>
    </row>
    <row r="233" spans="1:8" x14ac:dyDescent="0.25">
      <c r="A233" t="str">
        <f t="shared" si="3"/>
        <v>RATES_DOWN 80</v>
      </c>
      <c r="B233" t="s">
        <v>42</v>
      </c>
      <c r="C233" t="s">
        <v>43</v>
      </c>
      <c r="D233" s="4">
        <v>44926</v>
      </c>
      <c r="E233" t="s">
        <v>44</v>
      </c>
      <c r="F233">
        <v>80</v>
      </c>
      <c r="G233" t="s">
        <v>45</v>
      </c>
      <c r="H233">
        <v>2.4709999999999999E-2</v>
      </c>
    </row>
    <row r="234" spans="1:8" x14ac:dyDescent="0.25">
      <c r="A234" t="str">
        <f t="shared" si="3"/>
        <v>RATES_DOWN 81</v>
      </c>
      <c r="B234" t="s">
        <v>42</v>
      </c>
      <c r="C234" t="s">
        <v>43</v>
      </c>
      <c r="D234" s="4">
        <v>44926</v>
      </c>
      <c r="E234" t="s">
        <v>44</v>
      </c>
      <c r="F234">
        <v>81</v>
      </c>
      <c r="G234" t="s">
        <v>45</v>
      </c>
      <c r="H234">
        <v>2.478E-2</v>
      </c>
    </row>
    <row r="235" spans="1:8" x14ac:dyDescent="0.25">
      <c r="A235" t="str">
        <f t="shared" si="3"/>
        <v>RATES_DOWN 82</v>
      </c>
      <c r="B235" t="s">
        <v>42</v>
      </c>
      <c r="C235" t="s">
        <v>43</v>
      </c>
      <c r="D235" s="4">
        <v>44926</v>
      </c>
      <c r="E235" t="s">
        <v>44</v>
      </c>
      <c r="F235">
        <v>82</v>
      </c>
      <c r="G235" t="s">
        <v>45</v>
      </c>
      <c r="H235">
        <v>2.4850000000000001E-2</v>
      </c>
    </row>
    <row r="236" spans="1:8" x14ac:dyDescent="0.25">
      <c r="A236" t="str">
        <f t="shared" si="3"/>
        <v>RATES_DOWN 83</v>
      </c>
      <c r="B236" t="s">
        <v>42</v>
      </c>
      <c r="C236" t="s">
        <v>43</v>
      </c>
      <c r="D236" s="4">
        <v>44926</v>
      </c>
      <c r="E236" t="s">
        <v>44</v>
      </c>
      <c r="F236">
        <v>83</v>
      </c>
      <c r="G236" t="s">
        <v>45</v>
      </c>
      <c r="H236">
        <v>2.4920000000000001E-2</v>
      </c>
    </row>
    <row r="237" spans="1:8" x14ac:dyDescent="0.25">
      <c r="A237" t="str">
        <f t="shared" si="3"/>
        <v>RATES_DOWN 84</v>
      </c>
      <c r="B237" t="s">
        <v>42</v>
      </c>
      <c r="C237" t="s">
        <v>43</v>
      </c>
      <c r="D237" s="4">
        <v>44926</v>
      </c>
      <c r="E237" t="s">
        <v>44</v>
      </c>
      <c r="F237">
        <v>84</v>
      </c>
      <c r="G237" t="s">
        <v>45</v>
      </c>
      <c r="H237">
        <v>2.4989999999999998E-2</v>
      </c>
    </row>
    <row r="238" spans="1:8" x14ac:dyDescent="0.25">
      <c r="A238" t="str">
        <f t="shared" si="3"/>
        <v>RATES_DOWN 85</v>
      </c>
      <c r="B238" t="s">
        <v>42</v>
      </c>
      <c r="C238" t="s">
        <v>43</v>
      </c>
      <c r="D238" s="4">
        <v>44926</v>
      </c>
      <c r="E238" t="s">
        <v>44</v>
      </c>
      <c r="F238">
        <v>85</v>
      </c>
      <c r="G238" t="s">
        <v>45</v>
      </c>
      <c r="H238">
        <v>2.5059999999999999E-2</v>
      </c>
    </row>
    <row r="239" spans="1:8" x14ac:dyDescent="0.25">
      <c r="A239" t="str">
        <f t="shared" si="3"/>
        <v>RATES_DOWN 86</v>
      </c>
      <c r="B239" t="s">
        <v>42</v>
      </c>
      <c r="C239" t="s">
        <v>43</v>
      </c>
      <c r="D239" s="4">
        <v>44926</v>
      </c>
      <c r="E239" t="s">
        <v>44</v>
      </c>
      <c r="F239">
        <v>86</v>
      </c>
      <c r="G239" t="s">
        <v>45</v>
      </c>
      <c r="H239">
        <v>2.513E-2</v>
      </c>
    </row>
    <row r="240" spans="1:8" x14ac:dyDescent="0.25">
      <c r="A240" t="str">
        <f t="shared" si="3"/>
        <v>RATES_DOWN 87</v>
      </c>
      <c r="B240" t="s">
        <v>42</v>
      </c>
      <c r="C240" t="s">
        <v>43</v>
      </c>
      <c r="D240" s="4">
        <v>44926</v>
      </c>
      <c r="E240" t="s">
        <v>44</v>
      </c>
      <c r="F240">
        <v>87</v>
      </c>
      <c r="G240" t="s">
        <v>45</v>
      </c>
      <c r="H240">
        <v>2.5190000000000001E-2</v>
      </c>
    </row>
    <row r="241" spans="1:8" x14ac:dyDescent="0.25">
      <c r="A241" t="str">
        <f t="shared" si="3"/>
        <v>RATES_DOWN 88</v>
      </c>
      <c r="B241" t="s">
        <v>42</v>
      </c>
      <c r="C241" t="s">
        <v>43</v>
      </c>
      <c r="D241" s="4">
        <v>44926</v>
      </c>
      <c r="E241" t="s">
        <v>44</v>
      </c>
      <c r="F241">
        <v>88</v>
      </c>
      <c r="G241" t="s">
        <v>45</v>
      </c>
      <c r="H241">
        <v>2.5260000000000001E-2</v>
      </c>
    </row>
    <row r="242" spans="1:8" x14ac:dyDescent="0.25">
      <c r="A242" t="str">
        <f t="shared" si="3"/>
        <v>RATES_DOWN 89</v>
      </c>
      <c r="B242" t="s">
        <v>42</v>
      </c>
      <c r="C242" t="s">
        <v>43</v>
      </c>
      <c r="D242" s="4">
        <v>44926</v>
      </c>
      <c r="E242" t="s">
        <v>44</v>
      </c>
      <c r="F242">
        <v>89</v>
      </c>
      <c r="G242" t="s">
        <v>45</v>
      </c>
      <c r="H242">
        <v>2.5329999999999998E-2</v>
      </c>
    </row>
    <row r="243" spans="1:8" x14ac:dyDescent="0.25">
      <c r="A243" t="str">
        <f t="shared" si="3"/>
        <v>RATES_DOWN 90</v>
      </c>
      <c r="B243" t="s">
        <v>42</v>
      </c>
      <c r="C243" t="s">
        <v>43</v>
      </c>
      <c r="D243" s="4">
        <v>44926</v>
      </c>
      <c r="E243" t="s">
        <v>44</v>
      </c>
      <c r="F243">
        <v>90</v>
      </c>
      <c r="G243" t="s">
        <v>45</v>
      </c>
      <c r="H243">
        <v>2.5389999999999999E-2</v>
      </c>
    </row>
    <row r="244" spans="1:8" x14ac:dyDescent="0.25">
      <c r="A244" t="str">
        <f t="shared" si="3"/>
        <v>RATES_DOWN 91</v>
      </c>
      <c r="B244" t="s">
        <v>42</v>
      </c>
      <c r="C244" t="s">
        <v>43</v>
      </c>
      <c r="D244" s="4">
        <v>44926</v>
      </c>
      <c r="E244" t="s">
        <v>44</v>
      </c>
      <c r="F244">
        <v>91</v>
      </c>
      <c r="G244" t="s">
        <v>45</v>
      </c>
      <c r="H244">
        <v>2.5420000000000002E-2</v>
      </c>
    </row>
    <row r="245" spans="1:8" x14ac:dyDescent="0.25">
      <c r="A245" t="str">
        <f t="shared" si="3"/>
        <v>RATES_DOWN 92</v>
      </c>
      <c r="B245" t="s">
        <v>42</v>
      </c>
      <c r="C245" t="s">
        <v>43</v>
      </c>
      <c r="D245" s="4">
        <v>44926</v>
      </c>
      <c r="E245" t="s">
        <v>44</v>
      </c>
      <c r="F245">
        <v>92</v>
      </c>
      <c r="G245" t="s">
        <v>45</v>
      </c>
      <c r="H245">
        <v>2.5440000000000001E-2</v>
      </c>
    </row>
    <row r="246" spans="1:8" x14ac:dyDescent="0.25">
      <c r="A246" t="str">
        <f t="shared" si="3"/>
        <v>RATES_DOWN 93</v>
      </c>
      <c r="B246" t="s">
        <v>42</v>
      </c>
      <c r="C246" t="s">
        <v>43</v>
      </c>
      <c r="D246" s="4">
        <v>44926</v>
      </c>
      <c r="E246" t="s">
        <v>44</v>
      </c>
      <c r="F246">
        <v>93</v>
      </c>
      <c r="G246" t="s">
        <v>45</v>
      </c>
      <c r="H246">
        <v>2.546E-2</v>
      </c>
    </row>
    <row r="247" spans="1:8" x14ac:dyDescent="0.25">
      <c r="A247" t="str">
        <f t="shared" si="3"/>
        <v>RATES_DOWN 94</v>
      </c>
      <c r="B247" t="s">
        <v>42</v>
      </c>
      <c r="C247" t="s">
        <v>43</v>
      </c>
      <c r="D247" s="4">
        <v>44926</v>
      </c>
      <c r="E247" t="s">
        <v>44</v>
      </c>
      <c r="F247">
        <v>94</v>
      </c>
      <c r="G247" t="s">
        <v>45</v>
      </c>
      <c r="H247">
        <v>2.5489999999999999E-2</v>
      </c>
    </row>
    <row r="248" spans="1:8" x14ac:dyDescent="0.25">
      <c r="A248" t="str">
        <f t="shared" si="3"/>
        <v>RATES_DOWN 95</v>
      </c>
      <c r="B248" t="s">
        <v>42</v>
      </c>
      <c r="C248" t="s">
        <v>43</v>
      </c>
      <c r="D248" s="4">
        <v>44926</v>
      </c>
      <c r="E248" t="s">
        <v>44</v>
      </c>
      <c r="F248">
        <v>95</v>
      </c>
      <c r="G248" t="s">
        <v>45</v>
      </c>
      <c r="H248">
        <v>2.5499999999999998E-2</v>
      </c>
    </row>
    <row r="249" spans="1:8" x14ac:dyDescent="0.25">
      <c r="A249" t="str">
        <f t="shared" si="3"/>
        <v>RATES_DOWN 96</v>
      </c>
      <c r="B249" t="s">
        <v>42</v>
      </c>
      <c r="C249" t="s">
        <v>43</v>
      </c>
      <c r="D249" s="4">
        <v>44926</v>
      </c>
      <c r="E249" t="s">
        <v>44</v>
      </c>
      <c r="F249">
        <v>96</v>
      </c>
      <c r="G249" t="s">
        <v>45</v>
      </c>
      <c r="H249">
        <v>2.5530000000000001E-2</v>
      </c>
    </row>
    <row r="250" spans="1:8" x14ac:dyDescent="0.25">
      <c r="A250" t="str">
        <f t="shared" si="3"/>
        <v>RATES_DOWN 97</v>
      </c>
      <c r="B250" t="s">
        <v>42</v>
      </c>
      <c r="C250" t="s">
        <v>43</v>
      </c>
      <c r="D250" s="4">
        <v>44926</v>
      </c>
      <c r="E250" t="s">
        <v>44</v>
      </c>
      <c r="F250">
        <v>97</v>
      </c>
      <c r="G250" t="s">
        <v>45</v>
      </c>
      <c r="H250">
        <v>2.555E-2</v>
      </c>
    </row>
    <row r="251" spans="1:8" x14ac:dyDescent="0.25">
      <c r="A251" t="str">
        <f t="shared" si="3"/>
        <v>RATES_DOWN 98</v>
      </c>
      <c r="B251" t="s">
        <v>42</v>
      </c>
      <c r="C251" t="s">
        <v>43</v>
      </c>
      <c r="D251" s="4">
        <v>44926</v>
      </c>
      <c r="E251" t="s">
        <v>44</v>
      </c>
      <c r="F251">
        <v>98</v>
      </c>
      <c r="G251" t="s">
        <v>45</v>
      </c>
      <c r="H251">
        <v>2.5569999999999999E-2</v>
      </c>
    </row>
    <row r="252" spans="1:8" x14ac:dyDescent="0.25">
      <c r="A252" t="str">
        <f t="shared" si="3"/>
        <v>RATES_DOWN 99</v>
      </c>
      <c r="B252" t="s">
        <v>42</v>
      </c>
      <c r="C252" t="s">
        <v>43</v>
      </c>
      <c r="D252" s="4">
        <v>44926</v>
      </c>
      <c r="E252" t="s">
        <v>44</v>
      </c>
      <c r="F252">
        <v>99</v>
      </c>
      <c r="G252" t="s">
        <v>45</v>
      </c>
      <c r="H252">
        <v>2.5590000000000002E-2</v>
      </c>
    </row>
    <row r="253" spans="1:8" x14ac:dyDescent="0.25">
      <c r="A253" t="str">
        <f t="shared" si="3"/>
        <v>RATES_DOWN 100</v>
      </c>
      <c r="B253" t="s">
        <v>42</v>
      </c>
      <c r="C253" t="s">
        <v>43</v>
      </c>
      <c r="D253" s="4">
        <v>44926</v>
      </c>
      <c r="E253" t="s">
        <v>44</v>
      </c>
      <c r="F253">
        <v>100</v>
      </c>
      <c r="G253" t="s">
        <v>45</v>
      </c>
      <c r="H253">
        <v>2.5610000000000001E-2</v>
      </c>
    </row>
    <row r="254" spans="1:8" x14ac:dyDescent="0.25">
      <c r="A254" t="str">
        <f t="shared" si="3"/>
        <v>RATES_DOWN 101</v>
      </c>
      <c r="B254" t="s">
        <v>42</v>
      </c>
      <c r="C254" t="s">
        <v>43</v>
      </c>
      <c r="D254" s="4">
        <v>44926</v>
      </c>
      <c r="E254" t="s">
        <v>44</v>
      </c>
      <c r="F254">
        <v>101</v>
      </c>
      <c r="G254" t="s">
        <v>45</v>
      </c>
      <c r="H254">
        <v>2.563E-2</v>
      </c>
    </row>
    <row r="255" spans="1:8" x14ac:dyDescent="0.25">
      <c r="A255" t="str">
        <f t="shared" si="3"/>
        <v>RATES_DOWN 102</v>
      </c>
      <c r="B255" t="s">
        <v>42</v>
      </c>
      <c r="C255" t="s">
        <v>43</v>
      </c>
      <c r="D255" s="4">
        <v>44926</v>
      </c>
      <c r="E255" t="s">
        <v>44</v>
      </c>
      <c r="F255">
        <v>102</v>
      </c>
      <c r="G255" t="s">
        <v>45</v>
      </c>
      <c r="H255">
        <v>2.5649999999999999E-2</v>
      </c>
    </row>
    <row r="256" spans="1:8" x14ac:dyDescent="0.25">
      <c r="A256" t="str">
        <f t="shared" si="3"/>
        <v>RATES_DOWN 103</v>
      </c>
      <c r="B256" t="s">
        <v>42</v>
      </c>
      <c r="C256" t="s">
        <v>43</v>
      </c>
      <c r="D256" s="4">
        <v>44926</v>
      </c>
      <c r="E256" t="s">
        <v>44</v>
      </c>
      <c r="F256">
        <v>103</v>
      </c>
      <c r="G256" t="s">
        <v>45</v>
      </c>
      <c r="H256">
        <v>2.5669999999999998E-2</v>
      </c>
    </row>
    <row r="257" spans="1:8" x14ac:dyDescent="0.25">
      <c r="A257" t="str">
        <f t="shared" si="3"/>
        <v>RATES_DOWN 104</v>
      </c>
      <c r="B257" t="s">
        <v>42</v>
      </c>
      <c r="C257" t="s">
        <v>43</v>
      </c>
      <c r="D257" s="4">
        <v>44926</v>
      </c>
      <c r="E257" t="s">
        <v>44</v>
      </c>
      <c r="F257">
        <v>104</v>
      </c>
      <c r="G257" t="s">
        <v>45</v>
      </c>
      <c r="H257">
        <v>2.5690000000000001E-2</v>
      </c>
    </row>
    <row r="258" spans="1:8" x14ac:dyDescent="0.25">
      <c r="A258" t="str">
        <f t="shared" ref="A258:A321" si="4">G258&amp;" "&amp;F258</f>
        <v>RATES_DOWN 105</v>
      </c>
      <c r="B258" t="s">
        <v>42</v>
      </c>
      <c r="C258" t="s">
        <v>43</v>
      </c>
      <c r="D258" s="4">
        <v>44926</v>
      </c>
      <c r="E258" t="s">
        <v>44</v>
      </c>
      <c r="F258">
        <v>105</v>
      </c>
      <c r="G258" t="s">
        <v>45</v>
      </c>
      <c r="H258">
        <v>2.5700000000000001E-2</v>
      </c>
    </row>
    <row r="259" spans="1:8" x14ac:dyDescent="0.25">
      <c r="A259" t="str">
        <f t="shared" si="4"/>
        <v>RATES_DOWN 106</v>
      </c>
      <c r="B259" t="s">
        <v>42</v>
      </c>
      <c r="C259" t="s">
        <v>43</v>
      </c>
      <c r="D259" s="4">
        <v>44926</v>
      </c>
      <c r="E259" t="s">
        <v>44</v>
      </c>
      <c r="F259">
        <v>106</v>
      </c>
      <c r="G259" t="s">
        <v>45</v>
      </c>
      <c r="H259">
        <v>2.572E-2</v>
      </c>
    </row>
    <row r="260" spans="1:8" x14ac:dyDescent="0.25">
      <c r="A260" t="str">
        <f t="shared" si="4"/>
        <v>RATES_DOWN 107</v>
      </c>
      <c r="B260" t="s">
        <v>42</v>
      </c>
      <c r="C260" t="s">
        <v>43</v>
      </c>
      <c r="D260" s="4">
        <v>44926</v>
      </c>
      <c r="E260" t="s">
        <v>44</v>
      </c>
      <c r="F260">
        <v>107</v>
      </c>
      <c r="G260" t="s">
        <v>45</v>
      </c>
      <c r="H260">
        <v>2.5739999999999999E-2</v>
      </c>
    </row>
    <row r="261" spans="1:8" x14ac:dyDescent="0.25">
      <c r="A261" t="str">
        <f t="shared" si="4"/>
        <v>RATES_DOWN 108</v>
      </c>
      <c r="B261" t="s">
        <v>42</v>
      </c>
      <c r="C261" t="s">
        <v>43</v>
      </c>
      <c r="D261" s="4">
        <v>44926</v>
      </c>
      <c r="E261" t="s">
        <v>44</v>
      </c>
      <c r="F261">
        <v>108</v>
      </c>
      <c r="G261" t="s">
        <v>45</v>
      </c>
      <c r="H261">
        <v>2.5760000000000002E-2</v>
      </c>
    </row>
    <row r="262" spans="1:8" x14ac:dyDescent="0.25">
      <c r="A262" t="str">
        <f t="shared" si="4"/>
        <v>RATES_DOWN 109</v>
      </c>
      <c r="B262" t="s">
        <v>42</v>
      </c>
      <c r="C262" t="s">
        <v>43</v>
      </c>
      <c r="D262" s="4">
        <v>44926</v>
      </c>
      <c r="E262" t="s">
        <v>44</v>
      </c>
      <c r="F262">
        <v>109</v>
      </c>
      <c r="G262" t="s">
        <v>45</v>
      </c>
      <c r="H262">
        <v>2.5780000000000001E-2</v>
      </c>
    </row>
    <row r="263" spans="1:8" x14ac:dyDescent="0.25">
      <c r="A263" t="str">
        <f t="shared" si="4"/>
        <v>RATES_DOWN 110</v>
      </c>
      <c r="B263" t="s">
        <v>42</v>
      </c>
      <c r="C263" t="s">
        <v>43</v>
      </c>
      <c r="D263" s="4">
        <v>44926</v>
      </c>
      <c r="E263" t="s">
        <v>44</v>
      </c>
      <c r="F263">
        <v>110</v>
      </c>
      <c r="G263" t="s">
        <v>45</v>
      </c>
      <c r="H263">
        <v>2.579E-2</v>
      </c>
    </row>
    <row r="264" spans="1:8" x14ac:dyDescent="0.25">
      <c r="A264" t="str">
        <f t="shared" si="4"/>
        <v>RATES_DOWN 111</v>
      </c>
      <c r="B264" t="s">
        <v>42</v>
      </c>
      <c r="C264" t="s">
        <v>43</v>
      </c>
      <c r="D264" s="4">
        <v>44926</v>
      </c>
      <c r="E264" t="s">
        <v>44</v>
      </c>
      <c r="F264">
        <v>111</v>
      </c>
      <c r="G264" t="s">
        <v>45</v>
      </c>
      <c r="H264">
        <v>2.581E-2</v>
      </c>
    </row>
    <row r="265" spans="1:8" x14ac:dyDescent="0.25">
      <c r="A265" t="str">
        <f t="shared" si="4"/>
        <v>RATES_DOWN 112</v>
      </c>
      <c r="B265" t="s">
        <v>42</v>
      </c>
      <c r="C265" t="s">
        <v>43</v>
      </c>
      <c r="D265" s="4">
        <v>44926</v>
      </c>
      <c r="E265" t="s">
        <v>44</v>
      </c>
      <c r="F265">
        <v>112</v>
      </c>
      <c r="G265" t="s">
        <v>45</v>
      </c>
      <c r="H265">
        <v>2.5819999999999999E-2</v>
      </c>
    </row>
    <row r="266" spans="1:8" x14ac:dyDescent="0.25">
      <c r="A266" t="str">
        <f t="shared" si="4"/>
        <v>RATES_DOWN 113</v>
      </c>
      <c r="B266" t="s">
        <v>42</v>
      </c>
      <c r="C266" t="s">
        <v>43</v>
      </c>
      <c r="D266" s="4">
        <v>44926</v>
      </c>
      <c r="E266" t="s">
        <v>44</v>
      </c>
      <c r="F266">
        <v>113</v>
      </c>
      <c r="G266" t="s">
        <v>45</v>
      </c>
      <c r="H266">
        <v>2.5839999999999998E-2</v>
      </c>
    </row>
    <row r="267" spans="1:8" x14ac:dyDescent="0.25">
      <c r="A267" t="str">
        <f t="shared" si="4"/>
        <v>RATES_DOWN 114</v>
      </c>
      <c r="B267" t="s">
        <v>42</v>
      </c>
      <c r="C267" t="s">
        <v>43</v>
      </c>
      <c r="D267" s="4">
        <v>44926</v>
      </c>
      <c r="E267" t="s">
        <v>44</v>
      </c>
      <c r="F267">
        <v>114</v>
      </c>
      <c r="G267" t="s">
        <v>45</v>
      </c>
      <c r="H267">
        <v>2.5860000000000001E-2</v>
      </c>
    </row>
    <row r="268" spans="1:8" x14ac:dyDescent="0.25">
      <c r="A268" t="str">
        <f t="shared" si="4"/>
        <v>RATES_DOWN 115</v>
      </c>
      <c r="B268" t="s">
        <v>42</v>
      </c>
      <c r="C268" t="s">
        <v>43</v>
      </c>
      <c r="D268" s="4">
        <v>44926</v>
      </c>
      <c r="E268" t="s">
        <v>44</v>
      </c>
      <c r="F268">
        <v>115</v>
      </c>
      <c r="G268" t="s">
        <v>45</v>
      </c>
      <c r="H268">
        <v>2.5870000000000001E-2</v>
      </c>
    </row>
    <row r="269" spans="1:8" x14ac:dyDescent="0.25">
      <c r="A269" t="str">
        <f t="shared" si="4"/>
        <v>RATES_DOWN 116</v>
      </c>
      <c r="B269" t="s">
        <v>42</v>
      </c>
      <c r="C269" t="s">
        <v>43</v>
      </c>
      <c r="D269" s="4">
        <v>44926</v>
      </c>
      <c r="E269" t="s">
        <v>44</v>
      </c>
      <c r="F269">
        <v>116</v>
      </c>
      <c r="G269" t="s">
        <v>45</v>
      </c>
      <c r="H269">
        <v>2.589E-2</v>
      </c>
    </row>
    <row r="270" spans="1:8" x14ac:dyDescent="0.25">
      <c r="A270" t="str">
        <f t="shared" si="4"/>
        <v>RATES_DOWN 117</v>
      </c>
      <c r="B270" t="s">
        <v>42</v>
      </c>
      <c r="C270" t="s">
        <v>43</v>
      </c>
      <c r="D270" s="4">
        <v>44926</v>
      </c>
      <c r="E270" t="s">
        <v>44</v>
      </c>
      <c r="F270">
        <v>117</v>
      </c>
      <c r="G270" t="s">
        <v>45</v>
      </c>
      <c r="H270">
        <v>2.5899999999999999E-2</v>
      </c>
    </row>
    <row r="271" spans="1:8" x14ac:dyDescent="0.25">
      <c r="A271" t="str">
        <f t="shared" si="4"/>
        <v>RATES_DOWN 118</v>
      </c>
      <c r="B271" t="s">
        <v>42</v>
      </c>
      <c r="C271" t="s">
        <v>43</v>
      </c>
      <c r="D271" s="4">
        <v>44926</v>
      </c>
      <c r="E271" t="s">
        <v>44</v>
      </c>
      <c r="F271">
        <v>118</v>
      </c>
      <c r="G271" t="s">
        <v>45</v>
      </c>
      <c r="H271">
        <v>2.5909999999999999E-2</v>
      </c>
    </row>
    <row r="272" spans="1:8" x14ac:dyDescent="0.25">
      <c r="A272" t="str">
        <f t="shared" si="4"/>
        <v>RATES_DOWN 119</v>
      </c>
      <c r="B272" t="s">
        <v>42</v>
      </c>
      <c r="C272" t="s">
        <v>43</v>
      </c>
      <c r="D272" s="4">
        <v>44926</v>
      </c>
      <c r="E272" t="s">
        <v>44</v>
      </c>
      <c r="F272">
        <v>119</v>
      </c>
      <c r="G272" t="s">
        <v>45</v>
      </c>
      <c r="H272">
        <v>2.5930000000000002E-2</v>
      </c>
    </row>
    <row r="273" spans="1:8" x14ac:dyDescent="0.25">
      <c r="A273" t="str">
        <f t="shared" si="4"/>
        <v>RATES_DOWN 120</v>
      </c>
      <c r="B273" t="s">
        <v>42</v>
      </c>
      <c r="C273" t="s">
        <v>43</v>
      </c>
      <c r="D273" s="4">
        <v>44926</v>
      </c>
      <c r="E273" t="s">
        <v>44</v>
      </c>
      <c r="F273">
        <v>120</v>
      </c>
      <c r="G273" t="s">
        <v>45</v>
      </c>
      <c r="H273">
        <v>2.5940000000000001E-2</v>
      </c>
    </row>
    <row r="274" spans="1:8" x14ac:dyDescent="0.25">
      <c r="A274" t="str">
        <f t="shared" si="4"/>
        <v>RATES_DOWN 121</v>
      </c>
      <c r="B274" t="s">
        <v>42</v>
      </c>
      <c r="C274" t="s">
        <v>43</v>
      </c>
      <c r="D274" s="4">
        <v>44926</v>
      </c>
      <c r="E274" t="s">
        <v>44</v>
      </c>
      <c r="F274">
        <v>121</v>
      </c>
      <c r="G274" t="s">
        <v>45</v>
      </c>
      <c r="H274">
        <v>2.596E-2</v>
      </c>
    </row>
    <row r="275" spans="1:8" x14ac:dyDescent="0.25">
      <c r="A275" t="str">
        <f t="shared" si="4"/>
        <v>RATES_DOWN 122</v>
      </c>
      <c r="B275" t="s">
        <v>42</v>
      </c>
      <c r="C275" t="s">
        <v>43</v>
      </c>
      <c r="D275" s="4">
        <v>44926</v>
      </c>
      <c r="E275" t="s">
        <v>44</v>
      </c>
      <c r="F275">
        <v>122</v>
      </c>
      <c r="G275" t="s">
        <v>45</v>
      </c>
      <c r="H275">
        <v>2.597E-2</v>
      </c>
    </row>
    <row r="276" spans="1:8" x14ac:dyDescent="0.25">
      <c r="A276" t="str">
        <f t="shared" si="4"/>
        <v>RATES_DOWN 123</v>
      </c>
      <c r="B276" t="s">
        <v>42</v>
      </c>
      <c r="C276" t="s">
        <v>43</v>
      </c>
      <c r="D276" s="4">
        <v>44926</v>
      </c>
      <c r="E276" t="s">
        <v>44</v>
      </c>
      <c r="F276">
        <v>123</v>
      </c>
      <c r="G276" t="s">
        <v>45</v>
      </c>
      <c r="H276">
        <v>2.598E-2</v>
      </c>
    </row>
    <row r="277" spans="1:8" x14ac:dyDescent="0.25">
      <c r="A277" t="str">
        <f t="shared" si="4"/>
        <v>RATES_DOWN 124</v>
      </c>
      <c r="B277" t="s">
        <v>42</v>
      </c>
      <c r="C277" t="s">
        <v>43</v>
      </c>
      <c r="D277" s="4">
        <v>44926</v>
      </c>
      <c r="E277" t="s">
        <v>44</v>
      </c>
      <c r="F277">
        <v>124</v>
      </c>
      <c r="G277" t="s">
        <v>45</v>
      </c>
      <c r="H277">
        <v>2.5989999999999999E-2</v>
      </c>
    </row>
    <row r="278" spans="1:8" x14ac:dyDescent="0.25">
      <c r="A278" t="str">
        <f t="shared" si="4"/>
        <v>RATES_DOWN 125</v>
      </c>
      <c r="B278" t="s">
        <v>42</v>
      </c>
      <c r="C278" t="s">
        <v>43</v>
      </c>
      <c r="D278" s="4">
        <v>44926</v>
      </c>
      <c r="E278" t="s">
        <v>44</v>
      </c>
      <c r="F278">
        <v>125</v>
      </c>
      <c r="G278" t="s">
        <v>45</v>
      </c>
      <c r="H278">
        <v>2.6009999999999998E-2</v>
      </c>
    </row>
    <row r="279" spans="1:8" x14ac:dyDescent="0.25">
      <c r="A279" t="str">
        <f t="shared" si="4"/>
        <v>RATES_DOWN 126</v>
      </c>
      <c r="B279" t="s">
        <v>42</v>
      </c>
      <c r="C279" t="s">
        <v>43</v>
      </c>
      <c r="D279" s="4">
        <v>44926</v>
      </c>
      <c r="E279" t="s">
        <v>44</v>
      </c>
      <c r="F279">
        <v>126</v>
      </c>
      <c r="G279" t="s">
        <v>45</v>
      </c>
      <c r="H279">
        <v>2.6020000000000001E-2</v>
      </c>
    </row>
    <row r="280" spans="1:8" x14ac:dyDescent="0.25">
      <c r="A280" t="str">
        <f t="shared" si="4"/>
        <v>RATES_DOWN 127</v>
      </c>
      <c r="B280" t="s">
        <v>42</v>
      </c>
      <c r="C280" t="s">
        <v>43</v>
      </c>
      <c r="D280" s="4">
        <v>44926</v>
      </c>
      <c r="E280" t="s">
        <v>44</v>
      </c>
      <c r="F280">
        <v>127</v>
      </c>
      <c r="G280" t="s">
        <v>45</v>
      </c>
      <c r="H280">
        <v>2.6030000000000001E-2</v>
      </c>
    </row>
    <row r="281" spans="1:8" x14ac:dyDescent="0.25">
      <c r="A281" t="str">
        <f t="shared" si="4"/>
        <v>RATES_DOWN 128</v>
      </c>
      <c r="B281" t="s">
        <v>42</v>
      </c>
      <c r="C281" t="s">
        <v>43</v>
      </c>
      <c r="D281" s="4">
        <v>44926</v>
      </c>
      <c r="E281" t="s">
        <v>44</v>
      </c>
      <c r="F281">
        <v>128</v>
      </c>
      <c r="G281" t="s">
        <v>45</v>
      </c>
      <c r="H281">
        <v>2.605E-2</v>
      </c>
    </row>
    <row r="282" spans="1:8" x14ac:dyDescent="0.25">
      <c r="A282" t="str">
        <f t="shared" si="4"/>
        <v>RATES_DOWN 129</v>
      </c>
      <c r="B282" t="s">
        <v>42</v>
      </c>
      <c r="C282" t="s">
        <v>43</v>
      </c>
      <c r="D282" s="4">
        <v>44926</v>
      </c>
      <c r="E282" t="s">
        <v>44</v>
      </c>
      <c r="F282">
        <v>129</v>
      </c>
      <c r="G282" t="s">
        <v>45</v>
      </c>
      <c r="H282">
        <v>2.606E-2</v>
      </c>
    </row>
    <row r="283" spans="1:8" x14ac:dyDescent="0.25">
      <c r="A283" t="str">
        <f t="shared" si="4"/>
        <v>RATES_DOWN 130</v>
      </c>
      <c r="B283" t="s">
        <v>42</v>
      </c>
      <c r="C283" t="s">
        <v>43</v>
      </c>
      <c r="D283" s="4">
        <v>44926</v>
      </c>
      <c r="E283" t="s">
        <v>44</v>
      </c>
      <c r="F283">
        <v>130</v>
      </c>
      <c r="G283" t="s">
        <v>45</v>
      </c>
      <c r="H283">
        <v>2.6069999999999999E-2</v>
      </c>
    </row>
    <row r="284" spans="1:8" x14ac:dyDescent="0.25">
      <c r="A284" t="str">
        <f t="shared" si="4"/>
        <v>RATES_DOWN 131</v>
      </c>
      <c r="B284" t="s">
        <v>42</v>
      </c>
      <c r="C284" t="s">
        <v>43</v>
      </c>
      <c r="D284" s="4">
        <v>44926</v>
      </c>
      <c r="E284" t="s">
        <v>44</v>
      </c>
      <c r="F284">
        <v>131</v>
      </c>
      <c r="G284" t="s">
        <v>45</v>
      </c>
      <c r="H284">
        <v>2.6079999999999999E-2</v>
      </c>
    </row>
    <row r="285" spans="1:8" x14ac:dyDescent="0.25">
      <c r="A285" t="str">
        <f t="shared" si="4"/>
        <v>RATES_DOWN 132</v>
      </c>
      <c r="B285" t="s">
        <v>42</v>
      </c>
      <c r="C285" t="s">
        <v>43</v>
      </c>
      <c r="D285" s="4">
        <v>44926</v>
      </c>
      <c r="E285" t="s">
        <v>44</v>
      </c>
      <c r="F285">
        <v>132</v>
      </c>
      <c r="G285" t="s">
        <v>45</v>
      </c>
      <c r="H285">
        <v>2.6100000000000002E-2</v>
      </c>
    </row>
    <row r="286" spans="1:8" x14ac:dyDescent="0.25">
      <c r="A286" t="str">
        <f t="shared" si="4"/>
        <v>RATES_DOWN 133</v>
      </c>
      <c r="B286" t="s">
        <v>42</v>
      </c>
      <c r="C286" t="s">
        <v>43</v>
      </c>
      <c r="D286" s="4">
        <v>44926</v>
      </c>
      <c r="E286" t="s">
        <v>44</v>
      </c>
      <c r="F286">
        <v>133</v>
      </c>
      <c r="G286" t="s">
        <v>45</v>
      </c>
      <c r="H286">
        <v>2.6100000000000002E-2</v>
      </c>
    </row>
    <row r="287" spans="1:8" x14ac:dyDescent="0.25">
      <c r="A287" t="str">
        <f t="shared" si="4"/>
        <v>RATES_DOWN 134</v>
      </c>
      <c r="B287" t="s">
        <v>42</v>
      </c>
      <c r="C287" t="s">
        <v>43</v>
      </c>
      <c r="D287" s="4">
        <v>44926</v>
      </c>
      <c r="E287" t="s">
        <v>44</v>
      </c>
      <c r="F287">
        <v>134</v>
      </c>
      <c r="G287" t="s">
        <v>45</v>
      </c>
      <c r="H287">
        <v>2.6110000000000001E-2</v>
      </c>
    </row>
    <row r="288" spans="1:8" x14ac:dyDescent="0.25">
      <c r="A288" t="str">
        <f t="shared" si="4"/>
        <v>RATES_DOWN 135</v>
      </c>
      <c r="B288" t="s">
        <v>42</v>
      </c>
      <c r="C288" t="s">
        <v>43</v>
      </c>
      <c r="D288" s="4">
        <v>44926</v>
      </c>
      <c r="E288" t="s">
        <v>44</v>
      </c>
      <c r="F288">
        <v>135</v>
      </c>
      <c r="G288" t="s">
        <v>45</v>
      </c>
      <c r="H288">
        <v>2.613E-2</v>
      </c>
    </row>
    <row r="289" spans="1:8" x14ac:dyDescent="0.25">
      <c r="A289" t="str">
        <f t="shared" si="4"/>
        <v>RATES_DOWN 136</v>
      </c>
      <c r="B289" t="s">
        <v>42</v>
      </c>
      <c r="C289" t="s">
        <v>43</v>
      </c>
      <c r="D289" s="4">
        <v>44926</v>
      </c>
      <c r="E289" t="s">
        <v>44</v>
      </c>
      <c r="F289">
        <v>136</v>
      </c>
      <c r="G289" t="s">
        <v>45</v>
      </c>
      <c r="H289">
        <v>2.614E-2</v>
      </c>
    </row>
    <row r="290" spans="1:8" x14ac:dyDescent="0.25">
      <c r="A290" t="str">
        <f t="shared" si="4"/>
        <v>RATES_DOWN 137</v>
      </c>
      <c r="B290" t="s">
        <v>42</v>
      </c>
      <c r="C290" t="s">
        <v>43</v>
      </c>
      <c r="D290" s="4">
        <v>44926</v>
      </c>
      <c r="E290" t="s">
        <v>44</v>
      </c>
      <c r="F290">
        <v>137</v>
      </c>
      <c r="G290" t="s">
        <v>45</v>
      </c>
      <c r="H290">
        <v>2.614E-2</v>
      </c>
    </row>
    <row r="291" spans="1:8" x14ac:dyDescent="0.25">
      <c r="A291" t="str">
        <f t="shared" si="4"/>
        <v>RATES_DOWN 138</v>
      </c>
      <c r="B291" t="s">
        <v>42</v>
      </c>
      <c r="C291" t="s">
        <v>43</v>
      </c>
      <c r="D291" s="4">
        <v>44926</v>
      </c>
      <c r="E291" t="s">
        <v>44</v>
      </c>
      <c r="F291">
        <v>138</v>
      </c>
      <c r="G291" t="s">
        <v>45</v>
      </c>
      <c r="H291">
        <v>2.6159999999999999E-2</v>
      </c>
    </row>
    <row r="292" spans="1:8" x14ac:dyDescent="0.25">
      <c r="A292" t="str">
        <f t="shared" si="4"/>
        <v>RATES_DOWN 139</v>
      </c>
      <c r="B292" t="s">
        <v>42</v>
      </c>
      <c r="C292" t="s">
        <v>43</v>
      </c>
      <c r="D292" s="4">
        <v>44926</v>
      </c>
      <c r="E292" t="s">
        <v>44</v>
      </c>
      <c r="F292">
        <v>139</v>
      </c>
      <c r="G292" t="s">
        <v>45</v>
      </c>
      <c r="H292">
        <v>2.6169999999999999E-2</v>
      </c>
    </row>
    <row r="293" spans="1:8" x14ac:dyDescent="0.25">
      <c r="A293" t="str">
        <f t="shared" si="4"/>
        <v>RATES_DOWN 140</v>
      </c>
      <c r="B293" t="s">
        <v>42</v>
      </c>
      <c r="C293" t="s">
        <v>43</v>
      </c>
      <c r="D293" s="4">
        <v>44926</v>
      </c>
      <c r="E293" t="s">
        <v>44</v>
      </c>
      <c r="F293">
        <v>140</v>
      </c>
      <c r="G293" t="s">
        <v>45</v>
      </c>
      <c r="H293">
        <v>2.6179999999999998E-2</v>
      </c>
    </row>
    <row r="294" spans="1:8" x14ac:dyDescent="0.25">
      <c r="A294" t="str">
        <f t="shared" si="4"/>
        <v>RATES_DOWN 141</v>
      </c>
      <c r="B294" t="s">
        <v>42</v>
      </c>
      <c r="C294" t="s">
        <v>43</v>
      </c>
      <c r="D294" s="4">
        <v>44926</v>
      </c>
      <c r="E294" t="s">
        <v>44</v>
      </c>
      <c r="F294">
        <v>141</v>
      </c>
      <c r="G294" t="s">
        <v>45</v>
      </c>
      <c r="H294">
        <v>2.6190000000000001E-2</v>
      </c>
    </row>
    <row r="295" spans="1:8" x14ac:dyDescent="0.25">
      <c r="A295" t="str">
        <f t="shared" si="4"/>
        <v>RATES_DOWN 142</v>
      </c>
      <c r="B295" t="s">
        <v>42</v>
      </c>
      <c r="C295" t="s">
        <v>43</v>
      </c>
      <c r="D295" s="4">
        <v>44926</v>
      </c>
      <c r="E295" t="s">
        <v>44</v>
      </c>
      <c r="F295">
        <v>142</v>
      </c>
      <c r="G295" t="s">
        <v>45</v>
      </c>
      <c r="H295">
        <v>2.6200000000000001E-2</v>
      </c>
    </row>
    <row r="296" spans="1:8" x14ac:dyDescent="0.25">
      <c r="A296" t="str">
        <f t="shared" si="4"/>
        <v>RATES_DOWN 143</v>
      </c>
      <c r="B296" t="s">
        <v>42</v>
      </c>
      <c r="C296" t="s">
        <v>43</v>
      </c>
      <c r="D296" s="4">
        <v>44926</v>
      </c>
      <c r="E296" t="s">
        <v>44</v>
      </c>
      <c r="F296">
        <v>143</v>
      </c>
      <c r="G296" t="s">
        <v>45</v>
      </c>
      <c r="H296">
        <v>2.6210000000000001E-2</v>
      </c>
    </row>
    <row r="297" spans="1:8" x14ac:dyDescent="0.25">
      <c r="A297" t="str">
        <f t="shared" si="4"/>
        <v>RATES_DOWN 144</v>
      </c>
      <c r="B297" t="s">
        <v>42</v>
      </c>
      <c r="C297" t="s">
        <v>43</v>
      </c>
      <c r="D297" s="4">
        <v>44926</v>
      </c>
      <c r="E297" t="s">
        <v>44</v>
      </c>
      <c r="F297">
        <v>144</v>
      </c>
      <c r="G297" t="s">
        <v>45</v>
      </c>
      <c r="H297">
        <v>2.622E-2</v>
      </c>
    </row>
    <row r="298" spans="1:8" x14ac:dyDescent="0.25">
      <c r="A298" t="str">
        <f t="shared" si="4"/>
        <v>RATES_DOWN 145</v>
      </c>
      <c r="B298" t="s">
        <v>42</v>
      </c>
      <c r="C298" t="s">
        <v>43</v>
      </c>
      <c r="D298" s="4">
        <v>44926</v>
      </c>
      <c r="E298" t="s">
        <v>44</v>
      </c>
      <c r="F298">
        <v>145</v>
      </c>
      <c r="G298" t="s">
        <v>45</v>
      </c>
      <c r="H298">
        <v>2.622E-2</v>
      </c>
    </row>
    <row r="299" spans="1:8" x14ac:dyDescent="0.25">
      <c r="A299" t="str">
        <f t="shared" si="4"/>
        <v>RATES_DOWN 146</v>
      </c>
      <c r="B299" t="s">
        <v>42</v>
      </c>
      <c r="C299" t="s">
        <v>43</v>
      </c>
      <c r="D299" s="4">
        <v>44926</v>
      </c>
      <c r="E299" t="s">
        <v>44</v>
      </c>
      <c r="F299">
        <v>146</v>
      </c>
      <c r="G299" t="s">
        <v>45</v>
      </c>
      <c r="H299">
        <v>2.6239999999999999E-2</v>
      </c>
    </row>
    <row r="300" spans="1:8" x14ac:dyDescent="0.25">
      <c r="A300" t="str">
        <f t="shared" si="4"/>
        <v>RATES_DOWN 147</v>
      </c>
      <c r="B300" t="s">
        <v>42</v>
      </c>
      <c r="C300" t="s">
        <v>43</v>
      </c>
      <c r="D300" s="4">
        <v>44926</v>
      </c>
      <c r="E300" t="s">
        <v>44</v>
      </c>
      <c r="F300">
        <v>147</v>
      </c>
      <c r="G300" t="s">
        <v>45</v>
      </c>
      <c r="H300">
        <v>2.6249999999999999E-2</v>
      </c>
    </row>
    <row r="301" spans="1:8" x14ac:dyDescent="0.25">
      <c r="A301" t="str">
        <f t="shared" si="4"/>
        <v>RATES_DOWN 148</v>
      </c>
      <c r="B301" t="s">
        <v>42</v>
      </c>
      <c r="C301" t="s">
        <v>43</v>
      </c>
      <c r="D301" s="4">
        <v>44926</v>
      </c>
      <c r="E301" t="s">
        <v>44</v>
      </c>
      <c r="F301">
        <v>148</v>
      </c>
      <c r="G301" t="s">
        <v>45</v>
      </c>
      <c r="H301">
        <v>2.6259999999999999E-2</v>
      </c>
    </row>
    <row r="302" spans="1:8" x14ac:dyDescent="0.25">
      <c r="A302" t="str">
        <f t="shared" si="4"/>
        <v>RATES_DOWN 149</v>
      </c>
      <c r="B302" t="s">
        <v>42</v>
      </c>
      <c r="C302" t="s">
        <v>43</v>
      </c>
      <c r="D302" s="4">
        <v>44926</v>
      </c>
      <c r="E302" t="s">
        <v>44</v>
      </c>
      <c r="F302">
        <v>149</v>
      </c>
      <c r="G302" t="s">
        <v>45</v>
      </c>
      <c r="H302">
        <v>2.6259999999999999E-2</v>
      </c>
    </row>
    <row r="303" spans="1:8" x14ac:dyDescent="0.25">
      <c r="A303" t="str">
        <f t="shared" si="4"/>
        <v>RATES_DOWN 150</v>
      </c>
      <c r="B303" t="s">
        <v>42</v>
      </c>
      <c r="C303" t="s">
        <v>43</v>
      </c>
      <c r="D303" s="4">
        <v>44926</v>
      </c>
      <c r="E303" t="s">
        <v>44</v>
      </c>
      <c r="F303">
        <v>150</v>
      </c>
      <c r="G303" t="s">
        <v>45</v>
      </c>
      <c r="H303">
        <v>2.6270000000000002E-2</v>
      </c>
    </row>
    <row r="304" spans="1:8" x14ac:dyDescent="0.25">
      <c r="A304" t="str">
        <f t="shared" si="4"/>
        <v>RATES_UP 0</v>
      </c>
      <c r="B304" t="s">
        <v>42</v>
      </c>
      <c r="C304" t="s">
        <v>43</v>
      </c>
      <c r="D304" s="4">
        <v>44926</v>
      </c>
      <c r="E304" t="s">
        <v>44</v>
      </c>
      <c r="F304">
        <v>0</v>
      </c>
      <c r="G304" t="s">
        <v>46</v>
      </c>
      <c r="H304">
        <v>0</v>
      </c>
    </row>
    <row r="305" spans="1:8" x14ac:dyDescent="0.25">
      <c r="A305" t="str">
        <f t="shared" si="4"/>
        <v>RATES_UP 1</v>
      </c>
      <c r="B305" t="s">
        <v>42</v>
      </c>
      <c r="C305" t="s">
        <v>43</v>
      </c>
      <c r="D305" s="4">
        <v>44926</v>
      </c>
      <c r="E305" t="s">
        <v>44</v>
      </c>
      <c r="F305">
        <v>1</v>
      </c>
      <c r="G305" t="s">
        <v>46</v>
      </c>
      <c r="H305">
        <v>5.3990000000000003E-2</v>
      </c>
    </row>
    <row r="306" spans="1:8" x14ac:dyDescent="0.25">
      <c r="A306" t="str">
        <f t="shared" si="4"/>
        <v>RATES_UP 2</v>
      </c>
      <c r="B306" t="s">
        <v>42</v>
      </c>
      <c r="C306" t="s">
        <v>43</v>
      </c>
      <c r="D306" s="4">
        <v>44926</v>
      </c>
      <c r="E306" t="s">
        <v>44</v>
      </c>
      <c r="F306">
        <v>2</v>
      </c>
      <c r="G306" t="s">
        <v>46</v>
      </c>
      <c r="H306">
        <v>5.602E-2</v>
      </c>
    </row>
    <row r="307" spans="1:8" x14ac:dyDescent="0.25">
      <c r="A307" t="str">
        <f t="shared" si="4"/>
        <v>RATES_UP 3</v>
      </c>
      <c r="B307" t="s">
        <v>42</v>
      </c>
      <c r="C307" t="s">
        <v>43</v>
      </c>
      <c r="D307" s="4">
        <v>44926</v>
      </c>
      <c r="E307" t="s">
        <v>44</v>
      </c>
      <c r="F307">
        <v>3</v>
      </c>
      <c r="G307" t="s">
        <v>46</v>
      </c>
      <c r="H307">
        <v>5.253E-2</v>
      </c>
    </row>
    <row r="308" spans="1:8" x14ac:dyDescent="0.25">
      <c r="A308" t="str">
        <f t="shared" si="4"/>
        <v>RATES_UP 4</v>
      </c>
      <c r="B308" t="s">
        <v>42</v>
      </c>
      <c r="C308" t="s">
        <v>43</v>
      </c>
      <c r="D308" s="4">
        <v>44926</v>
      </c>
      <c r="E308" t="s">
        <v>44</v>
      </c>
      <c r="F308">
        <v>4</v>
      </c>
      <c r="G308" t="s">
        <v>46</v>
      </c>
      <c r="H308">
        <v>5.0119999999999998E-2</v>
      </c>
    </row>
    <row r="309" spans="1:8" x14ac:dyDescent="0.25">
      <c r="A309" t="str">
        <f t="shared" si="4"/>
        <v>RATES_UP 5</v>
      </c>
      <c r="B309" t="s">
        <v>42</v>
      </c>
      <c r="C309" t="s">
        <v>43</v>
      </c>
      <c r="D309" s="4">
        <v>44926</v>
      </c>
      <c r="E309" t="s">
        <v>44</v>
      </c>
      <c r="F309">
        <v>5</v>
      </c>
      <c r="G309" t="s">
        <v>46</v>
      </c>
      <c r="H309">
        <v>4.8529999999999997E-2</v>
      </c>
    </row>
    <row r="310" spans="1:8" x14ac:dyDescent="0.25">
      <c r="A310" t="str">
        <f t="shared" si="4"/>
        <v>RATES_UP 6</v>
      </c>
      <c r="B310" t="s">
        <v>42</v>
      </c>
      <c r="C310" t="s">
        <v>43</v>
      </c>
      <c r="D310" s="4">
        <v>44926</v>
      </c>
      <c r="E310" t="s">
        <v>44</v>
      </c>
      <c r="F310">
        <v>6</v>
      </c>
      <c r="G310" t="s">
        <v>46</v>
      </c>
      <c r="H310">
        <v>4.727E-2</v>
      </c>
    </row>
    <row r="311" spans="1:8" x14ac:dyDescent="0.25">
      <c r="A311" t="str">
        <f t="shared" si="4"/>
        <v>RATES_UP 7</v>
      </c>
      <c r="B311" t="s">
        <v>42</v>
      </c>
      <c r="C311" t="s">
        <v>43</v>
      </c>
      <c r="D311" s="4">
        <v>44926</v>
      </c>
      <c r="E311" t="s">
        <v>44</v>
      </c>
      <c r="F311">
        <v>7</v>
      </c>
      <c r="G311" t="s">
        <v>46</v>
      </c>
      <c r="H311">
        <v>4.6059999999999997E-2</v>
      </c>
    </row>
    <row r="312" spans="1:8" x14ac:dyDescent="0.25">
      <c r="A312" t="str">
        <f t="shared" si="4"/>
        <v>RATES_UP 8</v>
      </c>
      <c r="B312" t="s">
        <v>42</v>
      </c>
      <c r="C312" t="s">
        <v>43</v>
      </c>
      <c r="D312" s="4">
        <v>44926</v>
      </c>
      <c r="E312" t="s">
        <v>44</v>
      </c>
      <c r="F312">
        <v>8</v>
      </c>
      <c r="G312" t="s">
        <v>46</v>
      </c>
      <c r="H312">
        <v>4.5359999999999998E-2</v>
      </c>
    </row>
    <row r="313" spans="1:8" x14ac:dyDescent="0.25">
      <c r="A313" t="str">
        <f t="shared" si="4"/>
        <v>RATES_UP 9</v>
      </c>
      <c r="B313" t="s">
        <v>42</v>
      </c>
      <c r="C313" t="s">
        <v>43</v>
      </c>
      <c r="D313" s="4">
        <v>44926</v>
      </c>
      <c r="E313" t="s">
        <v>44</v>
      </c>
      <c r="F313">
        <v>9</v>
      </c>
      <c r="G313" t="s">
        <v>46</v>
      </c>
      <c r="H313">
        <v>4.4470000000000003E-2</v>
      </c>
    </row>
    <row r="314" spans="1:8" x14ac:dyDescent="0.25">
      <c r="A314" t="str">
        <f t="shared" si="4"/>
        <v>RATES_UP 10</v>
      </c>
      <c r="B314" t="s">
        <v>42</v>
      </c>
      <c r="C314" t="s">
        <v>43</v>
      </c>
      <c r="D314" s="4">
        <v>44926</v>
      </c>
      <c r="E314" t="s">
        <v>44</v>
      </c>
      <c r="F314">
        <v>10</v>
      </c>
      <c r="G314" t="s">
        <v>46</v>
      </c>
      <c r="H314">
        <v>4.3909999999999998E-2</v>
      </c>
    </row>
    <row r="315" spans="1:8" x14ac:dyDescent="0.25">
      <c r="A315" t="str">
        <f t="shared" si="4"/>
        <v>RATES_UP 11</v>
      </c>
      <c r="B315" t="s">
        <v>42</v>
      </c>
      <c r="C315" t="s">
        <v>43</v>
      </c>
      <c r="D315" s="4">
        <v>44926</v>
      </c>
      <c r="E315" t="s">
        <v>44</v>
      </c>
      <c r="F315">
        <v>11</v>
      </c>
      <c r="G315" t="s">
        <v>46</v>
      </c>
      <c r="H315">
        <v>4.3090000000000003E-2</v>
      </c>
    </row>
    <row r="316" spans="1:8" x14ac:dyDescent="0.25">
      <c r="A316" t="str">
        <f t="shared" si="4"/>
        <v>RATES_UP 12</v>
      </c>
      <c r="B316" t="s">
        <v>42</v>
      </c>
      <c r="C316" t="s">
        <v>43</v>
      </c>
      <c r="D316" s="4">
        <v>44926</v>
      </c>
      <c r="E316" t="s">
        <v>44</v>
      </c>
      <c r="F316">
        <v>12</v>
      </c>
      <c r="G316" t="s">
        <v>46</v>
      </c>
      <c r="H316">
        <v>4.2259999999999999E-2</v>
      </c>
    </row>
    <row r="317" spans="1:8" x14ac:dyDescent="0.25">
      <c r="A317" t="str">
        <f t="shared" si="4"/>
        <v>RATES_UP 13</v>
      </c>
      <c r="B317" t="s">
        <v>42</v>
      </c>
      <c r="C317" t="s">
        <v>43</v>
      </c>
      <c r="D317" s="4">
        <v>44926</v>
      </c>
      <c r="E317" t="s">
        <v>44</v>
      </c>
      <c r="F317">
        <v>13</v>
      </c>
      <c r="G317" t="s">
        <v>46</v>
      </c>
      <c r="H317">
        <v>4.1459999999999997E-2</v>
      </c>
    </row>
    <row r="318" spans="1:8" x14ac:dyDescent="0.25">
      <c r="A318" t="str">
        <f t="shared" si="4"/>
        <v>RATES_UP 14</v>
      </c>
      <c r="B318" t="s">
        <v>42</v>
      </c>
      <c r="C318" t="s">
        <v>43</v>
      </c>
      <c r="D318" s="4">
        <v>44926</v>
      </c>
      <c r="E318" t="s">
        <v>44</v>
      </c>
      <c r="F318">
        <v>14</v>
      </c>
      <c r="G318" t="s">
        <v>46</v>
      </c>
      <c r="H318">
        <v>4.0910000000000002E-2</v>
      </c>
    </row>
    <row r="319" spans="1:8" x14ac:dyDescent="0.25">
      <c r="A319" t="str">
        <f t="shared" si="4"/>
        <v>RATES_UP 15</v>
      </c>
      <c r="B319" t="s">
        <v>42</v>
      </c>
      <c r="C319" t="s">
        <v>43</v>
      </c>
      <c r="D319" s="4">
        <v>44926</v>
      </c>
      <c r="E319" t="s">
        <v>44</v>
      </c>
      <c r="F319">
        <v>15</v>
      </c>
      <c r="G319" t="s">
        <v>46</v>
      </c>
      <c r="H319">
        <v>4.0219999999999999E-2</v>
      </c>
    </row>
    <row r="320" spans="1:8" x14ac:dyDescent="0.25">
      <c r="A320" t="str">
        <f t="shared" si="4"/>
        <v>RATES_UP 16</v>
      </c>
      <c r="B320" t="s">
        <v>42</v>
      </c>
      <c r="C320" t="s">
        <v>43</v>
      </c>
      <c r="D320" s="4">
        <v>44926</v>
      </c>
      <c r="E320" t="s">
        <v>44</v>
      </c>
      <c r="F320">
        <v>16</v>
      </c>
      <c r="G320" t="s">
        <v>46</v>
      </c>
      <c r="H320">
        <v>3.9739999999999998E-2</v>
      </c>
    </row>
    <row r="321" spans="1:8" x14ac:dyDescent="0.25">
      <c r="A321" t="str">
        <f t="shared" si="4"/>
        <v>RATES_UP 17</v>
      </c>
      <c r="B321" t="s">
        <v>42</v>
      </c>
      <c r="C321" t="s">
        <v>43</v>
      </c>
      <c r="D321" s="4">
        <v>44926</v>
      </c>
      <c r="E321" t="s">
        <v>44</v>
      </c>
      <c r="F321">
        <v>17</v>
      </c>
      <c r="G321" t="s">
        <v>46</v>
      </c>
      <c r="H321">
        <v>3.916E-2</v>
      </c>
    </row>
    <row r="322" spans="1:8" x14ac:dyDescent="0.25">
      <c r="A322" t="str">
        <f t="shared" ref="A322:A385" si="5">G322&amp;" "&amp;F322</f>
        <v>RATES_UP 18</v>
      </c>
      <c r="B322" t="s">
        <v>42</v>
      </c>
      <c r="C322" t="s">
        <v>43</v>
      </c>
      <c r="D322" s="4">
        <v>44926</v>
      </c>
      <c r="E322" t="s">
        <v>44</v>
      </c>
      <c r="F322">
        <v>18</v>
      </c>
      <c r="G322" t="s">
        <v>46</v>
      </c>
      <c r="H322">
        <v>3.8589999999999999E-2</v>
      </c>
    </row>
    <row r="323" spans="1:8" x14ac:dyDescent="0.25">
      <c r="A323" t="str">
        <f t="shared" si="5"/>
        <v>RATES_UP 19</v>
      </c>
      <c r="B323" t="s">
        <v>42</v>
      </c>
      <c r="C323" t="s">
        <v>43</v>
      </c>
      <c r="D323" s="4">
        <v>44926</v>
      </c>
      <c r="E323" t="s">
        <v>44</v>
      </c>
      <c r="F323">
        <v>19</v>
      </c>
      <c r="G323" t="s">
        <v>46</v>
      </c>
      <c r="H323">
        <v>3.807E-2</v>
      </c>
    </row>
    <row r="324" spans="1:8" x14ac:dyDescent="0.25">
      <c r="A324" t="str">
        <f t="shared" si="5"/>
        <v>RATES_UP 20</v>
      </c>
      <c r="B324" t="s">
        <v>42</v>
      </c>
      <c r="C324" t="s">
        <v>43</v>
      </c>
      <c r="D324" s="4">
        <v>44926</v>
      </c>
      <c r="E324" t="s">
        <v>44</v>
      </c>
      <c r="F324">
        <v>20</v>
      </c>
      <c r="G324" t="s">
        <v>46</v>
      </c>
      <c r="H324">
        <v>3.7650000000000003E-2</v>
      </c>
    </row>
    <row r="325" spans="1:8" x14ac:dyDescent="0.25">
      <c r="A325" t="str">
        <f t="shared" si="5"/>
        <v>RATES_UP 21</v>
      </c>
      <c r="B325" t="s">
        <v>42</v>
      </c>
      <c r="C325" t="s">
        <v>43</v>
      </c>
      <c r="D325" s="4">
        <v>44926</v>
      </c>
      <c r="E325" t="s">
        <v>44</v>
      </c>
      <c r="F325">
        <v>21</v>
      </c>
      <c r="G325" t="s">
        <v>46</v>
      </c>
      <c r="H325">
        <v>3.7350000000000001E-2</v>
      </c>
    </row>
    <row r="326" spans="1:8" x14ac:dyDescent="0.25">
      <c r="A326" t="str">
        <f t="shared" si="5"/>
        <v>RATES_UP 22</v>
      </c>
      <c r="B326" t="s">
        <v>42</v>
      </c>
      <c r="C326" t="s">
        <v>43</v>
      </c>
      <c r="D326" s="4">
        <v>44926</v>
      </c>
      <c r="E326" t="s">
        <v>44</v>
      </c>
      <c r="F326">
        <v>22</v>
      </c>
      <c r="G326" t="s">
        <v>46</v>
      </c>
      <c r="H326">
        <v>3.7150000000000002E-2</v>
      </c>
    </row>
    <row r="327" spans="1:8" x14ac:dyDescent="0.25">
      <c r="A327" t="str">
        <f t="shared" si="5"/>
        <v>RATES_UP 23</v>
      </c>
      <c r="B327" t="s">
        <v>42</v>
      </c>
      <c r="C327" t="s">
        <v>43</v>
      </c>
      <c r="D327" s="4">
        <v>44926</v>
      </c>
      <c r="E327" t="s">
        <v>44</v>
      </c>
      <c r="F327">
        <v>23</v>
      </c>
      <c r="G327" t="s">
        <v>46</v>
      </c>
      <c r="H327">
        <v>3.703E-2</v>
      </c>
    </row>
    <row r="328" spans="1:8" x14ac:dyDescent="0.25">
      <c r="A328" t="str">
        <f t="shared" si="5"/>
        <v>RATES_UP 24</v>
      </c>
      <c r="B328" t="s">
        <v>42</v>
      </c>
      <c r="C328" t="s">
        <v>43</v>
      </c>
      <c r="D328" s="4">
        <v>44926</v>
      </c>
      <c r="E328" t="s">
        <v>44</v>
      </c>
      <c r="F328">
        <v>24</v>
      </c>
      <c r="G328" t="s">
        <v>46</v>
      </c>
      <c r="H328">
        <v>3.6970000000000003E-2</v>
      </c>
    </row>
    <row r="329" spans="1:8" x14ac:dyDescent="0.25">
      <c r="A329" t="str">
        <f t="shared" si="5"/>
        <v>RATES_UP 25</v>
      </c>
      <c r="B329" t="s">
        <v>42</v>
      </c>
      <c r="C329" t="s">
        <v>43</v>
      </c>
      <c r="D329" s="4">
        <v>44926</v>
      </c>
      <c r="E329" t="s">
        <v>44</v>
      </c>
      <c r="F329">
        <v>25</v>
      </c>
      <c r="G329" t="s">
        <v>46</v>
      </c>
      <c r="H329">
        <v>3.6949999999999997E-2</v>
      </c>
    </row>
    <row r="330" spans="1:8" x14ac:dyDescent="0.25">
      <c r="A330" t="str">
        <f t="shared" si="5"/>
        <v>RATES_UP 26</v>
      </c>
      <c r="B330" t="s">
        <v>42</v>
      </c>
      <c r="C330" t="s">
        <v>43</v>
      </c>
      <c r="D330" s="4">
        <v>44926</v>
      </c>
      <c r="E330" t="s">
        <v>44</v>
      </c>
      <c r="F330">
        <v>26</v>
      </c>
      <c r="G330" t="s">
        <v>46</v>
      </c>
      <c r="H330">
        <v>3.6979999999999999E-2</v>
      </c>
    </row>
    <row r="331" spans="1:8" x14ac:dyDescent="0.25">
      <c r="A331" t="str">
        <f t="shared" si="5"/>
        <v>RATES_UP 27</v>
      </c>
      <c r="B331" t="s">
        <v>42</v>
      </c>
      <c r="C331" t="s">
        <v>43</v>
      </c>
      <c r="D331" s="4">
        <v>44926</v>
      </c>
      <c r="E331" t="s">
        <v>44</v>
      </c>
      <c r="F331">
        <v>27</v>
      </c>
      <c r="G331" t="s">
        <v>46</v>
      </c>
      <c r="H331">
        <v>3.703E-2</v>
      </c>
    </row>
    <row r="332" spans="1:8" x14ac:dyDescent="0.25">
      <c r="A332" t="str">
        <f t="shared" si="5"/>
        <v>RATES_UP 28</v>
      </c>
      <c r="B332" t="s">
        <v>42</v>
      </c>
      <c r="C332" t="s">
        <v>43</v>
      </c>
      <c r="D332" s="4">
        <v>44926</v>
      </c>
      <c r="E332" t="s">
        <v>44</v>
      </c>
      <c r="F332">
        <v>28</v>
      </c>
      <c r="G332" t="s">
        <v>46</v>
      </c>
      <c r="H332">
        <v>3.7109999999999997E-2</v>
      </c>
    </row>
    <row r="333" spans="1:8" x14ac:dyDescent="0.25">
      <c r="A333" t="str">
        <f t="shared" si="5"/>
        <v>RATES_UP 29</v>
      </c>
      <c r="B333" t="s">
        <v>42</v>
      </c>
      <c r="C333" t="s">
        <v>43</v>
      </c>
      <c r="D333" s="4">
        <v>44926</v>
      </c>
      <c r="E333" t="s">
        <v>44</v>
      </c>
      <c r="F333">
        <v>29</v>
      </c>
      <c r="G333" t="s">
        <v>46</v>
      </c>
      <c r="H333">
        <v>3.7199999999999997E-2</v>
      </c>
    </row>
    <row r="334" spans="1:8" x14ac:dyDescent="0.25">
      <c r="A334" t="str">
        <f t="shared" si="5"/>
        <v>RATES_UP 30</v>
      </c>
      <c r="B334" t="s">
        <v>42</v>
      </c>
      <c r="C334" t="s">
        <v>43</v>
      </c>
      <c r="D334" s="4">
        <v>44926</v>
      </c>
      <c r="E334" t="s">
        <v>44</v>
      </c>
      <c r="F334">
        <v>30</v>
      </c>
      <c r="G334" t="s">
        <v>46</v>
      </c>
      <c r="H334">
        <v>3.73E-2</v>
      </c>
    </row>
    <row r="335" spans="1:8" x14ac:dyDescent="0.25">
      <c r="A335" t="str">
        <f t="shared" si="5"/>
        <v>RATES_UP 31</v>
      </c>
      <c r="B335" t="s">
        <v>42</v>
      </c>
      <c r="C335" t="s">
        <v>43</v>
      </c>
      <c r="D335" s="4">
        <v>44926</v>
      </c>
      <c r="E335" t="s">
        <v>44</v>
      </c>
      <c r="F335">
        <v>31</v>
      </c>
      <c r="G335" t="s">
        <v>46</v>
      </c>
      <c r="H335">
        <v>3.7420000000000002E-2</v>
      </c>
    </row>
    <row r="336" spans="1:8" x14ac:dyDescent="0.25">
      <c r="A336" t="str">
        <f t="shared" si="5"/>
        <v>RATES_UP 32</v>
      </c>
      <c r="B336" t="s">
        <v>42</v>
      </c>
      <c r="C336" t="s">
        <v>43</v>
      </c>
      <c r="D336" s="4">
        <v>44926</v>
      </c>
      <c r="E336" t="s">
        <v>44</v>
      </c>
      <c r="F336">
        <v>32</v>
      </c>
      <c r="G336" t="s">
        <v>46</v>
      </c>
      <c r="H336">
        <v>3.7530000000000001E-2</v>
      </c>
    </row>
    <row r="337" spans="1:8" x14ac:dyDescent="0.25">
      <c r="A337" t="str">
        <f t="shared" si="5"/>
        <v>RATES_UP 33</v>
      </c>
      <c r="B337" t="s">
        <v>42</v>
      </c>
      <c r="C337" t="s">
        <v>43</v>
      </c>
      <c r="D337" s="4">
        <v>44926</v>
      </c>
      <c r="E337" t="s">
        <v>44</v>
      </c>
      <c r="F337">
        <v>33</v>
      </c>
      <c r="G337" t="s">
        <v>46</v>
      </c>
      <c r="H337">
        <v>3.7659999999999999E-2</v>
      </c>
    </row>
    <row r="338" spans="1:8" x14ac:dyDescent="0.25">
      <c r="A338" t="str">
        <f t="shared" si="5"/>
        <v>RATES_UP 34</v>
      </c>
      <c r="B338" t="s">
        <v>42</v>
      </c>
      <c r="C338" t="s">
        <v>43</v>
      </c>
      <c r="D338" s="4">
        <v>44926</v>
      </c>
      <c r="E338" t="s">
        <v>44</v>
      </c>
      <c r="F338">
        <v>34</v>
      </c>
      <c r="G338" t="s">
        <v>46</v>
      </c>
      <c r="H338">
        <v>3.7780000000000001E-2</v>
      </c>
    </row>
    <row r="339" spans="1:8" x14ac:dyDescent="0.25">
      <c r="A339" t="str">
        <f t="shared" si="5"/>
        <v>RATES_UP 35</v>
      </c>
      <c r="B339" t="s">
        <v>42</v>
      </c>
      <c r="C339" t="s">
        <v>43</v>
      </c>
      <c r="D339" s="4">
        <v>44926</v>
      </c>
      <c r="E339" t="s">
        <v>44</v>
      </c>
      <c r="F339">
        <v>35</v>
      </c>
      <c r="G339" t="s">
        <v>46</v>
      </c>
      <c r="H339">
        <v>3.7909999999999999E-2</v>
      </c>
    </row>
    <row r="340" spans="1:8" x14ac:dyDescent="0.25">
      <c r="A340" t="str">
        <f t="shared" si="5"/>
        <v>RATES_UP 36</v>
      </c>
      <c r="B340" t="s">
        <v>42</v>
      </c>
      <c r="C340" t="s">
        <v>43</v>
      </c>
      <c r="D340" s="4">
        <v>44926</v>
      </c>
      <c r="E340" t="s">
        <v>44</v>
      </c>
      <c r="F340">
        <v>36</v>
      </c>
      <c r="G340" t="s">
        <v>46</v>
      </c>
      <c r="H340">
        <v>3.8039999999999997E-2</v>
      </c>
    </row>
    <row r="341" spans="1:8" x14ac:dyDescent="0.25">
      <c r="A341" t="str">
        <f t="shared" si="5"/>
        <v>RATES_UP 37</v>
      </c>
      <c r="B341" t="s">
        <v>42</v>
      </c>
      <c r="C341" t="s">
        <v>43</v>
      </c>
      <c r="D341" s="4">
        <v>44926</v>
      </c>
      <c r="E341" t="s">
        <v>44</v>
      </c>
      <c r="F341">
        <v>37</v>
      </c>
      <c r="G341" t="s">
        <v>46</v>
      </c>
      <c r="H341">
        <v>3.8159999999999999E-2</v>
      </c>
    </row>
    <row r="342" spans="1:8" x14ac:dyDescent="0.25">
      <c r="A342" t="str">
        <f t="shared" si="5"/>
        <v>RATES_UP 38</v>
      </c>
      <c r="B342" t="s">
        <v>42</v>
      </c>
      <c r="C342" t="s">
        <v>43</v>
      </c>
      <c r="D342" s="4">
        <v>44926</v>
      </c>
      <c r="E342" t="s">
        <v>44</v>
      </c>
      <c r="F342">
        <v>38</v>
      </c>
      <c r="G342" t="s">
        <v>46</v>
      </c>
      <c r="H342">
        <v>3.8289999999999998E-2</v>
      </c>
    </row>
    <row r="343" spans="1:8" x14ac:dyDescent="0.25">
      <c r="A343" t="str">
        <f t="shared" si="5"/>
        <v>RATES_UP 39</v>
      </c>
      <c r="B343" t="s">
        <v>42</v>
      </c>
      <c r="C343" t="s">
        <v>43</v>
      </c>
      <c r="D343" s="4">
        <v>44926</v>
      </c>
      <c r="E343" t="s">
        <v>44</v>
      </c>
      <c r="F343">
        <v>39</v>
      </c>
      <c r="G343" t="s">
        <v>46</v>
      </c>
      <c r="H343">
        <v>3.841E-2</v>
      </c>
    </row>
    <row r="344" spans="1:8" x14ac:dyDescent="0.25">
      <c r="A344" t="str">
        <f t="shared" si="5"/>
        <v>RATES_UP 40</v>
      </c>
      <c r="B344" t="s">
        <v>42</v>
      </c>
      <c r="C344" t="s">
        <v>43</v>
      </c>
      <c r="D344" s="4">
        <v>44926</v>
      </c>
      <c r="E344" t="s">
        <v>44</v>
      </c>
      <c r="F344">
        <v>40</v>
      </c>
      <c r="G344" t="s">
        <v>46</v>
      </c>
      <c r="H344">
        <v>3.8530000000000002E-2</v>
      </c>
    </row>
    <row r="345" spans="1:8" x14ac:dyDescent="0.25">
      <c r="A345" t="str">
        <f t="shared" si="5"/>
        <v>RATES_UP 41</v>
      </c>
      <c r="B345" t="s">
        <v>42</v>
      </c>
      <c r="C345" t="s">
        <v>43</v>
      </c>
      <c r="D345" s="4">
        <v>44926</v>
      </c>
      <c r="E345" t="s">
        <v>44</v>
      </c>
      <c r="F345">
        <v>41</v>
      </c>
      <c r="G345" t="s">
        <v>46</v>
      </c>
      <c r="H345">
        <v>3.8649999999999997E-2</v>
      </c>
    </row>
    <row r="346" spans="1:8" x14ac:dyDescent="0.25">
      <c r="A346" t="str">
        <f t="shared" si="5"/>
        <v>RATES_UP 42</v>
      </c>
      <c r="B346" t="s">
        <v>42</v>
      </c>
      <c r="C346" t="s">
        <v>43</v>
      </c>
      <c r="D346" s="4">
        <v>44926</v>
      </c>
      <c r="E346" t="s">
        <v>44</v>
      </c>
      <c r="F346">
        <v>42</v>
      </c>
      <c r="G346" t="s">
        <v>46</v>
      </c>
      <c r="H346">
        <v>3.8769999999999999E-2</v>
      </c>
    </row>
    <row r="347" spans="1:8" x14ac:dyDescent="0.25">
      <c r="A347" t="str">
        <f t="shared" si="5"/>
        <v>RATES_UP 43</v>
      </c>
      <c r="B347" t="s">
        <v>42</v>
      </c>
      <c r="C347" t="s">
        <v>43</v>
      </c>
      <c r="D347" s="4">
        <v>44926</v>
      </c>
      <c r="E347" t="s">
        <v>44</v>
      </c>
      <c r="F347">
        <v>43</v>
      </c>
      <c r="G347" t="s">
        <v>46</v>
      </c>
      <c r="H347">
        <v>3.8879999999999998E-2</v>
      </c>
    </row>
    <row r="348" spans="1:8" x14ac:dyDescent="0.25">
      <c r="A348" t="str">
        <f t="shared" si="5"/>
        <v>RATES_UP 44</v>
      </c>
      <c r="B348" t="s">
        <v>42</v>
      </c>
      <c r="C348" t="s">
        <v>43</v>
      </c>
      <c r="D348" s="4">
        <v>44926</v>
      </c>
      <c r="E348" t="s">
        <v>44</v>
      </c>
      <c r="F348">
        <v>44</v>
      </c>
      <c r="G348" t="s">
        <v>46</v>
      </c>
      <c r="H348">
        <v>3.8989999999999997E-2</v>
      </c>
    </row>
    <row r="349" spans="1:8" x14ac:dyDescent="0.25">
      <c r="A349" t="str">
        <f t="shared" si="5"/>
        <v>RATES_UP 45</v>
      </c>
      <c r="B349" t="s">
        <v>42</v>
      </c>
      <c r="C349" t="s">
        <v>43</v>
      </c>
      <c r="D349" s="4">
        <v>44926</v>
      </c>
      <c r="E349" t="s">
        <v>44</v>
      </c>
      <c r="F349">
        <v>45</v>
      </c>
      <c r="G349" t="s">
        <v>46</v>
      </c>
      <c r="H349">
        <v>3.9100000000000003E-2</v>
      </c>
    </row>
    <row r="350" spans="1:8" x14ac:dyDescent="0.25">
      <c r="A350" t="str">
        <f t="shared" si="5"/>
        <v>RATES_UP 46</v>
      </c>
      <c r="B350" t="s">
        <v>42</v>
      </c>
      <c r="C350" t="s">
        <v>43</v>
      </c>
      <c r="D350" s="4">
        <v>44926</v>
      </c>
      <c r="E350" t="s">
        <v>44</v>
      </c>
      <c r="F350">
        <v>46</v>
      </c>
      <c r="G350" t="s">
        <v>46</v>
      </c>
      <c r="H350">
        <v>3.9199999999999999E-2</v>
      </c>
    </row>
    <row r="351" spans="1:8" x14ac:dyDescent="0.25">
      <c r="A351" t="str">
        <f t="shared" si="5"/>
        <v>RATES_UP 47</v>
      </c>
      <c r="B351" t="s">
        <v>42</v>
      </c>
      <c r="C351" t="s">
        <v>43</v>
      </c>
      <c r="D351" s="4">
        <v>44926</v>
      </c>
      <c r="E351" t="s">
        <v>44</v>
      </c>
      <c r="F351">
        <v>47</v>
      </c>
      <c r="G351" t="s">
        <v>46</v>
      </c>
      <c r="H351">
        <v>3.9309999999999998E-2</v>
      </c>
    </row>
    <row r="352" spans="1:8" x14ac:dyDescent="0.25">
      <c r="A352" t="str">
        <f t="shared" si="5"/>
        <v>RATES_UP 48</v>
      </c>
      <c r="B352" t="s">
        <v>42</v>
      </c>
      <c r="C352" t="s">
        <v>43</v>
      </c>
      <c r="D352" s="4">
        <v>44926</v>
      </c>
      <c r="E352" t="s">
        <v>44</v>
      </c>
      <c r="F352">
        <v>48</v>
      </c>
      <c r="G352" t="s">
        <v>46</v>
      </c>
      <c r="H352">
        <v>3.9399999999999998E-2</v>
      </c>
    </row>
    <row r="353" spans="1:8" x14ac:dyDescent="0.25">
      <c r="A353" t="str">
        <f t="shared" si="5"/>
        <v>RATES_UP 49</v>
      </c>
      <c r="B353" t="s">
        <v>42</v>
      </c>
      <c r="C353" t="s">
        <v>43</v>
      </c>
      <c r="D353" s="4">
        <v>44926</v>
      </c>
      <c r="E353" t="s">
        <v>44</v>
      </c>
      <c r="F353">
        <v>49</v>
      </c>
      <c r="G353" t="s">
        <v>46</v>
      </c>
      <c r="H353">
        <v>3.95E-2</v>
      </c>
    </row>
    <row r="354" spans="1:8" x14ac:dyDescent="0.25">
      <c r="A354" t="str">
        <f t="shared" si="5"/>
        <v>RATES_UP 50</v>
      </c>
      <c r="B354" t="s">
        <v>42</v>
      </c>
      <c r="C354" t="s">
        <v>43</v>
      </c>
      <c r="D354" s="4">
        <v>44926</v>
      </c>
      <c r="E354" t="s">
        <v>44</v>
      </c>
      <c r="F354">
        <v>50</v>
      </c>
      <c r="G354" t="s">
        <v>46</v>
      </c>
      <c r="H354">
        <v>3.959E-2</v>
      </c>
    </row>
    <row r="355" spans="1:8" x14ac:dyDescent="0.25">
      <c r="A355" t="str">
        <f t="shared" si="5"/>
        <v>RATES_UP 51</v>
      </c>
      <c r="B355" t="s">
        <v>42</v>
      </c>
      <c r="C355" t="s">
        <v>43</v>
      </c>
      <c r="D355" s="4">
        <v>44926</v>
      </c>
      <c r="E355" t="s">
        <v>44</v>
      </c>
      <c r="F355">
        <v>51</v>
      </c>
      <c r="G355" t="s">
        <v>46</v>
      </c>
      <c r="H355">
        <v>3.968E-2</v>
      </c>
    </row>
    <row r="356" spans="1:8" x14ac:dyDescent="0.25">
      <c r="A356" t="str">
        <f t="shared" si="5"/>
        <v>RATES_UP 52</v>
      </c>
      <c r="B356" t="s">
        <v>42</v>
      </c>
      <c r="C356" t="s">
        <v>43</v>
      </c>
      <c r="D356" s="4">
        <v>44926</v>
      </c>
      <c r="E356" t="s">
        <v>44</v>
      </c>
      <c r="F356">
        <v>52</v>
      </c>
      <c r="G356" t="s">
        <v>46</v>
      </c>
      <c r="H356">
        <v>3.977E-2</v>
      </c>
    </row>
    <row r="357" spans="1:8" x14ac:dyDescent="0.25">
      <c r="A357" t="str">
        <f t="shared" si="5"/>
        <v>RATES_UP 53</v>
      </c>
      <c r="B357" t="s">
        <v>42</v>
      </c>
      <c r="C357" t="s">
        <v>43</v>
      </c>
      <c r="D357" s="4">
        <v>44926</v>
      </c>
      <c r="E357" t="s">
        <v>44</v>
      </c>
      <c r="F357">
        <v>53</v>
      </c>
      <c r="G357" t="s">
        <v>46</v>
      </c>
      <c r="H357">
        <v>3.9849999999999997E-2</v>
      </c>
    </row>
    <row r="358" spans="1:8" x14ac:dyDescent="0.25">
      <c r="A358" t="str">
        <f t="shared" si="5"/>
        <v>RATES_UP 54</v>
      </c>
      <c r="B358" t="s">
        <v>42</v>
      </c>
      <c r="C358" t="s">
        <v>43</v>
      </c>
      <c r="D358" s="4">
        <v>44926</v>
      </c>
      <c r="E358" t="s">
        <v>44</v>
      </c>
      <c r="F358">
        <v>54</v>
      </c>
      <c r="G358" t="s">
        <v>46</v>
      </c>
      <c r="H358">
        <v>3.993E-2</v>
      </c>
    </row>
    <row r="359" spans="1:8" x14ac:dyDescent="0.25">
      <c r="A359" t="str">
        <f t="shared" si="5"/>
        <v>RATES_UP 55</v>
      </c>
      <c r="B359" t="s">
        <v>42</v>
      </c>
      <c r="C359" t="s">
        <v>43</v>
      </c>
      <c r="D359" s="4">
        <v>44926</v>
      </c>
      <c r="E359" t="s">
        <v>44</v>
      </c>
      <c r="F359">
        <v>55</v>
      </c>
      <c r="G359" t="s">
        <v>46</v>
      </c>
      <c r="H359">
        <v>4.0009999999999997E-2</v>
      </c>
    </row>
    <row r="360" spans="1:8" x14ac:dyDescent="0.25">
      <c r="A360" t="str">
        <f t="shared" si="5"/>
        <v>RATES_UP 56</v>
      </c>
      <c r="B360" t="s">
        <v>42</v>
      </c>
      <c r="C360" t="s">
        <v>43</v>
      </c>
      <c r="D360" s="4">
        <v>44926</v>
      </c>
      <c r="E360" t="s">
        <v>44</v>
      </c>
      <c r="F360">
        <v>56</v>
      </c>
      <c r="G360" t="s">
        <v>46</v>
      </c>
      <c r="H360">
        <v>4.0090000000000001E-2</v>
      </c>
    </row>
    <row r="361" spans="1:8" x14ac:dyDescent="0.25">
      <c r="A361" t="str">
        <f t="shared" si="5"/>
        <v>RATES_UP 57</v>
      </c>
      <c r="B361" t="s">
        <v>42</v>
      </c>
      <c r="C361" t="s">
        <v>43</v>
      </c>
      <c r="D361" s="4">
        <v>44926</v>
      </c>
      <c r="E361" t="s">
        <v>44</v>
      </c>
      <c r="F361">
        <v>57</v>
      </c>
      <c r="G361" t="s">
        <v>46</v>
      </c>
      <c r="H361">
        <v>4.0160000000000001E-2</v>
      </c>
    </row>
    <row r="362" spans="1:8" x14ac:dyDescent="0.25">
      <c r="A362" t="str">
        <f t="shared" si="5"/>
        <v>RATES_UP 58</v>
      </c>
      <c r="B362" t="s">
        <v>42</v>
      </c>
      <c r="C362" t="s">
        <v>43</v>
      </c>
      <c r="D362" s="4">
        <v>44926</v>
      </c>
      <c r="E362" t="s">
        <v>44</v>
      </c>
      <c r="F362">
        <v>58</v>
      </c>
      <c r="G362" t="s">
        <v>46</v>
      </c>
      <c r="H362">
        <v>4.0239999999999998E-2</v>
      </c>
    </row>
    <row r="363" spans="1:8" x14ac:dyDescent="0.25">
      <c r="A363" t="str">
        <f t="shared" si="5"/>
        <v>RATES_UP 59</v>
      </c>
      <c r="B363" t="s">
        <v>42</v>
      </c>
      <c r="C363" t="s">
        <v>43</v>
      </c>
      <c r="D363" s="4">
        <v>44926</v>
      </c>
      <c r="E363" t="s">
        <v>44</v>
      </c>
      <c r="F363">
        <v>59</v>
      </c>
      <c r="G363" t="s">
        <v>46</v>
      </c>
      <c r="H363">
        <v>4.0309999999999999E-2</v>
      </c>
    </row>
    <row r="364" spans="1:8" x14ac:dyDescent="0.25">
      <c r="A364" t="str">
        <f t="shared" si="5"/>
        <v>RATES_UP 60</v>
      </c>
      <c r="B364" t="s">
        <v>42</v>
      </c>
      <c r="C364" t="s">
        <v>43</v>
      </c>
      <c r="D364" s="4">
        <v>44926</v>
      </c>
      <c r="E364" t="s">
        <v>44</v>
      </c>
      <c r="F364">
        <v>60</v>
      </c>
      <c r="G364" t="s">
        <v>46</v>
      </c>
      <c r="H364">
        <v>4.0370000000000003E-2</v>
      </c>
    </row>
    <row r="365" spans="1:8" x14ac:dyDescent="0.25">
      <c r="A365" t="str">
        <f t="shared" si="5"/>
        <v>RATES_UP 61</v>
      </c>
      <c r="B365" t="s">
        <v>42</v>
      </c>
      <c r="C365" t="s">
        <v>43</v>
      </c>
      <c r="D365" s="4">
        <v>44926</v>
      </c>
      <c r="E365" t="s">
        <v>44</v>
      </c>
      <c r="F365">
        <v>61</v>
      </c>
      <c r="G365" t="s">
        <v>46</v>
      </c>
      <c r="H365">
        <v>4.0439999999999997E-2</v>
      </c>
    </row>
    <row r="366" spans="1:8" x14ac:dyDescent="0.25">
      <c r="A366" t="str">
        <f t="shared" si="5"/>
        <v>RATES_UP 62</v>
      </c>
      <c r="B366" t="s">
        <v>42</v>
      </c>
      <c r="C366" t="s">
        <v>43</v>
      </c>
      <c r="D366" s="4">
        <v>44926</v>
      </c>
      <c r="E366" t="s">
        <v>44</v>
      </c>
      <c r="F366">
        <v>62</v>
      </c>
      <c r="G366" t="s">
        <v>46</v>
      </c>
      <c r="H366">
        <v>4.0500000000000001E-2</v>
      </c>
    </row>
    <row r="367" spans="1:8" x14ac:dyDescent="0.25">
      <c r="A367" t="str">
        <f t="shared" si="5"/>
        <v>RATES_UP 63</v>
      </c>
      <c r="B367" t="s">
        <v>42</v>
      </c>
      <c r="C367" t="s">
        <v>43</v>
      </c>
      <c r="D367" s="4">
        <v>44926</v>
      </c>
      <c r="E367" t="s">
        <v>44</v>
      </c>
      <c r="F367">
        <v>63</v>
      </c>
      <c r="G367" t="s">
        <v>46</v>
      </c>
      <c r="H367">
        <v>4.0570000000000002E-2</v>
      </c>
    </row>
    <row r="368" spans="1:8" x14ac:dyDescent="0.25">
      <c r="A368" t="str">
        <f t="shared" si="5"/>
        <v>RATES_UP 64</v>
      </c>
      <c r="B368" t="s">
        <v>42</v>
      </c>
      <c r="C368" t="s">
        <v>43</v>
      </c>
      <c r="D368" s="4">
        <v>44926</v>
      </c>
      <c r="E368" t="s">
        <v>44</v>
      </c>
      <c r="F368">
        <v>64</v>
      </c>
      <c r="G368" t="s">
        <v>46</v>
      </c>
      <c r="H368">
        <v>4.0629999999999999E-2</v>
      </c>
    </row>
    <row r="369" spans="1:8" x14ac:dyDescent="0.25">
      <c r="A369" t="str">
        <f t="shared" si="5"/>
        <v>RATES_UP 65</v>
      </c>
      <c r="B369" t="s">
        <v>42</v>
      </c>
      <c r="C369" t="s">
        <v>43</v>
      </c>
      <c r="D369" s="4">
        <v>44926</v>
      </c>
      <c r="E369" t="s">
        <v>44</v>
      </c>
      <c r="F369">
        <v>65</v>
      </c>
      <c r="G369" t="s">
        <v>46</v>
      </c>
      <c r="H369">
        <v>4.0689999999999997E-2</v>
      </c>
    </row>
    <row r="370" spans="1:8" x14ac:dyDescent="0.25">
      <c r="A370" t="str">
        <f t="shared" si="5"/>
        <v>RATES_UP 66</v>
      </c>
      <c r="B370" t="s">
        <v>42</v>
      </c>
      <c r="C370" t="s">
        <v>43</v>
      </c>
      <c r="D370" s="4">
        <v>44926</v>
      </c>
      <c r="E370" t="s">
        <v>44</v>
      </c>
      <c r="F370">
        <v>66</v>
      </c>
      <c r="G370" t="s">
        <v>46</v>
      </c>
      <c r="H370">
        <v>4.0739999999999998E-2</v>
      </c>
    </row>
    <row r="371" spans="1:8" x14ac:dyDescent="0.25">
      <c r="A371" t="str">
        <f t="shared" si="5"/>
        <v>RATES_UP 67</v>
      </c>
      <c r="B371" t="s">
        <v>42</v>
      </c>
      <c r="C371" t="s">
        <v>43</v>
      </c>
      <c r="D371" s="4">
        <v>44926</v>
      </c>
      <c r="E371" t="s">
        <v>44</v>
      </c>
      <c r="F371">
        <v>67</v>
      </c>
      <c r="G371" t="s">
        <v>46</v>
      </c>
      <c r="H371">
        <v>4.0800000000000003E-2</v>
      </c>
    </row>
    <row r="372" spans="1:8" x14ac:dyDescent="0.25">
      <c r="A372" t="str">
        <f t="shared" si="5"/>
        <v>RATES_UP 68</v>
      </c>
      <c r="B372" t="s">
        <v>42</v>
      </c>
      <c r="C372" t="s">
        <v>43</v>
      </c>
      <c r="D372" s="4">
        <v>44926</v>
      </c>
      <c r="E372" t="s">
        <v>44</v>
      </c>
      <c r="F372">
        <v>68</v>
      </c>
      <c r="G372" t="s">
        <v>46</v>
      </c>
      <c r="H372">
        <v>4.0849999999999997E-2</v>
      </c>
    </row>
    <row r="373" spans="1:8" x14ac:dyDescent="0.25">
      <c r="A373" t="str">
        <f t="shared" si="5"/>
        <v>RATES_UP 69</v>
      </c>
      <c r="B373" t="s">
        <v>42</v>
      </c>
      <c r="C373" t="s">
        <v>43</v>
      </c>
      <c r="D373" s="4">
        <v>44926</v>
      </c>
      <c r="E373" t="s">
        <v>44</v>
      </c>
      <c r="F373">
        <v>69</v>
      </c>
      <c r="G373" t="s">
        <v>46</v>
      </c>
      <c r="H373">
        <v>4.0899999999999999E-2</v>
      </c>
    </row>
    <row r="374" spans="1:8" x14ac:dyDescent="0.25">
      <c r="A374" t="str">
        <f t="shared" si="5"/>
        <v>RATES_UP 70</v>
      </c>
      <c r="B374" t="s">
        <v>42</v>
      </c>
      <c r="C374" t="s">
        <v>43</v>
      </c>
      <c r="D374" s="4">
        <v>44926</v>
      </c>
      <c r="E374" t="s">
        <v>44</v>
      </c>
      <c r="F374">
        <v>70</v>
      </c>
      <c r="G374" t="s">
        <v>46</v>
      </c>
      <c r="H374">
        <v>4.095E-2</v>
      </c>
    </row>
    <row r="375" spans="1:8" x14ac:dyDescent="0.25">
      <c r="A375" t="str">
        <f t="shared" si="5"/>
        <v>RATES_UP 71</v>
      </c>
      <c r="B375" t="s">
        <v>42</v>
      </c>
      <c r="C375" t="s">
        <v>43</v>
      </c>
      <c r="D375" s="4">
        <v>44926</v>
      </c>
      <c r="E375" t="s">
        <v>44</v>
      </c>
      <c r="F375">
        <v>71</v>
      </c>
      <c r="G375" t="s">
        <v>46</v>
      </c>
      <c r="H375">
        <v>4.1000000000000002E-2</v>
      </c>
    </row>
    <row r="376" spans="1:8" x14ac:dyDescent="0.25">
      <c r="A376" t="str">
        <f t="shared" si="5"/>
        <v>RATES_UP 72</v>
      </c>
      <c r="B376" t="s">
        <v>42</v>
      </c>
      <c r="C376" t="s">
        <v>43</v>
      </c>
      <c r="D376" s="4">
        <v>44926</v>
      </c>
      <c r="E376" t="s">
        <v>44</v>
      </c>
      <c r="F376">
        <v>72</v>
      </c>
      <c r="G376" t="s">
        <v>46</v>
      </c>
      <c r="H376">
        <v>4.1050000000000003E-2</v>
      </c>
    </row>
    <row r="377" spans="1:8" x14ac:dyDescent="0.25">
      <c r="A377" t="str">
        <f t="shared" si="5"/>
        <v>RATES_UP 73</v>
      </c>
      <c r="B377" t="s">
        <v>42</v>
      </c>
      <c r="C377" t="s">
        <v>43</v>
      </c>
      <c r="D377" s="4">
        <v>44926</v>
      </c>
      <c r="E377" t="s">
        <v>44</v>
      </c>
      <c r="F377">
        <v>73</v>
      </c>
      <c r="G377" t="s">
        <v>46</v>
      </c>
      <c r="H377">
        <v>4.1099999999999998E-2</v>
      </c>
    </row>
    <row r="378" spans="1:8" x14ac:dyDescent="0.25">
      <c r="A378" t="str">
        <f t="shared" si="5"/>
        <v>RATES_UP 74</v>
      </c>
      <c r="B378" t="s">
        <v>42</v>
      </c>
      <c r="C378" t="s">
        <v>43</v>
      </c>
      <c r="D378" s="4">
        <v>44926</v>
      </c>
      <c r="E378" t="s">
        <v>44</v>
      </c>
      <c r="F378">
        <v>74</v>
      </c>
      <c r="G378" t="s">
        <v>46</v>
      </c>
      <c r="H378">
        <v>4.1140000000000003E-2</v>
      </c>
    </row>
    <row r="379" spans="1:8" x14ac:dyDescent="0.25">
      <c r="A379" t="str">
        <f t="shared" si="5"/>
        <v>RATES_UP 75</v>
      </c>
      <c r="B379" t="s">
        <v>42</v>
      </c>
      <c r="C379" t="s">
        <v>43</v>
      </c>
      <c r="D379" s="4">
        <v>44926</v>
      </c>
      <c r="E379" t="s">
        <v>44</v>
      </c>
      <c r="F379">
        <v>75</v>
      </c>
      <c r="G379" t="s">
        <v>46</v>
      </c>
      <c r="H379">
        <v>4.1189999999999997E-2</v>
      </c>
    </row>
    <row r="380" spans="1:8" x14ac:dyDescent="0.25">
      <c r="A380" t="str">
        <f t="shared" si="5"/>
        <v>RATES_UP 76</v>
      </c>
      <c r="B380" t="s">
        <v>42</v>
      </c>
      <c r="C380" t="s">
        <v>43</v>
      </c>
      <c r="D380" s="4">
        <v>44926</v>
      </c>
      <c r="E380" t="s">
        <v>44</v>
      </c>
      <c r="F380">
        <v>76</v>
      </c>
      <c r="G380" t="s">
        <v>46</v>
      </c>
      <c r="H380">
        <v>4.1230000000000003E-2</v>
      </c>
    </row>
    <row r="381" spans="1:8" x14ac:dyDescent="0.25">
      <c r="A381" t="str">
        <f t="shared" si="5"/>
        <v>RATES_UP 77</v>
      </c>
      <c r="B381" t="s">
        <v>42</v>
      </c>
      <c r="C381" t="s">
        <v>43</v>
      </c>
      <c r="D381" s="4">
        <v>44926</v>
      </c>
      <c r="E381" t="s">
        <v>44</v>
      </c>
      <c r="F381">
        <v>77</v>
      </c>
      <c r="G381" t="s">
        <v>46</v>
      </c>
      <c r="H381">
        <v>4.1270000000000001E-2</v>
      </c>
    </row>
    <row r="382" spans="1:8" x14ac:dyDescent="0.25">
      <c r="A382" t="str">
        <f t="shared" si="5"/>
        <v>RATES_UP 78</v>
      </c>
      <c r="B382" t="s">
        <v>42</v>
      </c>
      <c r="C382" t="s">
        <v>43</v>
      </c>
      <c r="D382" s="4">
        <v>44926</v>
      </c>
      <c r="E382" t="s">
        <v>44</v>
      </c>
      <c r="F382">
        <v>78</v>
      </c>
      <c r="G382" t="s">
        <v>46</v>
      </c>
      <c r="H382">
        <v>4.1320000000000003E-2</v>
      </c>
    </row>
    <row r="383" spans="1:8" x14ac:dyDescent="0.25">
      <c r="A383" t="str">
        <f t="shared" si="5"/>
        <v>RATES_UP 79</v>
      </c>
      <c r="B383" t="s">
        <v>42</v>
      </c>
      <c r="C383" t="s">
        <v>43</v>
      </c>
      <c r="D383" s="4">
        <v>44926</v>
      </c>
      <c r="E383" t="s">
        <v>44</v>
      </c>
      <c r="F383">
        <v>79</v>
      </c>
      <c r="G383" t="s">
        <v>46</v>
      </c>
      <c r="H383">
        <v>4.1360000000000001E-2</v>
      </c>
    </row>
    <row r="384" spans="1:8" x14ac:dyDescent="0.25">
      <c r="A384" t="str">
        <f t="shared" si="5"/>
        <v>RATES_UP 80</v>
      </c>
      <c r="B384" t="s">
        <v>42</v>
      </c>
      <c r="C384" t="s">
        <v>43</v>
      </c>
      <c r="D384" s="4">
        <v>44926</v>
      </c>
      <c r="E384" t="s">
        <v>44</v>
      </c>
      <c r="F384">
        <v>80</v>
      </c>
      <c r="G384" t="s">
        <v>46</v>
      </c>
      <c r="H384">
        <v>4.1390000000000003E-2</v>
      </c>
    </row>
    <row r="385" spans="1:8" x14ac:dyDescent="0.25">
      <c r="A385" t="str">
        <f t="shared" si="5"/>
        <v>RATES_UP 81</v>
      </c>
      <c r="B385" t="s">
        <v>42</v>
      </c>
      <c r="C385" t="s">
        <v>43</v>
      </c>
      <c r="D385" s="4">
        <v>44926</v>
      </c>
      <c r="E385" t="s">
        <v>44</v>
      </c>
      <c r="F385">
        <v>81</v>
      </c>
      <c r="G385" t="s">
        <v>46</v>
      </c>
      <c r="H385">
        <v>4.1430000000000002E-2</v>
      </c>
    </row>
    <row r="386" spans="1:8" x14ac:dyDescent="0.25">
      <c r="A386" t="str">
        <f t="shared" ref="A386:A454" si="6">G386&amp;" "&amp;F386</f>
        <v>RATES_UP 82</v>
      </c>
      <c r="B386" t="s">
        <v>42</v>
      </c>
      <c r="C386" t="s">
        <v>43</v>
      </c>
      <c r="D386" s="4">
        <v>44926</v>
      </c>
      <c r="E386" t="s">
        <v>44</v>
      </c>
      <c r="F386">
        <v>82</v>
      </c>
      <c r="G386" t="s">
        <v>46</v>
      </c>
      <c r="H386">
        <v>4.147E-2</v>
      </c>
    </row>
    <row r="387" spans="1:8" x14ac:dyDescent="0.25">
      <c r="A387" t="str">
        <f t="shared" si="6"/>
        <v>RATES_UP 83</v>
      </c>
      <c r="B387" t="s">
        <v>42</v>
      </c>
      <c r="C387" t="s">
        <v>43</v>
      </c>
      <c r="D387" s="4">
        <v>44926</v>
      </c>
      <c r="E387" t="s">
        <v>44</v>
      </c>
      <c r="F387">
        <v>83</v>
      </c>
      <c r="G387" t="s">
        <v>46</v>
      </c>
      <c r="H387">
        <v>4.1509999999999998E-2</v>
      </c>
    </row>
    <row r="388" spans="1:8" x14ac:dyDescent="0.25">
      <c r="A388" t="str">
        <f t="shared" si="6"/>
        <v>RATES_UP 84</v>
      </c>
      <c r="B388" t="s">
        <v>42</v>
      </c>
      <c r="C388" t="s">
        <v>43</v>
      </c>
      <c r="D388" s="4">
        <v>44926</v>
      </c>
      <c r="E388" t="s">
        <v>44</v>
      </c>
      <c r="F388">
        <v>84</v>
      </c>
      <c r="G388" t="s">
        <v>46</v>
      </c>
      <c r="H388">
        <v>4.1540000000000001E-2</v>
      </c>
    </row>
    <row r="389" spans="1:8" x14ac:dyDescent="0.25">
      <c r="A389" t="str">
        <f t="shared" si="6"/>
        <v>RATES_UP 85</v>
      </c>
      <c r="B389" t="s">
        <v>42</v>
      </c>
      <c r="C389" t="s">
        <v>43</v>
      </c>
      <c r="D389" s="4">
        <v>44926</v>
      </c>
      <c r="E389" t="s">
        <v>44</v>
      </c>
      <c r="F389">
        <v>85</v>
      </c>
      <c r="G389" t="s">
        <v>46</v>
      </c>
      <c r="H389">
        <v>4.1579999999999999E-2</v>
      </c>
    </row>
    <row r="390" spans="1:8" x14ac:dyDescent="0.25">
      <c r="A390" t="str">
        <f t="shared" si="6"/>
        <v>RATES_UP 86</v>
      </c>
      <c r="B390" t="s">
        <v>42</v>
      </c>
      <c r="C390" t="s">
        <v>43</v>
      </c>
      <c r="D390" s="4">
        <v>44926</v>
      </c>
      <c r="E390" t="s">
        <v>44</v>
      </c>
      <c r="F390">
        <v>86</v>
      </c>
      <c r="G390" t="s">
        <v>46</v>
      </c>
      <c r="H390">
        <v>4.1610000000000001E-2</v>
      </c>
    </row>
    <row r="391" spans="1:8" x14ac:dyDescent="0.25">
      <c r="A391" t="str">
        <f t="shared" si="6"/>
        <v>RATES_UP 87</v>
      </c>
      <c r="B391" t="s">
        <v>42</v>
      </c>
      <c r="C391" t="s">
        <v>43</v>
      </c>
      <c r="D391" s="4">
        <v>44926</v>
      </c>
      <c r="E391" t="s">
        <v>44</v>
      </c>
      <c r="F391">
        <v>87</v>
      </c>
      <c r="G391" t="s">
        <v>46</v>
      </c>
      <c r="H391">
        <v>4.1640000000000003E-2</v>
      </c>
    </row>
    <row r="392" spans="1:8" x14ac:dyDescent="0.25">
      <c r="A392" t="str">
        <f t="shared" si="6"/>
        <v>RATES_UP 88</v>
      </c>
      <c r="B392" t="s">
        <v>42</v>
      </c>
      <c r="C392" t="s">
        <v>43</v>
      </c>
      <c r="D392" s="4">
        <v>44926</v>
      </c>
      <c r="E392" t="s">
        <v>44</v>
      </c>
      <c r="F392">
        <v>88</v>
      </c>
      <c r="G392" t="s">
        <v>46</v>
      </c>
      <c r="H392">
        <v>4.1680000000000002E-2</v>
      </c>
    </row>
    <row r="393" spans="1:8" x14ac:dyDescent="0.25">
      <c r="A393" t="str">
        <f t="shared" si="6"/>
        <v>RATES_UP 89</v>
      </c>
      <c r="B393" t="s">
        <v>42</v>
      </c>
      <c r="C393" t="s">
        <v>43</v>
      </c>
      <c r="D393" s="4">
        <v>44926</v>
      </c>
      <c r="E393" t="s">
        <v>44</v>
      </c>
      <c r="F393">
        <v>89</v>
      </c>
      <c r="G393" t="s">
        <v>46</v>
      </c>
      <c r="H393">
        <v>4.1709999999999997E-2</v>
      </c>
    </row>
    <row r="394" spans="1:8" x14ac:dyDescent="0.25">
      <c r="A394" t="str">
        <f t="shared" si="6"/>
        <v>RATES_UP 90</v>
      </c>
      <c r="B394" t="s">
        <v>42</v>
      </c>
      <c r="C394" t="s">
        <v>43</v>
      </c>
      <c r="D394" s="4">
        <v>44926</v>
      </c>
      <c r="E394" t="s">
        <v>44</v>
      </c>
      <c r="F394">
        <v>90</v>
      </c>
      <c r="G394" t="s">
        <v>46</v>
      </c>
      <c r="H394">
        <v>4.1739999999999999E-2</v>
      </c>
    </row>
    <row r="395" spans="1:8" x14ac:dyDescent="0.25">
      <c r="A395" t="str">
        <f t="shared" si="6"/>
        <v>RATES_UP 91</v>
      </c>
      <c r="B395" t="s">
        <v>42</v>
      </c>
      <c r="C395" t="s">
        <v>43</v>
      </c>
      <c r="D395" s="4">
        <v>44926</v>
      </c>
      <c r="E395" t="s">
        <v>44</v>
      </c>
      <c r="F395">
        <v>91</v>
      </c>
      <c r="G395" t="s">
        <v>46</v>
      </c>
      <c r="H395">
        <v>4.1770000000000002E-2</v>
      </c>
    </row>
    <row r="396" spans="1:8" x14ac:dyDescent="0.25">
      <c r="A396" t="str">
        <f t="shared" si="6"/>
        <v>RATES_UP 92</v>
      </c>
      <c r="B396" t="s">
        <v>42</v>
      </c>
      <c r="C396" t="s">
        <v>43</v>
      </c>
      <c r="D396" s="4">
        <v>44926</v>
      </c>
      <c r="E396" t="s">
        <v>44</v>
      </c>
      <c r="F396">
        <v>92</v>
      </c>
      <c r="G396" t="s">
        <v>46</v>
      </c>
      <c r="H396">
        <v>4.1799999999999997E-2</v>
      </c>
    </row>
    <row r="397" spans="1:8" x14ac:dyDescent="0.25">
      <c r="A397" t="str">
        <f t="shared" si="6"/>
        <v>RATES_UP 93</v>
      </c>
      <c r="B397" t="s">
        <v>42</v>
      </c>
      <c r="C397" t="s">
        <v>43</v>
      </c>
      <c r="D397" s="4">
        <v>44926</v>
      </c>
      <c r="E397" t="s">
        <v>44</v>
      </c>
      <c r="F397">
        <v>93</v>
      </c>
      <c r="G397" t="s">
        <v>46</v>
      </c>
      <c r="H397">
        <v>4.1829999999999999E-2</v>
      </c>
    </row>
    <row r="398" spans="1:8" x14ac:dyDescent="0.25">
      <c r="A398" t="str">
        <f t="shared" si="6"/>
        <v>RATES_UP 94</v>
      </c>
      <c r="B398" t="s">
        <v>42</v>
      </c>
      <c r="C398" t="s">
        <v>43</v>
      </c>
      <c r="D398" s="4">
        <v>44926</v>
      </c>
      <c r="E398" t="s">
        <v>44</v>
      </c>
      <c r="F398">
        <v>94</v>
      </c>
      <c r="G398" t="s">
        <v>46</v>
      </c>
      <c r="H398">
        <v>4.1860000000000001E-2</v>
      </c>
    </row>
    <row r="399" spans="1:8" x14ac:dyDescent="0.25">
      <c r="A399" t="str">
        <f t="shared" si="6"/>
        <v>RATES_UP 95</v>
      </c>
      <c r="B399" t="s">
        <v>42</v>
      </c>
      <c r="C399" t="s">
        <v>43</v>
      </c>
      <c r="D399" s="4">
        <v>44926</v>
      </c>
      <c r="E399" t="s">
        <v>44</v>
      </c>
      <c r="F399">
        <v>95</v>
      </c>
      <c r="G399" t="s">
        <v>46</v>
      </c>
      <c r="H399">
        <v>4.1880000000000001E-2</v>
      </c>
    </row>
    <row r="400" spans="1:8" x14ac:dyDescent="0.25">
      <c r="A400" t="str">
        <f t="shared" si="6"/>
        <v>RATES_UP 96</v>
      </c>
      <c r="B400" t="s">
        <v>42</v>
      </c>
      <c r="C400" t="s">
        <v>43</v>
      </c>
      <c r="D400" s="4">
        <v>44926</v>
      </c>
      <c r="E400" t="s">
        <v>44</v>
      </c>
      <c r="F400">
        <v>96</v>
      </c>
      <c r="G400" t="s">
        <v>46</v>
      </c>
      <c r="H400">
        <v>4.1910000000000003E-2</v>
      </c>
    </row>
    <row r="401" spans="1:8" x14ac:dyDescent="0.25">
      <c r="A401" t="str">
        <f t="shared" si="6"/>
        <v>RATES_UP 97</v>
      </c>
      <c r="B401" t="s">
        <v>42</v>
      </c>
      <c r="C401" t="s">
        <v>43</v>
      </c>
      <c r="D401" s="4">
        <v>44926</v>
      </c>
      <c r="E401" t="s">
        <v>44</v>
      </c>
      <c r="F401">
        <v>97</v>
      </c>
      <c r="G401" t="s">
        <v>46</v>
      </c>
      <c r="H401">
        <v>4.1939999999999998E-2</v>
      </c>
    </row>
    <row r="402" spans="1:8" x14ac:dyDescent="0.25">
      <c r="A402" t="str">
        <f t="shared" si="6"/>
        <v>RATES_UP 98</v>
      </c>
      <c r="B402" t="s">
        <v>42</v>
      </c>
      <c r="C402" t="s">
        <v>43</v>
      </c>
      <c r="D402" s="4">
        <v>44926</v>
      </c>
      <c r="E402" t="s">
        <v>44</v>
      </c>
      <c r="F402">
        <v>98</v>
      </c>
      <c r="G402" t="s">
        <v>46</v>
      </c>
      <c r="H402">
        <v>4.1959999999999997E-2</v>
      </c>
    </row>
    <row r="403" spans="1:8" x14ac:dyDescent="0.25">
      <c r="A403" t="str">
        <f t="shared" si="6"/>
        <v>RATES_UP 99</v>
      </c>
      <c r="B403" t="s">
        <v>42</v>
      </c>
      <c r="C403" t="s">
        <v>43</v>
      </c>
      <c r="D403" s="4">
        <v>44926</v>
      </c>
      <c r="E403" t="s">
        <v>44</v>
      </c>
      <c r="F403">
        <v>99</v>
      </c>
      <c r="G403" t="s">
        <v>46</v>
      </c>
      <c r="H403">
        <v>4.199E-2</v>
      </c>
    </row>
    <row r="404" spans="1:8" x14ac:dyDescent="0.25">
      <c r="A404" t="str">
        <f t="shared" si="6"/>
        <v>RATES_UP 100</v>
      </c>
      <c r="B404" t="s">
        <v>42</v>
      </c>
      <c r="C404" t="s">
        <v>43</v>
      </c>
      <c r="D404" s="4">
        <v>44926</v>
      </c>
      <c r="E404" t="s">
        <v>44</v>
      </c>
      <c r="F404">
        <v>100</v>
      </c>
      <c r="G404" t="s">
        <v>46</v>
      </c>
      <c r="H404">
        <v>4.2009999999999999E-2</v>
      </c>
    </row>
    <row r="405" spans="1:8" x14ac:dyDescent="0.25">
      <c r="A405" t="str">
        <f t="shared" si="6"/>
        <v>RATES_UP 101</v>
      </c>
      <c r="B405" t="s">
        <v>42</v>
      </c>
      <c r="C405" t="s">
        <v>43</v>
      </c>
      <c r="D405" s="4">
        <v>44926</v>
      </c>
      <c r="E405" t="s">
        <v>44</v>
      </c>
      <c r="F405">
        <v>101</v>
      </c>
      <c r="G405" t="s">
        <v>46</v>
      </c>
      <c r="H405">
        <v>4.2040000000000001E-2</v>
      </c>
    </row>
    <row r="406" spans="1:8" x14ac:dyDescent="0.25">
      <c r="A406" t="str">
        <f t="shared" si="6"/>
        <v>RATES_UP 102</v>
      </c>
      <c r="B406" t="s">
        <v>42</v>
      </c>
      <c r="C406" t="s">
        <v>43</v>
      </c>
      <c r="D406" s="4">
        <v>44926</v>
      </c>
      <c r="E406" t="s">
        <v>44</v>
      </c>
      <c r="F406">
        <v>102</v>
      </c>
      <c r="G406" t="s">
        <v>46</v>
      </c>
      <c r="H406">
        <v>4.206E-2</v>
      </c>
    </row>
    <row r="407" spans="1:8" x14ac:dyDescent="0.25">
      <c r="A407" t="str">
        <f t="shared" si="6"/>
        <v>RATES_UP 103</v>
      </c>
      <c r="B407" t="s">
        <v>42</v>
      </c>
      <c r="C407" t="s">
        <v>43</v>
      </c>
      <c r="D407" s="4">
        <v>44926</v>
      </c>
      <c r="E407" t="s">
        <v>44</v>
      </c>
      <c r="F407">
        <v>103</v>
      </c>
      <c r="G407" t="s">
        <v>46</v>
      </c>
      <c r="H407">
        <v>4.2090000000000002E-2</v>
      </c>
    </row>
    <row r="408" spans="1:8" x14ac:dyDescent="0.25">
      <c r="A408" t="str">
        <f t="shared" si="6"/>
        <v>RATES_UP 104</v>
      </c>
      <c r="B408" t="s">
        <v>42</v>
      </c>
      <c r="C408" t="s">
        <v>43</v>
      </c>
      <c r="D408" s="4">
        <v>44926</v>
      </c>
      <c r="E408" t="s">
        <v>44</v>
      </c>
      <c r="F408">
        <v>104</v>
      </c>
      <c r="G408" t="s">
        <v>46</v>
      </c>
      <c r="H408">
        <v>4.2110000000000002E-2</v>
      </c>
    </row>
    <row r="409" spans="1:8" x14ac:dyDescent="0.25">
      <c r="A409" t="str">
        <f t="shared" si="6"/>
        <v>RATES_UP 105</v>
      </c>
      <c r="B409" t="s">
        <v>42</v>
      </c>
      <c r="C409" t="s">
        <v>43</v>
      </c>
      <c r="D409" s="4">
        <v>44926</v>
      </c>
      <c r="E409" t="s">
        <v>44</v>
      </c>
      <c r="F409">
        <v>105</v>
      </c>
      <c r="G409" t="s">
        <v>46</v>
      </c>
      <c r="H409">
        <v>4.2130000000000001E-2</v>
      </c>
    </row>
    <row r="410" spans="1:8" x14ac:dyDescent="0.25">
      <c r="A410" t="str">
        <f t="shared" si="6"/>
        <v>RATES_UP 106</v>
      </c>
      <c r="B410" t="s">
        <v>42</v>
      </c>
      <c r="C410" t="s">
        <v>43</v>
      </c>
      <c r="D410" s="4">
        <v>44926</v>
      </c>
      <c r="E410" t="s">
        <v>44</v>
      </c>
      <c r="F410">
        <v>106</v>
      </c>
      <c r="G410" t="s">
        <v>46</v>
      </c>
      <c r="H410">
        <v>4.215E-2</v>
      </c>
    </row>
    <row r="411" spans="1:8" x14ac:dyDescent="0.25">
      <c r="A411" t="str">
        <f t="shared" si="6"/>
        <v>RATES_UP 107</v>
      </c>
      <c r="B411" t="s">
        <v>42</v>
      </c>
      <c r="C411" t="s">
        <v>43</v>
      </c>
      <c r="D411" s="4">
        <v>44926</v>
      </c>
      <c r="E411" t="s">
        <v>44</v>
      </c>
      <c r="F411">
        <v>107</v>
      </c>
      <c r="G411" t="s">
        <v>46</v>
      </c>
      <c r="H411">
        <v>4.2180000000000002E-2</v>
      </c>
    </row>
    <row r="412" spans="1:8" x14ac:dyDescent="0.25">
      <c r="A412" t="str">
        <f t="shared" si="6"/>
        <v>RATES_UP 108</v>
      </c>
      <c r="B412" t="s">
        <v>42</v>
      </c>
      <c r="C412" t="s">
        <v>43</v>
      </c>
      <c r="D412" s="4">
        <v>44926</v>
      </c>
      <c r="E412" t="s">
        <v>44</v>
      </c>
      <c r="F412">
        <v>108</v>
      </c>
      <c r="G412" t="s">
        <v>46</v>
      </c>
      <c r="H412">
        <v>4.2200000000000001E-2</v>
      </c>
    </row>
    <row r="413" spans="1:8" x14ac:dyDescent="0.25">
      <c r="A413" t="str">
        <f t="shared" si="6"/>
        <v>RATES_UP 109</v>
      </c>
      <c r="B413" t="s">
        <v>42</v>
      </c>
      <c r="C413" t="s">
        <v>43</v>
      </c>
      <c r="D413" s="4">
        <v>44926</v>
      </c>
      <c r="E413" t="s">
        <v>44</v>
      </c>
      <c r="F413">
        <v>109</v>
      </c>
      <c r="G413" t="s">
        <v>46</v>
      </c>
      <c r="H413">
        <v>4.2220000000000001E-2</v>
      </c>
    </row>
    <row r="414" spans="1:8" x14ac:dyDescent="0.25">
      <c r="A414" t="str">
        <f t="shared" si="6"/>
        <v>RATES_UP 110</v>
      </c>
      <c r="B414" t="s">
        <v>42</v>
      </c>
      <c r="C414" t="s">
        <v>43</v>
      </c>
      <c r="D414" s="4">
        <v>44926</v>
      </c>
      <c r="E414" t="s">
        <v>44</v>
      </c>
      <c r="F414">
        <v>110</v>
      </c>
      <c r="G414" t="s">
        <v>46</v>
      </c>
      <c r="H414">
        <v>4.224E-2</v>
      </c>
    </row>
    <row r="415" spans="1:8" x14ac:dyDescent="0.25">
      <c r="A415" t="str">
        <f t="shared" si="6"/>
        <v>RATES_UP 111</v>
      </c>
      <c r="B415" t="s">
        <v>42</v>
      </c>
      <c r="C415" t="s">
        <v>43</v>
      </c>
      <c r="D415" s="4">
        <v>44926</v>
      </c>
      <c r="E415" t="s">
        <v>44</v>
      </c>
      <c r="F415">
        <v>111</v>
      </c>
      <c r="G415" t="s">
        <v>46</v>
      </c>
      <c r="H415">
        <v>4.2259999999999999E-2</v>
      </c>
    </row>
    <row r="416" spans="1:8" x14ac:dyDescent="0.25">
      <c r="A416" t="str">
        <f t="shared" si="6"/>
        <v>RATES_UP 112</v>
      </c>
      <c r="B416" t="s">
        <v>42</v>
      </c>
      <c r="C416" t="s">
        <v>43</v>
      </c>
      <c r="D416" s="4">
        <v>44926</v>
      </c>
      <c r="E416" t="s">
        <v>44</v>
      </c>
      <c r="F416">
        <v>112</v>
      </c>
      <c r="G416" t="s">
        <v>46</v>
      </c>
      <c r="H416">
        <v>4.2279999999999998E-2</v>
      </c>
    </row>
    <row r="417" spans="1:8" x14ac:dyDescent="0.25">
      <c r="A417" t="str">
        <f t="shared" si="6"/>
        <v>RATES_UP 113</v>
      </c>
      <c r="B417" t="s">
        <v>42</v>
      </c>
      <c r="C417" t="s">
        <v>43</v>
      </c>
      <c r="D417" s="4">
        <v>44926</v>
      </c>
      <c r="E417" t="s">
        <v>44</v>
      </c>
      <c r="F417">
        <v>113</v>
      </c>
      <c r="G417" t="s">
        <v>46</v>
      </c>
      <c r="H417">
        <v>4.2299999999999997E-2</v>
      </c>
    </row>
    <row r="418" spans="1:8" x14ac:dyDescent="0.25">
      <c r="A418" t="str">
        <f t="shared" si="6"/>
        <v>RATES_UP 114</v>
      </c>
      <c r="B418" t="s">
        <v>42</v>
      </c>
      <c r="C418" t="s">
        <v>43</v>
      </c>
      <c r="D418" s="4">
        <v>44926</v>
      </c>
      <c r="E418" t="s">
        <v>44</v>
      </c>
      <c r="F418">
        <v>114</v>
      </c>
      <c r="G418" t="s">
        <v>46</v>
      </c>
      <c r="H418">
        <v>4.2320000000000003E-2</v>
      </c>
    </row>
    <row r="419" spans="1:8" x14ac:dyDescent="0.25">
      <c r="A419" t="str">
        <f t="shared" si="6"/>
        <v>RATES_UP 115</v>
      </c>
      <c r="B419" t="s">
        <v>42</v>
      </c>
      <c r="C419" t="s">
        <v>43</v>
      </c>
      <c r="D419" s="4">
        <v>44926</v>
      </c>
      <c r="E419" t="s">
        <v>44</v>
      </c>
      <c r="F419">
        <v>115</v>
      </c>
      <c r="G419" t="s">
        <v>46</v>
      </c>
      <c r="H419">
        <v>4.2340000000000003E-2</v>
      </c>
    </row>
    <row r="420" spans="1:8" x14ac:dyDescent="0.25">
      <c r="A420" t="str">
        <f t="shared" si="6"/>
        <v>RATES_UP 116</v>
      </c>
      <c r="B420" t="s">
        <v>42</v>
      </c>
      <c r="C420" t="s">
        <v>43</v>
      </c>
      <c r="D420" s="4">
        <v>44926</v>
      </c>
      <c r="E420" t="s">
        <v>44</v>
      </c>
      <c r="F420">
        <v>116</v>
      </c>
      <c r="G420" t="s">
        <v>46</v>
      </c>
      <c r="H420">
        <v>4.2360000000000002E-2</v>
      </c>
    </row>
    <row r="421" spans="1:8" x14ac:dyDescent="0.25">
      <c r="A421" t="str">
        <f t="shared" si="6"/>
        <v>RATES_UP 117</v>
      </c>
      <c r="B421" t="s">
        <v>42</v>
      </c>
      <c r="C421" t="s">
        <v>43</v>
      </c>
      <c r="D421" s="4">
        <v>44926</v>
      </c>
      <c r="E421" t="s">
        <v>44</v>
      </c>
      <c r="F421">
        <v>117</v>
      </c>
      <c r="G421" t="s">
        <v>46</v>
      </c>
      <c r="H421">
        <v>4.2369999999999998E-2</v>
      </c>
    </row>
    <row r="422" spans="1:8" x14ac:dyDescent="0.25">
      <c r="A422" t="str">
        <f t="shared" si="6"/>
        <v>RATES_UP 118</v>
      </c>
      <c r="B422" t="s">
        <v>42</v>
      </c>
      <c r="C422" t="s">
        <v>43</v>
      </c>
      <c r="D422" s="4">
        <v>44926</v>
      </c>
      <c r="E422" t="s">
        <v>44</v>
      </c>
      <c r="F422">
        <v>118</v>
      </c>
      <c r="G422" t="s">
        <v>46</v>
      </c>
      <c r="H422">
        <v>4.2389999999999997E-2</v>
      </c>
    </row>
    <row r="423" spans="1:8" x14ac:dyDescent="0.25">
      <c r="A423" t="str">
        <f t="shared" si="6"/>
        <v>RATES_UP 119</v>
      </c>
      <c r="B423" t="s">
        <v>42</v>
      </c>
      <c r="C423" t="s">
        <v>43</v>
      </c>
      <c r="D423" s="4">
        <v>44926</v>
      </c>
      <c r="E423" t="s">
        <v>44</v>
      </c>
      <c r="F423">
        <v>119</v>
      </c>
      <c r="G423" t="s">
        <v>46</v>
      </c>
      <c r="H423">
        <v>4.2410000000000003E-2</v>
      </c>
    </row>
    <row r="424" spans="1:8" x14ac:dyDescent="0.25">
      <c r="A424" t="str">
        <f t="shared" si="6"/>
        <v>RATES_UP 120</v>
      </c>
      <c r="B424" t="s">
        <v>42</v>
      </c>
      <c r="C424" t="s">
        <v>43</v>
      </c>
      <c r="D424" s="4">
        <v>44926</v>
      </c>
      <c r="E424" t="s">
        <v>44</v>
      </c>
      <c r="F424">
        <v>120</v>
      </c>
      <c r="G424" t="s">
        <v>46</v>
      </c>
      <c r="H424">
        <v>4.2430000000000002E-2</v>
      </c>
    </row>
    <row r="425" spans="1:8" x14ac:dyDescent="0.25">
      <c r="A425" t="str">
        <f t="shared" si="6"/>
        <v>RATES_UP 121</v>
      </c>
      <c r="B425" t="s">
        <v>42</v>
      </c>
      <c r="C425" t="s">
        <v>43</v>
      </c>
      <c r="D425" s="4">
        <v>44926</v>
      </c>
      <c r="E425" t="s">
        <v>44</v>
      </c>
      <c r="F425">
        <v>121</v>
      </c>
      <c r="G425" t="s">
        <v>46</v>
      </c>
      <c r="H425">
        <v>4.2450000000000002E-2</v>
      </c>
    </row>
    <row r="426" spans="1:8" x14ac:dyDescent="0.25">
      <c r="A426" t="str">
        <f t="shared" si="6"/>
        <v>RATES_UP 122</v>
      </c>
      <c r="B426" t="s">
        <v>42</v>
      </c>
      <c r="C426" t="s">
        <v>43</v>
      </c>
      <c r="D426" s="4">
        <v>44926</v>
      </c>
      <c r="E426" t="s">
        <v>44</v>
      </c>
      <c r="F426">
        <v>122</v>
      </c>
      <c r="G426" t="s">
        <v>46</v>
      </c>
      <c r="H426">
        <v>4.2459999999999998E-2</v>
      </c>
    </row>
    <row r="427" spans="1:8" x14ac:dyDescent="0.25">
      <c r="A427" t="str">
        <f t="shared" si="6"/>
        <v>RATES_UP 123</v>
      </c>
      <c r="B427" t="s">
        <v>42</v>
      </c>
      <c r="C427" t="s">
        <v>43</v>
      </c>
      <c r="D427" s="4">
        <v>44926</v>
      </c>
      <c r="E427" t="s">
        <v>44</v>
      </c>
      <c r="F427">
        <v>123</v>
      </c>
      <c r="G427" t="s">
        <v>46</v>
      </c>
      <c r="H427">
        <v>4.2479999999999997E-2</v>
      </c>
    </row>
    <row r="428" spans="1:8" x14ac:dyDescent="0.25">
      <c r="A428" t="str">
        <f t="shared" si="6"/>
        <v>RATES_UP 124</v>
      </c>
      <c r="B428" t="s">
        <v>42</v>
      </c>
      <c r="C428" t="s">
        <v>43</v>
      </c>
      <c r="D428" s="4">
        <v>44926</v>
      </c>
      <c r="E428" t="s">
        <v>44</v>
      </c>
      <c r="F428">
        <v>124</v>
      </c>
      <c r="G428" t="s">
        <v>46</v>
      </c>
      <c r="H428">
        <v>4.249E-2</v>
      </c>
    </row>
    <row r="429" spans="1:8" x14ac:dyDescent="0.25">
      <c r="A429" t="str">
        <f t="shared" si="6"/>
        <v>RATES_UP 125</v>
      </c>
      <c r="B429" t="s">
        <v>42</v>
      </c>
      <c r="C429" t="s">
        <v>43</v>
      </c>
      <c r="D429" s="4">
        <v>44926</v>
      </c>
      <c r="E429" t="s">
        <v>44</v>
      </c>
      <c r="F429">
        <v>125</v>
      </c>
      <c r="G429" t="s">
        <v>46</v>
      </c>
      <c r="H429">
        <v>4.2509999999999999E-2</v>
      </c>
    </row>
    <row r="430" spans="1:8" x14ac:dyDescent="0.25">
      <c r="A430" t="str">
        <f t="shared" si="6"/>
        <v>RATES_UP 126</v>
      </c>
      <c r="B430" t="s">
        <v>42</v>
      </c>
      <c r="C430" t="s">
        <v>43</v>
      </c>
      <c r="D430" s="4">
        <v>44926</v>
      </c>
      <c r="E430" t="s">
        <v>44</v>
      </c>
      <c r="F430">
        <v>126</v>
      </c>
      <c r="G430" t="s">
        <v>46</v>
      </c>
      <c r="H430">
        <v>4.2529999999999998E-2</v>
      </c>
    </row>
    <row r="431" spans="1:8" x14ac:dyDescent="0.25">
      <c r="A431" t="str">
        <f t="shared" si="6"/>
        <v>RATES_UP 127</v>
      </c>
      <c r="B431" t="s">
        <v>42</v>
      </c>
      <c r="C431" t="s">
        <v>43</v>
      </c>
      <c r="D431" s="4">
        <v>44926</v>
      </c>
      <c r="E431" t="s">
        <v>44</v>
      </c>
      <c r="F431">
        <v>127</v>
      </c>
      <c r="G431" t="s">
        <v>46</v>
      </c>
      <c r="H431">
        <v>4.2540000000000001E-2</v>
      </c>
    </row>
    <row r="432" spans="1:8" x14ac:dyDescent="0.25">
      <c r="A432" t="str">
        <f t="shared" si="6"/>
        <v>RATES_UP 128</v>
      </c>
      <c r="B432" t="s">
        <v>42</v>
      </c>
      <c r="C432" t="s">
        <v>43</v>
      </c>
      <c r="D432" s="4">
        <v>44926</v>
      </c>
      <c r="E432" t="s">
        <v>44</v>
      </c>
      <c r="F432">
        <v>128</v>
      </c>
      <c r="G432" t="s">
        <v>46</v>
      </c>
      <c r="H432">
        <v>4.2560000000000001E-2</v>
      </c>
    </row>
    <row r="433" spans="1:8" x14ac:dyDescent="0.25">
      <c r="A433" t="str">
        <f t="shared" si="6"/>
        <v>RATES_UP 129</v>
      </c>
      <c r="B433" t="s">
        <v>42</v>
      </c>
      <c r="C433" t="s">
        <v>43</v>
      </c>
      <c r="D433" s="4">
        <v>44926</v>
      </c>
      <c r="E433" t="s">
        <v>44</v>
      </c>
      <c r="F433">
        <v>129</v>
      </c>
      <c r="G433" t="s">
        <v>46</v>
      </c>
      <c r="H433">
        <v>4.2569999999999997E-2</v>
      </c>
    </row>
    <row r="434" spans="1:8" x14ac:dyDescent="0.25">
      <c r="A434" t="str">
        <f t="shared" si="6"/>
        <v>RATES_UP 130</v>
      </c>
      <c r="B434" t="s">
        <v>42</v>
      </c>
      <c r="C434" t="s">
        <v>43</v>
      </c>
      <c r="D434" s="4">
        <v>44926</v>
      </c>
      <c r="E434" t="s">
        <v>44</v>
      </c>
      <c r="F434">
        <v>130</v>
      </c>
      <c r="G434" t="s">
        <v>46</v>
      </c>
      <c r="H434">
        <v>4.2590000000000003E-2</v>
      </c>
    </row>
    <row r="435" spans="1:8" x14ac:dyDescent="0.25">
      <c r="A435" t="str">
        <f t="shared" si="6"/>
        <v>RATES_UP 131</v>
      </c>
      <c r="B435" t="s">
        <v>42</v>
      </c>
      <c r="C435" t="s">
        <v>43</v>
      </c>
      <c r="D435" s="4">
        <v>44926</v>
      </c>
      <c r="E435" t="s">
        <v>44</v>
      </c>
      <c r="F435">
        <v>131</v>
      </c>
      <c r="G435" t="s">
        <v>46</v>
      </c>
      <c r="H435">
        <v>4.2599999999999999E-2</v>
      </c>
    </row>
    <row r="436" spans="1:8" x14ac:dyDescent="0.25">
      <c r="A436" t="str">
        <f t="shared" si="6"/>
        <v>RATES_UP 132</v>
      </c>
      <c r="B436" t="s">
        <v>42</v>
      </c>
      <c r="C436" t="s">
        <v>43</v>
      </c>
      <c r="D436" s="4">
        <v>44926</v>
      </c>
      <c r="E436" t="s">
        <v>44</v>
      </c>
      <c r="F436">
        <v>132</v>
      </c>
      <c r="G436" t="s">
        <v>46</v>
      </c>
      <c r="H436">
        <v>4.2619999999999998E-2</v>
      </c>
    </row>
    <row r="437" spans="1:8" x14ac:dyDescent="0.25">
      <c r="A437" t="str">
        <f t="shared" si="6"/>
        <v>RATES_UP 133</v>
      </c>
      <c r="B437" t="s">
        <v>42</v>
      </c>
      <c r="C437" t="s">
        <v>43</v>
      </c>
      <c r="D437" s="4">
        <v>44926</v>
      </c>
      <c r="E437" t="s">
        <v>44</v>
      </c>
      <c r="F437">
        <v>133</v>
      </c>
      <c r="G437" t="s">
        <v>46</v>
      </c>
      <c r="H437">
        <v>4.2630000000000001E-2</v>
      </c>
    </row>
    <row r="438" spans="1:8" x14ac:dyDescent="0.25">
      <c r="A438" t="str">
        <f t="shared" si="6"/>
        <v>RATES_UP 134</v>
      </c>
      <c r="B438" t="s">
        <v>42</v>
      </c>
      <c r="C438" t="s">
        <v>43</v>
      </c>
      <c r="D438" s="4">
        <v>44926</v>
      </c>
      <c r="E438" t="s">
        <v>44</v>
      </c>
      <c r="F438">
        <v>134</v>
      </c>
      <c r="G438" t="s">
        <v>46</v>
      </c>
      <c r="H438">
        <v>4.2639999999999997E-2</v>
      </c>
    </row>
    <row r="439" spans="1:8" x14ac:dyDescent="0.25">
      <c r="A439" t="str">
        <f t="shared" si="6"/>
        <v>RATES_UP 135</v>
      </c>
      <c r="B439" t="s">
        <v>42</v>
      </c>
      <c r="C439" t="s">
        <v>43</v>
      </c>
      <c r="D439" s="4">
        <v>44926</v>
      </c>
      <c r="E439" t="s">
        <v>44</v>
      </c>
      <c r="F439">
        <v>135</v>
      </c>
      <c r="G439" t="s">
        <v>46</v>
      </c>
      <c r="H439">
        <v>4.2659999999999997E-2</v>
      </c>
    </row>
    <row r="440" spans="1:8" x14ac:dyDescent="0.25">
      <c r="A440" t="str">
        <f t="shared" si="6"/>
        <v>RATES_UP 136</v>
      </c>
      <c r="B440" t="s">
        <v>42</v>
      </c>
      <c r="C440" t="s">
        <v>43</v>
      </c>
      <c r="D440" s="4">
        <v>44926</v>
      </c>
      <c r="E440" t="s">
        <v>44</v>
      </c>
      <c r="F440">
        <v>136</v>
      </c>
      <c r="G440" t="s">
        <v>46</v>
      </c>
      <c r="H440">
        <v>4.267E-2</v>
      </c>
    </row>
    <row r="441" spans="1:8" x14ac:dyDescent="0.25">
      <c r="A441" t="str">
        <f t="shared" si="6"/>
        <v>RATES_UP 137</v>
      </c>
      <c r="B441" t="s">
        <v>42</v>
      </c>
      <c r="C441" t="s">
        <v>43</v>
      </c>
      <c r="D441" s="4">
        <v>44926</v>
      </c>
      <c r="E441" t="s">
        <v>44</v>
      </c>
      <c r="F441">
        <v>137</v>
      </c>
      <c r="G441" t="s">
        <v>46</v>
      </c>
      <c r="H441">
        <v>4.2680000000000003E-2</v>
      </c>
    </row>
    <row r="442" spans="1:8" x14ac:dyDescent="0.25">
      <c r="A442" t="str">
        <f t="shared" si="6"/>
        <v>RATES_UP 138</v>
      </c>
      <c r="B442" t="s">
        <v>42</v>
      </c>
      <c r="C442" t="s">
        <v>43</v>
      </c>
      <c r="D442" s="4">
        <v>44926</v>
      </c>
      <c r="E442" t="s">
        <v>44</v>
      </c>
      <c r="F442">
        <v>138</v>
      </c>
      <c r="G442" t="s">
        <v>46</v>
      </c>
      <c r="H442">
        <v>4.2700000000000002E-2</v>
      </c>
    </row>
    <row r="443" spans="1:8" x14ac:dyDescent="0.25">
      <c r="A443" t="str">
        <f t="shared" si="6"/>
        <v>RATES_UP 139</v>
      </c>
      <c r="B443" t="s">
        <v>42</v>
      </c>
      <c r="C443" t="s">
        <v>43</v>
      </c>
      <c r="D443" s="4">
        <v>44926</v>
      </c>
      <c r="E443" t="s">
        <v>44</v>
      </c>
      <c r="F443">
        <v>139</v>
      </c>
      <c r="G443" t="s">
        <v>46</v>
      </c>
      <c r="H443">
        <v>4.2709999999999998E-2</v>
      </c>
    </row>
    <row r="444" spans="1:8" x14ac:dyDescent="0.25">
      <c r="A444" t="str">
        <f t="shared" si="6"/>
        <v>RATES_UP 140</v>
      </c>
      <c r="B444" t="s">
        <v>42</v>
      </c>
      <c r="C444" t="s">
        <v>43</v>
      </c>
      <c r="D444" s="4">
        <v>44926</v>
      </c>
      <c r="E444" t="s">
        <v>44</v>
      </c>
      <c r="F444">
        <v>140</v>
      </c>
      <c r="G444" t="s">
        <v>46</v>
      </c>
      <c r="H444">
        <v>4.2720000000000001E-2</v>
      </c>
    </row>
    <row r="445" spans="1:8" x14ac:dyDescent="0.25">
      <c r="A445" t="str">
        <f t="shared" si="6"/>
        <v>RATES_UP 141</v>
      </c>
      <c r="B445" t="s">
        <v>42</v>
      </c>
      <c r="C445" t="s">
        <v>43</v>
      </c>
      <c r="D445" s="4">
        <v>44926</v>
      </c>
      <c r="E445" t="s">
        <v>44</v>
      </c>
      <c r="F445">
        <v>141</v>
      </c>
      <c r="G445" t="s">
        <v>46</v>
      </c>
      <c r="H445">
        <v>4.274E-2</v>
      </c>
    </row>
    <row r="446" spans="1:8" x14ac:dyDescent="0.25">
      <c r="A446" t="str">
        <f t="shared" si="6"/>
        <v>RATES_UP 142</v>
      </c>
      <c r="B446" t="s">
        <v>42</v>
      </c>
      <c r="C446" t="s">
        <v>43</v>
      </c>
      <c r="D446" s="4">
        <v>44926</v>
      </c>
      <c r="E446" t="s">
        <v>44</v>
      </c>
      <c r="F446">
        <v>142</v>
      </c>
      <c r="G446" t="s">
        <v>46</v>
      </c>
      <c r="H446">
        <v>4.2750000000000003E-2</v>
      </c>
    </row>
    <row r="447" spans="1:8" x14ac:dyDescent="0.25">
      <c r="A447" t="str">
        <f t="shared" si="6"/>
        <v>RATES_UP 143</v>
      </c>
      <c r="B447" t="s">
        <v>42</v>
      </c>
      <c r="C447" t="s">
        <v>43</v>
      </c>
      <c r="D447" s="4">
        <v>44926</v>
      </c>
      <c r="E447" t="s">
        <v>44</v>
      </c>
      <c r="F447">
        <v>143</v>
      </c>
      <c r="G447" t="s">
        <v>46</v>
      </c>
      <c r="H447">
        <v>4.2759999999999999E-2</v>
      </c>
    </row>
    <row r="448" spans="1:8" x14ac:dyDescent="0.25">
      <c r="A448" t="str">
        <f t="shared" si="6"/>
        <v>RATES_UP 144</v>
      </c>
      <c r="B448" t="s">
        <v>42</v>
      </c>
      <c r="C448" t="s">
        <v>43</v>
      </c>
      <c r="D448" s="4">
        <v>44926</v>
      </c>
      <c r="E448" t="s">
        <v>44</v>
      </c>
      <c r="F448">
        <v>144</v>
      </c>
      <c r="G448" t="s">
        <v>46</v>
      </c>
      <c r="H448">
        <v>4.2770000000000002E-2</v>
      </c>
    </row>
    <row r="449" spans="1:8" x14ac:dyDescent="0.25">
      <c r="A449" t="str">
        <f t="shared" si="6"/>
        <v>RATES_UP 145</v>
      </c>
      <c r="B449" t="s">
        <v>42</v>
      </c>
      <c r="C449" t="s">
        <v>43</v>
      </c>
      <c r="D449" s="4">
        <v>44926</v>
      </c>
      <c r="E449" t="s">
        <v>44</v>
      </c>
      <c r="F449">
        <v>145</v>
      </c>
      <c r="G449" t="s">
        <v>46</v>
      </c>
      <c r="H449">
        <v>4.2779999999999999E-2</v>
      </c>
    </row>
    <row r="450" spans="1:8" x14ac:dyDescent="0.25">
      <c r="A450" t="str">
        <f t="shared" si="6"/>
        <v>RATES_UP 146</v>
      </c>
      <c r="B450" t="s">
        <v>42</v>
      </c>
      <c r="C450" t="s">
        <v>43</v>
      </c>
      <c r="D450" s="4">
        <v>44926</v>
      </c>
      <c r="E450" t="s">
        <v>44</v>
      </c>
      <c r="F450">
        <v>146</v>
      </c>
      <c r="G450" t="s">
        <v>46</v>
      </c>
      <c r="H450">
        <v>4.2799999999999998E-2</v>
      </c>
    </row>
    <row r="451" spans="1:8" x14ac:dyDescent="0.25">
      <c r="A451" t="str">
        <f t="shared" si="6"/>
        <v>RATES_UP 147</v>
      </c>
      <c r="B451" t="s">
        <v>42</v>
      </c>
      <c r="C451" t="s">
        <v>43</v>
      </c>
      <c r="D451" s="4">
        <v>44926</v>
      </c>
      <c r="E451" t="s">
        <v>44</v>
      </c>
      <c r="F451">
        <v>147</v>
      </c>
      <c r="G451" t="s">
        <v>46</v>
      </c>
      <c r="H451">
        <v>4.2810000000000001E-2</v>
      </c>
    </row>
    <row r="452" spans="1:8" x14ac:dyDescent="0.25">
      <c r="A452" t="str">
        <f t="shared" si="6"/>
        <v>RATES_UP 148</v>
      </c>
      <c r="B452" t="s">
        <v>42</v>
      </c>
      <c r="C452" t="s">
        <v>43</v>
      </c>
      <c r="D452" s="4">
        <v>44926</v>
      </c>
      <c r="E452" t="s">
        <v>44</v>
      </c>
      <c r="F452">
        <v>148</v>
      </c>
      <c r="G452" t="s">
        <v>46</v>
      </c>
      <c r="H452">
        <v>4.2819999999999997E-2</v>
      </c>
    </row>
    <row r="453" spans="1:8" x14ac:dyDescent="0.25">
      <c r="A453" t="str">
        <f t="shared" si="6"/>
        <v>RATES_UP 149</v>
      </c>
      <c r="B453" t="s">
        <v>42</v>
      </c>
      <c r="C453" t="s">
        <v>43</v>
      </c>
      <c r="D453" s="4">
        <v>44926</v>
      </c>
      <c r="E453" t="s">
        <v>44</v>
      </c>
      <c r="F453">
        <v>149</v>
      </c>
      <c r="G453" t="s">
        <v>46</v>
      </c>
      <c r="H453">
        <v>4.283E-2</v>
      </c>
    </row>
    <row r="454" spans="1:8" x14ac:dyDescent="0.25">
      <c r="A454" t="str">
        <f t="shared" si="6"/>
        <v>RATES_UP 150</v>
      </c>
      <c r="B454" t="s">
        <v>42</v>
      </c>
      <c r="C454" t="s">
        <v>43</v>
      </c>
      <c r="D454" s="4">
        <v>44926</v>
      </c>
      <c r="E454" t="s">
        <v>44</v>
      </c>
      <c r="F454">
        <v>150</v>
      </c>
      <c r="G454" t="s">
        <v>46</v>
      </c>
      <c r="H454">
        <v>4.2840000000000003E-2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FA49-A8C7-4206-BA17-F81963F7B366}">
  <sheetPr codeName="Feuil3">
    <tabColor theme="4" tint="0.79998168889431442"/>
  </sheetPr>
  <dimension ref="A1:E454"/>
  <sheetViews>
    <sheetView workbookViewId="0">
      <selection activeCell="A2" sqref="A2"/>
    </sheetView>
  </sheetViews>
  <sheetFormatPr baseColWidth="10" defaultRowHeight="15" x14ac:dyDescent="0.25"/>
  <cols>
    <col min="1" max="1" width="24.85546875" bestFit="1" customWidth="1"/>
    <col min="2" max="2" width="14.85546875" bestFit="1" customWidth="1"/>
    <col min="3" max="3" width="8.7109375" bestFit="1" customWidth="1"/>
    <col min="4" max="4" width="11" bestFit="1" customWidth="1"/>
    <col min="5" max="5" width="12.42578125" bestFit="1" customWidth="1"/>
  </cols>
  <sheetData>
    <row r="1" spans="1:5" s="1" customFormat="1" x14ac:dyDescent="0.25">
      <c r="A1" s="1" t="s">
        <v>52</v>
      </c>
      <c r="B1" s="1" t="s">
        <v>40</v>
      </c>
      <c r="C1" s="1" t="s">
        <v>39</v>
      </c>
      <c r="D1" s="1" t="s">
        <v>47</v>
      </c>
      <c r="E1" s="1" t="s">
        <v>48</v>
      </c>
    </row>
    <row r="2" spans="1:5" x14ac:dyDescent="0.25">
      <c r="A2" t="str">
        <f t="shared" ref="A2:A65" si="0">B2&amp;" "&amp;C2&amp;" "&amp;D2</f>
        <v>CENTRAL 0 Beg</v>
      </c>
      <c r="B2" t="s">
        <v>7</v>
      </c>
      <c r="C2">
        <v>0</v>
      </c>
      <c r="D2" t="s">
        <v>8</v>
      </c>
      <c r="E2">
        <v>1</v>
      </c>
    </row>
    <row r="3" spans="1:5" x14ac:dyDescent="0.25">
      <c r="A3" t="str">
        <f t="shared" si="0"/>
        <v>CENTRAL 1 Beg</v>
      </c>
      <c r="B3" t="s">
        <v>7</v>
      </c>
      <c r="C3">
        <v>1</v>
      </c>
      <c r="D3" t="s">
        <v>8</v>
      </c>
      <c r="E3">
        <v>1</v>
      </c>
    </row>
    <row r="4" spans="1:5" x14ac:dyDescent="0.25">
      <c r="A4" t="str">
        <f t="shared" si="0"/>
        <v>CENTRAL 2 Beg</v>
      </c>
      <c r="B4" t="s">
        <v>7</v>
      </c>
      <c r="C4">
        <v>2</v>
      </c>
      <c r="D4" t="s">
        <v>8</v>
      </c>
      <c r="E4">
        <v>0.96921764751492501</v>
      </c>
    </row>
    <row r="5" spans="1:5" x14ac:dyDescent="0.25">
      <c r="A5" t="str">
        <f t="shared" si="0"/>
        <v>CENTRAL 3 Beg</v>
      </c>
      <c r="B5" t="s">
        <v>7</v>
      </c>
      <c r="C5">
        <v>3</v>
      </c>
      <c r="D5" t="s">
        <v>8</v>
      </c>
      <c r="E5">
        <v>0.93721968125435096</v>
      </c>
    </row>
    <row r="6" spans="1:5" x14ac:dyDescent="0.25">
      <c r="A6" t="str">
        <f t="shared" si="0"/>
        <v>CENTRAL 4 Beg</v>
      </c>
      <c r="B6" t="s">
        <v>7</v>
      </c>
      <c r="C6">
        <v>4</v>
      </c>
      <c r="D6" t="s">
        <v>8</v>
      </c>
      <c r="E6">
        <v>0.90975203172600205</v>
      </c>
    </row>
    <row r="7" spans="1:5" x14ac:dyDescent="0.25">
      <c r="A7" t="str">
        <f t="shared" si="0"/>
        <v>CENTRAL 5 Beg</v>
      </c>
      <c r="B7" t="s">
        <v>7</v>
      </c>
      <c r="C7">
        <v>5</v>
      </c>
      <c r="D7" t="s">
        <v>8</v>
      </c>
      <c r="E7">
        <v>0.88326167878160999</v>
      </c>
    </row>
    <row r="8" spans="1:5" x14ac:dyDescent="0.25">
      <c r="A8" t="str">
        <f t="shared" si="0"/>
        <v>CENTRAL 6 Beg</v>
      </c>
      <c r="B8" t="s">
        <v>7</v>
      </c>
      <c r="C8">
        <v>6</v>
      </c>
      <c r="D8" t="s">
        <v>8</v>
      </c>
      <c r="E8">
        <v>0.85714413074242801</v>
      </c>
    </row>
    <row r="9" spans="1:5" x14ac:dyDescent="0.25">
      <c r="A9" t="str">
        <f t="shared" si="0"/>
        <v>CENTRAL 7 Beg</v>
      </c>
      <c r="B9" t="s">
        <v>7</v>
      </c>
      <c r="C9">
        <v>7</v>
      </c>
      <c r="D9" t="s">
        <v>8</v>
      </c>
      <c r="E9">
        <v>0.83213785460876999</v>
      </c>
    </row>
    <row r="10" spans="1:5" x14ac:dyDescent="0.25">
      <c r="A10" t="str">
        <f t="shared" si="0"/>
        <v>CENTRAL 8 Beg</v>
      </c>
      <c r="B10" t="s">
        <v>7</v>
      </c>
      <c r="C10">
        <v>8</v>
      </c>
      <c r="D10" t="s">
        <v>8</v>
      </c>
      <c r="E10">
        <v>0.80808069827497697</v>
      </c>
    </row>
    <row r="11" spans="1:5" x14ac:dyDescent="0.25">
      <c r="A11" t="str">
        <f t="shared" si="0"/>
        <v>CENTRAL 9 Beg</v>
      </c>
      <c r="B11" t="s">
        <v>7</v>
      </c>
      <c r="C11">
        <v>9</v>
      </c>
      <c r="D11" t="s">
        <v>8</v>
      </c>
      <c r="E11">
        <v>0.78415604412865902</v>
      </c>
    </row>
    <row r="12" spans="1:5" x14ac:dyDescent="0.25">
      <c r="A12" t="str">
        <f t="shared" si="0"/>
        <v>CENTRAL 10 Beg</v>
      </c>
      <c r="B12" t="s">
        <v>7</v>
      </c>
      <c r="C12">
        <v>10</v>
      </c>
      <c r="D12" t="s">
        <v>8</v>
      </c>
      <c r="E12">
        <v>0.76054860481080899</v>
      </c>
    </row>
    <row r="13" spans="1:5" x14ac:dyDescent="0.25">
      <c r="A13" t="str">
        <f t="shared" si="0"/>
        <v>CENTRAL 11 Beg</v>
      </c>
      <c r="B13" t="s">
        <v>7</v>
      </c>
      <c r="C13">
        <v>11</v>
      </c>
      <c r="D13" t="s">
        <v>8</v>
      </c>
      <c r="E13">
        <v>0.73748017347129202</v>
      </c>
    </row>
    <row r="14" spans="1:5" x14ac:dyDescent="0.25">
      <c r="A14" t="str">
        <f t="shared" si="0"/>
        <v>CENTRAL 12 Beg</v>
      </c>
      <c r="B14" t="s">
        <v>7</v>
      </c>
      <c r="C14">
        <v>12</v>
      </c>
      <c r="D14" t="s">
        <v>8</v>
      </c>
      <c r="E14">
        <v>0.71475085226602397</v>
      </c>
    </row>
    <row r="15" spans="1:5" x14ac:dyDescent="0.25">
      <c r="A15" t="str">
        <f t="shared" si="0"/>
        <v>CENTRAL 13 Beg</v>
      </c>
      <c r="B15" t="s">
        <v>7</v>
      </c>
      <c r="C15">
        <v>13</v>
      </c>
      <c r="D15" t="s">
        <v>8</v>
      </c>
      <c r="E15">
        <v>0.694471290779067</v>
      </c>
    </row>
    <row r="16" spans="1:5" x14ac:dyDescent="0.25">
      <c r="A16" t="str">
        <f t="shared" si="0"/>
        <v>CENTRAL 14 Beg</v>
      </c>
      <c r="B16" t="s">
        <v>7</v>
      </c>
      <c r="C16">
        <v>14</v>
      </c>
      <c r="D16" t="s">
        <v>8</v>
      </c>
      <c r="E16">
        <v>0.67487856563950399</v>
      </c>
    </row>
    <row r="17" spans="1:5" x14ac:dyDescent="0.25">
      <c r="A17" t="str">
        <f t="shared" si="0"/>
        <v>CENTRAL 15 Beg</v>
      </c>
      <c r="B17" t="s">
        <v>7</v>
      </c>
      <c r="C17">
        <v>15</v>
      </c>
      <c r="D17" t="s">
        <v>8</v>
      </c>
      <c r="E17">
        <v>0.65637351983543002</v>
      </c>
    </row>
    <row r="18" spans="1:5" x14ac:dyDescent="0.25">
      <c r="A18" t="str">
        <f t="shared" si="0"/>
        <v>CENTRAL 16 Beg</v>
      </c>
      <c r="B18" t="s">
        <v>7</v>
      </c>
      <c r="C18">
        <v>16</v>
      </c>
      <c r="D18" t="s">
        <v>8</v>
      </c>
      <c r="E18">
        <v>0.639809006183781</v>
      </c>
    </row>
    <row r="19" spans="1:5" x14ac:dyDescent="0.25">
      <c r="A19" t="str">
        <f t="shared" si="0"/>
        <v>CENTRAL 17 Beg</v>
      </c>
      <c r="B19" t="s">
        <v>7</v>
      </c>
      <c r="C19">
        <v>17</v>
      </c>
      <c r="D19" t="s">
        <v>8</v>
      </c>
      <c r="E19">
        <v>0.62568921609476003</v>
      </c>
    </row>
    <row r="20" spans="1:5" x14ac:dyDescent="0.25">
      <c r="A20" t="str">
        <f t="shared" si="0"/>
        <v>CENTRAL 18 Beg</v>
      </c>
      <c r="B20" t="s">
        <v>7</v>
      </c>
      <c r="C20">
        <v>18</v>
      </c>
      <c r="D20" t="s">
        <v>8</v>
      </c>
      <c r="E20">
        <v>0.61346632638988696</v>
      </c>
    </row>
    <row r="21" spans="1:5" x14ac:dyDescent="0.25">
      <c r="A21" t="str">
        <f t="shared" si="0"/>
        <v>CENTRAL 19 Beg</v>
      </c>
      <c r="B21" t="s">
        <v>7</v>
      </c>
      <c r="C21">
        <v>19</v>
      </c>
      <c r="D21" t="s">
        <v>8</v>
      </c>
      <c r="E21">
        <v>0.60205842766167095</v>
      </c>
    </row>
    <row r="22" spans="1:5" x14ac:dyDescent="0.25">
      <c r="A22" t="str">
        <f t="shared" si="0"/>
        <v>CENTRAL 20 Beg</v>
      </c>
      <c r="B22" t="s">
        <v>7</v>
      </c>
      <c r="C22">
        <v>20</v>
      </c>
      <c r="D22" t="s">
        <v>8</v>
      </c>
      <c r="E22">
        <v>0.59097479892455396</v>
      </c>
    </row>
    <row r="23" spans="1:5" x14ac:dyDescent="0.25">
      <c r="A23" t="str">
        <f t="shared" si="0"/>
        <v>CENTRAL 21 Beg</v>
      </c>
      <c r="B23" t="s">
        <v>7</v>
      </c>
      <c r="C23">
        <v>21</v>
      </c>
      <c r="D23" t="s">
        <v>8</v>
      </c>
      <c r="E23">
        <v>0.57955608295961203</v>
      </c>
    </row>
    <row r="24" spans="1:5" x14ac:dyDescent="0.25">
      <c r="A24" t="str">
        <f t="shared" si="0"/>
        <v>CENTRAL 22 Beg</v>
      </c>
      <c r="B24" t="s">
        <v>7</v>
      </c>
      <c r="C24">
        <v>22</v>
      </c>
      <c r="D24" t="s">
        <v>8</v>
      </c>
      <c r="E24">
        <v>0.56743101418248598</v>
      </c>
    </row>
    <row r="25" spans="1:5" x14ac:dyDescent="0.25">
      <c r="A25" t="str">
        <f t="shared" si="0"/>
        <v>CENTRAL 23 Beg</v>
      </c>
      <c r="B25" t="s">
        <v>7</v>
      </c>
      <c r="C25">
        <v>23</v>
      </c>
      <c r="D25" t="s">
        <v>8</v>
      </c>
      <c r="E25">
        <v>0.554695763927879</v>
      </c>
    </row>
    <row r="26" spans="1:5" x14ac:dyDescent="0.25">
      <c r="A26" t="str">
        <f t="shared" si="0"/>
        <v>CENTRAL 24 Beg</v>
      </c>
      <c r="B26" t="s">
        <v>7</v>
      </c>
      <c r="C26">
        <v>24</v>
      </c>
      <c r="D26" t="s">
        <v>8</v>
      </c>
      <c r="E26">
        <v>0.54148697751499597</v>
      </c>
    </row>
    <row r="27" spans="1:5" x14ac:dyDescent="0.25">
      <c r="A27" t="str">
        <f t="shared" si="0"/>
        <v>CENTRAL 25 Beg</v>
      </c>
      <c r="B27" t="s">
        <v>7</v>
      </c>
      <c r="C27">
        <v>25</v>
      </c>
      <c r="D27" t="s">
        <v>8</v>
      </c>
      <c r="E27">
        <v>0.52797557205499501</v>
      </c>
    </row>
    <row r="28" spans="1:5" x14ac:dyDescent="0.25">
      <c r="A28" t="str">
        <f t="shared" si="0"/>
        <v>CENTRAL 26 Beg</v>
      </c>
      <c r="B28" t="s">
        <v>7</v>
      </c>
      <c r="C28">
        <v>26</v>
      </c>
      <c r="D28" t="s">
        <v>8</v>
      </c>
      <c r="E28">
        <v>0.51436039237549902</v>
      </c>
    </row>
    <row r="29" spans="1:5" x14ac:dyDescent="0.25">
      <c r="A29" t="str">
        <f t="shared" si="0"/>
        <v>CENTRAL 27 Beg</v>
      </c>
      <c r="B29" t="s">
        <v>7</v>
      </c>
      <c r="C29">
        <v>27</v>
      </c>
      <c r="D29" t="s">
        <v>8</v>
      </c>
      <c r="E29">
        <v>0.50048188706462804</v>
      </c>
    </row>
    <row r="30" spans="1:5" x14ac:dyDescent="0.25">
      <c r="A30" t="str">
        <f t="shared" si="0"/>
        <v>CENTRAL 28 Beg</v>
      </c>
      <c r="B30" t="s">
        <v>7</v>
      </c>
      <c r="C30">
        <v>28</v>
      </c>
      <c r="D30" t="s">
        <v>8</v>
      </c>
      <c r="E30">
        <v>0.48669344572471501</v>
      </c>
    </row>
    <row r="31" spans="1:5" x14ac:dyDescent="0.25">
      <c r="A31" t="str">
        <f t="shared" si="0"/>
        <v>CENTRAL 29 Beg</v>
      </c>
      <c r="B31" t="s">
        <v>7</v>
      </c>
      <c r="C31">
        <v>29</v>
      </c>
      <c r="D31" t="s">
        <v>8</v>
      </c>
      <c r="E31">
        <v>0.47285195444873501</v>
      </c>
    </row>
    <row r="32" spans="1:5" x14ac:dyDescent="0.25">
      <c r="A32" t="str">
        <f t="shared" si="0"/>
        <v>CENTRAL 30 Beg</v>
      </c>
      <c r="B32" t="s">
        <v>7</v>
      </c>
      <c r="C32">
        <v>30</v>
      </c>
      <c r="D32" t="s">
        <v>8</v>
      </c>
      <c r="E32">
        <v>0.45920297072298399</v>
      </c>
    </row>
    <row r="33" spans="1:5" x14ac:dyDescent="0.25">
      <c r="A33" t="str">
        <f t="shared" si="0"/>
        <v>CENTRAL 31 Beg</v>
      </c>
      <c r="B33" t="s">
        <v>7</v>
      </c>
      <c r="C33">
        <v>31</v>
      </c>
      <c r="D33" t="s">
        <v>8</v>
      </c>
      <c r="E33">
        <v>0.44573974119805299</v>
      </c>
    </row>
    <row r="34" spans="1:5" x14ac:dyDescent="0.25">
      <c r="A34" t="str">
        <f t="shared" si="0"/>
        <v>CENTRAL 32 Beg</v>
      </c>
      <c r="B34" t="s">
        <v>7</v>
      </c>
      <c r="C34">
        <v>32</v>
      </c>
      <c r="D34" t="s">
        <v>8</v>
      </c>
      <c r="E34">
        <v>0.43232616252539702</v>
      </c>
    </row>
    <row r="35" spans="1:5" x14ac:dyDescent="0.25">
      <c r="A35" t="str">
        <f t="shared" si="0"/>
        <v>CENTRAL 33 Beg</v>
      </c>
      <c r="B35" t="s">
        <v>7</v>
      </c>
      <c r="C35">
        <v>33</v>
      </c>
      <c r="D35" t="s">
        <v>8</v>
      </c>
      <c r="E35">
        <v>0.41934905067550998</v>
      </c>
    </row>
    <row r="36" spans="1:5" x14ac:dyDescent="0.25">
      <c r="A36" t="str">
        <f t="shared" si="0"/>
        <v>CENTRAL 34 Beg</v>
      </c>
      <c r="B36" t="s">
        <v>7</v>
      </c>
      <c r="C36">
        <v>34</v>
      </c>
      <c r="D36" t="s">
        <v>8</v>
      </c>
      <c r="E36">
        <v>0.40641344101832899</v>
      </c>
    </row>
    <row r="37" spans="1:5" x14ac:dyDescent="0.25">
      <c r="A37" t="str">
        <f t="shared" si="0"/>
        <v>CENTRAL 35 Beg</v>
      </c>
      <c r="B37" t="s">
        <v>7</v>
      </c>
      <c r="C37">
        <v>35</v>
      </c>
      <c r="D37" t="s">
        <v>8</v>
      </c>
      <c r="E37">
        <v>0.39390770994922297</v>
      </c>
    </row>
    <row r="38" spans="1:5" x14ac:dyDescent="0.25">
      <c r="A38" t="str">
        <f t="shared" si="0"/>
        <v>CENTRAL 36 Beg</v>
      </c>
      <c r="B38" t="s">
        <v>7</v>
      </c>
      <c r="C38">
        <v>36</v>
      </c>
      <c r="D38" t="s">
        <v>8</v>
      </c>
      <c r="E38">
        <v>0.38156788197658797</v>
      </c>
    </row>
    <row r="39" spans="1:5" x14ac:dyDescent="0.25">
      <c r="A39" t="str">
        <f t="shared" si="0"/>
        <v>CENTRAL 37 Beg</v>
      </c>
      <c r="B39" t="s">
        <v>7</v>
      </c>
      <c r="C39">
        <v>37</v>
      </c>
      <c r="D39" t="s">
        <v>8</v>
      </c>
      <c r="E39">
        <v>0.36952134827541</v>
      </c>
    </row>
    <row r="40" spans="1:5" x14ac:dyDescent="0.25">
      <c r="A40" t="str">
        <f t="shared" si="0"/>
        <v>CENTRAL 38 Beg</v>
      </c>
      <c r="B40" t="s">
        <v>7</v>
      </c>
      <c r="C40">
        <v>38</v>
      </c>
      <c r="D40" t="s">
        <v>8</v>
      </c>
      <c r="E40">
        <v>0.35789362021448201</v>
      </c>
    </row>
    <row r="41" spans="1:5" x14ac:dyDescent="0.25">
      <c r="A41" t="str">
        <f t="shared" si="0"/>
        <v>CENTRAL 39 Beg</v>
      </c>
      <c r="B41" t="s">
        <v>7</v>
      </c>
      <c r="C41">
        <v>39</v>
      </c>
      <c r="D41" t="s">
        <v>8</v>
      </c>
      <c r="E41">
        <v>0.346423009496997</v>
      </c>
    </row>
    <row r="42" spans="1:5" x14ac:dyDescent="0.25">
      <c r="A42" t="str">
        <f t="shared" si="0"/>
        <v>CENTRAL 40 Beg</v>
      </c>
      <c r="B42" t="s">
        <v>7</v>
      </c>
      <c r="C42">
        <v>40</v>
      </c>
      <c r="D42" t="s">
        <v>8</v>
      </c>
      <c r="E42">
        <v>0.33536261893282898</v>
      </c>
    </row>
    <row r="43" spans="1:5" x14ac:dyDescent="0.25">
      <c r="A43" t="str">
        <f t="shared" si="0"/>
        <v>CENTRAL 41 Beg</v>
      </c>
      <c r="B43" t="s">
        <v>7</v>
      </c>
      <c r="C43">
        <v>41</v>
      </c>
      <c r="D43" t="s">
        <v>8</v>
      </c>
      <c r="E43">
        <v>0.32457977441195401</v>
      </c>
    </row>
    <row r="44" spans="1:5" x14ac:dyDescent="0.25">
      <c r="A44" t="str">
        <f t="shared" si="0"/>
        <v>CENTRAL 42 Beg</v>
      </c>
      <c r="B44" t="s">
        <v>7</v>
      </c>
      <c r="C44">
        <v>42</v>
      </c>
      <c r="D44" t="s">
        <v>8</v>
      </c>
      <c r="E44">
        <v>0.31407050487438598</v>
      </c>
    </row>
    <row r="45" spans="1:5" x14ac:dyDescent="0.25">
      <c r="A45" t="str">
        <f t="shared" si="0"/>
        <v>CENTRAL 43 Beg</v>
      </c>
      <c r="B45" t="s">
        <v>7</v>
      </c>
      <c r="C45">
        <v>43</v>
      </c>
      <c r="D45" t="s">
        <v>8</v>
      </c>
      <c r="E45">
        <v>0.30383077815910597</v>
      </c>
    </row>
    <row r="46" spans="1:5" x14ac:dyDescent="0.25">
      <c r="A46" t="str">
        <f t="shared" si="0"/>
        <v>CENTRAL 44 Beg</v>
      </c>
      <c r="B46" t="s">
        <v>7</v>
      </c>
      <c r="C46">
        <v>44</v>
      </c>
      <c r="D46" t="s">
        <v>8</v>
      </c>
      <c r="E46">
        <v>0.29397934331216002</v>
      </c>
    </row>
    <row r="47" spans="1:5" x14ac:dyDescent="0.25">
      <c r="A47" t="str">
        <f t="shared" si="0"/>
        <v>CENTRAL 45 Beg</v>
      </c>
      <c r="B47" t="s">
        <v>7</v>
      </c>
      <c r="C47">
        <v>45</v>
      </c>
      <c r="D47" t="s">
        <v>8</v>
      </c>
      <c r="E47">
        <v>0.28438665662278301</v>
      </c>
    </row>
    <row r="48" spans="1:5" x14ac:dyDescent="0.25">
      <c r="A48" t="str">
        <f t="shared" si="0"/>
        <v>CENTRAL 46 Beg</v>
      </c>
      <c r="B48" t="s">
        <v>7</v>
      </c>
      <c r="C48">
        <v>46</v>
      </c>
      <c r="D48" t="s">
        <v>8</v>
      </c>
      <c r="E48">
        <v>0.275048310088301</v>
      </c>
    </row>
    <row r="49" spans="1:5" x14ac:dyDescent="0.25">
      <c r="A49" t="str">
        <f t="shared" si="0"/>
        <v>CENTRAL 47 Beg</v>
      </c>
      <c r="B49" t="s">
        <v>7</v>
      </c>
      <c r="C49">
        <v>47</v>
      </c>
      <c r="D49" t="s">
        <v>8</v>
      </c>
      <c r="E49">
        <v>0.26607877549380499</v>
      </c>
    </row>
    <row r="50" spans="1:5" x14ac:dyDescent="0.25">
      <c r="A50" t="str">
        <f t="shared" si="0"/>
        <v>CENTRAL 48 Beg</v>
      </c>
      <c r="B50" t="s">
        <v>7</v>
      </c>
      <c r="C50">
        <v>48</v>
      </c>
      <c r="D50" t="s">
        <v>8</v>
      </c>
      <c r="E50">
        <v>0.25723435623208202</v>
      </c>
    </row>
    <row r="51" spans="1:5" x14ac:dyDescent="0.25">
      <c r="A51" t="str">
        <f t="shared" si="0"/>
        <v>CENTRAL 49 Beg</v>
      </c>
      <c r="B51" t="s">
        <v>7</v>
      </c>
      <c r="C51">
        <v>49</v>
      </c>
      <c r="D51" t="s">
        <v>8</v>
      </c>
      <c r="E51">
        <v>0.248862885369702</v>
      </c>
    </row>
    <row r="52" spans="1:5" x14ac:dyDescent="0.25">
      <c r="A52" t="str">
        <f t="shared" si="0"/>
        <v>CENTRAL 50 Beg</v>
      </c>
      <c r="B52" t="s">
        <v>7</v>
      </c>
      <c r="C52">
        <v>50</v>
      </c>
      <c r="D52" t="s">
        <v>8</v>
      </c>
      <c r="E52">
        <v>0.24060730199404501</v>
      </c>
    </row>
    <row r="53" spans="1:5" x14ac:dyDescent="0.25">
      <c r="A53" t="str">
        <f t="shared" si="0"/>
        <v>CENTRAL 51 Beg</v>
      </c>
      <c r="B53" t="s">
        <v>7</v>
      </c>
      <c r="C53">
        <v>51</v>
      </c>
      <c r="D53" t="s">
        <v>8</v>
      </c>
      <c r="E53">
        <v>0.23269347786616801</v>
      </c>
    </row>
    <row r="54" spans="1:5" x14ac:dyDescent="0.25">
      <c r="A54" t="str">
        <f t="shared" si="0"/>
        <v>CENTRAL 52 Beg</v>
      </c>
      <c r="B54" t="s">
        <v>7</v>
      </c>
      <c r="C54">
        <v>52</v>
      </c>
      <c r="D54" t="s">
        <v>8</v>
      </c>
      <c r="E54">
        <v>0.225000694006701</v>
      </c>
    </row>
    <row r="55" spans="1:5" x14ac:dyDescent="0.25">
      <c r="A55" t="str">
        <f t="shared" si="0"/>
        <v>CENTRAL 53 Beg</v>
      </c>
      <c r="B55" t="s">
        <v>7</v>
      </c>
      <c r="C55">
        <v>53</v>
      </c>
      <c r="D55" t="s">
        <v>8</v>
      </c>
      <c r="E55">
        <v>0.217524287192324</v>
      </c>
    </row>
    <row r="56" spans="1:5" x14ac:dyDescent="0.25">
      <c r="A56" t="str">
        <f t="shared" si="0"/>
        <v>CENTRAL 54 Beg</v>
      </c>
      <c r="B56" t="s">
        <v>7</v>
      </c>
      <c r="C56">
        <v>54</v>
      </c>
      <c r="D56" t="s">
        <v>8</v>
      </c>
      <c r="E56">
        <v>0.21036787184760899</v>
      </c>
    </row>
    <row r="57" spans="1:5" x14ac:dyDescent="0.25">
      <c r="A57" t="str">
        <f t="shared" si="0"/>
        <v>CENTRAL 55 Beg</v>
      </c>
      <c r="B57" t="s">
        <v>7</v>
      </c>
      <c r="C57">
        <v>55</v>
      </c>
      <c r="D57" t="s">
        <v>8</v>
      </c>
      <c r="E57">
        <v>0.20341535767598101</v>
      </c>
    </row>
    <row r="58" spans="1:5" x14ac:dyDescent="0.25">
      <c r="A58" t="str">
        <f t="shared" si="0"/>
        <v>CENTRAL 56 Beg</v>
      </c>
      <c r="B58" t="s">
        <v>7</v>
      </c>
      <c r="C58">
        <v>56</v>
      </c>
      <c r="D58" t="s">
        <v>8</v>
      </c>
      <c r="E58">
        <v>0.19666212951577999</v>
      </c>
    </row>
    <row r="59" spans="1:5" x14ac:dyDescent="0.25">
      <c r="A59" t="str">
        <f t="shared" si="0"/>
        <v>CENTRAL 57 Beg</v>
      </c>
      <c r="B59" t="s">
        <v>7</v>
      </c>
      <c r="C59">
        <v>57</v>
      </c>
      <c r="D59" t="s">
        <v>8</v>
      </c>
      <c r="E59">
        <v>0.190103633576864</v>
      </c>
    </row>
    <row r="60" spans="1:5" x14ac:dyDescent="0.25">
      <c r="A60" t="str">
        <f t="shared" si="0"/>
        <v>CENTRAL 58 Beg</v>
      </c>
      <c r="B60" t="s">
        <v>7</v>
      </c>
      <c r="C60">
        <v>58</v>
      </c>
      <c r="D60" t="s">
        <v>8</v>
      </c>
      <c r="E60">
        <v>0.18383706884685799</v>
      </c>
    </row>
    <row r="61" spans="1:5" x14ac:dyDescent="0.25">
      <c r="A61" t="str">
        <f t="shared" si="0"/>
        <v>CENTRAL 59 Beg</v>
      </c>
      <c r="B61" t="s">
        <v>7</v>
      </c>
      <c r="C61">
        <v>59</v>
      </c>
      <c r="D61" t="s">
        <v>8</v>
      </c>
      <c r="E61">
        <v>0.17765292017543399</v>
      </c>
    </row>
    <row r="62" spans="1:5" x14ac:dyDescent="0.25">
      <c r="A62" t="str">
        <f t="shared" si="0"/>
        <v>CENTRAL 60 Beg</v>
      </c>
      <c r="B62" t="s">
        <v>7</v>
      </c>
      <c r="C62">
        <v>60</v>
      </c>
      <c r="D62" t="s">
        <v>8</v>
      </c>
      <c r="E62">
        <v>0.171748523944142</v>
      </c>
    </row>
    <row r="63" spans="1:5" x14ac:dyDescent="0.25">
      <c r="A63" t="str">
        <f t="shared" si="0"/>
        <v>CENTRAL 61 Beg</v>
      </c>
      <c r="B63" t="s">
        <v>7</v>
      </c>
      <c r="C63">
        <v>61</v>
      </c>
      <c r="D63" t="s">
        <v>8</v>
      </c>
      <c r="E63">
        <v>0.16611455101834199</v>
      </c>
    </row>
    <row r="64" spans="1:5" x14ac:dyDescent="0.25">
      <c r="A64" t="str">
        <f t="shared" si="0"/>
        <v>CENTRAL 62 Beg</v>
      </c>
      <c r="B64" t="s">
        <v>7</v>
      </c>
      <c r="C64">
        <v>62</v>
      </c>
      <c r="D64" t="s">
        <v>8</v>
      </c>
      <c r="E64">
        <v>0.16055164300340699</v>
      </c>
    </row>
    <row r="65" spans="1:5" x14ac:dyDescent="0.25">
      <c r="A65" t="str">
        <f t="shared" si="0"/>
        <v>CENTRAL 63 Beg</v>
      </c>
      <c r="B65" t="s">
        <v>7</v>
      </c>
      <c r="C65">
        <v>63</v>
      </c>
      <c r="D65" t="s">
        <v>8</v>
      </c>
      <c r="E65">
        <v>0.15524736613921</v>
      </c>
    </row>
    <row r="66" spans="1:5" x14ac:dyDescent="0.25">
      <c r="A66" t="str">
        <f t="shared" ref="A66:A129" si="1">B66&amp;" "&amp;C66&amp;" "&amp;D66</f>
        <v>CENTRAL 64 Beg</v>
      </c>
      <c r="B66" t="s">
        <v>7</v>
      </c>
      <c r="C66">
        <v>64</v>
      </c>
      <c r="D66" t="s">
        <v>8</v>
      </c>
      <c r="E66">
        <v>0.1500091516738</v>
      </c>
    </row>
    <row r="67" spans="1:5" x14ac:dyDescent="0.25">
      <c r="A67" t="str">
        <f t="shared" si="1"/>
        <v>CENTRAL 65 Beg</v>
      </c>
      <c r="B67" t="s">
        <v>7</v>
      </c>
      <c r="C67">
        <v>65</v>
      </c>
      <c r="D67" t="s">
        <v>8</v>
      </c>
      <c r="E67">
        <v>0.14501805781156599</v>
      </c>
    </row>
    <row r="68" spans="1:5" x14ac:dyDescent="0.25">
      <c r="A68" t="str">
        <f t="shared" si="1"/>
        <v>CENTRAL 66 Beg</v>
      </c>
      <c r="B68" t="s">
        <v>7</v>
      </c>
      <c r="C68">
        <v>66</v>
      </c>
      <c r="D68" t="s">
        <v>8</v>
      </c>
      <c r="E68">
        <v>0.140176735442191</v>
      </c>
    </row>
    <row r="69" spans="1:5" x14ac:dyDescent="0.25">
      <c r="A69" t="str">
        <f t="shared" si="1"/>
        <v>CENTRAL 67 Beg</v>
      </c>
      <c r="B69" t="s">
        <v>7</v>
      </c>
      <c r="C69">
        <v>67</v>
      </c>
      <c r="D69" t="s">
        <v>8</v>
      </c>
      <c r="E69">
        <v>0.13556807065318899</v>
      </c>
    </row>
    <row r="70" spans="1:5" x14ac:dyDescent="0.25">
      <c r="A70" t="str">
        <f t="shared" si="1"/>
        <v>CENTRAL 68 Beg</v>
      </c>
      <c r="B70" t="s">
        <v>7</v>
      </c>
      <c r="C70">
        <v>68</v>
      </c>
      <c r="D70" t="s">
        <v>8</v>
      </c>
      <c r="E70">
        <v>0.13101304424657001</v>
      </c>
    </row>
    <row r="71" spans="1:5" x14ac:dyDescent="0.25">
      <c r="A71" t="str">
        <f t="shared" si="1"/>
        <v>CENTRAL 69 Beg</v>
      </c>
      <c r="B71" t="s">
        <v>7</v>
      </c>
      <c r="C71">
        <v>69</v>
      </c>
      <c r="D71" t="s">
        <v>8</v>
      </c>
      <c r="E71">
        <v>0.12667989133011301</v>
      </c>
    </row>
    <row r="72" spans="1:5" x14ac:dyDescent="0.25">
      <c r="A72" t="str">
        <f t="shared" si="1"/>
        <v>CENTRAL 70 Beg</v>
      </c>
      <c r="B72" t="s">
        <v>7</v>
      </c>
      <c r="C72">
        <v>70</v>
      </c>
      <c r="D72" t="s">
        <v>8</v>
      </c>
      <c r="E72">
        <v>0.12247819176012099</v>
      </c>
    </row>
    <row r="73" spans="1:5" x14ac:dyDescent="0.25">
      <c r="A73" t="str">
        <f t="shared" si="1"/>
        <v>CENTRAL 71 Beg</v>
      </c>
      <c r="B73" t="s">
        <v>7</v>
      </c>
      <c r="C73">
        <v>71</v>
      </c>
      <c r="D73" t="s">
        <v>8</v>
      </c>
      <c r="E73">
        <v>0.118404386656947</v>
      </c>
    </row>
    <row r="74" spans="1:5" x14ac:dyDescent="0.25">
      <c r="A74" t="str">
        <f t="shared" si="1"/>
        <v>CENTRAL 72 Beg</v>
      </c>
      <c r="B74" t="s">
        <v>7</v>
      </c>
      <c r="C74">
        <v>72</v>
      </c>
      <c r="D74" t="s">
        <v>8</v>
      </c>
      <c r="E74">
        <v>0.114454998725629</v>
      </c>
    </row>
    <row r="75" spans="1:5" x14ac:dyDescent="0.25">
      <c r="A75" t="str">
        <f t="shared" si="1"/>
        <v>CENTRAL 73 Beg</v>
      </c>
      <c r="B75" t="s">
        <v>7</v>
      </c>
      <c r="C75">
        <v>73</v>
      </c>
      <c r="D75" t="s">
        <v>8</v>
      </c>
      <c r="E75">
        <v>0.110626630871889</v>
      </c>
    </row>
    <row r="76" spans="1:5" x14ac:dyDescent="0.25">
      <c r="A76" t="str">
        <f t="shared" si="1"/>
        <v>CENTRAL 74 Beg</v>
      </c>
      <c r="B76" t="s">
        <v>7</v>
      </c>
      <c r="C76">
        <v>74</v>
      </c>
      <c r="D76" t="s">
        <v>8</v>
      </c>
      <c r="E76">
        <v>0.106915964825841</v>
      </c>
    </row>
    <row r="77" spans="1:5" x14ac:dyDescent="0.25">
      <c r="A77" t="str">
        <f t="shared" si="1"/>
        <v>CENTRAL 75 Beg</v>
      </c>
      <c r="B77" t="s">
        <v>7</v>
      </c>
      <c r="C77">
        <v>75</v>
      </c>
      <c r="D77" t="s">
        <v>8</v>
      </c>
      <c r="E77">
        <v>0.10339393369055699</v>
      </c>
    </row>
    <row r="78" spans="1:5" x14ac:dyDescent="0.25">
      <c r="A78" t="str">
        <f t="shared" si="1"/>
        <v>CENTRAL 76 Beg</v>
      </c>
      <c r="B78" t="s">
        <v>7</v>
      </c>
      <c r="C78">
        <v>76</v>
      </c>
      <c r="D78" t="s">
        <v>8</v>
      </c>
      <c r="E78">
        <v>9.9907488448168505E-2</v>
      </c>
    </row>
    <row r="79" spans="1:5" x14ac:dyDescent="0.25">
      <c r="A79" t="str">
        <f t="shared" si="1"/>
        <v>CENTRAL 77 Beg</v>
      </c>
      <c r="B79" t="s">
        <v>7</v>
      </c>
      <c r="C79">
        <v>77</v>
      </c>
      <c r="D79" t="s">
        <v>8</v>
      </c>
      <c r="E79">
        <v>9.6600428207231095E-2</v>
      </c>
    </row>
    <row r="80" spans="1:5" x14ac:dyDescent="0.25">
      <c r="A80" t="str">
        <f t="shared" si="1"/>
        <v>CENTRAL 78 Beg</v>
      </c>
      <c r="B80" t="s">
        <v>7</v>
      </c>
      <c r="C80">
        <v>78</v>
      </c>
      <c r="D80" t="s">
        <v>8</v>
      </c>
      <c r="E80">
        <v>9.33956007352085E-2</v>
      </c>
    </row>
    <row r="81" spans="1:5" x14ac:dyDescent="0.25">
      <c r="A81" t="str">
        <f t="shared" si="1"/>
        <v>CENTRAL 79 Beg</v>
      </c>
      <c r="B81" t="s">
        <v>7</v>
      </c>
      <c r="C81">
        <v>79</v>
      </c>
      <c r="D81" t="s">
        <v>8</v>
      </c>
      <c r="E81">
        <v>9.0221840978280093E-2</v>
      </c>
    </row>
    <row r="82" spans="1:5" x14ac:dyDescent="0.25">
      <c r="A82" t="str">
        <f t="shared" si="1"/>
        <v>CENTRAL 80 Beg</v>
      </c>
      <c r="B82" t="s">
        <v>7</v>
      </c>
      <c r="C82">
        <v>80</v>
      </c>
      <c r="D82" t="s">
        <v>8</v>
      </c>
      <c r="E82">
        <v>8.7214275469812405E-2</v>
      </c>
    </row>
    <row r="83" spans="1:5" x14ac:dyDescent="0.25">
      <c r="A83" t="str">
        <f t="shared" si="1"/>
        <v>CENTRAL 81 Beg</v>
      </c>
      <c r="B83" t="s">
        <v>7</v>
      </c>
      <c r="C83">
        <v>81</v>
      </c>
      <c r="D83" t="s">
        <v>8</v>
      </c>
      <c r="E83">
        <v>8.4365851506062794E-2</v>
      </c>
    </row>
    <row r="84" spans="1:5" x14ac:dyDescent="0.25">
      <c r="A84" t="str">
        <f t="shared" si="1"/>
        <v>CENTRAL 82 Beg</v>
      </c>
      <c r="B84" t="s">
        <v>7</v>
      </c>
      <c r="C84">
        <v>82</v>
      </c>
      <c r="D84" t="s">
        <v>8</v>
      </c>
      <c r="E84">
        <v>8.1541653770273795E-2</v>
      </c>
    </row>
    <row r="85" spans="1:5" x14ac:dyDescent="0.25">
      <c r="A85" t="str">
        <f t="shared" si="1"/>
        <v>CENTRAL 83 Beg</v>
      </c>
      <c r="B85" t="s">
        <v>7</v>
      </c>
      <c r="C85">
        <v>83</v>
      </c>
      <c r="D85" t="s">
        <v>8</v>
      </c>
      <c r="E85">
        <v>7.8805894760020895E-2</v>
      </c>
    </row>
    <row r="86" spans="1:5" x14ac:dyDescent="0.25">
      <c r="A86" t="str">
        <f t="shared" si="1"/>
        <v>CENTRAL 84 Beg</v>
      </c>
      <c r="B86" t="s">
        <v>7</v>
      </c>
      <c r="C86">
        <v>84</v>
      </c>
      <c r="D86" t="s">
        <v>8</v>
      </c>
      <c r="E86">
        <v>7.6156024251781002E-2</v>
      </c>
    </row>
    <row r="87" spans="1:5" x14ac:dyDescent="0.25">
      <c r="A87" t="str">
        <f t="shared" si="1"/>
        <v>CENTRAL 85 Beg</v>
      </c>
      <c r="B87" t="s">
        <v>7</v>
      </c>
      <c r="C87">
        <v>85</v>
      </c>
      <c r="D87" t="s">
        <v>8</v>
      </c>
      <c r="E87">
        <v>7.3649507329741307E-2</v>
      </c>
    </row>
    <row r="88" spans="1:5" x14ac:dyDescent="0.25">
      <c r="A88" t="str">
        <f t="shared" si="1"/>
        <v>CENTRAL 86 Beg</v>
      </c>
      <c r="B88" t="s">
        <v>7</v>
      </c>
      <c r="C88">
        <v>86</v>
      </c>
      <c r="D88" t="s">
        <v>8</v>
      </c>
      <c r="E88">
        <v>7.1162688517018693E-2</v>
      </c>
    </row>
    <row r="89" spans="1:5" x14ac:dyDescent="0.25">
      <c r="A89" t="str">
        <f t="shared" si="1"/>
        <v>CENTRAL 87 Beg</v>
      </c>
      <c r="B89" t="s">
        <v>7</v>
      </c>
      <c r="C89">
        <v>87</v>
      </c>
      <c r="D89" t="s">
        <v>8</v>
      </c>
      <c r="E89">
        <v>6.88118559131492E-2</v>
      </c>
    </row>
    <row r="90" spans="1:5" x14ac:dyDescent="0.25">
      <c r="A90" t="str">
        <f t="shared" si="1"/>
        <v>CENTRAL 88 Beg</v>
      </c>
      <c r="B90" t="s">
        <v>7</v>
      </c>
      <c r="C90">
        <v>88</v>
      </c>
      <c r="D90" t="s">
        <v>8</v>
      </c>
      <c r="E90">
        <v>6.6534817139692295E-2</v>
      </c>
    </row>
    <row r="91" spans="1:5" x14ac:dyDescent="0.25">
      <c r="A91" t="str">
        <f t="shared" si="1"/>
        <v>CENTRAL 89 Beg</v>
      </c>
      <c r="B91" t="s">
        <v>7</v>
      </c>
      <c r="C91">
        <v>89</v>
      </c>
      <c r="D91" t="s">
        <v>8</v>
      </c>
      <c r="E91">
        <v>6.4274542215842098E-2</v>
      </c>
    </row>
    <row r="92" spans="1:5" x14ac:dyDescent="0.25">
      <c r="A92" t="str">
        <f t="shared" si="1"/>
        <v>CENTRAL 90 Beg</v>
      </c>
      <c r="B92" t="s">
        <v>7</v>
      </c>
      <c r="C92">
        <v>90</v>
      </c>
      <c r="D92" t="s">
        <v>8</v>
      </c>
      <c r="E92">
        <v>6.2139826708715699E-2</v>
      </c>
    </row>
    <row r="93" spans="1:5" x14ac:dyDescent="0.25">
      <c r="A93" t="str">
        <f t="shared" si="1"/>
        <v>CENTRAL 91 Beg</v>
      </c>
      <c r="B93" t="s">
        <v>7</v>
      </c>
      <c r="C93">
        <v>91</v>
      </c>
      <c r="D93" t="s">
        <v>8</v>
      </c>
      <c r="E93">
        <v>6.0072521198905E-2</v>
      </c>
    </row>
    <row r="94" spans="1:5" x14ac:dyDescent="0.25">
      <c r="A94" t="str">
        <f t="shared" si="1"/>
        <v>CENTRAL 92 Beg</v>
      </c>
      <c r="B94" t="s">
        <v>7</v>
      </c>
      <c r="C94">
        <v>92</v>
      </c>
      <c r="D94" t="s">
        <v>8</v>
      </c>
      <c r="E94">
        <v>5.8070619336066498E-2</v>
      </c>
    </row>
    <row r="95" spans="1:5" x14ac:dyDescent="0.25">
      <c r="A95" t="str">
        <f t="shared" si="1"/>
        <v>CENTRAL 93 Beg</v>
      </c>
      <c r="B95" t="s">
        <v>7</v>
      </c>
      <c r="C95">
        <v>93</v>
      </c>
      <c r="D95" t="s">
        <v>8</v>
      </c>
      <c r="E95">
        <v>5.6132170354102999E-2</v>
      </c>
    </row>
    <row r="96" spans="1:5" x14ac:dyDescent="0.25">
      <c r="A96" t="str">
        <f t="shared" si="1"/>
        <v>CENTRAL 94 Beg</v>
      </c>
      <c r="B96" t="s">
        <v>7</v>
      </c>
      <c r="C96">
        <v>94</v>
      </c>
      <c r="D96" t="s">
        <v>8</v>
      </c>
      <c r="E96">
        <v>5.4255277665401003E-2</v>
      </c>
    </row>
    <row r="97" spans="1:5" x14ac:dyDescent="0.25">
      <c r="A97" t="str">
        <f t="shared" si="1"/>
        <v>CENTRAL 95 Beg</v>
      </c>
      <c r="B97" t="s">
        <v>7</v>
      </c>
      <c r="C97">
        <v>95</v>
      </c>
      <c r="D97" t="s">
        <v>8</v>
      </c>
      <c r="E97">
        <v>5.2438097486430899E-2</v>
      </c>
    </row>
    <row r="98" spans="1:5" x14ac:dyDescent="0.25">
      <c r="A98" t="str">
        <f t="shared" si="1"/>
        <v>CENTRAL 96 Beg</v>
      </c>
      <c r="B98" t="s">
        <v>7</v>
      </c>
      <c r="C98">
        <v>96</v>
      </c>
      <c r="D98" t="s">
        <v>8</v>
      </c>
      <c r="E98">
        <v>5.0725516207961403E-2</v>
      </c>
    </row>
    <row r="99" spans="1:5" x14ac:dyDescent="0.25">
      <c r="A99" t="str">
        <f t="shared" si="1"/>
        <v>CENTRAL 97 Beg</v>
      </c>
      <c r="B99" t="s">
        <v>7</v>
      </c>
      <c r="C99">
        <v>97</v>
      </c>
      <c r="D99" t="s">
        <v>8</v>
      </c>
      <c r="E99">
        <v>4.9021339307893402E-2</v>
      </c>
    </row>
    <row r="100" spans="1:5" x14ac:dyDescent="0.25">
      <c r="A100" t="str">
        <f t="shared" si="1"/>
        <v>CENTRAL 98 Beg</v>
      </c>
      <c r="B100" t="s">
        <v>7</v>
      </c>
      <c r="C100">
        <v>98</v>
      </c>
      <c r="D100" t="s">
        <v>8</v>
      </c>
      <c r="E100">
        <v>4.7371665374561001E-2</v>
      </c>
    </row>
    <row r="101" spans="1:5" x14ac:dyDescent="0.25">
      <c r="A101" t="str">
        <f t="shared" si="1"/>
        <v>CENTRAL 99 Beg</v>
      </c>
      <c r="B101" t="s">
        <v>7</v>
      </c>
      <c r="C101">
        <v>99</v>
      </c>
      <c r="D101" t="s">
        <v>8</v>
      </c>
      <c r="E101">
        <v>4.5818339209333897E-2</v>
      </c>
    </row>
    <row r="102" spans="1:5" x14ac:dyDescent="0.25">
      <c r="A102" t="str">
        <f t="shared" si="1"/>
        <v>CENTRAL 100 Beg</v>
      </c>
      <c r="B102" t="s">
        <v>7</v>
      </c>
      <c r="C102">
        <v>100</v>
      </c>
      <c r="D102" t="s">
        <v>8</v>
      </c>
      <c r="E102">
        <v>4.4271739859963702E-2</v>
      </c>
    </row>
    <row r="103" spans="1:5" x14ac:dyDescent="0.25">
      <c r="A103" t="str">
        <f t="shared" si="1"/>
        <v>CENTRAL 101 Beg</v>
      </c>
      <c r="B103" t="s">
        <v>7</v>
      </c>
      <c r="C103">
        <v>101</v>
      </c>
      <c r="D103" t="s">
        <v>8</v>
      </c>
      <c r="E103">
        <v>4.2816330583008599E-2</v>
      </c>
    </row>
    <row r="104" spans="1:5" x14ac:dyDescent="0.25">
      <c r="A104" t="str">
        <f t="shared" si="1"/>
        <v>CENTRAL 102 Beg</v>
      </c>
      <c r="B104" t="s">
        <v>7</v>
      </c>
      <c r="C104">
        <v>102</v>
      </c>
      <c r="D104" t="s">
        <v>8</v>
      </c>
      <c r="E104">
        <v>4.1366660446192298E-2</v>
      </c>
    </row>
    <row r="105" spans="1:5" x14ac:dyDescent="0.25">
      <c r="A105" t="str">
        <f t="shared" si="1"/>
        <v>CENTRAL 103 Beg</v>
      </c>
      <c r="B105" t="s">
        <v>7</v>
      </c>
      <c r="C105">
        <v>103</v>
      </c>
      <c r="D105" t="s">
        <v>8</v>
      </c>
      <c r="E105">
        <v>4.0003269119102798E-2</v>
      </c>
    </row>
    <row r="106" spans="1:5" x14ac:dyDescent="0.25">
      <c r="A106" t="str">
        <f t="shared" si="1"/>
        <v>CENTRAL 104 Beg</v>
      </c>
      <c r="B106" t="s">
        <v>7</v>
      </c>
      <c r="C106">
        <v>104</v>
      </c>
      <c r="D106" t="s">
        <v>8</v>
      </c>
      <c r="E106">
        <v>3.8644729672488901E-2</v>
      </c>
    </row>
    <row r="107" spans="1:5" x14ac:dyDescent="0.25">
      <c r="A107" t="str">
        <f t="shared" si="1"/>
        <v>CENTRAL 105 Beg</v>
      </c>
      <c r="B107" t="s">
        <v>7</v>
      </c>
      <c r="C107">
        <v>105</v>
      </c>
      <c r="D107" t="s">
        <v>8</v>
      </c>
      <c r="E107">
        <v>3.7367794515156399E-2</v>
      </c>
    </row>
    <row r="108" spans="1:5" x14ac:dyDescent="0.25">
      <c r="A108" t="str">
        <f t="shared" si="1"/>
        <v>CENTRAL 106 Beg</v>
      </c>
      <c r="B108" t="s">
        <v>7</v>
      </c>
      <c r="C108">
        <v>106</v>
      </c>
      <c r="D108" t="s">
        <v>8</v>
      </c>
      <c r="E108">
        <v>3.6131654120295502E-2</v>
      </c>
    </row>
    <row r="109" spans="1:5" x14ac:dyDescent="0.25">
      <c r="A109" t="str">
        <f t="shared" si="1"/>
        <v>CENTRAL 107 Beg</v>
      </c>
      <c r="B109" t="s">
        <v>7</v>
      </c>
      <c r="C109">
        <v>107</v>
      </c>
      <c r="D109" t="s">
        <v>8</v>
      </c>
      <c r="E109">
        <v>3.4935053154509801E-2</v>
      </c>
    </row>
    <row r="110" spans="1:5" x14ac:dyDescent="0.25">
      <c r="A110" t="str">
        <f t="shared" si="1"/>
        <v>CENTRAL 108 Beg</v>
      </c>
      <c r="B110" t="s">
        <v>7</v>
      </c>
      <c r="C110">
        <v>108</v>
      </c>
      <c r="D110" t="s">
        <v>8</v>
      </c>
      <c r="E110">
        <v>3.3741776902942403E-2</v>
      </c>
    </row>
    <row r="111" spans="1:5" x14ac:dyDescent="0.25">
      <c r="A111" t="str">
        <f t="shared" si="1"/>
        <v>CENTRAL 109 Beg</v>
      </c>
      <c r="B111" t="s">
        <v>7</v>
      </c>
      <c r="C111">
        <v>109</v>
      </c>
      <c r="D111" t="s">
        <v>8</v>
      </c>
      <c r="E111">
        <v>3.2621482112943301E-2</v>
      </c>
    </row>
    <row r="112" spans="1:5" x14ac:dyDescent="0.25">
      <c r="A112" t="str">
        <f t="shared" si="1"/>
        <v>CENTRAL 110 Beg</v>
      </c>
      <c r="B112" t="s">
        <v>7</v>
      </c>
      <c r="C112">
        <v>110</v>
      </c>
      <c r="D112" t="s">
        <v>8</v>
      </c>
      <c r="E112">
        <v>3.1537162482270002E-2</v>
      </c>
    </row>
    <row r="113" spans="1:5" x14ac:dyDescent="0.25">
      <c r="A113" t="str">
        <f t="shared" si="1"/>
        <v>CENTRAL 111 Beg</v>
      </c>
      <c r="B113" t="s">
        <v>7</v>
      </c>
      <c r="C113">
        <v>111</v>
      </c>
      <c r="D113" t="s">
        <v>8</v>
      </c>
      <c r="E113">
        <v>3.04877048059632E-2</v>
      </c>
    </row>
    <row r="114" spans="1:5" x14ac:dyDescent="0.25">
      <c r="A114" t="str">
        <f t="shared" si="1"/>
        <v>CENTRAL 112 Beg</v>
      </c>
      <c r="B114" t="s">
        <v>7</v>
      </c>
      <c r="C114">
        <v>112</v>
      </c>
      <c r="D114" t="s">
        <v>8</v>
      </c>
      <c r="E114">
        <v>2.9472028917526399E-2</v>
      </c>
    </row>
    <row r="115" spans="1:5" x14ac:dyDescent="0.25">
      <c r="A115" t="str">
        <f t="shared" si="1"/>
        <v>CENTRAL 113 Beg</v>
      </c>
      <c r="B115" t="s">
        <v>7</v>
      </c>
      <c r="C115">
        <v>113</v>
      </c>
      <c r="D115" t="s">
        <v>8</v>
      </c>
      <c r="E115">
        <v>2.8489086754196102E-2</v>
      </c>
    </row>
    <row r="116" spans="1:5" x14ac:dyDescent="0.25">
      <c r="A116" t="str">
        <f t="shared" si="1"/>
        <v>CENTRAL 114 Beg</v>
      </c>
      <c r="B116" t="s">
        <v>7</v>
      </c>
      <c r="C116">
        <v>114</v>
      </c>
      <c r="D116" t="s">
        <v>8</v>
      </c>
      <c r="E116">
        <v>2.7537861447222999E-2</v>
      </c>
    </row>
    <row r="117" spans="1:5" x14ac:dyDescent="0.25">
      <c r="A117" t="str">
        <f t="shared" si="1"/>
        <v>CENTRAL 115 Beg</v>
      </c>
      <c r="B117" t="s">
        <v>7</v>
      </c>
      <c r="C117">
        <v>115</v>
      </c>
      <c r="D117" t="s">
        <v>8</v>
      </c>
      <c r="E117">
        <v>2.6617366436519199E-2</v>
      </c>
    </row>
    <row r="118" spans="1:5" x14ac:dyDescent="0.25">
      <c r="A118" t="str">
        <f t="shared" si="1"/>
        <v>CENTRAL 116 Beg</v>
      </c>
      <c r="B118" t="s">
        <v>7</v>
      </c>
      <c r="C118">
        <v>116</v>
      </c>
      <c r="D118" t="s">
        <v>8</v>
      </c>
      <c r="E118">
        <v>2.5726644609077799E-2</v>
      </c>
    </row>
    <row r="119" spans="1:5" x14ac:dyDescent="0.25">
      <c r="A119" t="str">
        <f t="shared" si="1"/>
        <v>CENTRAL 117 Beg</v>
      </c>
      <c r="B119" t="s">
        <v>7</v>
      </c>
      <c r="C119">
        <v>117</v>
      </c>
      <c r="D119" t="s">
        <v>8</v>
      </c>
      <c r="E119">
        <v>2.48647674605618E-2</v>
      </c>
    </row>
    <row r="120" spans="1:5" x14ac:dyDescent="0.25">
      <c r="A120" t="str">
        <f t="shared" si="1"/>
        <v>CENTRAL 118 Beg</v>
      </c>
      <c r="B120" t="s">
        <v>7</v>
      </c>
      <c r="C120">
        <v>118</v>
      </c>
      <c r="D120" t="s">
        <v>8</v>
      </c>
      <c r="E120">
        <v>2.4058084081367299E-2</v>
      </c>
    </row>
    <row r="121" spans="1:5" x14ac:dyDescent="0.25">
      <c r="A121" t="str">
        <f t="shared" si="1"/>
        <v>CENTRAL 119 Beg</v>
      </c>
      <c r="B121" t="s">
        <v>7</v>
      </c>
      <c r="C121">
        <v>119</v>
      </c>
      <c r="D121" t="s">
        <v>8</v>
      </c>
      <c r="E121">
        <v>2.3250530909866601E-2</v>
      </c>
    </row>
    <row r="122" spans="1:5" x14ac:dyDescent="0.25">
      <c r="A122" t="str">
        <f t="shared" si="1"/>
        <v>CENTRAL 120 Beg</v>
      </c>
      <c r="B122" t="s">
        <v>7</v>
      </c>
      <c r="C122">
        <v>120</v>
      </c>
      <c r="D122" t="s">
        <v>8</v>
      </c>
      <c r="E122">
        <v>2.24692151307858E-2</v>
      </c>
    </row>
    <row r="123" spans="1:5" x14ac:dyDescent="0.25">
      <c r="A123" t="str">
        <f t="shared" si="1"/>
        <v>CENTRAL 121 Beg</v>
      </c>
      <c r="B123" t="s">
        <v>7</v>
      </c>
      <c r="C123">
        <v>121</v>
      </c>
      <c r="D123" t="s">
        <v>8</v>
      </c>
      <c r="E123">
        <v>2.17133145394026E-2</v>
      </c>
    </row>
    <row r="124" spans="1:5" x14ac:dyDescent="0.25">
      <c r="A124" t="str">
        <f t="shared" si="1"/>
        <v>CENTRAL 122 Beg</v>
      </c>
      <c r="B124" t="s">
        <v>7</v>
      </c>
      <c r="C124">
        <v>122</v>
      </c>
      <c r="D124" t="s">
        <v>8</v>
      </c>
      <c r="E124">
        <v>2.0982031672373499E-2</v>
      </c>
    </row>
    <row r="125" spans="1:5" x14ac:dyDescent="0.25">
      <c r="A125" t="str">
        <f t="shared" si="1"/>
        <v>CENTRAL 123 Beg</v>
      </c>
      <c r="B125" t="s">
        <v>7</v>
      </c>
      <c r="C125">
        <v>123</v>
      </c>
      <c r="D125" t="s">
        <v>8</v>
      </c>
      <c r="E125">
        <v>2.0298564488934599E-2</v>
      </c>
    </row>
    <row r="126" spans="1:5" x14ac:dyDescent="0.25">
      <c r="A126" t="str">
        <f t="shared" si="1"/>
        <v>CENTRAL 124 Beg</v>
      </c>
      <c r="B126" t="s">
        <v>7</v>
      </c>
      <c r="C126">
        <v>124</v>
      </c>
      <c r="D126" t="s">
        <v>8</v>
      </c>
      <c r="E126">
        <v>1.9613600501187801E-2</v>
      </c>
    </row>
    <row r="127" spans="1:5" x14ac:dyDescent="0.25">
      <c r="A127" t="str">
        <f t="shared" si="1"/>
        <v>CENTRAL 125 Beg</v>
      </c>
      <c r="B127" t="s">
        <v>7</v>
      </c>
      <c r="C127">
        <v>125</v>
      </c>
      <c r="D127" t="s">
        <v>8</v>
      </c>
      <c r="E127">
        <v>1.8973790273416901E-2</v>
      </c>
    </row>
    <row r="128" spans="1:5" x14ac:dyDescent="0.25">
      <c r="A128" t="str">
        <f t="shared" si="1"/>
        <v>CENTRAL 126 Beg</v>
      </c>
      <c r="B128" t="s">
        <v>7</v>
      </c>
      <c r="C128">
        <v>126</v>
      </c>
      <c r="D128" t="s">
        <v>8</v>
      </c>
      <c r="E128">
        <v>1.8332288416207199E-2</v>
      </c>
    </row>
    <row r="129" spans="1:5" x14ac:dyDescent="0.25">
      <c r="A129" t="str">
        <f t="shared" si="1"/>
        <v>CENTRAL 127 Beg</v>
      </c>
      <c r="B129" t="s">
        <v>7</v>
      </c>
      <c r="C129">
        <v>127</v>
      </c>
      <c r="D129" t="s">
        <v>8</v>
      </c>
      <c r="E129">
        <v>1.7711790322475301E-2</v>
      </c>
    </row>
    <row r="130" spans="1:5" x14ac:dyDescent="0.25">
      <c r="A130" t="str">
        <f t="shared" ref="A130:A193" si="2">B130&amp;" "&amp;C130&amp;" "&amp;D130</f>
        <v>CENTRAL 128 Beg</v>
      </c>
      <c r="B130" t="s">
        <v>7</v>
      </c>
      <c r="C130">
        <v>128</v>
      </c>
      <c r="D130" t="s">
        <v>8</v>
      </c>
      <c r="E130">
        <v>1.7132692049833202E-2</v>
      </c>
    </row>
    <row r="131" spans="1:5" x14ac:dyDescent="0.25">
      <c r="A131" t="str">
        <f t="shared" si="2"/>
        <v>CENTRAL 129 Beg</v>
      </c>
      <c r="B131" t="s">
        <v>7</v>
      </c>
      <c r="C131">
        <v>129</v>
      </c>
      <c r="D131" t="s">
        <v>8</v>
      </c>
      <c r="E131">
        <v>1.65516760607522E-2</v>
      </c>
    </row>
    <row r="132" spans="1:5" x14ac:dyDescent="0.25">
      <c r="A132" t="str">
        <f t="shared" si="2"/>
        <v>CENTRAL 130 Beg</v>
      </c>
      <c r="B132" t="s">
        <v>7</v>
      </c>
      <c r="C132">
        <v>130</v>
      </c>
      <c r="D132" t="s">
        <v>8</v>
      </c>
      <c r="E132">
        <v>1.6009733766660102E-2</v>
      </c>
    </row>
    <row r="133" spans="1:5" x14ac:dyDescent="0.25">
      <c r="A133" t="str">
        <f t="shared" si="2"/>
        <v>CENTRAL 131 Beg</v>
      </c>
      <c r="B133" t="s">
        <v>7</v>
      </c>
      <c r="C133">
        <v>131</v>
      </c>
      <c r="D133" t="s">
        <v>8</v>
      </c>
      <c r="E133">
        <v>1.5465752957647899E-2</v>
      </c>
    </row>
    <row r="134" spans="1:5" x14ac:dyDescent="0.25">
      <c r="A134" t="str">
        <f t="shared" si="2"/>
        <v>CENTRAL 132 Beg</v>
      </c>
      <c r="B134" t="s">
        <v>7</v>
      </c>
      <c r="C134">
        <v>132</v>
      </c>
      <c r="D134" t="s">
        <v>8</v>
      </c>
      <c r="E134">
        <v>1.4958642632006899E-2</v>
      </c>
    </row>
    <row r="135" spans="1:5" x14ac:dyDescent="0.25">
      <c r="A135" t="str">
        <f t="shared" si="2"/>
        <v>CENTRAL 133 Beg</v>
      </c>
      <c r="B135" t="s">
        <v>7</v>
      </c>
      <c r="C135">
        <v>133</v>
      </c>
      <c r="D135" t="s">
        <v>8</v>
      </c>
      <c r="E135">
        <v>1.4449397431723E-2</v>
      </c>
    </row>
    <row r="136" spans="1:5" x14ac:dyDescent="0.25">
      <c r="A136" t="str">
        <f t="shared" si="2"/>
        <v>CENTRAL 134 Beg</v>
      </c>
      <c r="B136" t="s">
        <v>7</v>
      </c>
      <c r="C136">
        <v>134</v>
      </c>
      <c r="D136" t="s">
        <v>8</v>
      </c>
      <c r="E136">
        <v>1.39749364543877E-2</v>
      </c>
    </row>
    <row r="137" spans="1:5" x14ac:dyDescent="0.25">
      <c r="A137" t="str">
        <f t="shared" si="2"/>
        <v>CENTRAL 135 Beg</v>
      </c>
      <c r="B137" t="s">
        <v>7</v>
      </c>
      <c r="C137">
        <v>135</v>
      </c>
      <c r="D137" t="s">
        <v>8</v>
      </c>
      <c r="E137">
        <v>1.3515793288072101E-2</v>
      </c>
    </row>
    <row r="138" spans="1:5" x14ac:dyDescent="0.25">
      <c r="A138" t="str">
        <f t="shared" si="2"/>
        <v>CENTRAL 136 Beg</v>
      </c>
      <c r="B138" t="s">
        <v>7</v>
      </c>
      <c r="C138">
        <v>136</v>
      </c>
      <c r="D138" t="s">
        <v>8</v>
      </c>
      <c r="E138">
        <v>1.30544048436501E-2</v>
      </c>
    </row>
    <row r="139" spans="1:5" x14ac:dyDescent="0.25">
      <c r="A139" t="str">
        <f t="shared" si="2"/>
        <v>CENTRAL 137 Beg</v>
      </c>
      <c r="B139" t="s">
        <v>7</v>
      </c>
      <c r="C139">
        <v>137</v>
      </c>
      <c r="D139" t="s">
        <v>8</v>
      </c>
      <c r="E139">
        <v>1.2624894698059301E-2</v>
      </c>
    </row>
    <row r="140" spans="1:5" x14ac:dyDescent="0.25">
      <c r="A140" t="str">
        <f t="shared" si="2"/>
        <v>CENTRAL 138 Beg</v>
      </c>
      <c r="B140" t="s">
        <v>7</v>
      </c>
      <c r="C140">
        <v>138</v>
      </c>
      <c r="D140" t="s">
        <v>8</v>
      </c>
      <c r="E140">
        <v>1.2209279794718799E-2</v>
      </c>
    </row>
    <row r="141" spans="1:5" x14ac:dyDescent="0.25">
      <c r="A141" t="str">
        <f t="shared" si="2"/>
        <v>CENTRAL 139 Beg</v>
      </c>
      <c r="B141" t="s">
        <v>7</v>
      </c>
      <c r="C141">
        <v>139</v>
      </c>
      <c r="D141" t="s">
        <v>8</v>
      </c>
      <c r="E141">
        <v>1.17913510993146E-2</v>
      </c>
    </row>
    <row r="142" spans="1:5" x14ac:dyDescent="0.25">
      <c r="A142" t="str">
        <f t="shared" si="2"/>
        <v>CENTRAL 140 Beg</v>
      </c>
      <c r="B142" t="s">
        <v>7</v>
      </c>
      <c r="C142">
        <v>140</v>
      </c>
      <c r="D142" t="s">
        <v>8</v>
      </c>
      <c r="E142">
        <v>1.14026250178072E-2</v>
      </c>
    </row>
    <row r="143" spans="1:5" x14ac:dyDescent="0.25">
      <c r="A143" t="str">
        <f t="shared" si="2"/>
        <v>CENTRAL 141 Beg</v>
      </c>
      <c r="B143" t="s">
        <v>7</v>
      </c>
      <c r="C143">
        <v>141</v>
      </c>
      <c r="D143" t="s">
        <v>8</v>
      </c>
      <c r="E143">
        <v>1.10265006858224E-2</v>
      </c>
    </row>
    <row r="144" spans="1:5" x14ac:dyDescent="0.25">
      <c r="A144" t="str">
        <f t="shared" si="2"/>
        <v>CENTRAL 142 Beg</v>
      </c>
      <c r="B144" t="s">
        <v>7</v>
      </c>
      <c r="C144">
        <v>142</v>
      </c>
      <c r="D144" t="s">
        <v>8</v>
      </c>
      <c r="E144">
        <v>1.0648028992381001E-2</v>
      </c>
    </row>
    <row r="145" spans="1:5" x14ac:dyDescent="0.25">
      <c r="A145" t="str">
        <f t="shared" si="2"/>
        <v>CENTRAL 143 Beg</v>
      </c>
      <c r="B145" t="s">
        <v>7</v>
      </c>
      <c r="C145">
        <v>143</v>
      </c>
      <c r="D145" t="s">
        <v>8</v>
      </c>
      <c r="E145">
        <v>1.02962974849336E-2</v>
      </c>
    </row>
    <row r="146" spans="1:5" x14ac:dyDescent="0.25">
      <c r="A146" t="str">
        <f t="shared" si="2"/>
        <v>CENTRAL 144 Beg</v>
      </c>
      <c r="B146" t="s">
        <v>7</v>
      </c>
      <c r="C146">
        <v>144</v>
      </c>
      <c r="D146" t="s">
        <v>8</v>
      </c>
      <c r="E146">
        <v>9.9559918899116504E-3</v>
      </c>
    </row>
    <row r="147" spans="1:5" x14ac:dyDescent="0.25">
      <c r="A147" t="str">
        <f t="shared" si="2"/>
        <v>CENTRAL 145 Beg</v>
      </c>
      <c r="B147" t="s">
        <v>7</v>
      </c>
      <c r="C147">
        <v>145</v>
      </c>
      <c r="D147" t="s">
        <v>8</v>
      </c>
      <c r="E147">
        <v>9.6267475229350908E-3</v>
      </c>
    </row>
    <row r="148" spans="1:5" x14ac:dyDescent="0.25">
      <c r="A148" t="str">
        <f t="shared" si="2"/>
        <v>CENTRAL 146 Beg</v>
      </c>
      <c r="B148" t="s">
        <v>7</v>
      </c>
      <c r="C148">
        <v>146</v>
      </c>
      <c r="D148" t="s">
        <v>8</v>
      </c>
      <c r="E148">
        <v>9.3082111244852401E-3</v>
      </c>
    </row>
    <row r="149" spans="1:5" x14ac:dyDescent="0.25">
      <c r="A149" t="str">
        <f t="shared" si="2"/>
        <v>CENTRAL 147 Beg</v>
      </c>
      <c r="B149" t="s">
        <v>7</v>
      </c>
      <c r="C149">
        <v>147</v>
      </c>
      <c r="D149" t="s">
        <v>8</v>
      </c>
      <c r="E149">
        <v>8.9873266830525506E-3</v>
      </c>
    </row>
    <row r="150" spans="1:5" x14ac:dyDescent="0.25">
      <c r="A150" t="str">
        <f t="shared" si="2"/>
        <v>CENTRAL 148 Beg</v>
      </c>
      <c r="B150" t="s">
        <v>7</v>
      </c>
      <c r="C150">
        <v>148</v>
      </c>
      <c r="D150" t="s">
        <v>8</v>
      </c>
      <c r="E150">
        <v>8.6895275413882596E-3</v>
      </c>
    </row>
    <row r="151" spans="1:5" x14ac:dyDescent="0.25">
      <c r="A151" t="str">
        <f t="shared" si="2"/>
        <v>CENTRAL 149 Beg</v>
      </c>
      <c r="B151" t="s">
        <v>7</v>
      </c>
      <c r="C151">
        <v>149</v>
      </c>
      <c r="D151" t="s">
        <v>8</v>
      </c>
      <c r="E151">
        <v>8.4014335326313503E-3</v>
      </c>
    </row>
    <row r="152" spans="1:5" x14ac:dyDescent="0.25">
      <c r="A152" t="str">
        <f t="shared" si="2"/>
        <v>CENTRAL 150 Beg</v>
      </c>
      <c r="B152" t="s">
        <v>7</v>
      </c>
      <c r="C152">
        <v>150</v>
      </c>
      <c r="D152" t="s">
        <v>8</v>
      </c>
      <c r="E152">
        <v>8.1227338583105806E-3</v>
      </c>
    </row>
    <row r="153" spans="1:5" x14ac:dyDescent="0.25">
      <c r="A153" t="str">
        <f t="shared" si="2"/>
        <v>CENTRAL 0 Mid</v>
      </c>
      <c r="B153" t="s">
        <v>7</v>
      </c>
      <c r="C153">
        <v>0</v>
      </c>
      <c r="D153" t="s">
        <v>9</v>
      </c>
      <c r="E153">
        <v>1</v>
      </c>
    </row>
    <row r="154" spans="1:5" x14ac:dyDescent="0.25">
      <c r="A154" t="str">
        <f t="shared" si="2"/>
        <v>CENTRAL 1 Mid</v>
      </c>
      <c r="B154" t="s">
        <v>7</v>
      </c>
      <c r="C154">
        <v>1</v>
      </c>
      <c r="D154" t="s">
        <v>9</v>
      </c>
      <c r="E154">
        <v>0.98448852076340898</v>
      </c>
    </row>
    <row r="155" spans="1:5" x14ac:dyDescent="0.25">
      <c r="A155" t="str">
        <f t="shared" si="2"/>
        <v>CENTRAL 2 Mid</v>
      </c>
      <c r="B155" t="s">
        <v>7</v>
      </c>
      <c r="C155">
        <v>2</v>
      </c>
      <c r="D155" t="s">
        <v>9</v>
      </c>
      <c r="E155">
        <v>0.95308439010930701</v>
      </c>
    </row>
    <row r="156" spans="1:5" x14ac:dyDescent="0.25">
      <c r="A156" t="str">
        <f t="shared" si="2"/>
        <v>CENTRAL 3 Mid</v>
      </c>
      <c r="B156" t="s">
        <v>7</v>
      </c>
      <c r="C156">
        <v>3</v>
      </c>
      <c r="D156" t="s">
        <v>9</v>
      </c>
      <c r="E156">
        <v>0.92338372803225299</v>
      </c>
    </row>
    <row r="157" spans="1:5" x14ac:dyDescent="0.25">
      <c r="A157" t="str">
        <f t="shared" si="2"/>
        <v>CENTRAL 4 Mid</v>
      </c>
      <c r="B157" t="s">
        <v>7</v>
      </c>
      <c r="C157">
        <v>4</v>
      </c>
      <c r="D157" t="s">
        <v>9</v>
      </c>
      <c r="E157">
        <v>0.89640900643472399</v>
      </c>
    </row>
    <row r="158" spans="1:5" x14ac:dyDescent="0.25">
      <c r="A158" t="str">
        <f t="shared" si="2"/>
        <v>CENTRAL 5 Mid</v>
      </c>
      <c r="B158" t="s">
        <v>7</v>
      </c>
      <c r="C158">
        <v>5</v>
      </c>
      <c r="D158" t="s">
        <v>9</v>
      </c>
      <c r="E158">
        <v>0.87010491544259205</v>
      </c>
    </row>
    <row r="159" spans="1:5" x14ac:dyDescent="0.25">
      <c r="A159" t="str">
        <f t="shared" si="2"/>
        <v>CENTRAL 6 Mid</v>
      </c>
      <c r="B159" t="s">
        <v>7</v>
      </c>
      <c r="C159">
        <v>6</v>
      </c>
      <c r="D159" t="s">
        <v>9</v>
      </c>
      <c r="E159">
        <v>0.84454844624006198</v>
      </c>
    </row>
    <row r="160" spans="1:5" x14ac:dyDescent="0.25">
      <c r="A160" t="str">
        <f t="shared" si="2"/>
        <v>CENTRAL 7 Mid</v>
      </c>
      <c r="B160" t="s">
        <v>7</v>
      </c>
      <c r="C160">
        <v>7</v>
      </c>
      <c r="D160" t="s">
        <v>9</v>
      </c>
      <c r="E160">
        <v>0.82002105985962104</v>
      </c>
    </row>
    <row r="161" spans="1:5" x14ac:dyDescent="0.25">
      <c r="A161" t="str">
        <f t="shared" si="2"/>
        <v>CENTRAL 8 Mid</v>
      </c>
      <c r="B161" t="s">
        <v>7</v>
      </c>
      <c r="C161">
        <v>8</v>
      </c>
      <c r="D161" t="s">
        <v>9</v>
      </c>
      <c r="E161">
        <v>0.79602849427393696</v>
      </c>
    </row>
    <row r="162" spans="1:5" x14ac:dyDescent="0.25">
      <c r="A162" t="str">
        <f t="shared" si="2"/>
        <v>CENTRAL 9 Mid</v>
      </c>
      <c r="B162" t="s">
        <v>7</v>
      </c>
      <c r="C162">
        <v>9</v>
      </c>
      <c r="D162" t="s">
        <v>9</v>
      </c>
      <c r="E162">
        <v>0.77226212215543399</v>
      </c>
    </row>
    <row r="163" spans="1:5" x14ac:dyDescent="0.25">
      <c r="A163" t="str">
        <f t="shared" si="2"/>
        <v>CENTRAL 10 Mid</v>
      </c>
      <c r="B163" t="s">
        <v>7</v>
      </c>
      <c r="C163">
        <v>10</v>
      </c>
      <c r="D163" t="s">
        <v>9</v>
      </c>
      <c r="E163">
        <v>0.74892557508021096</v>
      </c>
    </row>
    <row r="164" spans="1:5" x14ac:dyDescent="0.25">
      <c r="A164" t="str">
        <f t="shared" si="2"/>
        <v>CENTRAL 11 Mid</v>
      </c>
      <c r="B164" t="s">
        <v>7</v>
      </c>
      <c r="C164">
        <v>11</v>
      </c>
      <c r="D164" t="s">
        <v>9</v>
      </c>
      <c r="E164">
        <v>0.72602657149576899</v>
      </c>
    </row>
    <row r="165" spans="1:5" x14ac:dyDescent="0.25">
      <c r="A165" t="str">
        <f t="shared" si="2"/>
        <v>CENTRAL 12 Mid</v>
      </c>
      <c r="B165" t="s">
        <v>7</v>
      </c>
      <c r="C165">
        <v>12</v>
      </c>
      <c r="D165" t="s">
        <v>9</v>
      </c>
      <c r="E165">
        <v>0.70453810894700597</v>
      </c>
    </row>
    <row r="166" spans="1:5" x14ac:dyDescent="0.25">
      <c r="A166" t="str">
        <f t="shared" si="2"/>
        <v>CENTRAL 13 Mid</v>
      </c>
      <c r="B166" t="s">
        <v>7</v>
      </c>
      <c r="C166">
        <v>13</v>
      </c>
      <c r="D166" t="s">
        <v>9</v>
      </c>
      <c r="E166">
        <v>0.68460484120315102</v>
      </c>
    </row>
    <row r="167" spans="1:5" x14ac:dyDescent="0.25">
      <c r="A167" t="str">
        <f t="shared" si="2"/>
        <v>CENTRAL 14 Mid</v>
      </c>
      <c r="B167" t="s">
        <v>7</v>
      </c>
      <c r="C167">
        <v>14</v>
      </c>
      <c r="D167" t="s">
        <v>9</v>
      </c>
      <c r="E167">
        <v>0.66556173236619298</v>
      </c>
    </row>
    <row r="168" spans="1:5" x14ac:dyDescent="0.25">
      <c r="A168" t="str">
        <f t="shared" si="2"/>
        <v>CENTRAL 15 Mid</v>
      </c>
      <c r="B168" t="s">
        <v>7</v>
      </c>
      <c r="C168">
        <v>15</v>
      </c>
      <c r="D168" t="s">
        <v>9</v>
      </c>
      <c r="E168">
        <v>0.64803833946091205</v>
      </c>
    </row>
    <row r="169" spans="1:5" x14ac:dyDescent="0.25">
      <c r="A169" t="str">
        <f t="shared" si="2"/>
        <v>CENTRAL 16 Mid</v>
      </c>
      <c r="B169" t="s">
        <v>7</v>
      </c>
      <c r="C169">
        <v>16</v>
      </c>
      <c r="D169" t="s">
        <v>9</v>
      </c>
      <c r="E169">
        <v>0.63270972454159202</v>
      </c>
    </row>
    <row r="170" spans="1:5" x14ac:dyDescent="0.25">
      <c r="A170" t="str">
        <f t="shared" si="2"/>
        <v>CENTRAL 17 Mid</v>
      </c>
      <c r="B170" t="s">
        <v>7</v>
      </c>
      <c r="C170">
        <v>17</v>
      </c>
      <c r="D170" t="s">
        <v>9</v>
      </c>
      <c r="E170">
        <v>0.61954762920974904</v>
      </c>
    </row>
    <row r="171" spans="1:5" x14ac:dyDescent="0.25">
      <c r="A171" t="str">
        <f t="shared" si="2"/>
        <v>CENTRAL 18 Mid</v>
      </c>
      <c r="B171" t="s">
        <v>7</v>
      </c>
      <c r="C171">
        <v>18</v>
      </c>
      <c r="D171" t="s">
        <v>9</v>
      </c>
      <c r="E171">
        <v>0.60773561018725597</v>
      </c>
    </row>
    <row r="172" spans="1:5" x14ac:dyDescent="0.25">
      <c r="A172" t="str">
        <f t="shared" si="2"/>
        <v>CENTRAL 19 Mid</v>
      </c>
      <c r="B172" t="s">
        <v>7</v>
      </c>
      <c r="C172">
        <v>19</v>
      </c>
      <c r="D172" t="s">
        <v>9</v>
      </c>
      <c r="E172">
        <v>0.59649087019684499</v>
      </c>
    </row>
    <row r="173" spans="1:5" x14ac:dyDescent="0.25">
      <c r="A173" t="str">
        <f t="shared" si="2"/>
        <v>CENTRAL 20 Mid</v>
      </c>
      <c r="B173" t="s">
        <v>7</v>
      </c>
      <c r="C173">
        <v>20</v>
      </c>
      <c r="D173" t="s">
        <v>9</v>
      </c>
      <c r="E173">
        <v>0.58523759242939799</v>
      </c>
    </row>
    <row r="174" spans="1:5" x14ac:dyDescent="0.25">
      <c r="A174" t="str">
        <f t="shared" si="2"/>
        <v>CENTRAL 21 Mid</v>
      </c>
      <c r="B174" t="s">
        <v>7</v>
      </c>
      <c r="C174">
        <v>21</v>
      </c>
      <c r="D174" t="s">
        <v>9</v>
      </c>
      <c r="E174">
        <v>0.57346150344151403</v>
      </c>
    </row>
    <row r="175" spans="1:5" x14ac:dyDescent="0.25">
      <c r="A175" t="str">
        <f t="shared" si="2"/>
        <v>CENTRAL 22 Mid</v>
      </c>
      <c r="B175" t="s">
        <v>7</v>
      </c>
      <c r="C175">
        <v>22</v>
      </c>
      <c r="D175" t="s">
        <v>9</v>
      </c>
      <c r="E175">
        <v>0.56102725414040699</v>
      </c>
    </row>
    <row r="176" spans="1:5" x14ac:dyDescent="0.25">
      <c r="A176" t="str">
        <f t="shared" si="2"/>
        <v>CENTRAL 23 Mid</v>
      </c>
      <c r="B176" t="s">
        <v>7</v>
      </c>
      <c r="C176">
        <v>23</v>
      </c>
      <c r="D176" t="s">
        <v>9</v>
      </c>
      <c r="E176">
        <v>0.54805157845742802</v>
      </c>
    </row>
    <row r="177" spans="1:5" x14ac:dyDescent="0.25">
      <c r="A177" t="str">
        <f t="shared" si="2"/>
        <v>CENTRAL 24 Mid</v>
      </c>
      <c r="B177" t="s">
        <v>7</v>
      </c>
      <c r="C177">
        <v>24</v>
      </c>
      <c r="D177" t="s">
        <v>9</v>
      </c>
      <c r="E177">
        <v>0.53468859789022105</v>
      </c>
    </row>
    <row r="178" spans="1:5" x14ac:dyDescent="0.25">
      <c r="A178" t="str">
        <f t="shared" si="2"/>
        <v>CENTRAL 25 Mid</v>
      </c>
      <c r="B178" t="s">
        <v>7</v>
      </c>
      <c r="C178">
        <v>25</v>
      </c>
      <c r="D178" t="s">
        <v>9</v>
      </c>
      <c r="E178">
        <v>0.52112351933767698</v>
      </c>
    </row>
    <row r="179" spans="1:5" x14ac:dyDescent="0.25">
      <c r="A179" t="str">
        <f t="shared" si="2"/>
        <v>CENTRAL 26 Mid</v>
      </c>
      <c r="B179" t="s">
        <v>7</v>
      </c>
      <c r="C179">
        <v>26</v>
      </c>
      <c r="D179" t="s">
        <v>9</v>
      </c>
      <c r="E179">
        <v>0.50737368852492903</v>
      </c>
    </row>
    <row r="180" spans="1:5" x14ac:dyDescent="0.25">
      <c r="A180" t="str">
        <f t="shared" si="2"/>
        <v>CENTRAL 27 Mid</v>
      </c>
      <c r="B180" t="s">
        <v>7</v>
      </c>
      <c r="C180">
        <v>27</v>
      </c>
      <c r="D180" t="s">
        <v>9</v>
      </c>
      <c r="E180">
        <v>0.49353951628850501</v>
      </c>
    </row>
    <row r="181" spans="1:5" x14ac:dyDescent="0.25">
      <c r="A181" t="str">
        <f t="shared" si="2"/>
        <v>CENTRAL 28 Mid</v>
      </c>
      <c r="B181" t="s">
        <v>7</v>
      </c>
      <c r="C181">
        <v>28</v>
      </c>
      <c r="D181" t="s">
        <v>9</v>
      </c>
      <c r="E181">
        <v>0.47972278143561298</v>
      </c>
    </row>
    <row r="182" spans="1:5" x14ac:dyDescent="0.25">
      <c r="A182" t="str">
        <f t="shared" si="2"/>
        <v>CENTRAL 29 Mid</v>
      </c>
      <c r="B182" t="s">
        <v>7</v>
      </c>
      <c r="C182">
        <v>29</v>
      </c>
      <c r="D182" t="s">
        <v>9</v>
      </c>
      <c r="E182">
        <v>0.46597749108195002</v>
      </c>
    </row>
    <row r="183" spans="1:5" x14ac:dyDescent="0.25">
      <c r="A183" t="str">
        <f t="shared" si="2"/>
        <v>CENTRAL 30 Mid</v>
      </c>
      <c r="B183" t="s">
        <v>7</v>
      </c>
      <c r="C183">
        <v>30</v>
      </c>
      <c r="D183" t="s">
        <v>9</v>
      </c>
      <c r="E183">
        <v>0.45242127859710601</v>
      </c>
    </row>
    <row r="184" spans="1:5" x14ac:dyDescent="0.25">
      <c r="A184" t="str">
        <f t="shared" si="2"/>
        <v>CENTRAL 31 Mid</v>
      </c>
      <c r="B184" t="s">
        <v>7</v>
      </c>
      <c r="C184">
        <v>31</v>
      </c>
      <c r="D184" t="s">
        <v>9</v>
      </c>
      <c r="E184">
        <v>0.43898172148418402</v>
      </c>
    </row>
    <row r="185" spans="1:5" x14ac:dyDescent="0.25">
      <c r="A185" t="str">
        <f t="shared" si="2"/>
        <v>CENTRAL 32 Mid</v>
      </c>
      <c r="B185" t="s">
        <v>7</v>
      </c>
      <c r="C185">
        <v>32</v>
      </c>
      <c r="D185" t="s">
        <v>9</v>
      </c>
      <c r="E185">
        <v>0.42578817014709502</v>
      </c>
    </row>
    <row r="186" spans="1:5" x14ac:dyDescent="0.25">
      <c r="A186" t="str">
        <f t="shared" si="2"/>
        <v>CENTRAL 33 Mid</v>
      </c>
      <c r="B186" t="s">
        <v>7</v>
      </c>
      <c r="C186">
        <v>33</v>
      </c>
      <c r="D186" t="s">
        <v>9</v>
      </c>
      <c r="E186">
        <v>0.41283058349982199</v>
      </c>
    </row>
    <row r="187" spans="1:5" x14ac:dyDescent="0.25">
      <c r="A187" t="str">
        <f t="shared" si="2"/>
        <v>CENTRAL 34 Mid</v>
      </c>
      <c r="B187" t="s">
        <v>7</v>
      </c>
      <c r="C187">
        <v>34</v>
      </c>
      <c r="D187" t="s">
        <v>9</v>
      </c>
      <c r="E187">
        <v>0.400111719203667</v>
      </c>
    </row>
    <row r="188" spans="1:5" x14ac:dyDescent="0.25">
      <c r="A188" t="str">
        <f t="shared" si="2"/>
        <v>CENTRAL 35 Mid</v>
      </c>
      <c r="B188" t="s">
        <v>7</v>
      </c>
      <c r="C188">
        <v>35</v>
      </c>
      <c r="D188" t="s">
        <v>9</v>
      </c>
      <c r="E188">
        <v>0.38768870318797399</v>
      </c>
    </row>
    <row r="189" spans="1:5" x14ac:dyDescent="0.25">
      <c r="A189" t="str">
        <f t="shared" si="2"/>
        <v>CENTRAL 36 Mid</v>
      </c>
      <c r="B189" t="s">
        <v>7</v>
      </c>
      <c r="C189">
        <v>36</v>
      </c>
      <c r="D189" t="s">
        <v>9</v>
      </c>
      <c r="E189">
        <v>0.37549630917837401</v>
      </c>
    </row>
    <row r="190" spans="1:5" x14ac:dyDescent="0.25">
      <c r="A190" t="str">
        <f t="shared" si="2"/>
        <v>CENTRAL 37 Mid</v>
      </c>
      <c r="B190" t="s">
        <v>7</v>
      </c>
      <c r="C190">
        <v>37</v>
      </c>
      <c r="D190" t="s">
        <v>9</v>
      </c>
      <c r="E190">
        <v>0.36366101396881001</v>
      </c>
    </row>
    <row r="191" spans="1:5" x14ac:dyDescent="0.25">
      <c r="A191" t="str">
        <f t="shared" si="2"/>
        <v>CENTRAL 38 Mid</v>
      </c>
      <c r="B191" t="s">
        <v>7</v>
      </c>
      <c r="C191">
        <v>38</v>
      </c>
      <c r="D191" t="s">
        <v>9</v>
      </c>
      <c r="E191">
        <v>0.352111608718708</v>
      </c>
    </row>
    <row r="192" spans="1:5" x14ac:dyDescent="0.25">
      <c r="A192" t="str">
        <f t="shared" si="2"/>
        <v>CENTRAL 39 Mid</v>
      </c>
      <c r="B192" t="s">
        <v>7</v>
      </c>
      <c r="C192">
        <v>39</v>
      </c>
      <c r="D192" t="s">
        <v>9</v>
      </c>
      <c r="E192">
        <v>0.340847953967022</v>
      </c>
    </row>
    <row r="193" spans="1:5" x14ac:dyDescent="0.25">
      <c r="A193" t="str">
        <f t="shared" si="2"/>
        <v>CENTRAL 40 Mid</v>
      </c>
      <c r="B193" t="s">
        <v>7</v>
      </c>
      <c r="C193">
        <v>40</v>
      </c>
      <c r="D193" t="s">
        <v>9</v>
      </c>
      <c r="E193">
        <v>0.329927148321292</v>
      </c>
    </row>
    <row r="194" spans="1:5" x14ac:dyDescent="0.25">
      <c r="A194" t="str">
        <f t="shared" ref="A194:A257" si="3">B194&amp;" "&amp;C194&amp;" "&amp;D194</f>
        <v>CENTRAL 41 Mid</v>
      </c>
      <c r="B194" t="s">
        <v>7</v>
      </c>
      <c r="C194">
        <v>41</v>
      </c>
      <c r="D194" t="s">
        <v>9</v>
      </c>
      <c r="E194">
        <v>0.31928190305993898</v>
      </c>
    </row>
    <row r="195" spans="1:5" x14ac:dyDescent="0.25">
      <c r="A195" t="str">
        <f t="shared" si="3"/>
        <v>CENTRAL 42 Mid</v>
      </c>
      <c r="B195" t="s">
        <v>7</v>
      </c>
      <c r="C195">
        <v>42</v>
      </c>
      <c r="D195" t="s">
        <v>9</v>
      </c>
      <c r="E195">
        <v>0.30890821596844598</v>
      </c>
    </row>
    <row r="196" spans="1:5" x14ac:dyDescent="0.25">
      <c r="A196" t="str">
        <f t="shared" si="3"/>
        <v>CENTRAL 43 Mid</v>
      </c>
      <c r="B196" t="s">
        <v>7</v>
      </c>
      <c r="C196">
        <v>43</v>
      </c>
      <c r="D196" t="s">
        <v>9</v>
      </c>
      <c r="E196">
        <v>0.29886447202910699</v>
      </c>
    </row>
    <row r="197" spans="1:5" x14ac:dyDescent="0.25">
      <c r="A197" t="str">
        <f t="shared" si="3"/>
        <v>CENTRAL 44 Mid</v>
      </c>
      <c r="B197" t="s">
        <v>7</v>
      </c>
      <c r="C197">
        <v>44</v>
      </c>
      <c r="D197" t="s">
        <v>9</v>
      </c>
      <c r="E197">
        <v>0.28914322153684802</v>
      </c>
    </row>
    <row r="198" spans="1:5" x14ac:dyDescent="0.25">
      <c r="A198" t="str">
        <f t="shared" si="3"/>
        <v>CENTRAL 45 Mid</v>
      </c>
      <c r="B198" t="s">
        <v>7</v>
      </c>
      <c r="C198">
        <v>45</v>
      </c>
      <c r="D198" t="s">
        <v>9</v>
      </c>
      <c r="E198">
        <v>0.27967851064348598</v>
      </c>
    </row>
    <row r="199" spans="1:5" x14ac:dyDescent="0.25">
      <c r="A199" t="str">
        <f t="shared" si="3"/>
        <v>CENTRAL 46 Mid</v>
      </c>
      <c r="B199" t="s">
        <v>7</v>
      </c>
      <c r="C199">
        <v>46</v>
      </c>
      <c r="D199" t="s">
        <v>9</v>
      </c>
      <c r="E199">
        <v>0.27052637126523399</v>
      </c>
    </row>
    <row r="200" spans="1:5" x14ac:dyDescent="0.25">
      <c r="A200" t="str">
        <f t="shared" si="3"/>
        <v>CENTRAL 47 Mid</v>
      </c>
      <c r="B200" t="s">
        <v>7</v>
      </c>
      <c r="C200">
        <v>47</v>
      </c>
      <c r="D200" t="s">
        <v>9</v>
      </c>
      <c r="E200">
        <v>0.26161919371706999</v>
      </c>
    </row>
    <row r="201" spans="1:5" x14ac:dyDescent="0.25">
      <c r="A201" t="str">
        <f t="shared" si="3"/>
        <v>CENTRAL 48 Mid</v>
      </c>
      <c r="B201" t="s">
        <v>7</v>
      </c>
      <c r="C201">
        <v>48</v>
      </c>
      <c r="D201" t="s">
        <v>9</v>
      </c>
      <c r="E201">
        <v>0.25301399982636102</v>
      </c>
    </row>
    <row r="202" spans="1:5" x14ac:dyDescent="0.25">
      <c r="A202" t="str">
        <f t="shared" si="3"/>
        <v>CENTRAL 49 Mid</v>
      </c>
      <c r="B202" t="s">
        <v>7</v>
      </c>
      <c r="C202">
        <v>49</v>
      </c>
      <c r="D202" t="s">
        <v>9</v>
      </c>
      <c r="E202">
        <v>0.244700280782955</v>
      </c>
    </row>
    <row r="203" spans="1:5" x14ac:dyDescent="0.25">
      <c r="A203" t="str">
        <f t="shared" si="3"/>
        <v>CENTRAL 50 Mid</v>
      </c>
      <c r="B203" t="s">
        <v>7</v>
      </c>
      <c r="C203">
        <v>50</v>
      </c>
      <c r="D203" t="s">
        <v>9</v>
      </c>
      <c r="E203">
        <v>0.23661730685009</v>
      </c>
    </row>
    <row r="204" spans="1:5" x14ac:dyDescent="0.25">
      <c r="A204" t="str">
        <f t="shared" si="3"/>
        <v>CENTRAL 51 Mid</v>
      </c>
      <c r="B204" t="s">
        <v>7</v>
      </c>
      <c r="C204">
        <v>51</v>
      </c>
      <c r="D204" t="s">
        <v>9</v>
      </c>
      <c r="E204">
        <v>0.22881475916277999</v>
      </c>
    </row>
    <row r="205" spans="1:5" x14ac:dyDescent="0.25">
      <c r="A205" t="str">
        <f t="shared" si="3"/>
        <v>CENTRAL 52 Mid</v>
      </c>
      <c r="B205" t="s">
        <v>7</v>
      </c>
      <c r="C205">
        <v>52</v>
      </c>
      <c r="D205" t="s">
        <v>9</v>
      </c>
      <c r="E205">
        <v>0.22123091009528001</v>
      </c>
    </row>
    <row r="206" spans="1:5" x14ac:dyDescent="0.25">
      <c r="A206" t="str">
        <f t="shared" si="3"/>
        <v>CENTRAL 53 Mid</v>
      </c>
      <c r="B206" t="s">
        <v>7</v>
      </c>
      <c r="C206">
        <v>53</v>
      </c>
      <c r="D206" t="s">
        <v>9</v>
      </c>
      <c r="E206">
        <v>0.21391615500428501</v>
      </c>
    </row>
    <row r="207" spans="1:5" x14ac:dyDescent="0.25">
      <c r="A207" t="str">
        <f t="shared" si="3"/>
        <v>CENTRAL 54 Mid</v>
      </c>
      <c r="B207" t="s">
        <v>7</v>
      </c>
      <c r="C207">
        <v>54</v>
      </c>
      <c r="D207" t="s">
        <v>9</v>
      </c>
      <c r="E207">
        <v>0.20686240812534401</v>
      </c>
    </row>
    <row r="208" spans="1:5" x14ac:dyDescent="0.25">
      <c r="A208" t="str">
        <f t="shared" si="3"/>
        <v>CENTRAL 55 Mid</v>
      </c>
      <c r="B208" t="s">
        <v>7</v>
      </c>
      <c r="C208">
        <v>55</v>
      </c>
      <c r="D208" t="s">
        <v>9</v>
      </c>
      <c r="E208">
        <v>0.200010243279619</v>
      </c>
    </row>
    <row r="209" spans="1:5" x14ac:dyDescent="0.25">
      <c r="A209" t="str">
        <f t="shared" si="3"/>
        <v>CENTRAL 56 Mid</v>
      </c>
      <c r="B209" t="s">
        <v>7</v>
      </c>
      <c r="C209">
        <v>56</v>
      </c>
      <c r="D209" t="s">
        <v>9</v>
      </c>
      <c r="E209">
        <v>0.19335507598176299</v>
      </c>
    </row>
    <row r="210" spans="1:5" x14ac:dyDescent="0.25">
      <c r="A210" t="str">
        <f t="shared" si="3"/>
        <v>CENTRAL 57 Mid</v>
      </c>
      <c r="B210" t="s">
        <v>7</v>
      </c>
      <c r="C210">
        <v>57</v>
      </c>
      <c r="D210" t="s">
        <v>9</v>
      </c>
      <c r="E210">
        <v>0.18694409531704301</v>
      </c>
    </row>
    <row r="211" spans="1:5" x14ac:dyDescent="0.25">
      <c r="A211" t="str">
        <f t="shared" si="3"/>
        <v>CENTRAL 58 Mid</v>
      </c>
      <c r="B211" t="s">
        <v>7</v>
      </c>
      <c r="C211">
        <v>58</v>
      </c>
      <c r="D211" t="s">
        <v>9</v>
      </c>
      <c r="E211">
        <v>0.18071854392158199</v>
      </c>
    </row>
    <row r="212" spans="1:5" x14ac:dyDescent="0.25">
      <c r="A212" t="str">
        <f t="shared" si="3"/>
        <v>CENTRAL 59 Mid</v>
      </c>
      <c r="B212" t="s">
        <v>7</v>
      </c>
      <c r="C212">
        <v>59</v>
      </c>
      <c r="D212" t="s">
        <v>9</v>
      </c>
      <c r="E212">
        <v>0.174675776267052</v>
      </c>
    </row>
    <row r="213" spans="1:5" x14ac:dyDescent="0.25">
      <c r="A213" t="str">
        <f t="shared" si="3"/>
        <v>CENTRAL 60 Mid</v>
      </c>
      <c r="B213" t="s">
        <v>7</v>
      </c>
      <c r="C213">
        <v>60</v>
      </c>
      <c r="D213" t="s">
        <v>9</v>
      </c>
      <c r="E213">
        <v>0.16890804878111601</v>
      </c>
    </row>
    <row r="214" spans="1:5" x14ac:dyDescent="0.25">
      <c r="A214" t="str">
        <f t="shared" si="3"/>
        <v>CENTRAL 61 Mid</v>
      </c>
      <c r="B214" t="s">
        <v>7</v>
      </c>
      <c r="C214">
        <v>61</v>
      </c>
      <c r="D214" t="s">
        <v>9</v>
      </c>
      <c r="E214">
        <v>0.16330941213772099</v>
      </c>
    </row>
    <row r="215" spans="1:5" x14ac:dyDescent="0.25">
      <c r="A215" t="str">
        <f t="shared" si="3"/>
        <v>CENTRAL 62 Mid</v>
      </c>
      <c r="B215" t="s">
        <v>7</v>
      </c>
      <c r="C215">
        <v>62</v>
      </c>
      <c r="D215" t="s">
        <v>9</v>
      </c>
      <c r="E215">
        <v>0.157877229851558</v>
      </c>
    </row>
    <row r="216" spans="1:5" x14ac:dyDescent="0.25">
      <c r="A216" t="str">
        <f t="shared" si="3"/>
        <v>CENTRAL 63 Mid</v>
      </c>
      <c r="B216" t="s">
        <v>7</v>
      </c>
      <c r="C216">
        <v>63</v>
      </c>
      <c r="D216" t="s">
        <v>9</v>
      </c>
      <c r="E216">
        <v>0.15260578525775101</v>
      </c>
    </row>
    <row r="217" spans="1:5" x14ac:dyDescent="0.25">
      <c r="A217" t="str">
        <f t="shared" si="3"/>
        <v>CENTRAL 64 Mid</v>
      </c>
      <c r="B217" t="s">
        <v>7</v>
      </c>
      <c r="C217">
        <v>64</v>
      </c>
      <c r="D217" t="s">
        <v>9</v>
      </c>
      <c r="E217">
        <v>0.14749249414697399</v>
      </c>
    </row>
    <row r="218" spans="1:5" x14ac:dyDescent="0.25">
      <c r="A218" t="str">
        <f t="shared" si="3"/>
        <v>CENTRAL 65 Mid</v>
      </c>
      <c r="B218" t="s">
        <v>7</v>
      </c>
      <c r="C218">
        <v>65</v>
      </c>
      <c r="D218" t="s">
        <v>9</v>
      </c>
      <c r="E218">
        <v>0.14257684918735</v>
      </c>
    </row>
    <row r="219" spans="1:5" x14ac:dyDescent="0.25">
      <c r="A219" t="str">
        <f t="shared" si="3"/>
        <v>CENTRAL 66 Mid</v>
      </c>
      <c r="B219" t="s">
        <v>7</v>
      </c>
      <c r="C219">
        <v>66</v>
      </c>
      <c r="D219" t="s">
        <v>9</v>
      </c>
      <c r="E219">
        <v>0.137853144956364</v>
      </c>
    </row>
    <row r="220" spans="1:5" x14ac:dyDescent="0.25">
      <c r="A220" t="str">
        <f t="shared" si="3"/>
        <v>CENTRAL 67 Mid</v>
      </c>
      <c r="B220" t="s">
        <v>7</v>
      </c>
      <c r="C220">
        <v>67</v>
      </c>
      <c r="D220" t="s">
        <v>9</v>
      </c>
      <c r="E220">
        <v>0.13327109828806999</v>
      </c>
    </row>
    <row r="221" spans="1:5" x14ac:dyDescent="0.25">
      <c r="A221" t="str">
        <f t="shared" si="3"/>
        <v>CENTRAL 68 Mid</v>
      </c>
      <c r="B221" t="s">
        <v>7</v>
      </c>
      <c r="C221">
        <v>68</v>
      </c>
      <c r="D221" t="s">
        <v>9</v>
      </c>
      <c r="E221">
        <v>0.12882825081472901</v>
      </c>
    </row>
    <row r="222" spans="1:5" x14ac:dyDescent="0.25">
      <c r="A222" t="str">
        <f t="shared" si="3"/>
        <v>CENTRAL 69 Mid</v>
      </c>
      <c r="B222" t="s">
        <v>7</v>
      </c>
      <c r="C222">
        <v>69</v>
      </c>
      <c r="D222" t="s">
        <v>9</v>
      </c>
      <c r="E222">
        <v>0.12456132635164401</v>
      </c>
    </row>
    <row r="223" spans="1:5" x14ac:dyDescent="0.25">
      <c r="A223" t="str">
        <f t="shared" si="3"/>
        <v>CENTRAL 70 Mid</v>
      </c>
      <c r="B223" t="s">
        <v>7</v>
      </c>
      <c r="C223">
        <v>70</v>
      </c>
      <c r="D223" t="s">
        <v>9</v>
      </c>
      <c r="E223">
        <v>0.12042406393329</v>
      </c>
    </row>
    <row r="224" spans="1:5" x14ac:dyDescent="0.25">
      <c r="A224" t="str">
        <f t="shared" si="3"/>
        <v>CENTRAL 71 Mid</v>
      </c>
      <c r="B224" t="s">
        <v>7</v>
      </c>
      <c r="C224">
        <v>71</v>
      </c>
      <c r="D224" t="s">
        <v>9</v>
      </c>
      <c r="E224">
        <v>0.116412945688741</v>
      </c>
    </row>
    <row r="225" spans="1:5" x14ac:dyDescent="0.25">
      <c r="A225" t="str">
        <f t="shared" si="3"/>
        <v>CENTRAL 72 Mid</v>
      </c>
      <c r="B225" t="s">
        <v>7</v>
      </c>
      <c r="C225">
        <v>72</v>
      </c>
      <c r="D225" t="s">
        <v>9</v>
      </c>
      <c r="E225">
        <v>0.112524534637841</v>
      </c>
    </row>
    <row r="226" spans="1:5" x14ac:dyDescent="0.25">
      <c r="A226" t="str">
        <f t="shared" si="3"/>
        <v>CENTRAL 73 Mid</v>
      </c>
      <c r="B226" t="s">
        <v>7</v>
      </c>
      <c r="C226">
        <v>73</v>
      </c>
      <c r="D226" t="s">
        <v>9</v>
      </c>
      <c r="E226">
        <v>0.10875547331100199</v>
      </c>
    </row>
    <row r="227" spans="1:5" x14ac:dyDescent="0.25">
      <c r="A227" t="str">
        <f t="shared" si="3"/>
        <v>CENTRAL 74 Mid</v>
      </c>
      <c r="B227" t="s">
        <v>7</v>
      </c>
      <c r="C227">
        <v>74</v>
      </c>
      <c r="D227" t="s">
        <v>9</v>
      </c>
      <c r="E227">
        <v>0.10514020248061599</v>
      </c>
    </row>
    <row r="228" spans="1:5" x14ac:dyDescent="0.25">
      <c r="A228" t="str">
        <f t="shared" si="3"/>
        <v>CENTRAL 75 Mid</v>
      </c>
      <c r="B228" t="s">
        <v>7</v>
      </c>
      <c r="C228">
        <v>75</v>
      </c>
      <c r="D228" t="s">
        <v>9</v>
      </c>
      <c r="E228">
        <v>0.101635762582862</v>
      </c>
    </row>
    <row r="229" spans="1:5" x14ac:dyDescent="0.25">
      <c r="A229" t="str">
        <f t="shared" si="3"/>
        <v>CENTRAL 76 Mid</v>
      </c>
      <c r="B229" t="s">
        <v>7</v>
      </c>
      <c r="C229">
        <v>76</v>
      </c>
      <c r="D229" t="s">
        <v>9</v>
      </c>
      <c r="E229">
        <v>9.8240043593241899E-2</v>
      </c>
    </row>
    <row r="230" spans="1:5" x14ac:dyDescent="0.25">
      <c r="A230" t="str">
        <f t="shared" si="3"/>
        <v>CENTRAL 77 Mid</v>
      </c>
      <c r="B230" t="s">
        <v>7</v>
      </c>
      <c r="C230">
        <v>77</v>
      </c>
      <c r="D230" t="s">
        <v>9</v>
      </c>
      <c r="E230">
        <v>9.4984498860038902E-2</v>
      </c>
    </row>
    <row r="231" spans="1:5" x14ac:dyDescent="0.25">
      <c r="A231" t="str">
        <f t="shared" si="3"/>
        <v>CENTRAL 78 Mid</v>
      </c>
      <c r="B231" t="s">
        <v>7</v>
      </c>
      <c r="C231">
        <v>78</v>
      </c>
      <c r="D231" t="s">
        <v>9</v>
      </c>
      <c r="E231">
        <v>9.1795005515566699E-2</v>
      </c>
    </row>
    <row r="232" spans="1:5" x14ac:dyDescent="0.25">
      <c r="A232" t="str">
        <f t="shared" si="3"/>
        <v>CENTRAL 79 Mid</v>
      </c>
      <c r="B232" t="s">
        <v>7</v>
      </c>
      <c r="C232">
        <v>79</v>
      </c>
      <c r="D232" t="s">
        <v>9</v>
      </c>
      <c r="E232">
        <v>8.8705312650783893E-2</v>
      </c>
    </row>
    <row r="233" spans="1:5" x14ac:dyDescent="0.25">
      <c r="A233" t="str">
        <f t="shared" si="3"/>
        <v>CENTRAL 80 Mid</v>
      </c>
      <c r="B233" t="s">
        <v>7</v>
      </c>
      <c r="C233">
        <v>80</v>
      </c>
      <c r="D233" t="s">
        <v>9</v>
      </c>
      <c r="E233">
        <v>8.5778240909306594E-2</v>
      </c>
    </row>
    <row r="234" spans="1:5" x14ac:dyDescent="0.25">
      <c r="A234" t="str">
        <f t="shared" si="3"/>
        <v>CENTRAL 81 Mid</v>
      </c>
      <c r="B234" t="s">
        <v>7</v>
      </c>
      <c r="C234">
        <v>81</v>
      </c>
      <c r="D234" t="s">
        <v>9</v>
      </c>
      <c r="E234">
        <v>8.2941732882438099E-2</v>
      </c>
    </row>
    <row r="235" spans="1:5" x14ac:dyDescent="0.25">
      <c r="A235" t="str">
        <f t="shared" si="3"/>
        <v>CENTRAL 82 Mid</v>
      </c>
      <c r="B235" t="s">
        <v>7</v>
      </c>
      <c r="C235">
        <v>82</v>
      </c>
      <c r="D235" t="s">
        <v>9</v>
      </c>
      <c r="E235">
        <v>8.0162104423338695E-2</v>
      </c>
    </row>
    <row r="236" spans="1:5" x14ac:dyDescent="0.25">
      <c r="A236" t="str">
        <f t="shared" si="3"/>
        <v>CENTRAL 83 Mid</v>
      </c>
      <c r="B236" t="s">
        <v>7</v>
      </c>
      <c r="C236">
        <v>83</v>
      </c>
      <c r="D236" t="s">
        <v>9</v>
      </c>
      <c r="E236">
        <v>7.74696303884784E-2</v>
      </c>
    </row>
    <row r="237" spans="1:5" x14ac:dyDescent="0.25">
      <c r="A237" t="str">
        <f t="shared" si="3"/>
        <v>CENTRAL 84 Mid</v>
      </c>
      <c r="B237" t="s">
        <v>7</v>
      </c>
      <c r="C237">
        <v>84</v>
      </c>
      <c r="D237" t="s">
        <v>9</v>
      </c>
      <c r="E237">
        <v>7.4892280418848906E-2</v>
      </c>
    </row>
    <row r="238" spans="1:5" x14ac:dyDescent="0.25">
      <c r="A238" t="str">
        <f t="shared" si="3"/>
        <v>CENTRAL 85 Mid</v>
      </c>
      <c r="B238" t="s">
        <v>7</v>
      </c>
      <c r="C238">
        <v>85</v>
      </c>
      <c r="D238" t="s">
        <v>9</v>
      </c>
      <c r="E238">
        <v>7.2395420777410194E-2</v>
      </c>
    </row>
    <row r="239" spans="1:5" x14ac:dyDescent="0.25">
      <c r="A239" t="str">
        <f t="shared" si="3"/>
        <v>CENTRAL 86 Mid</v>
      </c>
      <c r="B239" t="s">
        <v>7</v>
      </c>
      <c r="C239">
        <v>86</v>
      </c>
      <c r="D239" t="s">
        <v>9</v>
      </c>
      <c r="E239">
        <v>6.9977401127974195E-2</v>
      </c>
    </row>
    <row r="240" spans="1:5" x14ac:dyDescent="0.25">
      <c r="A240" t="str">
        <f t="shared" si="3"/>
        <v>CENTRAL 87 Mid</v>
      </c>
      <c r="B240" t="s">
        <v>7</v>
      </c>
      <c r="C240">
        <v>87</v>
      </c>
      <c r="D240" t="s">
        <v>9</v>
      </c>
      <c r="E240">
        <v>6.7663758765119097E-2</v>
      </c>
    </row>
    <row r="241" spans="1:5" x14ac:dyDescent="0.25">
      <c r="A241" t="str">
        <f t="shared" si="3"/>
        <v>CENTRAL 88 Mid</v>
      </c>
      <c r="B241" t="s">
        <v>7</v>
      </c>
      <c r="C241">
        <v>88</v>
      </c>
      <c r="D241" t="s">
        <v>9</v>
      </c>
      <c r="E241">
        <v>6.5394915039844501E-2</v>
      </c>
    </row>
    <row r="242" spans="1:5" x14ac:dyDescent="0.25">
      <c r="A242" t="str">
        <f t="shared" si="3"/>
        <v>CENTRAL 89 Mid</v>
      </c>
      <c r="B242" t="s">
        <v>7</v>
      </c>
      <c r="C242">
        <v>89</v>
      </c>
      <c r="D242" t="s">
        <v>9</v>
      </c>
      <c r="E242">
        <v>6.3198171770031897E-2</v>
      </c>
    </row>
    <row r="243" spans="1:5" x14ac:dyDescent="0.25">
      <c r="A243" t="str">
        <f t="shared" si="3"/>
        <v>CENTRAL 90 Mid</v>
      </c>
      <c r="B243" t="s">
        <v>7</v>
      </c>
      <c r="C243">
        <v>90</v>
      </c>
      <c r="D243" t="s">
        <v>9</v>
      </c>
      <c r="E243">
        <v>6.10974308564248E-2</v>
      </c>
    </row>
    <row r="244" spans="1:5" x14ac:dyDescent="0.25">
      <c r="A244" t="str">
        <f t="shared" si="3"/>
        <v>CENTRAL 91 Mid</v>
      </c>
      <c r="B244" t="s">
        <v>7</v>
      </c>
      <c r="C244">
        <v>91</v>
      </c>
      <c r="D244" t="s">
        <v>9</v>
      </c>
      <c r="E244">
        <v>5.9063089244462998E-2</v>
      </c>
    </row>
    <row r="245" spans="1:5" x14ac:dyDescent="0.25">
      <c r="A245" t="str">
        <f t="shared" si="3"/>
        <v>CENTRAL 92 Mid</v>
      </c>
      <c r="B245" t="s">
        <v>7</v>
      </c>
      <c r="C245">
        <v>92</v>
      </c>
      <c r="D245" t="s">
        <v>9</v>
      </c>
      <c r="E245">
        <v>5.7093168568055103E-2</v>
      </c>
    </row>
    <row r="246" spans="1:5" x14ac:dyDescent="0.25">
      <c r="A246" t="str">
        <f t="shared" si="3"/>
        <v>CENTRAL 93 Mid</v>
      </c>
      <c r="B246" t="s">
        <v>7</v>
      </c>
      <c r="C246">
        <v>93</v>
      </c>
      <c r="D246" t="s">
        <v>9</v>
      </c>
      <c r="E246">
        <v>5.5185745338116501E-2</v>
      </c>
    </row>
    <row r="247" spans="1:5" x14ac:dyDescent="0.25">
      <c r="A247" t="str">
        <f t="shared" si="3"/>
        <v>CENTRAL 94 Mid</v>
      </c>
      <c r="B247" t="s">
        <v>7</v>
      </c>
      <c r="C247">
        <v>94</v>
      </c>
      <c r="D247" t="s">
        <v>9</v>
      </c>
      <c r="E247">
        <v>5.3338949552570701E-2</v>
      </c>
    </row>
    <row r="248" spans="1:5" x14ac:dyDescent="0.25">
      <c r="A248" t="str">
        <f t="shared" si="3"/>
        <v>CENTRAL 95 Mid</v>
      </c>
      <c r="B248" t="s">
        <v>7</v>
      </c>
      <c r="C248">
        <v>95</v>
      </c>
      <c r="D248" t="s">
        <v>9</v>
      </c>
      <c r="E248">
        <v>5.1574698874182603E-2</v>
      </c>
    </row>
    <row r="249" spans="1:5" x14ac:dyDescent="0.25">
      <c r="A249" t="str">
        <f t="shared" si="3"/>
        <v>CENTRAL 96 Mid</v>
      </c>
      <c r="B249" t="s">
        <v>7</v>
      </c>
      <c r="C249">
        <v>96</v>
      </c>
      <c r="D249" t="s">
        <v>9</v>
      </c>
      <c r="E249">
        <v>4.9866148253083699E-2</v>
      </c>
    </row>
    <row r="250" spans="1:5" x14ac:dyDescent="0.25">
      <c r="A250" t="str">
        <f t="shared" si="3"/>
        <v>CENTRAL 97 Mid</v>
      </c>
      <c r="B250" t="s">
        <v>7</v>
      </c>
      <c r="C250">
        <v>97</v>
      </c>
      <c r="D250" t="s">
        <v>9</v>
      </c>
      <c r="E250">
        <v>4.8189443677078697E-2</v>
      </c>
    </row>
    <row r="251" spans="1:5" x14ac:dyDescent="0.25">
      <c r="A251" t="str">
        <f t="shared" si="3"/>
        <v>CENTRAL 98 Mid</v>
      </c>
      <c r="B251" t="s">
        <v>7</v>
      </c>
      <c r="C251">
        <v>98</v>
      </c>
      <c r="D251" t="s">
        <v>9</v>
      </c>
      <c r="E251">
        <v>4.6588528985606503E-2</v>
      </c>
    </row>
    <row r="252" spans="1:5" x14ac:dyDescent="0.25">
      <c r="A252" t="str">
        <f t="shared" si="3"/>
        <v>CENTRAL 99 Mid</v>
      </c>
      <c r="B252" t="s">
        <v>7</v>
      </c>
      <c r="C252">
        <v>99</v>
      </c>
      <c r="D252" t="s">
        <v>9</v>
      </c>
      <c r="E252">
        <v>4.5038401329212503E-2</v>
      </c>
    </row>
    <row r="253" spans="1:5" x14ac:dyDescent="0.25">
      <c r="A253" t="str">
        <f t="shared" si="3"/>
        <v>CENTRAL 100 Mid</v>
      </c>
      <c r="B253" t="s">
        <v>7</v>
      </c>
      <c r="C253">
        <v>100</v>
      </c>
      <c r="D253" t="s">
        <v>9</v>
      </c>
      <c r="E253">
        <v>4.3537954124294398E-2</v>
      </c>
    </row>
    <row r="254" spans="1:5" x14ac:dyDescent="0.25">
      <c r="A254" t="str">
        <f t="shared" si="3"/>
        <v>CENTRAL 101 Mid</v>
      </c>
      <c r="B254" t="s">
        <v>7</v>
      </c>
      <c r="C254">
        <v>101</v>
      </c>
      <c r="D254" t="s">
        <v>9</v>
      </c>
      <c r="E254">
        <v>4.20852540538754E-2</v>
      </c>
    </row>
    <row r="255" spans="1:5" x14ac:dyDescent="0.25">
      <c r="A255" t="str">
        <f t="shared" si="3"/>
        <v>CENTRAL 102 Mid</v>
      </c>
      <c r="B255" t="s">
        <v>7</v>
      </c>
      <c r="C255">
        <v>102</v>
      </c>
      <c r="D255" t="s">
        <v>9</v>
      </c>
      <c r="E255">
        <v>4.06792533164951E-2</v>
      </c>
    </row>
    <row r="256" spans="1:5" x14ac:dyDescent="0.25">
      <c r="A256" t="str">
        <f t="shared" si="3"/>
        <v>CENTRAL 103 Mid</v>
      </c>
      <c r="B256" t="s">
        <v>7</v>
      </c>
      <c r="C256">
        <v>103</v>
      </c>
      <c r="D256" t="s">
        <v>9</v>
      </c>
      <c r="E256">
        <v>3.9318132218145202E-2</v>
      </c>
    </row>
    <row r="257" spans="1:5" x14ac:dyDescent="0.25">
      <c r="A257" t="str">
        <f t="shared" si="3"/>
        <v>CENTRAL 104 Mid</v>
      </c>
      <c r="B257" t="s">
        <v>7</v>
      </c>
      <c r="C257">
        <v>104</v>
      </c>
      <c r="D257" t="s">
        <v>9</v>
      </c>
      <c r="E257">
        <v>3.8000898903780299E-2</v>
      </c>
    </row>
    <row r="258" spans="1:5" x14ac:dyDescent="0.25">
      <c r="A258" t="str">
        <f t="shared" ref="A258:A321" si="4">B258&amp;" "&amp;C258&amp;" "&amp;D258</f>
        <v>CENTRAL 105 Mid</v>
      </c>
      <c r="B258" t="s">
        <v>7</v>
      </c>
      <c r="C258">
        <v>105</v>
      </c>
      <c r="D258" t="s">
        <v>9</v>
      </c>
      <c r="E258">
        <v>3.6744526485721699E-2</v>
      </c>
    </row>
    <row r="259" spans="1:5" x14ac:dyDescent="0.25">
      <c r="A259" t="str">
        <f t="shared" si="4"/>
        <v>CENTRAL 106 Mid</v>
      </c>
      <c r="B259" t="s">
        <v>7</v>
      </c>
      <c r="C259">
        <v>106</v>
      </c>
      <c r="D259" t="s">
        <v>9</v>
      </c>
      <c r="E259">
        <v>3.5528316273824301E-2</v>
      </c>
    </row>
    <row r="260" spans="1:5" x14ac:dyDescent="0.25">
      <c r="A260" t="str">
        <f t="shared" si="4"/>
        <v>CENTRAL 107 Mid</v>
      </c>
      <c r="B260" t="s">
        <v>7</v>
      </c>
      <c r="C260">
        <v>107</v>
      </c>
      <c r="D260" t="s">
        <v>9</v>
      </c>
      <c r="E260">
        <v>3.4333231272804798E-2</v>
      </c>
    </row>
    <row r="261" spans="1:5" x14ac:dyDescent="0.25">
      <c r="A261" t="str">
        <f t="shared" si="4"/>
        <v>CENTRAL 108 Mid</v>
      </c>
      <c r="B261" t="s">
        <v>7</v>
      </c>
      <c r="C261">
        <v>108</v>
      </c>
      <c r="D261" t="s">
        <v>9</v>
      </c>
      <c r="E261">
        <v>3.3176901176846803E-2</v>
      </c>
    </row>
    <row r="262" spans="1:5" x14ac:dyDescent="0.25">
      <c r="A262" t="str">
        <f t="shared" si="4"/>
        <v>CENTRAL 109 Mid</v>
      </c>
      <c r="B262" t="s">
        <v>7</v>
      </c>
      <c r="C262">
        <v>109</v>
      </c>
      <c r="D262" t="s">
        <v>9</v>
      </c>
      <c r="E262">
        <v>3.2074740557147999E-2</v>
      </c>
    </row>
    <row r="263" spans="1:5" x14ac:dyDescent="0.25">
      <c r="A263" t="str">
        <f t="shared" si="4"/>
        <v>CENTRAL 110 Mid</v>
      </c>
      <c r="B263" t="s">
        <v>7</v>
      </c>
      <c r="C263">
        <v>110</v>
      </c>
      <c r="D263" t="s">
        <v>9</v>
      </c>
      <c r="E263">
        <v>3.10079941334028E-2</v>
      </c>
    </row>
    <row r="264" spans="1:5" x14ac:dyDescent="0.25">
      <c r="A264" t="str">
        <f t="shared" si="4"/>
        <v>CENTRAL 111 Mid</v>
      </c>
      <c r="B264" t="s">
        <v>7</v>
      </c>
      <c r="C264">
        <v>111</v>
      </c>
      <c r="D264" t="s">
        <v>9</v>
      </c>
      <c r="E264">
        <v>2.9975565343632101E-2</v>
      </c>
    </row>
    <row r="265" spans="1:5" x14ac:dyDescent="0.25">
      <c r="A265" t="str">
        <f t="shared" si="4"/>
        <v>CENTRAL 112 Mid</v>
      </c>
      <c r="B265" t="s">
        <v>7</v>
      </c>
      <c r="C265">
        <v>112</v>
      </c>
      <c r="D265" t="s">
        <v>9</v>
      </c>
      <c r="E265">
        <v>2.8976390193631501E-2</v>
      </c>
    </row>
    <row r="266" spans="1:5" x14ac:dyDescent="0.25">
      <c r="A266" t="str">
        <f t="shared" si="4"/>
        <v>CENTRAL 113 Mid</v>
      </c>
      <c r="B266" t="s">
        <v>7</v>
      </c>
      <c r="C266">
        <v>113</v>
      </c>
      <c r="D266" t="s">
        <v>9</v>
      </c>
      <c r="E266">
        <v>2.80094363348313E-2</v>
      </c>
    </row>
    <row r="267" spans="1:5" x14ac:dyDescent="0.25">
      <c r="A267" t="str">
        <f t="shared" si="4"/>
        <v>CENTRAL 114 Mid</v>
      </c>
      <c r="B267" t="s">
        <v>7</v>
      </c>
      <c r="C267">
        <v>114</v>
      </c>
      <c r="D267" t="s">
        <v>9</v>
      </c>
      <c r="E267">
        <v>2.7073702166841299E-2</v>
      </c>
    </row>
    <row r="268" spans="1:5" x14ac:dyDescent="0.25">
      <c r="A268" t="str">
        <f t="shared" si="4"/>
        <v>CENTRAL 115 Mid</v>
      </c>
      <c r="B268" t="s">
        <v>7</v>
      </c>
      <c r="C268">
        <v>115</v>
      </c>
      <c r="D268" t="s">
        <v>9</v>
      </c>
      <c r="E268">
        <v>2.6168215964064601E-2</v>
      </c>
    </row>
    <row r="269" spans="1:5" x14ac:dyDescent="0.25">
      <c r="A269" t="str">
        <f t="shared" si="4"/>
        <v>CENTRAL 116 Mid</v>
      </c>
      <c r="B269" t="s">
        <v>7</v>
      </c>
      <c r="C269">
        <v>116</v>
      </c>
      <c r="D269" t="s">
        <v>9</v>
      </c>
      <c r="E269">
        <v>2.5292035025779099E-2</v>
      </c>
    </row>
    <row r="270" spans="1:5" x14ac:dyDescent="0.25">
      <c r="A270" t="str">
        <f t="shared" si="4"/>
        <v>CENTRAL 117 Mid</v>
      </c>
      <c r="B270" t="s">
        <v>7</v>
      </c>
      <c r="C270">
        <v>117</v>
      </c>
      <c r="D270" t="s">
        <v>9</v>
      </c>
      <c r="E270">
        <v>2.4458100217102801E-2</v>
      </c>
    </row>
    <row r="271" spans="1:5" x14ac:dyDescent="0.25">
      <c r="A271" t="str">
        <f t="shared" si="4"/>
        <v>CENTRAL 118 Mid</v>
      </c>
      <c r="B271" t="s">
        <v>7</v>
      </c>
      <c r="C271">
        <v>118</v>
      </c>
      <c r="D271" t="s">
        <v>9</v>
      </c>
      <c r="E271">
        <v>2.3650861032233E-2</v>
      </c>
    </row>
    <row r="272" spans="1:5" x14ac:dyDescent="0.25">
      <c r="A272" t="str">
        <f t="shared" si="4"/>
        <v>CENTRAL 119 Mid</v>
      </c>
      <c r="B272" t="s">
        <v>7</v>
      </c>
      <c r="C272">
        <v>119</v>
      </c>
      <c r="D272" t="s">
        <v>9</v>
      </c>
      <c r="E272">
        <v>2.2856534753080499E-2</v>
      </c>
    </row>
    <row r="273" spans="1:5" x14ac:dyDescent="0.25">
      <c r="A273" t="str">
        <f t="shared" si="4"/>
        <v>CENTRAL 120 Mid</v>
      </c>
      <c r="B273" t="s">
        <v>7</v>
      </c>
      <c r="C273">
        <v>120</v>
      </c>
      <c r="D273" t="s">
        <v>9</v>
      </c>
      <c r="E273">
        <v>2.2088031500979401E-2</v>
      </c>
    </row>
    <row r="274" spans="1:5" x14ac:dyDescent="0.25">
      <c r="A274" t="str">
        <f t="shared" si="4"/>
        <v>CENTRAL 121 Mid</v>
      </c>
      <c r="B274" t="s">
        <v>7</v>
      </c>
      <c r="C274">
        <v>121</v>
      </c>
      <c r="D274" t="s">
        <v>9</v>
      </c>
      <c r="E274">
        <v>2.1344541535904499E-2</v>
      </c>
    </row>
    <row r="275" spans="1:5" x14ac:dyDescent="0.25">
      <c r="A275" t="str">
        <f t="shared" si="4"/>
        <v>CENTRAL 122 Mid</v>
      </c>
      <c r="B275" t="s">
        <v>7</v>
      </c>
      <c r="C275">
        <v>122</v>
      </c>
      <c r="D275" t="s">
        <v>9</v>
      </c>
      <c r="E275">
        <v>2.0637468909983699E-2</v>
      </c>
    </row>
    <row r="276" spans="1:5" x14ac:dyDescent="0.25">
      <c r="A276" t="str">
        <f t="shared" si="4"/>
        <v>CENTRAL 123 Mid</v>
      </c>
      <c r="B276" t="s">
        <v>7</v>
      </c>
      <c r="C276">
        <v>123</v>
      </c>
      <c r="D276" t="s">
        <v>9</v>
      </c>
      <c r="E276">
        <v>1.99531434774965E-2</v>
      </c>
    </row>
    <row r="277" spans="1:5" x14ac:dyDescent="0.25">
      <c r="A277" t="str">
        <f t="shared" si="4"/>
        <v>CENTRAL 124 Mid</v>
      </c>
      <c r="B277" t="s">
        <v>7</v>
      </c>
      <c r="C277">
        <v>124</v>
      </c>
      <c r="D277" t="s">
        <v>9</v>
      </c>
      <c r="E277">
        <v>1.92910430619011E-2</v>
      </c>
    </row>
    <row r="278" spans="1:5" x14ac:dyDescent="0.25">
      <c r="A278" t="str">
        <f t="shared" si="4"/>
        <v>CENTRAL 125 Mid</v>
      </c>
      <c r="B278" t="s">
        <v>7</v>
      </c>
      <c r="C278">
        <v>125</v>
      </c>
      <c r="D278" t="s">
        <v>9</v>
      </c>
      <c r="E278">
        <v>1.8650281382351998E-2</v>
      </c>
    </row>
    <row r="279" spans="1:5" x14ac:dyDescent="0.25">
      <c r="A279" t="str">
        <f t="shared" si="4"/>
        <v>CENTRAL 126 Mid</v>
      </c>
      <c r="B279" t="s">
        <v>7</v>
      </c>
      <c r="C279">
        <v>126</v>
      </c>
      <c r="D279" t="s">
        <v>9</v>
      </c>
      <c r="E279">
        <v>1.8019368705895499E-2</v>
      </c>
    </row>
    <row r="280" spans="1:5" x14ac:dyDescent="0.25">
      <c r="A280" t="str">
        <f t="shared" si="4"/>
        <v>CENTRAL 127 Mid</v>
      </c>
      <c r="B280" t="s">
        <v>7</v>
      </c>
      <c r="C280">
        <v>127</v>
      </c>
      <c r="D280" t="s">
        <v>9</v>
      </c>
      <c r="E280">
        <v>1.74198349373978E-2</v>
      </c>
    </row>
    <row r="281" spans="1:5" x14ac:dyDescent="0.25">
      <c r="A281" t="str">
        <f t="shared" si="4"/>
        <v>CENTRAL 128 Mid</v>
      </c>
      <c r="B281" t="s">
        <v>7</v>
      </c>
      <c r="C281">
        <v>128</v>
      </c>
      <c r="D281" t="s">
        <v>9</v>
      </c>
      <c r="E281">
        <v>1.68396784071865E-2</v>
      </c>
    </row>
    <row r="282" spans="1:5" x14ac:dyDescent="0.25">
      <c r="A282" t="str">
        <f t="shared" si="4"/>
        <v>CENTRAL 129 Mid</v>
      </c>
      <c r="B282" t="s">
        <v>7</v>
      </c>
      <c r="C282">
        <v>129</v>
      </c>
      <c r="D282" t="s">
        <v>9</v>
      </c>
      <c r="E282">
        <v>1.6278449776457302E-2</v>
      </c>
    </row>
    <row r="283" spans="1:5" x14ac:dyDescent="0.25">
      <c r="A283" t="str">
        <f t="shared" si="4"/>
        <v>CENTRAL 130 Mid</v>
      </c>
      <c r="B283" t="s">
        <v>7</v>
      </c>
      <c r="C283">
        <v>130</v>
      </c>
      <c r="D283" t="s">
        <v>9</v>
      </c>
      <c r="E283">
        <v>1.5735392824867099E-2</v>
      </c>
    </row>
    <row r="284" spans="1:5" x14ac:dyDescent="0.25">
      <c r="A284" t="str">
        <f t="shared" si="4"/>
        <v>CENTRAL 131 Mid</v>
      </c>
      <c r="B284" t="s">
        <v>7</v>
      </c>
      <c r="C284">
        <v>131</v>
      </c>
      <c r="D284" t="s">
        <v>9</v>
      </c>
      <c r="E284">
        <v>1.5210084533899101E-2</v>
      </c>
    </row>
    <row r="285" spans="1:5" x14ac:dyDescent="0.25">
      <c r="A285" t="str">
        <f t="shared" si="4"/>
        <v>CENTRAL 132 Mid</v>
      </c>
      <c r="B285" t="s">
        <v>7</v>
      </c>
      <c r="C285">
        <v>132</v>
      </c>
      <c r="D285" t="s">
        <v>9</v>
      </c>
      <c r="E285">
        <v>1.47018152766582E-2</v>
      </c>
    </row>
    <row r="286" spans="1:5" x14ac:dyDescent="0.25">
      <c r="A286" t="str">
        <f t="shared" si="4"/>
        <v>CENTRAL 133 Mid</v>
      </c>
      <c r="B286" t="s">
        <v>7</v>
      </c>
      <c r="C286">
        <v>133</v>
      </c>
      <c r="D286" t="s">
        <v>9</v>
      </c>
      <c r="E286">
        <v>1.4210186871133E-2</v>
      </c>
    </row>
    <row r="287" spans="1:5" x14ac:dyDescent="0.25">
      <c r="A287" t="str">
        <f t="shared" si="4"/>
        <v>CENTRAL 134 Mid</v>
      </c>
      <c r="B287" t="s">
        <v>7</v>
      </c>
      <c r="C287">
        <v>134</v>
      </c>
      <c r="D287" t="s">
        <v>9</v>
      </c>
      <c r="E287">
        <v>1.37434476144615E-2</v>
      </c>
    </row>
    <row r="288" spans="1:5" x14ac:dyDescent="0.25">
      <c r="A288" t="str">
        <f t="shared" si="4"/>
        <v>CENTRAL 135 Mid</v>
      </c>
      <c r="B288" t="s">
        <v>7</v>
      </c>
      <c r="C288">
        <v>135</v>
      </c>
      <c r="D288" t="s">
        <v>9</v>
      </c>
      <c r="E288">
        <v>1.3283095925482999E-2</v>
      </c>
    </row>
    <row r="289" spans="1:5" x14ac:dyDescent="0.25">
      <c r="A289" t="str">
        <f t="shared" si="4"/>
        <v>CENTRAL 136 Mid</v>
      </c>
      <c r="B289" t="s">
        <v>7</v>
      </c>
      <c r="C289">
        <v>136</v>
      </c>
      <c r="D289" t="s">
        <v>9</v>
      </c>
      <c r="E289">
        <v>1.28378536561575E-2</v>
      </c>
    </row>
    <row r="290" spans="1:5" x14ac:dyDescent="0.25">
      <c r="A290" t="str">
        <f t="shared" si="4"/>
        <v>CENTRAL 137 Mid</v>
      </c>
      <c r="B290" t="s">
        <v>7</v>
      </c>
      <c r="C290">
        <v>137</v>
      </c>
      <c r="D290" t="s">
        <v>9</v>
      </c>
      <c r="E290">
        <v>1.24153482330327E-2</v>
      </c>
    </row>
    <row r="291" spans="1:5" x14ac:dyDescent="0.25">
      <c r="A291" t="str">
        <f t="shared" si="4"/>
        <v>CENTRAL 138 Mid</v>
      </c>
      <c r="B291" t="s">
        <v>7</v>
      </c>
      <c r="C291">
        <v>138</v>
      </c>
      <c r="D291" t="s">
        <v>9</v>
      </c>
      <c r="E291">
        <v>1.19984959361287E-2</v>
      </c>
    </row>
    <row r="292" spans="1:5" x14ac:dyDescent="0.25">
      <c r="A292" t="str">
        <f t="shared" si="4"/>
        <v>CENTRAL 139 Mid</v>
      </c>
      <c r="B292" t="s">
        <v>7</v>
      </c>
      <c r="C292">
        <v>139</v>
      </c>
      <c r="D292" t="s">
        <v>9</v>
      </c>
      <c r="E292">
        <v>1.15953592026635E-2</v>
      </c>
    </row>
    <row r="293" spans="1:5" x14ac:dyDescent="0.25">
      <c r="A293" t="str">
        <f t="shared" si="4"/>
        <v>CENTRAL 140 Mid</v>
      </c>
      <c r="B293" t="s">
        <v>7</v>
      </c>
      <c r="C293">
        <v>140</v>
      </c>
      <c r="D293" t="s">
        <v>9</v>
      </c>
      <c r="E293">
        <v>1.1212985890432001E-2</v>
      </c>
    </row>
    <row r="294" spans="1:5" x14ac:dyDescent="0.25">
      <c r="A294" t="str">
        <f t="shared" si="4"/>
        <v>CENTRAL 141 Mid</v>
      </c>
      <c r="B294" t="s">
        <v>7</v>
      </c>
      <c r="C294">
        <v>141</v>
      </c>
      <c r="D294" t="s">
        <v>9</v>
      </c>
      <c r="E294">
        <v>1.0835612534007701E-2</v>
      </c>
    </row>
    <row r="295" spans="1:5" x14ac:dyDescent="0.25">
      <c r="A295" t="str">
        <f t="shared" si="4"/>
        <v>CENTRAL 142 Mid</v>
      </c>
      <c r="B295" t="s">
        <v>7</v>
      </c>
      <c r="C295">
        <v>142</v>
      </c>
      <c r="D295" t="s">
        <v>9</v>
      </c>
      <c r="E295">
        <v>1.04706864213265E-2</v>
      </c>
    </row>
    <row r="296" spans="1:5" x14ac:dyDescent="0.25">
      <c r="A296" t="str">
        <f t="shared" si="4"/>
        <v>CENTRAL 143 Mid</v>
      </c>
      <c r="B296" t="s">
        <v>7</v>
      </c>
      <c r="C296">
        <v>143</v>
      </c>
      <c r="D296" t="s">
        <v>9</v>
      </c>
      <c r="E296">
        <v>1.0124715020982901E-2</v>
      </c>
    </row>
    <row r="297" spans="1:5" x14ac:dyDescent="0.25">
      <c r="A297" t="str">
        <f t="shared" si="4"/>
        <v>CENTRAL 144 Mid</v>
      </c>
      <c r="B297" t="s">
        <v>7</v>
      </c>
      <c r="C297">
        <v>144</v>
      </c>
      <c r="D297" t="s">
        <v>9</v>
      </c>
      <c r="E297">
        <v>9.7899857131953406E-3</v>
      </c>
    </row>
    <row r="298" spans="1:5" x14ac:dyDescent="0.25">
      <c r="A298" t="str">
        <f t="shared" si="4"/>
        <v>CENTRAL 145 Mid</v>
      </c>
      <c r="B298" t="s">
        <v>7</v>
      </c>
      <c r="C298">
        <v>145</v>
      </c>
      <c r="D298" t="s">
        <v>9</v>
      </c>
      <c r="E298">
        <v>9.4661395714195507E-3</v>
      </c>
    </row>
    <row r="299" spans="1:5" x14ac:dyDescent="0.25">
      <c r="A299" t="str">
        <f t="shared" si="4"/>
        <v>CENTRAL 146 Mid</v>
      </c>
      <c r="B299" t="s">
        <v>7</v>
      </c>
      <c r="C299">
        <v>146</v>
      </c>
      <c r="D299" t="s">
        <v>9</v>
      </c>
      <c r="E299">
        <v>9.1463618018626808E-3</v>
      </c>
    </row>
    <row r="300" spans="1:5" x14ac:dyDescent="0.25">
      <c r="A300" t="str">
        <f t="shared" si="4"/>
        <v>CENTRAL 147 Mid</v>
      </c>
      <c r="B300" t="s">
        <v>7</v>
      </c>
      <c r="C300">
        <v>147</v>
      </c>
      <c r="D300" t="s">
        <v>9</v>
      </c>
      <c r="E300">
        <v>8.8371727795623998E-3</v>
      </c>
    </row>
    <row r="301" spans="1:5" x14ac:dyDescent="0.25">
      <c r="A301" t="str">
        <f t="shared" si="4"/>
        <v>CENTRAL 148 Mid</v>
      </c>
      <c r="B301" t="s">
        <v>7</v>
      </c>
      <c r="C301">
        <v>148</v>
      </c>
      <c r="D301" t="s">
        <v>9</v>
      </c>
      <c r="E301">
        <v>8.5442663856496806E-3</v>
      </c>
    </row>
    <row r="302" spans="1:5" x14ac:dyDescent="0.25">
      <c r="A302" t="str">
        <f t="shared" si="4"/>
        <v>CENTRAL 149 Mid</v>
      </c>
      <c r="B302" t="s">
        <v>7</v>
      </c>
      <c r="C302">
        <v>149</v>
      </c>
      <c r="D302" t="s">
        <v>9</v>
      </c>
      <c r="E302">
        <v>8.2609084617764998E-3</v>
      </c>
    </row>
    <row r="303" spans="1:5" x14ac:dyDescent="0.25">
      <c r="A303" t="str">
        <f t="shared" si="4"/>
        <v>CENTRAL 150 Mid</v>
      </c>
      <c r="B303" t="s">
        <v>7</v>
      </c>
      <c r="C303">
        <v>150</v>
      </c>
      <c r="D303" t="s">
        <v>9</v>
      </c>
      <c r="E303">
        <v>7.9867931337543E-3</v>
      </c>
    </row>
    <row r="304" spans="1:5" x14ac:dyDescent="0.25">
      <c r="A304" t="str">
        <f t="shared" si="4"/>
        <v>CENTRAL 0 End</v>
      </c>
      <c r="B304" t="s">
        <v>7</v>
      </c>
      <c r="C304">
        <v>0</v>
      </c>
      <c r="D304" t="s">
        <v>5</v>
      </c>
      <c r="E304">
        <v>1</v>
      </c>
    </row>
    <row r="305" spans="1:5" x14ac:dyDescent="0.25">
      <c r="A305" t="str">
        <f t="shared" si="4"/>
        <v>CENTRAL 1 End</v>
      </c>
      <c r="B305" t="s">
        <v>7</v>
      </c>
      <c r="C305">
        <v>1</v>
      </c>
      <c r="D305" t="s">
        <v>5</v>
      </c>
      <c r="E305">
        <v>0.96921764751492501</v>
      </c>
    </row>
    <row r="306" spans="1:5" x14ac:dyDescent="0.25">
      <c r="A306" t="str">
        <f t="shared" si="4"/>
        <v>CENTRAL 2 End</v>
      </c>
      <c r="B306" t="s">
        <v>7</v>
      </c>
      <c r="C306">
        <v>2</v>
      </c>
      <c r="D306" t="s">
        <v>5</v>
      </c>
      <c r="E306">
        <v>0.93721968125435096</v>
      </c>
    </row>
    <row r="307" spans="1:5" x14ac:dyDescent="0.25">
      <c r="A307" t="str">
        <f t="shared" si="4"/>
        <v>CENTRAL 3 End</v>
      </c>
      <c r="B307" t="s">
        <v>7</v>
      </c>
      <c r="C307">
        <v>3</v>
      </c>
      <c r="D307" t="s">
        <v>5</v>
      </c>
      <c r="E307">
        <v>0.90975203172600205</v>
      </c>
    </row>
    <row r="308" spans="1:5" x14ac:dyDescent="0.25">
      <c r="A308" t="str">
        <f t="shared" si="4"/>
        <v>CENTRAL 4 End</v>
      </c>
      <c r="B308" t="s">
        <v>7</v>
      </c>
      <c r="C308">
        <v>4</v>
      </c>
      <c r="D308" t="s">
        <v>5</v>
      </c>
      <c r="E308">
        <v>0.88326167878160999</v>
      </c>
    </row>
    <row r="309" spans="1:5" x14ac:dyDescent="0.25">
      <c r="A309" t="str">
        <f t="shared" si="4"/>
        <v>CENTRAL 5 End</v>
      </c>
      <c r="B309" t="s">
        <v>7</v>
      </c>
      <c r="C309">
        <v>5</v>
      </c>
      <c r="D309" t="s">
        <v>5</v>
      </c>
      <c r="E309">
        <v>0.85714413074242801</v>
      </c>
    </row>
    <row r="310" spans="1:5" x14ac:dyDescent="0.25">
      <c r="A310" t="str">
        <f t="shared" si="4"/>
        <v>CENTRAL 6 End</v>
      </c>
      <c r="B310" t="s">
        <v>7</v>
      </c>
      <c r="C310">
        <v>6</v>
      </c>
      <c r="D310" t="s">
        <v>5</v>
      </c>
      <c r="E310">
        <v>0.83213785460876999</v>
      </c>
    </row>
    <row r="311" spans="1:5" x14ac:dyDescent="0.25">
      <c r="A311" t="str">
        <f t="shared" si="4"/>
        <v>CENTRAL 7 End</v>
      </c>
      <c r="B311" t="s">
        <v>7</v>
      </c>
      <c r="C311">
        <v>7</v>
      </c>
      <c r="D311" t="s">
        <v>5</v>
      </c>
      <c r="E311">
        <v>0.80808069827497697</v>
      </c>
    </row>
    <row r="312" spans="1:5" x14ac:dyDescent="0.25">
      <c r="A312" t="str">
        <f t="shared" si="4"/>
        <v>CENTRAL 8 End</v>
      </c>
      <c r="B312" t="s">
        <v>7</v>
      </c>
      <c r="C312">
        <v>8</v>
      </c>
      <c r="D312" t="s">
        <v>5</v>
      </c>
      <c r="E312">
        <v>0.78415604412865902</v>
      </c>
    </row>
    <row r="313" spans="1:5" x14ac:dyDescent="0.25">
      <c r="A313" t="str">
        <f t="shared" si="4"/>
        <v>CENTRAL 9 End</v>
      </c>
      <c r="B313" t="s">
        <v>7</v>
      </c>
      <c r="C313">
        <v>9</v>
      </c>
      <c r="D313" t="s">
        <v>5</v>
      </c>
      <c r="E313">
        <v>0.76054860481080899</v>
      </c>
    </row>
    <row r="314" spans="1:5" x14ac:dyDescent="0.25">
      <c r="A314" t="str">
        <f t="shared" si="4"/>
        <v>CENTRAL 10 End</v>
      </c>
      <c r="B314" t="s">
        <v>7</v>
      </c>
      <c r="C314">
        <v>10</v>
      </c>
      <c r="D314" t="s">
        <v>5</v>
      </c>
      <c r="E314">
        <v>0.73748017347129202</v>
      </c>
    </row>
    <row r="315" spans="1:5" x14ac:dyDescent="0.25">
      <c r="A315" t="str">
        <f t="shared" si="4"/>
        <v>CENTRAL 11 End</v>
      </c>
      <c r="B315" t="s">
        <v>7</v>
      </c>
      <c r="C315">
        <v>11</v>
      </c>
      <c r="D315" t="s">
        <v>5</v>
      </c>
      <c r="E315">
        <v>0.71475085226602397</v>
      </c>
    </row>
    <row r="316" spans="1:5" x14ac:dyDescent="0.25">
      <c r="A316" t="str">
        <f t="shared" si="4"/>
        <v>CENTRAL 12 End</v>
      </c>
      <c r="B316" t="s">
        <v>7</v>
      </c>
      <c r="C316">
        <v>12</v>
      </c>
      <c r="D316" t="s">
        <v>5</v>
      </c>
      <c r="E316">
        <v>0.694471290779067</v>
      </c>
    </row>
    <row r="317" spans="1:5" x14ac:dyDescent="0.25">
      <c r="A317" t="str">
        <f t="shared" si="4"/>
        <v>CENTRAL 13 End</v>
      </c>
      <c r="B317" t="s">
        <v>7</v>
      </c>
      <c r="C317">
        <v>13</v>
      </c>
      <c r="D317" t="s">
        <v>5</v>
      </c>
      <c r="E317">
        <v>0.67487856563950399</v>
      </c>
    </row>
    <row r="318" spans="1:5" x14ac:dyDescent="0.25">
      <c r="A318" t="str">
        <f t="shared" si="4"/>
        <v>CENTRAL 14 End</v>
      </c>
      <c r="B318" t="s">
        <v>7</v>
      </c>
      <c r="C318">
        <v>14</v>
      </c>
      <c r="D318" t="s">
        <v>5</v>
      </c>
      <c r="E318">
        <v>0.65637351983543002</v>
      </c>
    </row>
    <row r="319" spans="1:5" x14ac:dyDescent="0.25">
      <c r="A319" t="str">
        <f t="shared" si="4"/>
        <v>CENTRAL 15 End</v>
      </c>
      <c r="B319" t="s">
        <v>7</v>
      </c>
      <c r="C319">
        <v>15</v>
      </c>
      <c r="D319" t="s">
        <v>5</v>
      </c>
      <c r="E319">
        <v>0.639809006183781</v>
      </c>
    </row>
    <row r="320" spans="1:5" x14ac:dyDescent="0.25">
      <c r="A320" t="str">
        <f t="shared" si="4"/>
        <v>CENTRAL 16 End</v>
      </c>
      <c r="B320" t="s">
        <v>7</v>
      </c>
      <c r="C320">
        <v>16</v>
      </c>
      <c r="D320" t="s">
        <v>5</v>
      </c>
      <c r="E320">
        <v>0.62568921609476003</v>
      </c>
    </row>
    <row r="321" spans="1:5" x14ac:dyDescent="0.25">
      <c r="A321" t="str">
        <f t="shared" si="4"/>
        <v>CENTRAL 17 End</v>
      </c>
      <c r="B321" t="s">
        <v>7</v>
      </c>
      <c r="C321">
        <v>17</v>
      </c>
      <c r="D321" t="s">
        <v>5</v>
      </c>
      <c r="E321">
        <v>0.61346632638988696</v>
      </c>
    </row>
    <row r="322" spans="1:5" x14ac:dyDescent="0.25">
      <c r="A322" t="str">
        <f t="shared" ref="A322:A385" si="5">B322&amp;" "&amp;C322&amp;" "&amp;D322</f>
        <v>CENTRAL 18 End</v>
      </c>
      <c r="B322" t="s">
        <v>7</v>
      </c>
      <c r="C322">
        <v>18</v>
      </c>
      <c r="D322" t="s">
        <v>5</v>
      </c>
      <c r="E322">
        <v>0.60205842766167095</v>
      </c>
    </row>
    <row r="323" spans="1:5" x14ac:dyDescent="0.25">
      <c r="A323" t="str">
        <f t="shared" si="5"/>
        <v>CENTRAL 19 End</v>
      </c>
      <c r="B323" t="s">
        <v>7</v>
      </c>
      <c r="C323">
        <v>19</v>
      </c>
      <c r="D323" t="s">
        <v>5</v>
      </c>
      <c r="E323">
        <v>0.59097479892455396</v>
      </c>
    </row>
    <row r="324" spans="1:5" x14ac:dyDescent="0.25">
      <c r="A324" t="str">
        <f t="shared" si="5"/>
        <v>CENTRAL 20 End</v>
      </c>
      <c r="B324" t="s">
        <v>7</v>
      </c>
      <c r="C324">
        <v>20</v>
      </c>
      <c r="D324" t="s">
        <v>5</v>
      </c>
      <c r="E324">
        <v>0.57955608295961203</v>
      </c>
    </row>
    <row r="325" spans="1:5" x14ac:dyDescent="0.25">
      <c r="A325" t="str">
        <f t="shared" si="5"/>
        <v>CENTRAL 21 End</v>
      </c>
      <c r="B325" t="s">
        <v>7</v>
      </c>
      <c r="C325">
        <v>21</v>
      </c>
      <c r="D325" t="s">
        <v>5</v>
      </c>
      <c r="E325">
        <v>0.56743101418248598</v>
      </c>
    </row>
    <row r="326" spans="1:5" x14ac:dyDescent="0.25">
      <c r="A326" t="str">
        <f t="shared" si="5"/>
        <v>CENTRAL 22 End</v>
      </c>
      <c r="B326" t="s">
        <v>7</v>
      </c>
      <c r="C326">
        <v>22</v>
      </c>
      <c r="D326" t="s">
        <v>5</v>
      </c>
      <c r="E326">
        <v>0.554695763927879</v>
      </c>
    </row>
    <row r="327" spans="1:5" x14ac:dyDescent="0.25">
      <c r="A327" t="str">
        <f t="shared" si="5"/>
        <v>CENTRAL 23 End</v>
      </c>
      <c r="B327" t="s">
        <v>7</v>
      </c>
      <c r="C327">
        <v>23</v>
      </c>
      <c r="D327" t="s">
        <v>5</v>
      </c>
      <c r="E327">
        <v>0.54148697751499597</v>
      </c>
    </row>
    <row r="328" spans="1:5" x14ac:dyDescent="0.25">
      <c r="A328" t="str">
        <f t="shared" si="5"/>
        <v>CENTRAL 24 End</v>
      </c>
      <c r="B328" t="s">
        <v>7</v>
      </c>
      <c r="C328">
        <v>24</v>
      </c>
      <c r="D328" t="s">
        <v>5</v>
      </c>
      <c r="E328">
        <v>0.52797557205499501</v>
      </c>
    </row>
    <row r="329" spans="1:5" x14ac:dyDescent="0.25">
      <c r="A329" t="str">
        <f t="shared" si="5"/>
        <v>CENTRAL 25 End</v>
      </c>
      <c r="B329" t="s">
        <v>7</v>
      </c>
      <c r="C329">
        <v>25</v>
      </c>
      <c r="D329" t="s">
        <v>5</v>
      </c>
      <c r="E329">
        <v>0.51436039237549902</v>
      </c>
    </row>
    <row r="330" spans="1:5" x14ac:dyDescent="0.25">
      <c r="A330" t="str">
        <f t="shared" si="5"/>
        <v>CENTRAL 26 End</v>
      </c>
      <c r="B330" t="s">
        <v>7</v>
      </c>
      <c r="C330">
        <v>26</v>
      </c>
      <c r="D330" t="s">
        <v>5</v>
      </c>
      <c r="E330">
        <v>0.50048188706462804</v>
      </c>
    </row>
    <row r="331" spans="1:5" x14ac:dyDescent="0.25">
      <c r="A331" t="str">
        <f t="shared" si="5"/>
        <v>CENTRAL 27 End</v>
      </c>
      <c r="B331" t="s">
        <v>7</v>
      </c>
      <c r="C331">
        <v>27</v>
      </c>
      <c r="D331" t="s">
        <v>5</v>
      </c>
      <c r="E331">
        <v>0.48669344572471501</v>
      </c>
    </row>
    <row r="332" spans="1:5" x14ac:dyDescent="0.25">
      <c r="A332" t="str">
        <f t="shared" si="5"/>
        <v>CENTRAL 28 End</v>
      </c>
      <c r="B332" t="s">
        <v>7</v>
      </c>
      <c r="C332">
        <v>28</v>
      </c>
      <c r="D332" t="s">
        <v>5</v>
      </c>
      <c r="E332">
        <v>0.47285195444873501</v>
      </c>
    </row>
    <row r="333" spans="1:5" x14ac:dyDescent="0.25">
      <c r="A333" t="str">
        <f t="shared" si="5"/>
        <v>CENTRAL 29 End</v>
      </c>
      <c r="B333" t="s">
        <v>7</v>
      </c>
      <c r="C333">
        <v>29</v>
      </c>
      <c r="D333" t="s">
        <v>5</v>
      </c>
      <c r="E333">
        <v>0.45920297072298399</v>
      </c>
    </row>
    <row r="334" spans="1:5" x14ac:dyDescent="0.25">
      <c r="A334" t="str">
        <f t="shared" si="5"/>
        <v>CENTRAL 30 End</v>
      </c>
      <c r="B334" t="s">
        <v>7</v>
      </c>
      <c r="C334">
        <v>30</v>
      </c>
      <c r="D334" t="s">
        <v>5</v>
      </c>
      <c r="E334">
        <v>0.44573974119805299</v>
      </c>
    </row>
    <row r="335" spans="1:5" x14ac:dyDescent="0.25">
      <c r="A335" t="str">
        <f t="shared" si="5"/>
        <v>CENTRAL 31 End</v>
      </c>
      <c r="B335" t="s">
        <v>7</v>
      </c>
      <c r="C335">
        <v>31</v>
      </c>
      <c r="D335" t="s">
        <v>5</v>
      </c>
      <c r="E335">
        <v>0.43232616252539702</v>
      </c>
    </row>
    <row r="336" spans="1:5" x14ac:dyDescent="0.25">
      <c r="A336" t="str">
        <f t="shared" si="5"/>
        <v>CENTRAL 32 End</v>
      </c>
      <c r="B336" t="s">
        <v>7</v>
      </c>
      <c r="C336">
        <v>32</v>
      </c>
      <c r="D336" t="s">
        <v>5</v>
      </c>
      <c r="E336">
        <v>0.41934905067550998</v>
      </c>
    </row>
    <row r="337" spans="1:5" x14ac:dyDescent="0.25">
      <c r="A337" t="str">
        <f t="shared" si="5"/>
        <v>CENTRAL 33 End</v>
      </c>
      <c r="B337" t="s">
        <v>7</v>
      </c>
      <c r="C337">
        <v>33</v>
      </c>
      <c r="D337" t="s">
        <v>5</v>
      </c>
      <c r="E337">
        <v>0.40641344101832899</v>
      </c>
    </row>
    <row r="338" spans="1:5" x14ac:dyDescent="0.25">
      <c r="A338" t="str">
        <f t="shared" si="5"/>
        <v>CENTRAL 34 End</v>
      </c>
      <c r="B338" t="s">
        <v>7</v>
      </c>
      <c r="C338">
        <v>34</v>
      </c>
      <c r="D338" t="s">
        <v>5</v>
      </c>
      <c r="E338">
        <v>0.39390770994922297</v>
      </c>
    </row>
    <row r="339" spans="1:5" x14ac:dyDescent="0.25">
      <c r="A339" t="str">
        <f t="shared" si="5"/>
        <v>CENTRAL 35 End</v>
      </c>
      <c r="B339" t="s">
        <v>7</v>
      </c>
      <c r="C339">
        <v>35</v>
      </c>
      <c r="D339" t="s">
        <v>5</v>
      </c>
      <c r="E339">
        <v>0.38156788197658797</v>
      </c>
    </row>
    <row r="340" spans="1:5" x14ac:dyDescent="0.25">
      <c r="A340" t="str">
        <f t="shared" si="5"/>
        <v>CENTRAL 36 End</v>
      </c>
      <c r="B340" t="s">
        <v>7</v>
      </c>
      <c r="C340">
        <v>36</v>
      </c>
      <c r="D340" t="s">
        <v>5</v>
      </c>
      <c r="E340">
        <v>0.36952134827541</v>
      </c>
    </row>
    <row r="341" spans="1:5" x14ac:dyDescent="0.25">
      <c r="A341" t="str">
        <f t="shared" si="5"/>
        <v>CENTRAL 37 End</v>
      </c>
      <c r="B341" t="s">
        <v>7</v>
      </c>
      <c r="C341">
        <v>37</v>
      </c>
      <c r="D341" t="s">
        <v>5</v>
      </c>
      <c r="E341">
        <v>0.35789362021448201</v>
      </c>
    </row>
    <row r="342" spans="1:5" x14ac:dyDescent="0.25">
      <c r="A342" t="str">
        <f t="shared" si="5"/>
        <v>CENTRAL 38 End</v>
      </c>
      <c r="B342" t="s">
        <v>7</v>
      </c>
      <c r="C342">
        <v>38</v>
      </c>
      <c r="D342" t="s">
        <v>5</v>
      </c>
      <c r="E342">
        <v>0.346423009496997</v>
      </c>
    </row>
    <row r="343" spans="1:5" x14ac:dyDescent="0.25">
      <c r="A343" t="str">
        <f t="shared" si="5"/>
        <v>CENTRAL 39 End</v>
      </c>
      <c r="B343" t="s">
        <v>7</v>
      </c>
      <c r="C343">
        <v>39</v>
      </c>
      <c r="D343" t="s">
        <v>5</v>
      </c>
      <c r="E343">
        <v>0.33536261893282898</v>
      </c>
    </row>
    <row r="344" spans="1:5" x14ac:dyDescent="0.25">
      <c r="A344" t="str">
        <f t="shared" si="5"/>
        <v>CENTRAL 40 End</v>
      </c>
      <c r="B344" t="s">
        <v>7</v>
      </c>
      <c r="C344">
        <v>40</v>
      </c>
      <c r="D344" t="s">
        <v>5</v>
      </c>
      <c r="E344">
        <v>0.32457977441195401</v>
      </c>
    </row>
    <row r="345" spans="1:5" x14ac:dyDescent="0.25">
      <c r="A345" t="str">
        <f t="shared" si="5"/>
        <v>CENTRAL 41 End</v>
      </c>
      <c r="B345" t="s">
        <v>7</v>
      </c>
      <c r="C345">
        <v>41</v>
      </c>
      <c r="D345" t="s">
        <v>5</v>
      </c>
      <c r="E345">
        <v>0.31407050487438598</v>
      </c>
    </row>
    <row r="346" spans="1:5" x14ac:dyDescent="0.25">
      <c r="A346" t="str">
        <f t="shared" si="5"/>
        <v>CENTRAL 42 End</v>
      </c>
      <c r="B346" t="s">
        <v>7</v>
      </c>
      <c r="C346">
        <v>42</v>
      </c>
      <c r="D346" t="s">
        <v>5</v>
      </c>
      <c r="E346">
        <v>0.30383077815910597</v>
      </c>
    </row>
    <row r="347" spans="1:5" x14ac:dyDescent="0.25">
      <c r="A347" t="str">
        <f t="shared" si="5"/>
        <v>CENTRAL 43 End</v>
      </c>
      <c r="B347" t="s">
        <v>7</v>
      </c>
      <c r="C347">
        <v>43</v>
      </c>
      <c r="D347" t="s">
        <v>5</v>
      </c>
      <c r="E347">
        <v>0.29397934331216002</v>
      </c>
    </row>
    <row r="348" spans="1:5" x14ac:dyDescent="0.25">
      <c r="A348" t="str">
        <f t="shared" si="5"/>
        <v>CENTRAL 44 End</v>
      </c>
      <c r="B348" t="s">
        <v>7</v>
      </c>
      <c r="C348">
        <v>44</v>
      </c>
      <c r="D348" t="s">
        <v>5</v>
      </c>
      <c r="E348">
        <v>0.28438665662278301</v>
      </c>
    </row>
    <row r="349" spans="1:5" x14ac:dyDescent="0.25">
      <c r="A349" t="str">
        <f t="shared" si="5"/>
        <v>CENTRAL 45 End</v>
      </c>
      <c r="B349" t="s">
        <v>7</v>
      </c>
      <c r="C349">
        <v>45</v>
      </c>
      <c r="D349" t="s">
        <v>5</v>
      </c>
      <c r="E349">
        <v>0.275048310088301</v>
      </c>
    </row>
    <row r="350" spans="1:5" x14ac:dyDescent="0.25">
      <c r="A350" t="str">
        <f t="shared" si="5"/>
        <v>CENTRAL 46 End</v>
      </c>
      <c r="B350" t="s">
        <v>7</v>
      </c>
      <c r="C350">
        <v>46</v>
      </c>
      <c r="D350" t="s">
        <v>5</v>
      </c>
      <c r="E350">
        <v>0.26607877549380499</v>
      </c>
    </row>
    <row r="351" spans="1:5" x14ac:dyDescent="0.25">
      <c r="A351" t="str">
        <f t="shared" si="5"/>
        <v>CENTRAL 47 End</v>
      </c>
      <c r="B351" t="s">
        <v>7</v>
      </c>
      <c r="C351">
        <v>47</v>
      </c>
      <c r="D351" t="s">
        <v>5</v>
      </c>
      <c r="E351">
        <v>0.25723435623208202</v>
      </c>
    </row>
    <row r="352" spans="1:5" x14ac:dyDescent="0.25">
      <c r="A352" t="str">
        <f t="shared" si="5"/>
        <v>CENTRAL 48 End</v>
      </c>
      <c r="B352" t="s">
        <v>7</v>
      </c>
      <c r="C352">
        <v>48</v>
      </c>
      <c r="D352" t="s">
        <v>5</v>
      </c>
      <c r="E352">
        <v>0.248862885369702</v>
      </c>
    </row>
    <row r="353" spans="1:5" x14ac:dyDescent="0.25">
      <c r="A353" t="str">
        <f t="shared" si="5"/>
        <v>CENTRAL 49 End</v>
      </c>
      <c r="B353" t="s">
        <v>7</v>
      </c>
      <c r="C353">
        <v>49</v>
      </c>
      <c r="D353" t="s">
        <v>5</v>
      </c>
      <c r="E353">
        <v>0.24060730199404501</v>
      </c>
    </row>
    <row r="354" spans="1:5" x14ac:dyDescent="0.25">
      <c r="A354" t="str">
        <f t="shared" si="5"/>
        <v>CENTRAL 50 End</v>
      </c>
      <c r="B354" t="s">
        <v>7</v>
      </c>
      <c r="C354">
        <v>50</v>
      </c>
      <c r="D354" t="s">
        <v>5</v>
      </c>
      <c r="E354">
        <v>0.23269347786616801</v>
      </c>
    </row>
    <row r="355" spans="1:5" x14ac:dyDescent="0.25">
      <c r="A355" t="str">
        <f t="shared" si="5"/>
        <v>CENTRAL 51 End</v>
      </c>
      <c r="B355" t="s">
        <v>7</v>
      </c>
      <c r="C355">
        <v>51</v>
      </c>
      <c r="D355" t="s">
        <v>5</v>
      </c>
      <c r="E355">
        <v>0.225000694006701</v>
      </c>
    </row>
    <row r="356" spans="1:5" x14ac:dyDescent="0.25">
      <c r="A356" t="str">
        <f t="shared" si="5"/>
        <v>CENTRAL 52 End</v>
      </c>
      <c r="B356" t="s">
        <v>7</v>
      </c>
      <c r="C356">
        <v>52</v>
      </c>
      <c r="D356" t="s">
        <v>5</v>
      </c>
      <c r="E356">
        <v>0.217524287192324</v>
      </c>
    </row>
    <row r="357" spans="1:5" x14ac:dyDescent="0.25">
      <c r="A357" t="str">
        <f t="shared" si="5"/>
        <v>CENTRAL 53 End</v>
      </c>
      <c r="B357" t="s">
        <v>7</v>
      </c>
      <c r="C357">
        <v>53</v>
      </c>
      <c r="D357" t="s">
        <v>5</v>
      </c>
      <c r="E357">
        <v>0.21036787184760899</v>
      </c>
    </row>
    <row r="358" spans="1:5" x14ac:dyDescent="0.25">
      <c r="A358" t="str">
        <f t="shared" si="5"/>
        <v>CENTRAL 54 End</v>
      </c>
      <c r="B358" t="s">
        <v>7</v>
      </c>
      <c r="C358">
        <v>54</v>
      </c>
      <c r="D358" t="s">
        <v>5</v>
      </c>
      <c r="E358">
        <v>0.20341535767598101</v>
      </c>
    </row>
    <row r="359" spans="1:5" x14ac:dyDescent="0.25">
      <c r="A359" t="str">
        <f t="shared" si="5"/>
        <v>CENTRAL 55 End</v>
      </c>
      <c r="B359" t="s">
        <v>7</v>
      </c>
      <c r="C359">
        <v>55</v>
      </c>
      <c r="D359" t="s">
        <v>5</v>
      </c>
      <c r="E359">
        <v>0.19666212951577999</v>
      </c>
    </row>
    <row r="360" spans="1:5" x14ac:dyDescent="0.25">
      <c r="A360" t="str">
        <f t="shared" si="5"/>
        <v>CENTRAL 56 End</v>
      </c>
      <c r="B360" t="s">
        <v>7</v>
      </c>
      <c r="C360">
        <v>56</v>
      </c>
      <c r="D360" t="s">
        <v>5</v>
      </c>
      <c r="E360">
        <v>0.190103633576864</v>
      </c>
    </row>
    <row r="361" spans="1:5" x14ac:dyDescent="0.25">
      <c r="A361" t="str">
        <f t="shared" si="5"/>
        <v>CENTRAL 57 End</v>
      </c>
      <c r="B361" t="s">
        <v>7</v>
      </c>
      <c r="C361">
        <v>57</v>
      </c>
      <c r="D361" t="s">
        <v>5</v>
      </c>
      <c r="E361">
        <v>0.18383706884685799</v>
      </c>
    </row>
    <row r="362" spans="1:5" x14ac:dyDescent="0.25">
      <c r="A362" t="str">
        <f t="shared" si="5"/>
        <v>CENTRAL 58 End</v>
      </c>
      <c r="B362" t="s">
        <v>7</v>
      </c>
      <c r="C362">
        <v>58</v>
      </c>
      <c r="D362" t="s">
        <v>5</v>
      </c>
      <c r="E362">
        <v>0.17765292017543399</v>
      </c>
    </row>
    <row r="363" spans="1:5" x14ac:dyDescent="0.25">
      <c r="A363" t="str">
        <f t="shared" si="5"/>
        <v>CENTRAL 59 End</v>
      </c>
      <c r="B363" t="s">
        <v>7</v>
      </c>
      <c r="C363">
        <v>59</v>
      </c>
      <c r="D363" t="s">
        <v>5</v>
      </c>
      <c r="E363">
        <v>0.171748523944142</v>
      </c>
    </row>
    <row r="364" spans="1:5" x14ac:dyDescent="0.25">
      <c r="A364" t="str">
        <f t="shared" si="5"/>
        <v>CENTRAL 60 End</v>
      </c>
      <c r="B364" t="s">
        <v>7</v>
      </c>
      <c r="C364">
        <v>60</v>
      </c>
      <c r="D364" t="s">
        <v>5</v>
      </c>
      <c r="E364">
        <v>0.16611455101834199</v>
      </c>
    </row>
    <row r="365" spans="1:5" x14ac:dyDescent="0.25">
      <c r="A365" t="str">
        <f t="shared" si="5"/>
        <v>CENTRAL 61 End</v>
      </c>
      <c r="B365" t="s">
        <v>7</v>
      </c>
      <c r="C365">
        <v>61</v>
      </c>
      <c r="D365" t="s">
        <v>5</v>
      </c>
      <c r="E365">
        <v>0.16055164300340699</v>
      </c>
    </row>
    <row r="366" spans="1:5" x14ac:dyDescent="0.25">
      <c r="A366" t="str">
        <f t="shared" si="5"/>
        <v>CENTRAL 62 End</v>
      </c>
      <c r="B366" t="s">
        <v>7</v>
      </c>
      <c r="C366">
        <v>62</v>
      </c>
      <c r="D366" t="s">
        <v>5</v>
      </c>
      <c r="E366">
        <v>0.15524736613921</v>
      </c>
    </row>
    <row r="367" spans="1:5" x14ac:dyDescent="0.25">
      <c r="A367" t="str">
        <f t="shared" si="5"/>
        <v>CENTRAL 63 End</v>
      </c>
      <c r="B367" t="s">
        <v>7</v>
      </c>
      <c r="C367">
        <v>63</v>
      </c>
      <c r="D367" t="s">
        <v>5</v>
      </c>
      <c r="E367">
        <v>0.1500091516738</v>
      </c>
    </row>
    <row r="368" spans="1:5" x14ac:dyDescent="0.25">
      <c r="A368" t="str">
        <f t="shared" si="5"/>
        <v>CENTRAL 64 End</v>
      </c>
      <c r="B368" t="s">
        <v>7</v>
      </c>
      <c r="C368">
        <v>64</v>
      </c>
      <c r="D368" t="s">
        <v>5</v>
      </c>
      <c r="E368">
        <v>0.14501805781156599</v>
      </c>
    </row>
    <row r="369" spans="1:5" x14ac:dyDescent="0.25">
      <c r="A369" t="str">
        <f t="shared" si="5"/>
        <v>CENTRAL 65 End</v>
      </c>
      <c r="B369" t="s">
        <v>7</v>
      </c>
      <c r="C369">
        <v>65</v>
      </c>
      <c r="D369" t="s">
        <v>5</v>
      </c>
      <c r="E369">
        <v>0.140176735442191</v>
      </c>
    </row>
    <row r="370" spans="1:5" x14ac:dyDescent="0.25">
      <c r="A370" t="str">
        <f t="shared" si="5"/>
        <v>CENTRAL 66 End</v>
      </c>
      <c r="B370" t="s">
        <v>7</v>
      </c>
      <c r="C370">
        <v>66</v>
      </c>
      <c r="D370" t="s">
        <v>5</v>
      </c>
      <c r="E370">
        <v>0.13556807065318899</v>
      </c>
    </row>
    <row r="371" spans="1:5" x14ac:dyDescent="0.25">
      <c r="A371" t="str">
        <f t="shared" si="5"/>
        <v>CENTRAL 67 End</v>
      </c>
      <c r="B371" t="s">
        <v>7</v>
      </c>
      <c r="C371">
        <v>67</v>
      </c>
      <c r="D371" t="s">
        <v>5</v>
      </c>
      <c r="E371">
        <v>0.13101304424657001</v>
      </c>
    </row>
    <row r="372" spans="1:5" x14ac:dyDescent="0.25">
      <c r="A372" t="str">
        <f t="shared" si="5"/>
        <v>CENTRAL 68 End</v>
      </c>
      <c r="B372" t="s">
        <v>7</v>
      </c>
      <c r="C372">
        <v>68</v>
      </c>
      <c r="D372" t="s">
        <v>5</v>
      </c>
      <c r="E372">
        <v>0.12667989133011301</v>
      </c>
    </row>
    <row r="373" spans="1:5" x14ac:dyDescent="0.25">
      <c r="A373" t="str">
        <f t="shared" si="5"/>
        <v>CENTRAL 69 End</v>
      </c>
      <c r="B373" t="s">
        <v>7</v>
      </c>
      <c r="C373">
        <v>69</v>
      </c>
      <c r="D373" t="s">
        <v>5</v>
      </c>
      <c r="E373">
        <v>0.12247819176012099</v>
      </c>
    </row>
    <row r="374" spans="1:5" x14ac:dyDescent="0.25">
      <c r="A374" t="str">
        <f t="shared" si="5"/>
        <v>CENTRAL 70 End</v>
      </c>
      <c r="B374" t="s">
        <v>7</v>
      </c>
      <c r="C374">
        <v>70</v>
      </c>
      <c r="D374" t="s">
        <v>5</v>
      </c>
      <c r="E374">
        <v>0.118404386656947</v>
      </c>
    </row>
    <row r="375" spans="1:5" x14ac:dyDescent="0.25">
      <c r="A375" t="str">
        <f t="shared" si="5"/>
        <v>CENTRAL 71 End</v>
      </c>
      <c r="B375" t="s">
        <v>7</v>
      </c>
      <c r="C375">
        <v>71</v>
      </c>
      <c r="D375" t="s">
        <v>5</v>
      </c>
      <c r="E375">
        <v>0.114454998725629</v>
      </c>
    </row>
    <row r="376" spans="1:5" x14ac:dyDescent="0.25">
      <c r="A376" t="str">
        <f t="shared" si="5"/>
        <v>CENTRAL 72 End</v>
      </c>
      <c r="B376" t="s">
        <v>7</v>
      </c>
      <c r="C376">
        <v>72</v>
      </c>
      <c r="D376" t="s">
        <v>5</v>
      </c>
      <c r="E376">
        <v>0.110626630871889</v>
      </c>
    </row>
    <row r="377" spans="1:5" x14ac:dyDescent="0.25">
      <c r="A377" t="str">
        <f t="shared" si="5"/>
        <v>CENTRAL 73 End</v>
      </c>
      <c r="B377" t="s">
        <v>7</v>
      </c>
      <c r="C377">
        <v>73</v>
      </c>
      <c r="D377" t="s">
        <v>5</v>
      </c>
      <c r="E377">
        <v>0.106915964825841</v>
      </c>
    </row>
    <row r="378" spans="1:5" x14ac:dyDescent="0.25">
      <c r="A378" t="str">
        <f t="shared" si="5"/>
        <v>CENTRAL 74 End</v>
      </c>
      <c r="B378" t="s">
        <v>7</v>
      </c>
      <c r="C378">
        <v>74</v>
      </c>
      <c r="D378" t="s">
        <v>5</v>
      </c>
      <c r="E378">
        <v>0.10339393369055699</v>
      </c>
    </row>
    <row r="379" spans="1:5" x14ac:dyDescent="0.25">
      <c r="A379" t="str">
        <f t="shared" si="5"/>
        <v>CENTRAL 75 End</v>
      </c>
      <c r="B379" t="s">
        <v>7</v>
      </c>
      <c r="C379">
        <v>75</v>
      </c>
      <c r="D379" t="s">
        <v>5</v>
      </c>
      <c r="E379">
        <v>9.9907488448168505E-2</v>
      </c>
    </row>
    <row r="380" spans="1:5" x14ac:dyDescent="0.25">
      <c r="A380" t="str">
        <f t="shared" si="5"/>
        <v>CENTRAL 76 End</v>
      </c>
      <c r="B380" t="s">
        <v>7</v>
      </c>
      <c r="C380">
        <v>76</v>
      </c>
      <c r="D380" t="s">
        <v>5</v>
      </c>
      <c r="E380">
        <v>9.6600428207231095E-2</v>
      </c>
    </row>
    <row r="381" spans="1:5" x14ac:dyDescent="0.25">
      <c r="A381" t="str">
        <f t="shared" si="5"/>
        <v>CENTRAL 77 End</v>
      </c>
      <c r="B381" t="s">
        <v>7</v>
      </c>
      <c r="C381">
        <v>77</v>
      </c>
      <c r="D381" t="s">
        <v>5</v>
      </c>
      <c r="E381">
        <v>9.33956007352085E-2</v>
      </c>
    </row>
    <row r="382" spans="1:5" x14ac:dyDescent="0.25">
      <c r="A382" t="str">
        <f t="shared" si="5"/>
        <v>CENTRAL 78 End</v>
      </c>
      <c r="B382" t="s">
        <v>7</v>
      </c>
      <c r="C382">
        <v>78</v>
      </c>
      <c r="D382" t="s">
        <v>5</v>
      </c>
      <c r="E382">
        <v>9.0221840978280093E-2</v>
      </c>
    </row>
    <row r="383" spans="1:5" x14ac:dyDescent="0.25">
      <c r="A383" t="str">
        <f t="shared" si="5"/>
        <v>CENTRAL 79 End</v>
      </c>
      <c r="B383" t="s">
        <v>7</v>
      </c>
      <c r="C383">
        <v>79</v>
      </c>
      <c r="D383" t="s">
        <v>5</v>
      </c>
      <c r="E383">
        <v>8.7214275469812405E-2</v>
      </c>
    </row>
    <row r="384" spans="1:5" x14ac:dyDescent="0.25">
      <c r="A384" t="str">
        <f t="shared" si="5"/>
        <v>CENTRAL 80 End</v>
      </c>
      <c r="B384" t="s">
        <v>7</v>
      </c>
      <c r="C384">
        <v>80</v>
      </c>
      <c r="D384" t="s">
        <v>5</v>
      </c>
      <c r="E384">
        <v>8.4365851506062794E-2</v>
      </c>
    </row>
    <row r="385" spans="1:5" x14ac:dyDescent="0.25">
      <c r="A385" t="str">
        <f t="shared" si="5"/>
        <v>CENTRAL 81 End</v>
      </c>
      <c r="B385" t="s">
        <v>7</v>
      </c>
      <c r="C385">
        <v>81</v>
      </c>
      <c r="D385" t="s">
        <v>5</v>
      </c>
      <c r="E385">
        <v>8.1541653770273795E-2</v>
      </c>
    </row>
    <row r="386" spans="1:5" x14ac:dyDescent="0.25">
      <c r="A386" t="str">
        <f t="shared" ref="A386:A449" si="6">B386&amp;" "&amp;C386&amp;" "&amp;D386</f>
        <v>CENTRAL 82 End</v>
      </c>
      <c r="B386" t="s">
        <v>7</v>
      </c>
      <c r="C386">
        <v>82</v>
      </c>
      <c r="D386" t="s">
        <v>5</v>
      </c>
      <c r="E386">
        <v>7.8805894760020895E-2</v>
      </c>
    </row>
    <row r="387" spans="1:5" x14ac:dyDescent="0.25">
      <c r="A387" t="str">
        <f t="shared" si="6"/>
        <v>CENTRAL 83 End</v>
      </c>
      <c r="B387" t="s">
        <v>7</v>
      </c>
      <c r="C387">
        <v>83</v>
      </c>
      <c r="D387" t="s">
        <v>5</v>
      </c>
      <c r="E387">
        <v>7.6156024251781002E-2</v>
      </c>
    </row>
    <row r="388" spans="1:5" x14ac:dyDescent="0.25">
      <c r="A388" t="str">
        <f t="shared" si="6"/>
        <v>CENTRAL 84 End</v>
      </c>
      <c r="B388" t="s">
        <v>7</v>
      </c>
      <c r="C388">
        <v>84</v>
      </c>
      <c r="D388" t="s">
        <v>5</v>
      </c>
      <c r="E388">
        <v>7.3649507329741307E-2</v>
      </c>
    </row>
    <row r="389" spans="1:5" x14ac:dyDescent="0.25">
      <c r="A389" t="str">
        <f t="shared" si="6"/>
        <v>CENTRAL 85 End</v>
      </c>
      <c r="B389" t="s">
        <v>7</v>
      </c>
      <c r="C389">
        <v>85</v>
      </c>
      <c r="D389" t="s">
        <v>5</v>
      </c>
      <c r="E389">
        <v>7.1162688517018693E-2</v>
      </c>
    </row>
    <row r="390" spans="1:5" x14ac:dyDescent="0.25">
      <c r="A390" t="str">
        <f t="shared" si="6"/>
        <v>CENTRAL 86 End</v>
      </c>
      <c r="B390" t="s">
        <v>7</v>
      </c>
      <c r="C390">
        <v>86</v>
      </c>
      <c r="D390" t="s">
        <v>5</v>
      </c>
      <c r="E390">
        <v>6.88118559131492E-2</v>
      </c>
    </row>
    <row r="391" spans="1:5" x14ac:dyDescent="0.25">
      <c r="A391" t="str">
        <f t="shared" si="6"/>
        <v>CENTRAL 87 End</v>
      </c>
      <c r="B391" t="s">
        <v>7</v>
      </c>
      <c r="C391">
        <v>87</v>
      </c>
      <c r="D391" t="s">
        <v>5</v>
      </c>
      <c r="E391">
        <v>6.6534817139692295E-2</v>
      </c>
    </row>
    <row r="392" spans="1:5" x14ac:dyDescent="0.25">
      <c r="A392" t="str">
        <f t="shared" si="6"/>
        <v>CENTRAL 88 End</v>
      </c>
      <c r="B392" t="s">
        <v>7</v>
      </c>
      <c r="C392">
        <v>88</v>
      </c>
      <c r="D392" t="s">
        <v>5</v>
      </c>
      <c r="E392">
        <v>6.4274542215842098E-2</v>
      </c>
    </row>
    <row r="393" spans="1:5" x14ac:dyDescent="0.25">
      <c r="A393" t="str">
        <f t="shared" si="6"/>
        <v>CENTRAL 89 End</v>
      </c>
      <c r="B393" t="s">
        <v>7</v>
      </c>
      <c r="C393">
        <v>89</v>
      </c>
      <c r="D393" t="s">
        <v>5</v>
      </c>
      <c r="E393">
        <v>6.2139826708715699E-2</v>
      </c>
    </row>
    <row r="394" spans="1:5" x14ac:dyDescent="0.25">
      <c r="A394" t="str">
        <f t="shared" si="6"/>
        <v>CENTRAL 90 End</v>
      </c>
      <c r="B394" t="s">
        <v>7</v>
      </c>
      <c r="C394">
        <v>90</v>
      </c>
      <c r="D394" t="s">
        <v>5</v>
      </c>
      <c r="E394">
        <v>6.0072521198905E-2</v>
      </c>
    </row>
    <row r="395" spans="1:5" x14ac:dyDescent="0.25">
      <c r="A395" t="str">
        <f t="shared" si="6"/>
        <v>CENTRAL 91 End</v>
      </c>
      <c r="B395" t="s">
        <v>7</v>
      </c>
      <c r="C395">
        <v>91</v>
      </c>
      <c r="D395" t="s">
        <v>5</v>
      </c>
      <c r="E395">
        <v>5.8070619336066498E-2</v>
      </c>
    </row>
    <row r="396" spans="1:5" x14ac:dyDescent="0.25">
      <c r="A396" t="str">
        <f t="shared" si="6"/>
        <v>CENTRAL 92 End</v>
      </c>
      <c r="B396" t="s">
        <v>7</v>
      </c>
      <c r="C396">
        <v>92</v>
      </c>
      <c r="D396" t="s">
        <v>5</v>
      </c>
      <c r="E396">
        <v>5.6132170354102999E-2</v>
      </c>
    </row>
    <row r="397" spans="1:5" x14ac:dyDescent="0.25">
      <c r="A397" t="str">
        <f t="shared" si="6"/>
        <v>CENTRAL 93 End</v>
      </c>
      <c r="B397" t="s">
        <v>7</v>
      </c>
      <c r="C397">
        <v>93</v>
      </c>
      <c r="D397" t="s">
        <v>5</v>
      </c>
      <c r="E397">
        <v>5.4255277665401003E-2</v>
      </c>
    </row>
    <row r="398" spans="1:5" x14ac:dyDescent="0.25">
      <c r="A398" t="str">
        <f t="shared" si="6"/>
        <v>CENTRAL 94 End</v>
      </c>
      <c r="B398" t="s">
        <v>7</v>
      </c>
      <c r="C398">
        <v>94</v>
      </c>
      <c r="D398" t="s">
        <v>5</v>
      </c>
      <c r="E398">
        <v>5.2438097486430899E-2</v>
      </c>
    </row>
    <row r="399" spans="1:5" x14ac:dyDescent="0.25">
      <c r="A399" t="str">
        <f t="shared" si="6"/>
        <v>CENTRAL 95 End</v>
      </c>
      <c r="B399" t="s">
        <v>7</v>
      </c>
      <c r="C399">
        <v>95</v>
      </c>
      <c r="D399" t="s">
        <v>5</v>
      </c>
      <c r="E399">
        <v>5.0725516207961403E-2</v>
      </c>
    </row>
    <row r="400" spans="1:5" x14ac:dyDescent="0.25">
      <c r="A400" t="str">
        <f t="shared" si="6"/>
        <v>CENTRAL 96 End</v>
      </c>
      <c r="B400" t="s">
        <v>7</v>
      </c>
      <c r="C400">
        <v>96</v>
      </c>
      <c r="D400" t="s">
        <v>5</v>
      </c>
      <c r="E400">
        <v>4.9021339307893402E-2</v>
      </c>
    </row>
    <row r="401" spans="1:5" x14ac:dyDescent="0.25">
      <c r="A401" t="str">
        <f t="shared" si="6"/>
        <v>CENTRAL 97 End</v>
      </c>
      <c r="B401" t="s">
        <v>7</v>
      </c>
      <c r="C401">
        <v>97</v>
      </c>
      <c r="D401" t="s">
        <v>5</v>
      </c>
      <c r="E401">
        <v>4.7371665374561001E-2</v>
      </c>
    </row>
    <row r="402" spans="1:5" x14ac:dyDescent="0.25">
      <c r="A402" t="str">
        <f t="shared" si="6"/>
        <v>CENTRAL 98 End</v>
      </c>
      <c r="B402" t="s">
        <v>7</v>
      </c>
      <c r="C402">
        <v>98</v>
      </c>
      <c r="D402" t="s">
        <v>5</v>
      </c>
      <c r="E402">
        <v>4.5818339209333897E-2</v>
      </c>
    </row>
    <row r="403" spans="1:5" x14ac:dyDescent="0.25">
      <c r="A403" t="str">
        <f t="shared" si="6"/>
        <v>CENTRAL 99 End</v>
      </c>
      <c r="B403" t="s">
        <v>7</v>
      </c>
      <c r="C403">
        <v>99</v>
      </c>
      <c r="D403" t="s">
        <v>5</v>
      </c>
      <c r="E403">
        <v>4.4271739859963702E-2</v>
      </c>
    </row>
    <row r="404" spans="1:5" x14ac:dyDescent="0.25">
      <c r="A404" t="str">
        <f t="shared" si="6"/>
        <v>CENTRAL 100 End</v>
      </c>
      <c r="B404" t="s">
        <v>7</v>
      </c>
      <c r="C404">
        <v>100</v>
      </c>
      <c r="D404" t="s">
        <v>5</v>
      </c>
      <c r="E404">
        <v>4.2816330583008599E-2</v>
      </c>
    </row>
    <row r="405" spans="1:5" x14ac:dyDescent="0.25">
      <c r="A405" t="str">
        <f t="shared" si="6"/>
        <v>CENTRAL 101 End</v>
      </c>
      <c r="B405" t="s">
        <v>7</v>
      </c>
      <c r="C405">
        <v>101</v>
      </c>
      <c r="D405" t="s">
        <v>5</v>
      </c>
      <c r="E405">
        <v>4.1366660446192298E-2</v>
      </c>
    </row>
    <row r="406" spans="1:5" x14ac:dyDescent="0.25">
      <c r="A406" t="str">
        <f t="shared" si="6"/>
        <v>CENTRAL 102 End</v>
      </c>
      <c r="B406" t="s">
        <v>7</v>
      </c>
      <c r="C406">
        <v>102</v>
      </c>
      <c r="D406" t="s">
        <v>5</v>
      </c>
      <c r="E406">
        <v>4.0003269119102798E-2</v>
      </c>
    </row>
    <row r="407" spans="1:5" x14ac:dyDescent="0.25">
      <c r="A407" t="str">
        <f t="shared" si="6"/>
        <v>CENTRAL 103 End</v>
      </c>
      <c r="B407" t="s">
        <v>7</v>
      </c>
      <c r="C407">
        <v>103</v>
      </c>
      <c r="D407" t="s">
        <v>5</v>
      </c>
      <c r="E407">
        <v>3.8644729672488901E-2</v>
      </c>
    </row>
    <row r="408" spans="1:5" x14ac:dyDescent="0.25">
      <c r="A408" t="str">
        <f t="shared" si="6"/>
        <v>CENTRAL 104 End</v>
      </c>
      <c r="B408" t="s">
        <v>7</v>
      </c>
      <c r="C408">
        <v>104</v>
      </c>
      <c r="D408" t="s">
        <v>5</v>
      </c>
      <c r="E408">
        <v>3.7367794515156399E-2</v>
      </c>
    </row>
    <row r="409" spans="1:5" x14ac:dyDescent="0.25">
      <c r="A409" t="str">
        <f t="shared" si="6"/>
        <v>CENTRAL 105 End</v>
      </c>
      <c r="B409" t="s">
        <v>7</v>
      </c>
      <c r="C409">
        <v>105</v>
      </c>
      <c r="D409" t="s">
        <v>5</v>
      </c>
      <c r="E409">
        <v>3.6131654120295502E-2</v>
      </c>
    </row>
    <row r="410" spans="1:5" x14ac:dyDescent="0.25">
      <c r="A410" t="str">
        <f t="shared" si="6"/>
        <v>CENTRAL 106 End</v>
      </c>
      <c r="B410" t="s">
        <v>7</v>
      </c>
      <c r="C410">
        <v>106</v>
      </c>
      <c r="D410" t="s">
        <v>5</v>
      </c>
      <c r="E410">
        <v>3.4935053154509801E-2</v>
      </c>
    </row>
    <row r="411" spans="1:5" x14ac:dyDescent="0.25">
      <c r="A411" t="str">
        <f t="shared" si="6"/>
        <v>CENTRAL 107 End</v>
      </c>
      <c r="B411" t="s">
        <v>7</v>
      </c>
      <c r="C411">
        <v>107</v>
      </c>
      <c r="D411" t="s">
        <v>5</v>
      </c>
      <c r="E411">
        <v>3.3741776902942403E-2</v>
      </c>
    </row>
    <row r="412" spans="1:5" x14ac:dyDescent="0.25">
      <c r="A412" t="str">
        <f t="shared" si="6"/>
        <v>CENTRAL 108 End</v>
      </c>
      <c r="B412" t="s">
        <v>7</v>
      </c>
      <c r="C412">
        <v>108</v>
      </c>
      <c r="D412" t="s">
        <v>5</v>
      </c>
      <c r="E412">
        <v>3.2621482112943301E-2</v>
      </c>
    </row>
    <row r="413" spans="1:5" x14ac:dyDescent="0.25">
      <c r="A413" t="str">
        <f t="shared" si="6"/>
        <v>CENTRAL 109 End</v>
      </c>
      <c r="B413" t="s">
        <v>7</v>
      </c>
      <c r="C413">
        <v>109</v>
      </c>
      <c r="D413" t="s">
        <v>5</v>
      </c>
      <c r="E413">
        <v>3.1537162482270002E-2</v>
      </c>
    </row>
    <row r="414" spans="1:5" x14ac:dyDescent="0.25">
      <c r="A414" t="str">
        <f t="shared" si="6"/>
        <v>CENTRAL 110 End</v>
      </c>
      <c r="B414" t="s">
        <v>7</v>
      </c>
      <c r="C414">
        <v>110</v>
      </c>
      <c r="D414" t="s">
        <v>5</v>
      </c>
      <c r="E414">
        <v>3.04877048059632E-2</v>
      </c>
    </row>
    <row r="415" spans="1:5" x14ac:dyDescent="0.25">
      <c r="A415" t="str">
        <f t="shared" si="6"/>
        <v>CENTRAL 111 End</v>
      </c>
      <c r="B415" t="s">
        <v>7</v>
      </c>
      <c r="C415">
        <v>111</v>
      </c>
      <c r="D415" t="s">
        <v>5</v>
      </c>
      <c r="E415">
        <v>2.9472028917526399E-2</v>
      </c>
    </row>
    <row r="416" spans="1:5" x14ac:dyDescent="0.25">
      <c r="A416" t="str">
        <f t="shared" si="6"/>
        <v>CENTRAL 112 End</v>
      </c>
      <c r="B416" t="s">
        <v>7</v>
      </c>
      <c r="C416">
        <v>112</v>
      </c>
      <c r="D416" t="s">
        <v>5</v>
      </c>
      <c r="E416">
        <v>2.8489086754196102E-2</v>
      </c>
    </row>
    <row r="417" spans="1:5" x14ac:dyDescent="0.25">
      <c r="A417" t="str">
        <f t="shared" si="6"/>
        <v>CENTRAL 113 End</v>
      </c>
      <c r="B417" t="s">
        <v>7</v>
      </c>
      <c r="C417">
        <v>113</v>
      </c>
      <c r="D417" t="s">
        <v>5</v>
      </c>
      <c r="E417">
        <v>2.7537861447222999E-2</v>
      </c>
    </row>
    <row r="418" spans="1:5" x14ac:dyDescent="0.25">
      <c r="A418" t="str">
        <f t="shared" si="6"/>
        <v>CENTRAL 114 End</v>
      </c>
      <c r="B418" t="s">
        <v>7</v>
      </c>
      <c r="C418">
        <v>114</v>
      </c>
      <c r="D418" t="s">
        <v>5</v>
      </c>
      <c r="E418">
        <v>2.6617366436519199E-2</v>
      </c>
    </row>
    <row r="419" spans="1:5" x14ac:dyDescent="0.25">
      <c r="A419" t="str">
        <f t="shared" si="6"/>
        <v>CENTRAL 115 End</v>
      </c>
      <c r="B419" t="s">
        <v>7</v>
      </c>
      <c r="C419">
        <v>115</v>
      </c>
      <c r="D419" t="s">
        <v>5</v>
      </c>
      <c r="E419">
        <v>2.5726644609077799E-2</v>
      </c>
    </row>
    <row r="420" spans="1:5" x14ac:dyDescent="0.25">
      <c r="A420" t="str">
        <f t="shared" si="6"/>
        <v>CENTRAL 116 End</v>
      </c>
      <c r="B420" t="s">
        <v>7</v>
      </c>
      <c r="C420">
        <v>116</v>
      </c>
      <c r="D420" t="s">
        <v>5</v>
      </c>
      <c r="E420">
        <v>2.48647674605618E-2</v>
      </c>
    </row>
    <row r="421" spans="1:5" x14ac:dyDescent="0.25">
      <c r="A421" t="str">
        <f t="shared" si="6"/>
        <v>CENTRAL 117 End</v>
      </c>
      <c r="B421" t="s">
        <v>7</v>
      </c>
      <c r="C421">
        <v>117</v>
      </c>
      <c r="D421" t="s">
        <v>5</v>
      </c>
      <c r="E421">
        <v>2.4058084081367299E-2</v>
      </c>
    </row>
    <row r="422" spans="1:5" x14ac:dyDescent="0.25">
      <c r="A422" t="str">
        <f t="shared" si="6"/>
        <v>CENTRAL 118 End</v>
      </c>
      <c r="B422" t="s">
        <v>7</v>
      </c>
      <c r="C422">
        <v>118</v>
      </c>
      <c r="D422" t="s">
        <v>5</v>
      </c>
      <c r="E422">
        <v>2.3250530909866601E-2</v>
      </c>
    </row>
    <row r="423" spans="1:5" x14ac:dyDescent="0.25">
      <c r="A423" t="str">
        <f t="shared" si="6"/>
        <v>CENTRAL 119 End</v>
      </c>
      <c r="B423" t="s">
        <v>7</v>
      </c>
      <c r="C423">
        <v>119</v>
      </c>
      <c r="D423" t="s">
        <v>5</v>
      </c>
      <c r="E423">
        <v>2.24692151307858E-2</v>
      </c>
    </row>
    <row r="424" spans="1:5" x14ac:dyDescent="0.25">
      <c r="A424" t="str">
        <f t="shared" si="6"/>
        <v>CENTRAL 120 End</v>
      </c>
      <c r="B424" t="s">
        <v>7</v>
      </c>
      <c r="C424">
        <v>120</v>
      </c>
      <c r="D424" t="s">
        <v>5</v>
      </c>
      <c r="E424">
        <v>2.17133145394026E-2</v>
      </c>
    </row>
    <row r="425" spans="1:5" x14ac:dyDescent="0.25">
      <c r="A425" t="str">
        <f t="shared" si="6"/>
        <v>CENTRAL 121 End</v>
      </c>
      <c r="B425" t="s">
        <v>7</v>
      </c>
      <c r="C425">
        <v>121</v>
      </c>
      <c r="D425" t="s">
        <v>5</v>
      </c>
      <c r="E425">
        <v>2.0982031672373499E-2</v>
      </c>
    </row>
    <row r="426" spans="1:5" x14ac:dyDescent="0.25">
      <c r="A426" t="str">
        <f t="shared" si="6"/>
        <v>CENTRAL 122 End</v>
      </c>
      <c r="B426" t="s">
        <v>7</v>
      </c>
      <c r="C426">
        <v>122</v>
      </c>
      <c r="D426" t="s">
        <v>5</v>
      </c>
      <c r="E426">
        <v>2.0298564488934599E-2</v>
      </c>
    </row>
    <row r="427" spans="1:5" x14ac:dyDescent="0.25">
      <c r="A427" t="str">
        <f t="shared" si="6"/>
        <v>CENTRAL 123 End</v>
      </c>
      <c r="B427" t="s">
        <v>7</v>
      </c>
      <c r="C427">
        <v>123</v>
      </c>
      <c r="D427" t="s">
        <v>5</v>
      </c>
      <c r="E427">
        <v>1.9613600501187801E-2</v>
      </c>
    </row>
    <row r="428" spans="1:5" x14ac:dyDescent="0.25">
      <c r="A428" t="str">
        <f t="shared" si="6"/>
        <v>CENTRAL 124 End</v>
      </c>
      <c r="B428" t="s">
        <v>7</v>
      </c>
      <c r="C428">
        <v>124</v>
      </c>
      <c r="D428" t="s">
        <v>5</v>
      </c>
      <c r="E428">
        <v>1.8973790273416901E-2</v>
      </c>
    </row>
    <row r="429" spans="1:5" x14ac:dyDescent="0.25">
      <c r="A429" t="str">
        <f t="shared" si="6"/>
        <v>CENTRAL 125 End</v>
      </c>
      <c r="B429" t="s">
        <v>7</v>
      </c>
      <c r="C429">
        <v>125</v>
      </c>
      <c r="D429" t="s">
        <v>5</v>
      </c>
      <c r="E429">
        <v>1.8332288416207199E-2</v>
      </c>
    </row>
    <row r="430" spans="1:5" x14ac:dyDescent="0.25">
      <c r="A430" t="str">
        <f t="shared" si="6"/>
        <v>CENTRAL 126 End</v>
      </c>
      <c r="B430" t="s">
        <v>7</v>
      </c>
      <c r="C430">
        <v>126</v>
      </c>
      <c r="D430" t="s">
        <v>5</v>
      </c>
      <c r="E430">
        <v>1.7711790322475301E-2</v>
      </c>
    </row>
    <row r="431" spans="1:5" x14ac:dyDescent="0.25">
      <c r="A431" t="str">
        <f t="shared" si="6"/>
        <v>CENTRAL 127 End</v>
      </c>
      <c r="B431" t="s">
        <v>7</v>
      </c>
      <c r="C431">
        <v>127</v>
      </c>
      <c r="D431" t="s">
        <v>5</v>
      </c>
      <c r="E431">
        <v>1.7132692049833202E-2</v>
      </c>
    </row>
    <row r="432" spans="1:5" x14ac:dyDescent="0.25">
      <c r="A432" t="str">
        <f t="shared" si="6"/>
        <v>CENTRAL 128 End</v>
      </c>
      <c r="B432" t="s">
        <v>7</v>
      </c>
      <c r="C432">
        <v>128</v>
      </c>
      <c r="D432" t="s">
        <v>5</v>
      </c>
      <c r="E432">
        <v>1.65516760607522E-2</v>
      </c>
    </row>
    <row r="433" spans="1:5" x14ac:dyDescent="0.25">
      <c r="A433" t="str">
        <f t="shared" si="6"/>
        <v>CENTRAL 129 End</v>
      </c>
      <c r="B433" t="s">
        <v>7</v>
      </c>
      <c r="C433">
        <v>129</v>
      </c>
      <c r="D433" t="s">
        <v>5</v>
      </c>
      <c r="E433">
        <v>1.6009733766660102E-2</v>
      </c>
    </row>
    <row r="434" spans="1:5" x14ac:dyDescent="0.25">
      <c r="A434" t="str">
        <f t="shared" si="6"/>
        <v>CENTRAL 130 End</v>
      </c>
      <c r="B434" t="s">
        <v>7</v>
      </c>
      <c r="C434">
        <v>130</v>
      </c>
      <c r="D434" t="s">
        <v>5</v>
      </c>
      <c r="E434">
        <v>1.5465752957647899E-2</v>
      </c>
    </row>
    <row r="435" spans="1:5" x14ac:dyDescent="0.25">
      <c r="A435" t="str">
        <f t="shared" si="6"/>
        <v>CENTRAL 131 End</v>
      </c>
      <c r="B435" t="s">
        <v>7</v>
      </c>
      <c r="C435">
        <v>131</v>
      </c>
      <c r="D435" t="s">
        <v>5</v>
      </c>
      <c r="E435">
        <v>1.4958642632006899E-2</v>
      </c>
    </row>
    <row r="436" spans="1:5" x14ac:dyDescent="0.25">
      <c r="A436" t="str">
        <f t="shared" si="6"/>
        <v>CENTRAL 132 End</v>
      </c>
      <c r="B436" t="s">
        <v>7</v>
      </c>
      <c r="C436">
        <v>132</v>
      </c>
      <c r="D436" t="s">
        <v>5</v>
      </c>
      <c r="E436">
        <v>1.4449397431723E-2</v>
      </c>
    </row>
    <row r="437" spans="1:5" x14ac:dyDescent="0.25">
      <c r="A437" t="str">
        <f t="shared" si="6"/>
        <v>CENTRAL 133 End</v>
      </c>
      <c r="B437" t="s">
        <v>7</v>
      </c>
      <c r="C437">
        <v>133</v>
      </c>
      <c r="D437" t="s">
        <v>5</v>
      </c>
      <c r="E437">
        <v>1.39749364543877E-2</v>
      </c>
    </row>
    <row r="438" spans="1:5" x14ac:dyDescent="0.25">
      <c r="A438" t="str">
        <f t="shared" si="6"/>
        <v>CENTRAL 134 End</v>
      </c>
      <c r="B438" t="s">
        <v>7</v>
      </c>
      <c r="C438">
        <v>134</v>
      </c>
      <c r="D438" t="s">
        <v>5</v>
      </c>
      <c r="E438">
        <v>1.3515793288072101E-2</v>
      </c>
    </row>
    <row r="439" spans="1:5" x14ac:dyDescent="0.25">
      <c r="A439" t="str">
        <f t="shared" si="6"/>
        <v>CENTRAL 135 End</v>
      </c>
      <c r="B439" t="s">
        <v>7</v>
      </c>
      <c r="C439">
        <v>135</v>
      </c>
      <c r="D439" t="s">
        <v>5</v>
      </c>
      <c r="E439">
        <v>1.30544048436501E-2</v>
      </c>
    </row>
    <row r="440" spans="1:5" x14ac:dyDescent="0.25">
      <c r="A440" t="str">
        <f t="shared" si="6"/>
        <v>CENTRAL 136 End</v>
      </c>
      <c r="B440" t="s">
        <v>7</v>
      </c>
      <c r="C440">
        <v>136</v>
      </c>
      <c r="D440" t="s">
        <v>5</v>
      </c>
      <c r="E440">
        <v>1.2624894698059301E-2</v>
      </c>
    </row>
    <row r="441" spans="1:5" x14ac:dyDescent="0.25">
      <c r="A441" t="str">
        <f t="shared" si="6"/>
        <v>CENTRAL 137 End</v>
      </c>
      <c r="B441" t="s">
        <v>7</v>
      </c>
      <c r="C441">
        <v>137</v>
      </c>
      <c r="D441" t="s">
        <v>5</v>
      </c>
      <c r="E441">
        <v>1.2209279794718799E-2</v>
      </c>
    </row>
    <row r="442" spans="1:5" x14ac:dyDescent="0.25">
      <c r="A442" t="str">
        <f t="shared" si="6"/>
        <v>CENTRAL 138 End</v>
      </c>
      <c r="B442" t="s">
        <v>7</v>
      </c>
      <c r="C442">
        <v>138</v>
      </c>
      <c r="D442" t="s">
        <v>5</v>
      </c>
      <c r="E442">
        <v>1.17913510993146E-2</v>
      </c>
    </row>
    <row r="443" spans="1:5" x14ac:dyDescent="0.25">
      <c r="A443" t="str">
        <f t="shared" si="6"/>
        <v>CENTRAL 139 End</v>
      </c>
      <c r="B443" t="s">
        <v>7</v>
      </c>
      <c r="C443">
        <v>139</v>
      </c>
      <c r="D443" t="s">
        <v>5</v>
      </c>
      <c r="E443">
        <v>1.14026250178072E-2</v>
      </c>
    </row>
    <row r="444" spans="1:5" x14ac:dyDescent="0.25">
      <c r="A444" t="str">
        <f t="shared" si="6"/>
        <v>CENTRAL 140 End</v>
      </c>
      <c r="B444" t="s">
        <v>7</v>
      </c>
      <c r="C444">
        <v>140</v>
      </c>
      <c r="D444" t="s">
        <v>5</v>
      </c>
      <c r="E444">
        <v>1.10265006858224E-2</v>
      </c>
    </row>
    <row r="445" spans="1:5" x14ac:dyDescent="0.25">
      <c r="A445" t="str">
        <f t="shared" si="6"/>
        <v>CENTRAL 141 End</v>
      </c>
      <c r="B445" t="s">
        <v>7</v>
      </c>
      <c r="C445">
        <v>141</v>
      </c>
      <c r="D445" t="s">
        <v>5</v>
      </c>
      <c r="E445">
        <v>1.0648028992381001E-2</v>
      </c>
    </row>
    <row r="446" spans="1:5" x14ac:dyDescent="0.25">
      <c r="A446" t="str">
        <f t="shared" si="6"/>
        <v>CENTRAL 142 End</v>
      </c>
      <c r="B446" t="s">
        <v>7</v>
      </c>
      <c r="C446">
        <v>142</v>
      </c>
      <c r="D446" t="s">
        <v>5</v>
      </c>
      <c r="E446">
        <v>1.02962974849336E-2</v>
      </c>
    </row>
    <row r="447" spans="1:5" x14ac:dyDescent="0.25">
      <c r="A447" t="str">
        <f t="shared" si="6"/>
        <v>CENTRAL 143 End</v>
      </c>
      <c r="B447" t="s">
        <v>7</v>
      </c>
      <c r="C447">
        <v>143</v>
      </c>
      <c r="D447" t="s">
        <v>5</v>
      </c>
      <c r="E447">
        <v>9.9559918899116504E-3</v>
      </c>
    </row>
    <row r="448" spans="1:5" x14ac:dyDescent="0.25">
      <c r="A448" t="str">
        <f t="shared" si="6"/>
        <v>CENTRAL 144 End</v>
      </c>
      <c r="B448" t="s">
        <v>7</v>
      </c>
      <c r="C448">
        <v>144</v>
      </c>
      <c r="D448" t="s">
        <v>5</v>
      </c>
      <c r="E448">
        <v>9.6267475229350908E-3</v>
      </c>
    </row>
    <row r="449" spans="1:5" x14ac:dyDescent="0.25">
      <c r="A449" t="str">
        <f t="shared" si="6"/>
        <v>CENTRAL 145 End</v>
      </c>
      <c r="B449" t="s">
        <v>7</v>
      </c>
      <c r="C449">
        <v>145</v>
      </c>
      <c r="D449" t="s">
        <v>5</v>
      </c>
      <c r="E449">
        <v>9.3082111244852401E-3</v>
      </c>
    </row>
    <row r="450" spans="1:5" x14ac:dyDescent="0.25">
      <c r="A450" t="str">
        <f t="shared" ref="A450:A513" si="7">B450&amp;" "&amp;C450&amp;" "&amp;D450</f>
        <v>CENTRAL 146 End</v>
      </c>
      <c r="B450" t="s">
        <v>7</v>
      </c>
      <c r="C450">
        <v>146</v>
      </c>
      <c r="D450" t="s">
        <v>5</v>
      </c>
      <c r="E450">
        <v>8.9873266830525506E-3</v>
      </c>
    </row>
    <row r="451" spans="1:5" x14ac:dyDescent="0.25">
      <c r="A451" t="str">
        <f t="shared" si="7"/>
        <v>CENTRAL 147 End</v>
      </c>
      <c r="B451" t="s">
        <v>7</v>
      </c>
      <c r="C451">
        <v>147</v>
      </c>
      <c r="D451" t="s">
        <v>5</v>
      </c>
      <c r="E451">
        <v>8.6895275413882596E-3</v>
      </c>
    </row>
    <row r="452" spans="1:5" x14ac:dyDescent="0.25">
      <c r="A452" t="str">
        <f t="shared" si="7"/>
        <v>CENTRAL 148 End</v>
      </c>
      <c r="B452" t="s">
        <v>7</v>
      </c>
      <c r="C452">
        <v>148</v>
      </c>
      <c r="D452" t="s">
        <v>5</v>
      </c>
      <c r="E452">
        <v>8.4014335326313503E-3</v>
      </c>
    </row>
    <row r="453" spans="1:5" x14ac:dyDescent="0.25">
      <c r="A453" t="str">
        <f t="shared" si="7"/>
        <v>CENTRAL 149 End</v>
      </c>
      <c r="B453" t="s">
        <v>7</v>
      </c>
      <c r="C453">
        <v>149</v>
      </c>
      <c r="D453" t="s">
        <v>5</v>
      </c>
      <c r="E453">
        <v>8.1227338583105806E-3</v>
      </c>
    </row>
    <row r="454" spans="1:5" x14ac:dyDescent="0.25">
      <c r="A454" t="str">
        <f t="shared" si="7"/>
        <v>CENTRAL 150 End</v>
      </c>
      <c r="B454" t="s">
        <v>7</v>
      </c>
      <c r="C454">
        <v>150</v>
      </c>
      <c r="D454" t="s">
        <v>5</v>
      </c>
      <c r="E454">
        <v>7.8531274905825794E-3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AB4D-E9B9-46DC-B3A1-ECF76A5ABF43}">
  <sheetPr codeName="Feuil5">
    <tabColor theme="4" tint="0.79998168889431442"/>
  </sheetPr>
  <dimension ref="A1:E124"/>
  <sheetViews>
    <sheetView workbookViewId="0">
      <selection activeCell="H46" sqref="H46"/>
    </sheetView>
  </sheetViews>
  <sheetFormatPr baseColWidth="10" defaultRowHeight="15" x14ac:dyDescent="0.25"/>
  <cols>
    <col min="1" max="1" width="24.85546875" bestFit="1" customWidth="1"/>
    <col min="2" max="2" width="14.85546875" bestFit="1" customWidth="1"/>
    <col min="3" max="3" width="6.85546875" bestFit="1" customWidth="1"/>
    <col min="4" max="4" width="11" bestFit="1" customWidth="1"/>
    <col min="5" max="5" width="15.5703125" bestFit="1" customWidth="1"/>
  </cols>
  <sheetData>
    <row r="1" spans="1:5" s="1" customFormat="1" x14ac:dyDescent="0.25">
      <c r="A1" s="1" t="s">
        <v>53</v>
      </c>
      <c r="B1" s="1" t="s">
        <v>40</v>
      </c>
      <c r="C1" s="1" t="s">
        <v>49</v>
      </c>
      <c r="D1" s="1" t="s">
        <v>47</v>
      </c>
      <c r="E1" s="1" t="s">
        <v>50</v>
      </c>
    </row>
    <row r="2" spans="1:5" x14ac:dyDescent="0.25">
      <c r="A2" t="str">
        <f t="shared" ref="A2:A33" si="0">B2&amp;" "&amp;C2&amp;" "&amp;D2</f>
        <v>CENTRAL 0 Beg</v>
      </c>
      <c r="B2" t="s">
        <v>7</v>
      </c>
      <c r="C2">
        <v>0</v>
      </c>
      <c r="D2" t="s">
        <v>8</v>
      </c>
      <c r="E2">
        <v>1</v>
      </c>
    </row>
    <row r="3" spans="1:5" x14ac:dyDescent="0.25">
      <c r="A3" t="str">
        <f t="shared" si="0"/>
        <v>CENTRAL 1 Beg</v>
      </c>
      <c r="B3" t="s">
        <v>7</v>
      </c>
      <c r="C3">
        <v>1</v>
      </c>
      <c r="D3" t="s">
        <v>8</v>
      </c>
      <c r="E3">
        <v>1.03176</v>
      </c>
    </row>
    <row r="4" spans="1:5" x14ac:dyDescent="0.25">
      <c r="A4" t="str">
        <f t="shared" si="0"/>
        <v>CENTRAL 2 Beg</v>
      </c>
      <c r="B4" t="s">
        <v>7</v>
      </c>
      <c r="C4">
        <v>2</v>
      </c>
      <c r="D4" t="s">
        <v>8</v>
      </c>
      <c r="E4">
        <v>1.03414137250911</v>
      </c>
    </row>
    <row r="5" spans="1:5" x14ac:dyDescent="0.25">
      <c r="A5" t="str">
        <f t="shared" si="0"/>
        <v>CENTRAL 3 Beg</v>
      </c>
      <c r="B5" t="s">
        <v>7</v>
      </c>
      <c r="C5">
        <v>3</v>
      </c>
      <c r="D5" t="s">
        <v>8</v>
      </c>
      <c r="E5">
        <v>1.0301924574724299</v>
      </c>
    </row>
    <row r="6" spans="1:5" x14ac:dyDescent="0.25">
      <c r="A6" t="str">
        <f t="shared" si="0"/>
        <v>CENTRAL 4 Beg</v>
      </c>
      <c r="B6" t="s">
        <v>7</v>
      </c>
      <c r="C6">
        <v>4</v>
      </c>
      <c r="D6" t="s">
        <v>8</v>
      </c>
      <c r="E6">
        <v>1.02999151166722</v>
      </c>
    </row>
    <row r="7" spans="1:5" x14ac:dyDescent="0.25">
      <c r="A7" t="str">
        <f t="shared" si="0"/>
        <v>CENTRAL 5 Beg</v>
      </c>
      <c r="B7" t="s">
        <v>7</v>
      </c>
      <c r="C7">
        <v>5</v>
      </c>
      <c r="D7" t="s">
        <v>8</v>
      </c>
      <c r="E7">
        <v>1.0304704274373999</v>
      </c>
    </row>
    <row r="8" spans="1:5" x14ac:dyDescent="0.25">
      <c r="A8" t="str">
        <f t="shared" si="0"/>
        <v>CENTRAL 6 Beg</v>
      </c>
      <c r="B8" t="s">
        <v>7</v>
      </c>
      <c r="C8">
        <v>6</v>
      </c>
      <c r="D8" t="s">
        <v>8</v>
      </c>
      <c r="E8">
        <v>1.0300506412431001</v>
      </c>
    </row>
    <row r="9" spans="1:5" x14ac:dyDescent="0.25">
      <c r="A9" t="str">
        <f t="shared" si="0"/>
        <v>CENTRAL 7 Beg</v>
      </c>
      <c r="B9" t="s">
        <v>7</v>
      </c>
      <c r="C9">
        <v>7</v>
      </c>
      <c r="D9" t="s">
        <v>8</v>
      </c>
      <c r="E9">
        <v>1.02977073500845</v>
      </c>
    </row>
    <row r="10" spans="1:5" x14ac:dyDescent="0.25">
      <c r="A10" t="str">
        <f t="shared" si="0"/>
        <v>CENTRAL 8 Beg</v>
      </c>
      <c r="B10" t="s">
        <v>7</v>
      </c>
      <c r="C10">
        <v>8</v>
      </c>
      <c r="D10" t="s">
        <v>8</v>
      </c>
      <c r="E10">
        <v>1.03051006789458</v>
      </c>
    </row>
    <row r="11" spans="1:5" x14ac:dyDescent="0.25">
      <c r="A11" t="str">
        <f t="shared" si="0"/>
        <v>CENTRAL 9 Beg</v>
      </c>
      <c r="B11" t="s">
        <v>7</v>
      </c>
      <c r="C11">
        <v>9</v>
      </c>
      <c r="D11" t="s">
        <v>8</v>
      </c>
      <c r="E11">
        <v>1.0310400139695499</v>
      </c>
    </row>
    <row r="12" spans="1:5" x14ac:dyDescent="0.25">
      <c r="A12" t="str">
        <f t="shared" si="0"/>
        <v>CENTRAL 10 Beg</v>
      </c>
      <c r="B12" t="s">
        <v>7</v>
      </c>
      <c r="C12">
        <v>10</v>
      </c>
      <c r="D12" t="s">
        <v>8</v>
      </c>
      <c r="E12">
        <v>1.0312800698504601</v>
      </c>
    </row>
    <row r="13" spans="1:5" x14ac:dyDescent="0.25">
      <c r="A13" t="str">
        <f t="shared" si="0"/>
        <v>CENTRAL 11 Beg</v>
      </c>
      <c r="B13" t="s">
        <v>7</v>
      </c>
      <c r="C13">
        <v>11</v>
      </c>
      <c r="D13" t="s">
        <v>8</v>
      </c>
      <c r="E13">
        <v>1.03180034152209</v>
      </c>
    </row>
    <row r="14" spans="1:5" x14ac:dyDescent="0.25">
      <c r="A14" t="str">
        <f t="shared" si="0"/>
        <v>CENTRAL 12 Beg</v>
      </c>
      <c r="B14" t="s">
        <v>7</v>
      </c>
      <c r="C14">
        <v>12</v>
      </c>
      <c r="D14" t="s">
        <v>8</v>
      </c>
      <c r="E14">
        <v>1.02920143965088</v>
      </c>
    </row>
    <row r="15" spans="1:5" x14ac:dyDescent="0.25">
      <c r="A15" t="str">
        <f t="shared" si="0"/>
        <v>CENTRAL 13 Beg</v>
      </c>
      <c r="B15" t="s">
        <v>7</v>
      </c>
      <c r="C15">
        <v>13</v>
      </c>
      <c r="D15" t="s">
        <v>8</v>
      </c>
      <c r="E15">
        <v>1.0290314823097</v>
      </c>
    </row>
    <row r="16" spans="1:5" x14ac:dyDescent="0.25">
      <c r="A16" t="str">
        <f t="shared" si="0"/>
        <v>CENTRAL 14 Beg</v>
      </c>
      <c r="B16" t="s">
        <v>7</v>
      </c>
      <c r="C16">
        <v>14</v>
      </c>
      <c r="D16" t="s">
        <v>8</v>
      </c>
      <c r="E16">
        <v>1.0281928585551601</v>
      </c>
    </row>
    <row r="17" spans="1:5" x14ac:dyDescent="0.25">
      <c r="A17" t="str">
        <f t="shared" si="0"/>
        <v>CENTRAL 15 Beg</v>
      </c>
      <c r="B17" t="s">
        <v>7</v>
      </c>
      <c r="C17">
        <v>15</v>
      </c>
      <c r="D17" t="s">
        <v>8</v>
      </c>
      <c r="E17">
        <v>1.0258897788114101</v>
      </c>
    </row>
    <row r="18" spans="1:5" x14ac:dyDescent="0.25">
      <c r="A18" t="str">
        <f t="shared" si="0"/>
        <v>CENTRAL 16 Beg</v>
      </c>
      <c r="B18" t="s">
        <v>7</v>
      </c>
      <c r="C18">
        <v>16</v>
      </c>
      <c r="D18" t="s">
        <v>8</v>
      </c>
      <c r="E18">
        <v>1.0225667787230599</v>
      </c>
    </row>
    <row r="19" spans="1:5" x14ac:dyDescent="0.25">
      <c r="A19" t="str">
        <f t="shared" si="0"/>
        <v>CENTRAL 17 Beg</v>
      </c>
      <c r="B19" t="s">
        <v>7</v>
      </c>
      <c r="C19">
        <v>17</v>
      </c>
      <c r="D19" t="s">
        <v>8</v>
      </c>
      <c r="E19">
        <v>1.0199243042023201</v>
      </c>
    </row>
    <row r="20" spans="1:5" x14ac:dyDescent="0.25">
      <c r="A20" t="str">
        <f t="shared" si="0"/>
        <v>CENTRAL 18 Beg</v>
      </c>
      <c r="B20" t="s">
        <v>7</v>
      </c>
      <c r="C20">
        <v>18</v>
      </c>
      <c r="D20" t="s">
        <v>8</v>
      </c>
      <c r="E20">
        <v>1.0189481588564799</v>
      </c>
    </row>
    <row r="21" spans="1:5" x14ac:dyDescent="0.25">
      <c r="A21" t="str">
        <f t="shared" si="0"/>
        <v>CENTRAL 19 Beg</v>
      </c>
      <c r="B21" t="s">
        <v>7</v>
      </c>
      <c r="C21">
        <v>19</v>
      </c>
      <c r="D21" t="s">
        <v>8</v>
      </c>
      <c r="E21">
        <v>1.0187548246681299</v>
      </c>
    </row>
    <row r="22" spans="1:5" x14ac:dyDescent="0.25">
      <c r="A22" t="str">
        <f t="shared" si="0"/>
        <v>CENTRAL 20 Beg</v>
      </c>
      <c r="B22" t="s">
        <v>7</v>
      </c>
      <c r="C22">
        <v>20</v>
      </c>
      <c r="D22" t="s">
        <v>8</v>
      </c>
      <c r="E22">
        <v>1.0197025211203501</v>
      </c>
    </row>
    <row r="23" spans="1:5" x14ac:dyDescent="0.25">
      <c r="A23" t="str">
        <f t="shared" si="0"/>
        <v>CENTRAL 21 Beg</v>
      </c>
      <c r="B23" t="s">
        <v>7</v>
      </c>
      <c r="C23">
        <v>21</v>
      </c>
      <c r="D23" t="s">
        <v>8</v>
      </c>
      <c r="E23">
        <v>1.0213683575167101</v>
      </c>
    </row>
    <row r="24" spans="1:5" x14ac:dyDescent="0.25">
      <c r="A24" t="str">
        <f t="shared" si="0"/>
        <v>CENTRAL 22 Beg</v>
      </c>
      <c r="B24" t="s">
        <v>7</v>
      </c>
      <c r="C24">
        <v>22</v>
      </c>
      <c r="D24" t="s">
        <v>8</v>
      </c>
      <c r="E24">
        <v>1.02295898235174</v>
      </c>
    </row>
    <row r="25" spans="1:5" x14ac:dyDescent="0.25">
      <c r="A25" t="str">
        <f t="shared" si="0"/>
        <v>CENTRAL 23 Beg</v>
      </c>
      <c r="B25" t="s">
        <v>7</v>
      </c>
      <c r="C25">
        <v>23</v>
      </c>
      <c r="D25" t="s">
        <v>8</v>
      </c>
      <c r="E25">
        <v>1.0243935440026599</v>
      </c>
    </row>
    <row r="26" spans="1:5" x14ac:dyDescent="0.25">
      <c r="A26" t="str">
        <f t="shared" si="0"/>
        <v>CENTRAL 24 Beg</v>
      </c>
      <c r="B26" t="s">
        <v>7</v>
      </c>
      <c r="C26">
        <v>24</v>
      </c>
      <c r="D26" t="s">
        <v>8</v>
      </c>
      <c r="E26">
        <v>1.0255909670354799</v>
      </c>
    </row>
    <row r="27" spans="1:5" x14ac:dyDescent="0.25">
      <c r="A27" t="str">
        <f t="shared" si="0"/>
        <v>CENTRAL 25 Beg</v>
      </c>
      <c r="B27" t="s">
        <v>7</v>
      </c>
      <c r="C27">
        <v>25</v>
      </c>
      <c r="D27" t="s">
        <v>8</v>
      </c>
      <c r="E27">
        <v>1.0264701168311501</v>
      </c>
    </row>
    <row r="28" spans="1:5" x14ac:dyDescent="0.25">
      <c r="A28" t="str">
        <f t="shared" si="0"/>
        <v>CENTRAL 26 Beg</v>
      </c>
      <c r="B28" t="s">
        <v>7</v>
      </c>
      <c r="C28">
        <v>26</v>
      </c>
      <c r="D28" t="s">
        <v>8</v>
      </c>
      <c r="E28">
        <v>1.0277302848905601</v>
      </c>
    </row>
    <row r="29" spans="1:5" x14ac:dyDescent="0.25">
      <c r="A29" t="str">
        <f t="shared" si="0"/>
        <v>CENTRAL 27 Beg</v>
      </c>
      <c r="B29" t="s">
        <v>7</v>
      </c>
      <c r="C29">
        <v>27</v>
      </c>
      <c r="D29" t="s">
        <v>8</v>
      </c>
      <c r="E29">
        <v>1.0283308547937799</v>
      </c>
    </row>
    <row r="30" spans="1:5" x14ac:dyDescent="0.25">
      <c r="A30" t="str">
        <f t="shared" si="0"/>
        <v>CENTRAL 28 Beg</v>
      </c>
      <c r="B30" t="s">
        <v>7</v>
      </c>
      <c r="C30">
        <v>28</v>
      </c>
      <c r="D30" t="s">
        <v>8</v>
      </c>
      <c r="E30">
        <v>1.0292723571209801</v>
      </c>
    </row>
    <row r="31" spans="1:5" x14ac:dyDescent="0.25">
      <c r="A31" t="str">
        <f t="shared" si="0"/>
        <v>CENTRAL 29 Beg</v>
      </c>
      <c r="B31" t="s">
        <v>7</v>
      </c>
      <c r="C31">
        <v>29</v>
      </c>
      <c r="D31" t="s">
        <v>8</v>
      </c>
      <c r="E31">
        <v>1.0297232043256599</v>
      </c>
    </row>
    <row r="32" spans="1:5" x14ac:dyDescent="0.25">
      <c r="A32" t="str">
        <f t="shared" si="0"/>
        <v>CENTRAL 30 Beg</v>
      </c>
      <c r="B32" t="s">
        <v>7</v>
      </c>
      <c r="C32">
        <v>30</v>
      </c>
      <c r="D32" t="s">
        <v>8</v>
      </c>
      <c r="E32">
        <v>1.03020423866345</v>
      </c>
    </row>
    <row r="33" spans="1:5" x14ac:dyDescent="0.25">
      <c r="A33" t="str">
        <f t="shared" si="0"/>
        <v>CENTRAL 31 Beg</v>
      </c>
      <c r="B33" t="s">
        <v>7</v>
      </c>
      <c r="C33">
        <v>31</v>
      </c>
      <c r="D33" t="s">
        <v>8</v>
      </c>
      <c r="E33">
        <v>1.0310265254230699</v>
      </c>
    </row>
    <row r="34" spans="1:5" x14ac:dyDescent="0.25">
      <c r="A34" t="str">
        <f t="shared" ref="A34:A65" si="1">B34&amp;" "&amp;C34&amp;" "&amp;D34</f>
        <v>CENTRAL 32 Beg</v>
      </c>
      <c r="B34" t="s">
        <v>7</v>
      </c>
      <c r="C34">
        <v>32</v>
      </c>
      <c r="D34" t="s">
        <v>8</v>
      </c>
      <c r="E34">
        <v>1.0309458476869799</v>
      </c>
    </row>
    <row r="35" spans="1:5" x14ac:dyDescent="0.25">
      <c r="A35" t="str">
        <f t="shared" si="1"/>
        <v>CENTRAL 33 Beg</v>
      </c>
      <c r="B35" t="s">
        <v>7</v>
      </c>
      <c r="C35">
        <v>33</v>
      </c>
      <c r="D35" t="s">
        <v>8</v>
      </c>
      <c r="E35">
        <v>1.0318286954899101</v>
      </c>
    </row>
    <row r="36" spans="1:5" x14ac:dyDescent="0.25">
      <c r="A36" t="str">
        <f t="shared" si="1"/>
        <v>CENTRAL 34 Beg</v>
      </c>
      <c r="B36" t="s">
        <v>7</v>
      </c>
      <c r="C36">
        <v>34</v>
      </c>
      <c r="D36" t="s">
        <v>8</v>
      </c>
      <c r="E36">
        <v>1.0317478707657599</v>
      </c>
    </row>
    <row r="37" spans="1:5" x14ac:dyDescent="0.25">
      <c r="A37" t="str">
        <f t="shared" si="1"/>
        <v>CENTRAL 35 Beg</v>
      </c>
      <c r="B37" t="s">
        <v>7</v>
      </c>
      <c r="C37">
        <v>35</v>
      </c>
      <c r="D37" t="s">
        <v>8</v>
      </c>
      <c r="E37">
        <v>1.03233979733491</v>
      </c>
    </row>
    <row r="38" spans="1:5" x14ac:dyDescent="0.25">
      <c r="A38" t="str">
        <f t="shared" si="1"/>
        <v>CENTRAL 36 Beg</v>
      </c>
      <c r="B38" t="s">
        <v>7</v>
      </c>
      <c r="C38">
        <v>36</v>
      </c>
      <c r="D38" t="s">
        <v>8</v>
      </c>
      <c r="E38">
        <v>1.0326003727724999</v>
      </c>
    </row>
    <row r="39" spans="1:5" x14ac:dyDescent="0.25">
      <c r="A39" t="str">
        <f t="shared" si="1"/>
        <v>CENTRAL 37 Beg</v>
      </c>
      <c r="B39" t="s">
        <v>7</v>
      </c>
      <c r="C39">
        <v>37</v>
      </c>
      <c r="D39" t="s">
        <v>8</v>
      </c>
      <c r="E39">
        <v>1.0324893415366201</v>
      </c>
    </row>
    <row r="40" spans="1:5" x14ac:dyDescent="0.25">
      <c r="A40" t="str">
        <f t="shared" si="1"/>
        <v>CENTRAL 38 Beg</v>
      </c>
      <c r="B40" t="s">
        <v>7</v>
      </c>
      <c r="C40">
        <v>38</v>
      </c>
      <c r="D40" t="s">
        <v>8</v>
      </c>
      <c r="E40">
        <v>1.0331115728546401</v>
      </c>
    </row>
    <row r="41" spans="1:5" x14ac:dyDescent="0.25">
      <c r="A41" t="str">
        <f t="shared" si="1"/>
        <v>CENTRAL 39 Beg</v>
      </c>
      <c r="B41" t="s">
        <v>7</v>
      </c>
      <c r="C41">
        <v>39</v>
      </c>
      <c r="D41" t="s">
        <v>8</v>
      </c>
      <c r="E41">
        <v>1.0329803917901199</v>
      </c>
    </row>
    <row r="42" spans="1:5" x14ac:dyDescent="0.25">
      <c r="A42" t="str">
        <f t="shared" si="1"/>
        <v>CENTRAL 40 Beg</v>
      </c>
      <c r="B42" t="s">
        <v>7</v>
      </c>
      <c r="C42">
        <v>40</v>
      </c>
      <c r="D42" t="s">
        <v>8</v>
      </c>
      <c r="E42">
        <v>1.0332209378739301</v>
      </c>
    </row>
    <row r="43" spans="1:5" x14ac:dyDescent="0.25">
      <c r="A43" t="str">
        <f t="shared" si="1"/>
        <v>CENTRAL 0 Mid</v>
      </c>
      <c r="B43" t="s">
        <v>7</v>
      </c>
      <c r="C43">
        <v>0</v>
      </c>
      <c r="D43" t="s">
        <v>9</v>
      </c>
      <c r="E43">
        <v>1</v>
      </c>
    </row>
    <row r="44" spans="1:5" x14ac:dyDescent="0.25">
      <c r="A44" t="str">
        <f t="shared" si="1"/>
        <v>CENTRAL 1 Mid</v>
      </c>
      <c r="B44" t="s">
        <v>7</v>
      </c>
      <c r="C44">
        <v>1</v>
      </c>
      <c r="D44" t="s">
        <v>9</v>
      </c>
      <c r="E44">
        <v>1.01575587618285</v>
      </c>
    </row>
    <row r="45" spans="1:5" x14ac:dyDescent="0.25">
      <c r="A45" t="str">
        <f t="shared" si="1"/>
        <v>CENTRAL 2 Mid</v>
      </c>
      <c r="B45" t="s">
        <v>7</v>
      </c>
      <c r="C45">
        <v>2</v>
      </c>
      <c r="D45" t="s">
        <v>9</v>
      </c>
      <c r="E45">
        <v>1.01692741752256</v>
      </c>
    </row>
    <row r="46" spans="1:5" x14ac:dyDescent="0.25">
      <c r="A46" t="str">
        <f t="shared" si="1"/>
        <v>CENTRAL 3 Mid</v>
      </c>
      <c r="B46" t="s">
        <v>7</v>
      </c>
      <c r="C46">
        <v>3</v>
      </c>
      <c r="D46" t="s">
        <v>9</v>
      </c>
      <c r="E46">
        <v>1.01498396907164</v>
      </c>
    </row>
    <row r="47" spans="1:5" x14ac:dyDescent="0.25">
      <c r="A47" t="str">
        <f t="shared" si="1"/>
        <v>CENTRAL 4 Mid</v>
      </c>
      <c r="B47" t="s">
        <v>7</v>
      </c>
      <c r="C47">
        <v>4</v>
      </c>
      <c r="D47" t="s">
        <v>9</v>
      </c>
      <c r="E47">
        <v>1.0148849745991999</v>
      </c>
    </row>
    <row r="48" spans="1:5" x14ac:dyDescent="0.25">
      <c r="A48" t="str">
        <f t="shared" si="1"/>
        <v>CENTRAL 5 Mid</v>
      </c>
      <c r="B48" t="s">
        <v>7</v>
      </c>
      <c r="C48">
        <v>5</v>
      </c>
      <c r="D48" t="s">
        <v>9</v>
      </c>
      <c r="E48">
        <v>1.0151208930158999</v>
      </c>
    </row>
    <row r="49" spans="1:5" x14ac:dyDescent="0.25">
      <c r="A49" t="str">
        <f t="shared" si="1"/>
        <v>CENTRAL 6 Mid</v>
      </c>
      <c r="B49" t="s">
        <v>7</v>
      </c>
      <c r="C49">
        <v>6</v>
      </c>
      <c r="D49" t="s">
        <v>9</v>
      </c>
      <c r="E49">
        <v>1.0149141053523201</v>
      </c>
    </row>
    <row r="50" spans="1:5" x14ac:dyDescent="0.25">
      <c r="A50" t="str">
        <f t="shared" si="1"/>
        <v>CENTRAL 7 Mid</v>
      </c>
      <c r="B50" t="s">
        <v>7</v>
      </c>
      <c r="C50">
        <v>7</v>
      </c>
      <c r="D50" t="s">
        <v>9</v>
      </c>
      <c r="E50">
        <v>1.01477619946885</v>
      </c>
    </row>
    <row r="51" spans="1:5" x14ac:dyDescent="0.25">
      <c r="A51" t="str">
        <f t="shared" si="1"/>
        <v>CENTRAL 8 Mid</v>
      </c>
      <c r="B51" t="s">
        <v>7</v>
      </c>
      <c r="C51">
        <v>8</v>
      </c>
      <c r="D51" t="s">
        <v>9</v>
      </c>
      <c r="E51">
        <v>1.0151404178213901</v>
      </c>
    </row>
    <row r="52" spans="1:5" x14ac:dyDescent="0.25">
      <c r="A52" t="str">
        <f t="shared" si="1"/>
        <v>CENTRAL 9 Mid</v>
      </c>
      <c r="B52" t="s">
        <v>7</v>
      </c>
      <c r="C52">
        <v>9</v>
      </c>
      <c r="D52" t="s">
        <v>9</v>
      </c>
      <c r="E52">
        <v>1.0154014053415199</v>
      </c>
    </row>
    <row r="53" spans="1:5" x14ac:dyDescent="0.25">
      <c r="A53" t="str">
        <f t="shared" si="1"/>
        <v>CENTRAL 10 Mid</v>
      </c>
      <c r="B53" t="s">
        <v>7</v>
      </c>
      <c r="C53">
        <v>10</v>
      </c>
      <c r="D53" t="s">
        <v>9</v>
      </c>
      <c r="E53">
        <v>1.01551960584248</v>
      </c>
    </row>
    <row r="54" spans="1:5" x14ac:dyDescent="0.25">
      <c r="A54" t="str">
        <f t="shared" si="1"/>
        <v>CENTRAL 11 Mid</v>
      </c>
      <c r="B54" t="s">
        <v>7</v>
      </c>
      <c r="C54">
        <v>11</v>
      </c>
      <c r="D54" t="s">
        <v>9</v>
      </c>
      <c r="E54">
        <v>1.0157757338714499</v>
      </c>
    </row>
    <row r="55" spans="1:5" x14ac:dyDescent="0.25">
      <c r="A55" t="str">
        <f t="shared" si="1"/>
        <v>CENTRAL 12 Mid</v>
      </c>
      <c r="B55" t="s">
        <v>7</v>
      </c>
      <c r="C55">
        <v>12</v>
      </c>
      <c r="D55" t="s">
        <v>9</v>
      </c>
      <c r="E55">
        <v>1.01449565777823</v>
      </c>
    </row>
    <row r="56" spans="1:5" x14ac:dyDescent="0.25">
      <c r="A56" t="str">
        <f t="shared" si="1"/>
        <v>CENTRAL 13 Mid</v>
      </c>
      <c r="B56" t="s">
        <v>7</v>
      </c>
      <c r="C56">
        <v>13</v>
      </c>
      <c r="D56" t="s">
        <v>9</v>
      </c>
      <c r="E56">
        <v>1.0144118898700301</v>
      </c>
    </row>
    <row r="57" spans="1:5" x14ac:dyDescent="0.25">
      <c r="A57" t="str">
        <f t="shared" si="1"/>
        <v>CENTRAL 14 Mid</v>
      </c>
      <c r="B57" t="s">
        <v>7</v>
      </c>
      <c r="C57">
        <v>14</v>
      </c>
      <c r="D57" t="s">
        <v>9</v>
      </c>
      <c r="E57">
        <v>1.0139984509629001</v>
      </c>
    </row>
    <row r="58" spans="1:5" x14ac:dyDescent="0.25">
      <c r="A58" t="str">
        <f t="shared" si="1"/>
        <v>CENTRAL 15 Mid</v>
      </c>
      <c r="B58" t="s">
        <v>7</v>
      </c>
      <c r="C58">
        <v>15</v>
      </c>
      <c r="D58" t="s">
        <v>9</v>
      </c>
      <c r="E58">
        <v>1.0128621716756001</v>
      </c>
    </row>
    <row r="59" spans="1:5" x14ac:dyDescent="0.25">
      <c r="A59" t="str">
        <f t="shared" si="1"/>
        <v>CENTRAL 16 Mid</v>
      </c>
      <c r="B59" t="s">
        <v>7</v>
      </c>
      <c r="C59">
        <v>16</v>
      </c>
      <c r="D59" t="s">
        <v>9</v>
      </c>
      <c r="E59">
        <v>1.0112204402221401</v>
      </c>
    </row>
    <row r="60" spans="1:5" x14ac:dyDescent="0.25">
      <c r="A60" t="str">
        <f t="shared" si="1"/>
        <v>CENTRAL 17 Mid</v>
      </c>
      <c r="B60" t="s">
        <v>7</v>
      </c>
      <c r="C60">
        <v>17</v>
      </c>
      <c r="D60" t="s">
        <v>9</v>
      </c>
      <c r="E60">
        <v>1.0099130181368601</v>
      </c>
    </row>
    <row r="61" spans="1:5" x14ac:dyDescent="0.25">
      <c r="A61" t="str">
        <f t="shared" si="1"/>
        <v>CENTRAL 18 Mid</v>
      </c>
      <c r="B61" t="s">
        <v>7</v>
      </c>
      <c r="C61">
        <v>18</v>
      </c>
      <c r="D61" t="s">
        <v>9</v>
      </c>
      <c r="E61">
        <v>1.00942962055632</v>
      </c>
    </row>
    <row r="62" spans="1:5" x14ac:dyDescent="0.25">
      <c r="A62" t="str">
        <f t="shared" si="1"/>
        <v>CENTRAL 19 Mid</v>
      </c>
      <c r="B62" t="s">
        <v>7</v>
      </c>
      <c r="C62">
        <v>19</v>
      </c>
      <c r="D62" t="s">
        <v>9</v>
      </c>
      <c r="E62">
        <v>1.0093338519380599</v>
      </c>
    </row>
    <row r="63" spans="1:5" x14ac:dyDescent="0.25">
      <c r="A63" t="str">
        <f t="shared" si="1"/>
        <v>CENTRAL 20 Mid</v>
      </c>
      <c r="B63" t="s">
        <v>7</v>
      </c>
      <c r="C63">
        <v>20</v>
      </c>
      <c r="D63" t="s">
        <v>9</v>
      </c>
      <c r="E63">
        <v>1.00980320910579</v>
      </c>
    </row>
    <row r="64" spans="1:5" x14ac:dyDescent="0.25">
      <c r="A64" t="str">
        <f t="shared" si="1"/>
        <v>CENTRAL 21 Mid</v>
      </c>
      <c r="B64" t="s">
        <v>7</v>
      </c>
      <c r="C64">
        <v>21</v>
      </c>
      <c r="D64" t="s">
        <v>9</v>
      </c>
      <c r="E64">
        <v>1.0106277047047101</v>
      </c>
    </row>
    <row r="65" spans="1:5" x14ac:dyDescent="0.25">
      <c r="A65" t="str">
        <f t="shared" si="1"/>
        <v>CENTRAL 22 Mid</v>
      </c>
      <c r="B65" t="s">
        <v>7</v>
      </c>
      <c r="C65">
        <v>22</v>
      </c>
      <c r="D65" t="s">
        <v>9</v>
      </c>
      <c r="E65">
        <v>1.01141434751131</v>
      </c>
    </row>
    <row r="66" spans="1:5" x14ac:dyDescent="0.25">
      <c r="A66" t="str">
        <f t="shared" ref="A66:A97" si="2">B66&amp;" "&amp;C66&amp;" "&amp;D66</f>
        <v>CENTRAL 23 Mid</v>
      </c>
      <c r="B66" t="s">
        <v>7</v>
      </c>
      <c r="C66">
        <v>23</v>
      </c>
      <c r="D66" t="s">
        <v>9</v>
      </c>
      <c r="E66">
        <v>1.0121232849819499</v>
      </c>
    </row>
    <row r="67" spans="1:5" x14ac:dyDescent="0.25">
      <c r="A67" t="str">
        <f t="shared" si="2"/>
        <v>CENTRAL 24 Mid</v>
      </c>
      <c r="B67" t="s">
        <v>7</v>
      </c>
      <c r="C67">
        <v>24</v>
      </c>
      <c r="D67" t="s">
        <v>9</v>
      </c>
      <c r="E67">
        <v>1.0127146523258499</v>
      </c>
    </row>
    <row r="68" spans="1:5" x14ac:dyDescent="0.25">
      <c r="A68" t="str">
        <f t="shared" si="2"/>
        <v>CENTRAL 25 Mid</v>
      </c>
      <c r="B68" t="s">
        <v>7</v>
      </c>
      <c r="C68">
        <v>25</v>
      </c>
      <c r="D68" t="s">
        <v>9</v>
      </c>
      <c r="E68">
        <v>1.01314861537246</v>
      </c>
    </row>
    <row r="69" spans="1:5" x14ac:dyDescent="0.25">
      <c r="A69" t="str">
        <f t="shared" si="2"/>
        <v>CENTRAL 26 Mid</v>
      </c>
      <c r="B69" t="s">
        <v>7</v>
      </c>
      <c r="C69">
        <v>26</v>
      </c>
      <c r="D69" t="s">
        <v>9</v>
      </c>
      <c r="E69">
        <v>1.0137703314314099</v>
      </c>
    </row>
    <row r="70" spans="1:5" x14ac:dyDescent="0.25">
      <c r="A70" t="str">
        <f t="shared" si="2"/>
        <v>CENTRAL 27 Mid</v>
      </c>
      <c r="B70" t="s">
        <v>7</v>
      </c>
      <c r="C70">
        <v>27</v>
      </c>
      <c r="D70" t="s">
        <v>9</v>
      </c>
      <c r="E70">
        <v>1.0140664942664099</v>
      </c>
    </row>
    <row r="71" spans="1:5" x14ac:dyDescent="0.25">
      <c r="A71" t="str">
        <f t="shared" si="2"/>
        <v>CENTRAL 28 Mid</v>
      </c>
      <c r="B71" t="s">
        <v>7</v>
      </c>
      <c r="C71">
        <v>28</v>
      </c>
      <c r="D71" t="s">
        <v>9</v>
      </c>
      <c r="E71">
        <v>1.0145306092577899</v>
      </c>
    </row>
    <row r="72" spans="1:5" x14ac:dyDescent="0.25">
      <c r="A72" t="str">
        <f t="shared" si="2"/>
        <v>CENTRAL 29 Mid</v>
      </c>
      <c r="B72" t="s">
        <v>7</v>
      </c>
      <c r="C72">
        <v>29</v>
      </c>
      <c r="D72" t="s">
        <v>9</v>
      </c>
      <c r="E72">
        <v>1.0147527799053599</v>
      </c>
    </row>
    <row r="73" spans="1:5" x14ac:dyDescent="0.25">
      <c r="A73" t="str">
        <f t="shared" si="2"/>
        <v>CENTRAL 30 Mid</v>
      </c>
      <c r="B73" t="s">
        <v>7</v>
      </c>
      <c r="C73">
        <v>30</v>
      </c>
      <c r="D73" t="s">
        <v>9</v>
      </c>
      <c r="E73">
        <v>1.01498977268909</v>
      </c>
    </row>
    <row r="74" spans="1:5" x14ac:dyDescent="0.25">
      <c r="A74" t="str">
        <f t="shared" si="2"/>
        <v>CENTRAL 31 Mid</v>
      </c>
      <c r="B74" t="s">
        <v>7</v>
      </c>
      <c r="C74">
        <v>31</v>
      </c>
      <c r="D74" t="s">
        <v>9</v>
      </c>
      <c r="E74">
        <v>1.0153947633423499</v>
      </c>
    </row>
    <row r="75" spans="1:5" x14ac:dyDescent="0.25">
      <c r="A75" t="str">
        <f t="shared" si="2"/>
        <v>CENTRAL 32 Mid</v>
      </c>
      <c r="B75" t="s">
        <v>7</v>
      </c>
      <c r="C75">
        <v>32</v>
      </c>
      <c r="D75" t="s">
        <v>9</v>
      </c>
      <c r="E75">
        <v>1.0153550352891201</v>
      </c>
    </row>
    <row r="76" spans="1:5" x14ac:dyDescent="0.25">
      <c r="A76" t="str">
        <f t="shared" si="2"/>
        <v>CENTRAL 33 Mid</v>
      </c>
      <c r="B76" t="s">
        <v>7</v>
      </c>
      <c r="C76">
        <v>33</v>
      </c>
      <c r="D76" t="s">
        <v>9</v>
      </c>
      <c r="E76">
        <v>1.0157896905806401</v>
      </c>
    </row>
    <row r="77" spans="1:5" x14ac:dyDescent="0.25">
      <c r="A77" t="str">
        <f t="shared" si="2"/>
        <v>CENTRAL 34 Mid</v>
      </c>
      <c r="B77" t="s">
        <v>7</v>
      </c>
      <c r="C77">
        <v>34</v>
      </c>
      <c r="D77" t="s">
        <v>9</v>
      </c>
      <c r="E77">
        <v>1.01574990561937</v>
      </c>
    </row>
    <row r="78" spans="1:5" x14ac:dyDescent="0.25">
      <c r="A78" t="str">
        <f t="shared" si="2"/>
        <v>CENTRAL 35 Mid</v>
      </c>
      <c r="B78" t="s">
        <v>7</v>
      </c>
      <c r="C78">
        <v>35</v>
      </c>
      <c r="D78" t="s">
        <v>9</v>
      </c>
      <c r="E78">
        <v>1.01604123800902</v>
      </c>
    </row>
    <row r="79" spans="1:5" x14ac:dyDescent="0.25">
      <c r="A79" t="str">
        <f t="shared" si="2"/>
        <v>CENTRAL 36 Mid</v>
      </c>
      <c r="B79" t="s">
        <v>7</v>
      </c>
      <c r="C79">
        <v>36</v>
      </c>
      <c r="D79" t="s">
        <v>9</v>
      </c>
      <c r="E79">
        <v>1.01616946065728</v>
      </c>
    </row>
    <row r="80" spans="1:5" x14ac:dyDescent="0.25">
      <c r="A80" t="str">
        <f t="shared" si="2"/>
        <v>CENTRAL 37 Mid</v>
      </c>
      <c r="B80" t="s">
        <v>7</v>
      </c>
      <c r="C80">
        <v>37</v>
      </c>
      <c r="D80" t="s">
        <v>9</v>
      </c>
      <c r="E80">
        <v>1.0161148269445801</v>
      </c>
    </row>
    <row r="81" spans="1:5" x14ac:dyDescent="0.25">
      <c r="A81" t="str">
        <f t="shared" si="2"/>
        <v>CENTRAL 38 Mid</v>
      </c>
      <c r="B81" t="s">
        <v>7</v>
      </c>
      <c r="C81">
        <v>38</v>
      </c>
      <c r="D81" t="s">
        <v>9</v>
      </c>
      <c r="E81">
        <v>1.01642096242385</v>
      </c>
    </row>
    <row r="82" spans="1:5" x14ac:dyDescent="0.25">
      <c r="A82" t="str">
        <f t="shared" si="2"/>
        <v>CENTRAL 39 Mid</v>
      </c>
      <c r="B82" t="s">
        <v>7</v>
      </c>
      <c r="C82">
        <v>39</v>
      </c>
      <c r="D82" t="s">
        <v>9</v>
      </c>
      <c r="E82">
        <v>1.01635642950203</v>
      </c>
    </row>
    <row r="83" spans="1:5" x14ac:dyDescent="0.25">
      <c r="A83" t="str">
        <f t="shared" si="2"/>
        <v>CENTRAL 40 Mid</v>
      </c>
      <c r="B83" t="s">
        <v>7</v>
      </c>
      <c r="C83">
        <v>40</v>
      </c>
      <c r="D83" t="s">
        <v>9</v>
      </c>
      <c r="E83">
        <v>1.01647476007716</v>
      </c>
    </row>
    <row r="84" spans="1:5" x14ac:dyDescent="0.25">
      <c r="A84" t="str">
        <f t="shared" si="2"/>
        <v>CENTRAL 0 End</v>
      </c>
      <c r="B84" t="s">
        <v>7</v>
      </c>
      <c r="C84">
        <v>0</v>
      </c>
      <c r="D84" t="s">
        <v>5</v>
      </c>
      <c r="E84">
        <v>1</v>
      </c>
    </row>
    <row r="85" spans="1:5" x14ac:dyDescent="0.25">
      <c r="A85" t="str">
        <f t="shared" si="2"/>
        <v>CENTRAL 1 End</v>
      </c>
      <c r="B85" t="s">
        <v>7</v>
      </c>
      <c r="C85">
        <v>1</v>
      </c>
      <c r="D85" t="s">
        <v>5</v>
      </c>
      <c r="E85">
        <v>1</v>
      </c>
    </row>
    <row r="86" spans="1:5" x14ac:dyDescent="0.25">
      <c r="A86" t="str">
        <f t="shared" si="2"/>
        <v>CENTRAL 2 End</v>
      </c>
      <c r="B86" t="s">
        <v>7</v>
      </c>
      <c r="C86">
        <v>2</v>
      </c>
      <c r="D86" t="s">
        <v>5</v>
      </c>
      <c r="E86">
        <v>1</v>
      </c>
    </row>
    <row r="87" spans="1:5" x14ac:dyDescent="0.25">
      <c r="A87" t="str">
        <f t="shared" si="2"/>
        <v>CENTRAL 3 End</v>
      </c>
      <c r="B87" t="s">
        <v>7</v>
      </c>
      <c r="C87">
        <v>3</v>
      </c>
      <c r="D87" t="s">
        <v>5</v>
      </c>
      <c r="E87">
        <v>1</v>
      </c>
    </row>
    <row r="88" spans="1:5" x14ac:dyDescent="0.25">
      <c r="A88" t="str">
        <f t="shared" si="2"/>
        <v>CENTRAL 4 End</v>
      </c>
      <c r="B88" t="s">
        <v>7</v>
      </c>
      <c r="C88">
        <v>4</v>
      </c>
      <c r="D88" t="s">
        <v>5</v>
      </c>
      <c r="E88">
        <v>1</v>
      </c>
    </row>
    <row r="89" spans="1:5" x14ac:dyDescent="0.25">
      <c r="A89" t="str">
        <f t="shared" si="2"/>
        <v>CENTRAL 5 End</v>
      </c>
      <c r="B89" t="s">
        <v>7</v>
      </c>
      <c r="C89">
        <v>5</v>
      </c>
      <c r="D89" t="s">
        <v>5</v>
      </c>
      <c r="E89">
        <v>1</v>
      </c>
    </row>
    <row r="90" spans="1:5" x14ac:dyDescent="0.25">
      <c r="A90" t="str">
        <f t="shared" si="2"/>
        <v>CENTRAL 6 End</v>
      </c>
      <c r="B90" t="s">
        <v>7</v>
      </c>
      <c r="C90">
        <v>6</v>
      </c>
      <c r="D90" t="s">
        <v>5</v>
      </c>
      <c r="E90">
        <v>1</v>
      </c>
    </row>
    <row r="91" spans="1:5" x14ac:dyDescent="0.25">
      <c r="A91" t="str">
        <f t="shared" si="2"/>
        <v>CENTRAL 7 End</v>
      </c>
      <c r="B91" t="s">
        <v>7</v>
      </c>
      <c r="C91">
        <v>7</v>
      </c>
      <c r="D91" t="s">
        <v>5</v>
      </c>
      <c r="E91">
        <v>1</v>
      </c>
    </row>
    <row r="92" spans="1:5" x14ac:dyDescent="0.25">
      <c r="A92" t="str">
        <f t="shared" si="2"/>
        <v>CENTRAL 8 End</v>
      </c>
      <c r="B92" t="s">
        <v>7</v>
      </c>
      <c r="C92">
        <v>8</v>
      </c>
      <c r="D92" t="s">
        <v>5</v>
      </c>
      <c r="E92">
        <v>1</v>
      </c>
    </row>
    <row r="93" spans="1:5" x14ac:dyDescent="0.25">
      <c r="A93" t="str">
        <f t="shared" si="2"/>
        <v>CENTRAL 9 End</v>
      </c>
      <c r="B93" t="s">
        <v>7</v>
      </c>
      <c r="C93">
        <v>9</v>
      </c>
      <c r="D93" t="s">
        <v>5</v>
      </c>
      <c r="E93">
        <v>1</v>
      </c>
    </row>
    <row r="94" spans="1:5" x14ac:dyDescent="0.25">
      <c r="A94" t="str">
        <f t="shared" si="2"/>
        <v>CENTRAL 10 End</v>
      </c>
      <c r="B94" t="s">
        <v>7</v>
      </c>
      <c r="C94">
        <v>10</v>
      </c>
      <c r="D94" t="s">
        <v>5</v>
      </c>
      <c r="E94">
        <v>1</v>
      </c>
    </row>
    <row r="95" spans="1:5" x14ac:dyDescent="0.25">
      <c r="A95" t="str">
        <f t="shared" si="2"/>
        <v>CENTRAL 11 End</v>
      </c>
      <c r="B95" t="s">
        <v>7</v>
      </c>
      <c r="C95">
        <v>11</v>
      </c>
      <c r="D95" t="s">
        <v>5</v>
      </c>
      <c r="E95">
        <v>1</v>
      </c>
    </row>
    <row r="96" spans="1:5" x14ac:dyDescent="0.25">
      <c r="A96" t="str">
        <f t="shared" si="2"/>
        <v>CENTRAL 12 End</v>
      </c>
      <c r="B96" t="s">
        <v>7</v>
      </c>
      <c r="C96">
        <v>12</v>
      </c>
      <c r="D96" t="s">
        <v>5</v>
      </c>
      <c r="E96">
        <v>1</v>
      </c>
    </row>
    <row r="97" spans="1:5" x14ac:dyDescent="0.25">
      <c r="A97" t="str">
        <f t="shared" si="2"/>
        <v>CENTRAL 13 End</v>
      </c>
      <c r="B97" t="s">
        <v>7</v>
      </c>
      <c r="C97">
        <v>13</v>
      </c>
      <c r="D97" t="s">
        <v>5</v>
      </c>
      <c r="E97">
        <v>1</v>
      </c>
    </row>
    <row r="98" spans="1:5" x14ac:dyDescent="0.25">
      <c r="A98" t="str">
        <f t="shared" ref="A98:A129" si="3">B98&amp;" "&amp;C98&amp;" "&amp;D98</f>
        <v>CENTRAL 14 End</v>
      </c>
      <c r="B98" t="s">
        <v>7</v>
      </c>
      <c r="C98">
        <v>14</v>
      </c>
      <c r="D98" t="s">
        <v>5</v>
      </c>
      <c r="E98">
        <v>1</v>
      </c>
    </row>
    <row r="99" spans="1:5" x14ac:dyDescent="0.25">
      <c r="A99" t="str">
        <f t="shared" si="3"/>
        <v>CENTRAL 15 End</v>
      </c>
      <c r="B99" t="s">
        <v>7</v>
      </c>
      <c r="C99">
        <v>15</v>
      </c>
      <c r="D99" t="s">
        <v>5</v>
      </c>
      <c r="E99">
        <v>1</v>
      </c>
    </row>
    <row r="100" spans="1:5" x14ac:dyDescent="0.25">
      <c r="A100" t="str">
        <f t="shared" si="3"/>
        <v>CENTRAL 16 End</v>
      </c>
      <c r="B100" t="s">
        <v>7</v>
      </c>
      <c r="C100">
        <v>16</v>
      </c>
      <c r="D100" t="s">
        <v>5</v>
      </c>
      <c r="E100">
        <v>1</v>
      </c>
    </row>
    <row r="101" spans="1:5" x14ac:dyDescent="0.25">
      <c r="A101" t="str">
        <f t="shared" si="3"/>
        <v>CENTRAL 17 End</v>
      </c>
      <c r="B101" t="s">
        <v>7</v>
      </c>
      <c r="C101">
        <v>17</v>
      </c>
      <c r="D101" t="s">
        <v>5</v>
      </c>
      <c r="E101">
        <v>1</v>
      </c>
    </row>
    <row r="102" spans="1:5" x14ac:dyDescent="0.25">
      <c r="A102" t="str">
        <f t="shared" si="3"/>
        <v>CENTRAL 18 End</v>
      </c>
      <c r="B102" t="s">
        <v>7</v>
      </c>
      <c r="C102">
        <v>18</v>
      </c>
      <c r="D102" t="s">
        <v>5</v>
      </c>
      <c r="E102">
        <v>1</v>
      </c>
    </row>
    <row r="103" spans="1:5" x14ac:dyDescent="0.25">
      <c r="A103" t="str">
        <f t="shared" si="3"/>
        <v>CENTRAL 19 End</v>
      </c>
      <c r="B103" t="s">
        <v>7</v>
      </c>
      <c r="C103">
        <v>19</v>
      </c>
      <c r="D103" t="s">
        <v>5</v>
      </c>
      <c r="E103">
        <v>1</v>
      </c>
    </row>
    <row r="104" spans="1:5" x14ac:dyDescent="0.25">
      <c r="A104" t="str">
        <f t="shared" si="3"/>
        <v>CENTRAL 20 End</v>
      </c>
      <c r="B104" t="s">
        <v>7</v>
      </c>
      <c r="C104">
        <v>20</v>
      </c>
      <c r="D104" t="s">
        <v>5</v>
      </c>
      <c r="E104">
        <v>1</v>
      </c>
    </row>
    <row r="105" spans="1:5" x14ac:dyDescent="0.25">
      <c r="A105" t="str">
        <f t="shared" si="3"/>
        <v>CENTRAL 21 End</v>
      </c>
      <c r="B105" t="s">
        <v>7</v>
      </c>
      <c r="C105">
        <v>21</v>
      </c>
      <c r="D105" t="s">
        <v>5</v>
      </c>
      <c r="E105">
        <v>1</v>
      </c>
    </row>
    <row r="106" spans="1:5" x14ac:dyDescent="0.25">
      <c r="A106" t="str">
        <f t="shared" si="3"/>
        <v>CENTRAL 22 End</v>
      </c>
      <c r="B106" t="s">
        <v>7</v>
      </c>
      <c r="C106">
        <v>22</v>
      </c>
      <c r="D106" t="s">
        <v>5</v>
      </c>
      <c r="E106">
        <v>1</v>
      </c>
    </row>
    <row r="107" spans="1:5" x14ac:dyDescent="0.25">
      <c r="A107" t="str">
        <f t="shared" si="3"/>
        <v>CENTRAL 23 End</v>
      </c>
      <c r="B107" t="s">
        <v>7</v>
      </c>
      <c r="C107">
        <v>23</v>
      </c>
      <c r="D107" t="s">
        <v>5</v>
      </c>
      <c r="E107">
        <v>1</v>
      </c>
    </row>
    <row r="108" spans="1:5" x14ac:dyDescent="0.25">
      <c r="A108" t="str">
        <f t="shared" si="3"/>
        <v>CENTRAL 24 End</v>
      </c>
      <c r="B108" t="s">
        <v>7</v>
      </c>
      <c r="C108">
        <v>24</v>
      </c>
      <c r="D108" t="s">
        <v>5</v>
      </c>
      <c r="E108">
        <v>1</v>
      </c>
    </row>
    <row r="109" spans="1:5" x14ac:dyDescent="0.25">
      <c r="A109" t="str">
        <f t="shared" si="3"/>
        <v>CENTRAL 25 End</v>
      </c>
      <c r="B109" t="s">
        <v>7</v>
      </c>
      <c r="C109">
        <v>25</v>
      </c>
      <c r="D109" t="s">
        <v>5</v>
      </c>
      <c r="E109">
        <v>1</v>
      </c>
    </row>
    <row r="110" spans="1:5" x14ac:dyDescent="0.25">
      <c r="A110" t="str">
        <f t="shared" si="3"/>
        <v>CENTRAL 26 End</v>
      </c>
      <c r="B110" t="s">
        <v>7</v>
      </c>
      <c r="C110">
        <v>26</v>
      </c>
      <c r="D110" t="s">
        <v>5</v>
      </c>
      <c r="E110">
        <v>1</v>
      </c>
    </row>
    <row r="111" spans="1:5" x14ac:dyDescent="0.25">
      <c r="A111" t="str">
        <f t="shared" si="3"/>
        <v>CENTRAL 27 End</v>
      </c>
      <c r="B111" t="s">
        <v>7</v>
      </c>
      <c r="C111">
        <v>27</v>
      </c>
      <c r="D111" t="s">
        <v>5</v>
      </c>
      <c r="E111">
        <v>1</v>
      </c>
    </row>
    <row r="112" spans="1:5" x14ac:dyDescent="0.25">
      <c r="A112" t="str">
        <f t="shared" si="3"/>
        <v>CENTRAL 28 End</v>
      </c>
      <c r="B112" t="s">
        <v>7</v>
      </c>
      <c r="C112">
        <v>28</v>
      </c>
      <c r="D112" t="s">
        <v>5</v>
      </c>
      <c r="E112">
        <v>1</v>
      </c>
    </row>
    <row r="113" spans="1:5" x14ac:dyDescent="0.25">
      <c r="A113" t="str">
        <f t="shared" si="3"/>
        <v>CENTRAL 29 End</v>
      </c>
      <c r="B113" t="s">
        <v>7</v>
      </c>
      <c r="C113">
        <v>29</v>
      </c>
      <c r="D113" t="s">
        <v>5</v>
      </c>
      <c r="E113">
        <v>1</v>
      </c>
    </row>
    <row r="114" spans="1:5" x14ac:dyDescent="0.25">
      <c r="A114" t="str">
        <f t="shared" si="3"/>
        <v>CENTRAL 30 End</v>
      </c>
      <c r="B114" t="s">
        <v>7</v>
      </c>
      <c r="C114">
        <v>30</v>
      </c>
      <c r="D114" t="s">
        <v>5</v>
      </c>
      <c r="E114">
        <v>1</v>
      </c>
    </row>
    <row r="115" spans="1:5" x14ac:dyDescent="0.25">
      <c r="A115" t="str">
        <f t="shared" si="3"/>
        <v>CENTRAL 31 End</v>
      </c>
      <c r="B115" t="s">
        <v>7</v>
      </c>
      <c r="C115">
        <v>31</v>
      </c>
      <c r="D115" t="s">
        <v>5</v>
      </c>
      <c r="E115">
        <v>1</v>
      </c>
    </row>
    <row r="116" spans="1:5" x14ac:dyDescent="0.25">
      <c r="A116" t="str">
        <f t="shared" si="3"/>
        <v>CENTRAL 32 End</v>
      </c>
      <c r="B116" t="s">
        <v>7</v>
      </c>
      <c r="C116">
        <v>32</v>
      </c>
      <c r="D116" t="s">
        <v>5</v>
      </c>
      <c r="E116">
        <v>1</v>
      </c>
    </row>
    <row r="117" spans="1:5" x14ac:dyDescent="0.25">
      <c r="A117" t="str">
        <f t="shared" si="3"/>
        <v>CENTRAL 33 End</v>
      </c>
      <c r="B117" t="s">
        <v>7</v>
      </c>
      <c r="C117">
        <v>33</v>
      </c>
      <c r="D117" t="s">
        <v>5</v>
      </c>
      <c r="E117">
        <v>1</v>
      </c>
    </row>
    <row r="118" spans="1:5" x14ac:dyDescent="0.25">
      <c r="A118" t="str">
        <f t="shared" si="3"/>
        <v>CENTRAL 34 End</v>
      </c>
      <c r="B118" t="s">
        <v>7</v>
      </c>
      <c r="C118">
        <v>34</v>
      </c>
      <c r="D118" t="s">
        <v>5</v>
      </c>
      <c r="E118">
        <v>1</v>
      </c>
    </row>
    <row r="119" spans="1:5" x14ac:dyDescent="0.25">
      <c r="A119" t="str">
        <f t="shared" si="3"/>
        <v>CENTRAL 35 End</v>
      </c>
      <c r="B119" t="s">
        <v>7</v>
      </c>
      <c r="C119">
        <v>35</v>
      </c>
      <c r="D119" t="s">
        <v>5</v>
      </c>
      <c r="E119">
        <v>1</v>
      </c>
    </row>
    <row r="120" spans="1:5" x14ac:dyDescent="0.25">
      <c r="A120" t="str">
        <f t="shared" si="3"/>
        <v>CENTRAL 36 End</v>
      </c>
      <c r="B120" t="s">
        <v>7</v>
      </c>
      <c r="C120">
        <v>36</v>
      </c>
      <c r="D120" t="s">
        <v>5</v>
      </c>
      <c r="E120">
        <v>1</v>
      </c>
    </row>
    <row r="121" spans="1:5" x14ac:dyDescent="0.25">
      <c r="A121" t="str">
        <f t="shared" si="3"/>
        <v>CENTRAL 37 End</v>
      </c>
      <c r="B121" t="s">
        <v>7</v>
      </c>
      <c r="C121">
        <v>37</v>
      </c>
      <c r="D121" t="s">
        <v>5</v>
      </c>
      <c r="E121">
        <v>1</v>
      </c>
    </row>
    <row r="122" spans="1:5" x14ac:dyDescent="0.25">
      <c r="A122" t="str">
        <f t="shared" si="3"/>
        <v>CENTRAL 38 End</v>
      </c>
      <c r="B122" t="s">
        <v>7</v>
      </c>
      <c r="C122">
        <v>38</v>
      </c>
      <c r="D122" t="s">
        <v>5</v>
      </c>
      <c r="E122">
        <v>1</v>
      </c>
    </row>
    <row r="123" spans="1:5" x14ac:dyDescent="0.25">
      <c r="A123" t="str">
        <f t="shared" si="3"/>
        <v>CENTRAL 39 End</v>
      </c>
      <c r="B123" t="s">
        <v>7</v>
      </c>
      <c r="C123">
        <v>39</v>
      </c>
      <c r="D123" t="s">
        <v>5</v>
      </c>
      <c r="E123">
        <v>1</v>
      </c>
    </row>
    <row r="124" spans="1:5" x14ac:dyDescent="0.25">
      <c r="A124" t="str">
        <f t="shared" si="3"/>
        <v>CENTRAL 40 End</v>
      </c>
      <c r="B124" t="s">
        <v>7</v>
      </c>
      <c r="C124">
        <v>40</v>
      </c>
      <c r="D124" t="s">
        <v>5</v>
      </c>
      <c r="E1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8F4B-34E4-4C08-B3AF-BD235ECCE21B}">
  <sheetPr codeName="Feuil4">
    <tabColor theme="9" tint="0.79998168889431442"/>
  </sheetPr>
  <dimension ref="A1:K454"/>
  <sheetViews>
    <sheetView workbookViewId="0">
      <selection activeCell="A2" sqref="A2"/>
    </sheetView>
  </sheetViews>
  <sheetFormatPr baseColWidth="10" defaultRowHeight="15" x14ac:dyDescent="0.25"/>
  <cols>
    <col min="1" max="1" width="24.85546875" bestFit="1" customWidth="1"/>
    <col min="2" max="2" width="12.85546875" bestFit="1" customWidth="1"/>
    <col min="3" max="3" width="9.85546875" bestFit="1" customWidth="1"/>
    <col min="4" max="4" width="12.42578125" bestFit="1" customWidth="1"/>
    <col min="5" max="10" width="15.42578125" customWidth="1"/>
  </cols>
  <sheetData>
    <row r="1" spans="1:11" x14ac:dyDescent="0.25">
      <c r="A1" s="1" t="s">
        <v>52</v>
      </c>
      <c r="B1" s="1" t="s">
        <v>6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</row>
    <row r="2" spans="1:11" s="2" customFormat="1" x14ac:dyDescent="0.25">
      <c r="A2" s="2" t="s">
        <v>11</v>
      </c>
      <c r="B2" s="2" t="str">
        <f>GseCtRefObligPzc!B2</f>
        <v>CENTRAL</v>
      </c>
      <c r="C2" s="2">
        <f>GseCtRefObligPzc!C2</f>
        <v>0</v>
      </c>
      <c r="D2" s="2" t="str">
        <f>GseCtRefObligPzc!D2</f>
        <v>Beg</v>
      </c>
      <c r="E2" s="2">
        <f>IF(C2=0,0,VLOOKUP(B2&amp; " " &amp;C2-1,gse_ct_ref!A:H,8,FALSE))</f>
        <v>0</v>
      </c>
      <c r="F2" s="2">
        <f>IF(C2=0,0,VLOOKUP(B2&amp; " " &amp;C2,gse_ct_ref!A:H,8,FALSE))</f>
        <v>0</v>
      </c>
      <c r="G2" s="2">
        <f t="shared" ref="G2:G65" si="0">IF(C2=0,1,1/(1+E2)^(C2-1))</f>
        <v>1</v>
      </c>
      <c r="H2" s="2">
        <f t="shared" ref="H2:H65" si="1">G2*(I2/G2)^(0.5)</f>
        <v>1</v>
      </c>
      <c r="I2" s="2">
        <f t="shared" ref="I2:I65" si="2">1/(1+F2)^C2</f>
        <v>1</v>
      </c>
      <c r="J2" s="2">
        <f t="shared" ref="J2:J65" si="3">IF(D2="Beg",G2,IF(D2="Mid",H2,I2))</f>
        <v>1</v>
      </c>
      <c r="K2" s="2" t="b">
        <f>ABS(J2-GseCtRefObligPzc!E2)&lt;0.000001</f>
        <v>1</v>
      </c>
    </row>
    <row r="3" spans="1:11" s="2" customFormat="1" x14ac:dyDescent="0.25">
      <c r="A3" s="2" t="s">
        <v>24</v>
      </c>
      <c r="B3" s="2" t="str">
        <f>GseCtRefObligPzc!B3</f>
        <v>CENTRAL</v>
      </c>
      <c r="C3" s="2">
        <f>GseCtRefObligPzc!C3</f>
        <v>1</v>
      </c>
      <c r="D3" s="2" t="str">
        <f>GseCtRefObligPzc!D3</f>
        <v>Beg</v>
      </c>
      <c r="E3" s="2">
        <f>IF(C3=0,0,VLOOKUP(B3&amp; " " &amp;C3-1,gse_ct_ref!A:H,8,FALSE))</f>
        <v>0</v>
      </c>
      <c r="F3" s="2">
        <f>IF(C3=0,0,VLOOKUP(B3&amp; " " &amp;C3,gse_ct_ref!A:H,8,FALSE))</f>
        <v>3.1759999999999997E-2</v>
      </c>
      <c r="G3" s="2">
        <f t="shared" si="0"/>
        <v>1</v>
      </c>
      <c r="H3" s="2">
        <f t="shared" si="1"/>
        <v>0.98448852076340931</v>
      </c>
      <c r="I3" s="2">
        <f t="shared" si="2"/>
        <v>0.9692176475149259</v>
      </c>
      <c r="J3" s="2">
        <f t="shared" si="3"/>
        <v>1</v>
      </c>
      <c r="K3" s="2" t="b">
        <f>ABS(J3-GseCtRefObligPzc!E3)&lt;0.000001</f>
        <v>1</v>
      </c>
    </row>
    <row r="4" spans="1:11" s="2" customFormat="1" x14ac:dyDescent="0.25">
      <c r="A4" s="2" t="s">
        <v>54</v>
      </c>
      <c r="B4" s="2" t="str">
        <f>GseCtRefObligPzc!B4</f>
        <v>CENTRAL</v>
      </c>
      <c r="C4" s="2">
        <f>GseCtRefObligPzc!C4</f>
        <v>2</v>
      </c>
      <c r="D4" s="2" t="str">
        <f>GseCtRefObligPzc!D4</f>
        <v>Beg</v>
      </c>
      <c r="E4" s="2">
        <f>IF(C4=0,0,VLOOKUP(B4&amp; " " &amp;C4-1,gse_ct_ref!A:H,8,FALSE))</f>
        <v>3.1759999999999997E-2</v>
      </c>
      <c r="F4" s="2">
        <f>IF(C4=0,0,VLOOKUP(B4&amp; " " &amp;C4,gse_ct_ref!A:H,8,FALSE))</f>
        <v>3.295E-2</v>
      </c>
      <c r="G4" s="2">
        <f t="shared" si="0"/>
        <v>0.9692176475149259</v>
      </c>
      <c r="H4" s="2">
        <f t="shared" si="1"/>
        <v>0.95308439010930757</v>
      </c>
      <c r="I4" s="2">
        <f t="shared" si="2"/>
        <v>0.93721968125435118</v>
      </c>
      <c r="J4" s="2">
        <f t="shared" si="3"/>
        <v>0.9692176475149259</v>
      </c>
      <c r="K4" s="2" t="b">
        <f>ABS(J4-GseCtRefObligPzc!E4)&lt;0.000001</f>
        <v>1</v>
      </c>
    </row>
    <row r="5" spans="1:11" s="2" customFormat="1" x14ac:dyDescent="0.25">
      <c r="A5" s="2" t="s">
        <v>55</v>
      </c>
      <c r="B5" s="2" t="str">
        <f>GseCtRefObligPzc!B5</f>
        <v>CENTRAL</v>
      </c>
      <c r="C5" s="2">
        <f>GseCtRefObligPzc!C5</f>
        <v>3</v>
      </c>
      <c r="D5" s="2" t="str">
        <f>GseCtRefObligPzc!D5</f>
        <v>Beg</v>
      </c>
      <c r="E5" s="2">
        <f>IF(C5=0,0,VLOOKUP(B5&amp; " " &amp;C5-1,gse_ct_ref!A:H,8,FALSE))</f>
        <v>3.295E-2</v>
      </c>
      <c r="F5" s="2">
        <f>IF(C5=0,0,VLOOKUP(B5&amp; " " &amp;C5,gse_ct_ref!A:H,8,FALSE))</f>
        <v>3.2030000000000003E-2</v>
      </c>
      <c r="G5" s="2">
        <f t="shared" si="0"/>
        <v>0.93721968125435118</v>
      </c>
      <c r="H5" s="2">
        <f t="shared" si="1"/>
        <v>0.92338372803225355</v>
      </c>
      <c r="I5" s="2">
        <f t="shared" si="2"/>
        <v>0.90975203172600283</v>
      </c>
      <c r="J5" s="2">
        <f t="shared" si="3"/>
        <v>0.93721968125435118</v>
      </c>
      <c r="K5" s="2" t="b">
        <f>ABS(J5-GseCtRefObligPzc!E5)&lt;0.000001</f>
        <v>1</v>
      </c>
    </row>
    <row r="6" spans="1:11" s="2" customFormat="1" x14ac:dyDescent="0.25">
      <c r="A6" s="2" t="s">
        <v>56</v>
      </c>
      <c r="B6" s="2" t="str">
        <f>GseCtRefObligPzc!B6</f>
        <v>CENTRAL</v>
      </c>
      <c r="C6" s="2">
        <f>GseCtRefObligPzc!C6</f>
        <v>4</v>
      </c>
      <c r="D6" s="2" t="str">
        <f>GseCtRefObligPzc!D6</f>
        <v>Beg</v>
      </c>
      <c r="E6" s="2">
        <f>IF(C6=0,0,VLOOKUP(B6&amp; " " &amp;C6-1,gse_ct_ref!A:H,8,FALSE))</f>
        <v>3.2030000000000003E-2</v>
      </c>
      <c r="F6" s="2">
        <f>IF(C6=0,0,VLOOKUP(B6&amp; " " &amp;C6,gse_ct_ref!A:H,8,FALSE))</f>
        <v>3.1519999999999999E-2</v>
      </c>
      <c r="G6" s="2">
        <f t="shared" si="0"/>
        <v>0.90975203172600283</v>
      </c>
      <c r="H6" s="2">
        <f t="shared" si="1"/>
        <v>0.89640900643472465</v>
      </c>
      <c r="I6" s="2">
        <f t="shared" si="2"/>
        <v>0.88326167878161044</v>
      </c>
      <c r="J6" s="2">
        <f t="shared" si="3"/>
        <v>0.90975203172600283</v>
      </c>
      <c r="K6" s="2" t="b">
        <f>ABS(J6-GseCtRefObligPzc!E6)&lt;0.000001</f>
        <v>1</v>
      </c>
    </row>
    <row r="7" spans="1:11" s="2" customFormat="1" x14ac:dyDescent="0.25">
      <c r="A7" s="2" t="s">
        <v>57</v>
      </c>
      <c r="B7" s="2" t="str">
        <f>GseCtRefObligPzc!B7</f>
        <v>CENTRAL</v>
      </c>
      <c r="C7" s="2">
        <f>GseCtRefObligPzc!C7</f>
        <v>5</v>
      </c>
      <c r="D7" s="2" t="str">
        <f>GseCtRefObligPzc!D7</f>
        <v>Beg</v>
      </c>
      <c r="E7" s="2">
        <f>IF(C7=0,0,VLOOKUP(B7&amp; " " &amp;C7-1,gse_ct_ref!A:H,8,FALSE))</f>
        <v>3.1519999999999999E-2</v>
      </c>
      <c r="F7" s="2">
        <f>IF(C7=0,0,VLOOKUP(B7&amp; " " &amp;C7,gse_ct_ref!A:H,8,FALSE))</f>
        <v>3.1309999999999998E-2</v>
      </c>
      <c r="G7" s="2">
        <f t="shared" si="0"/>
        <v>0.88326167878161044</v>
      </c>
      <c r="H7" s="2">
        <f t="shared" si="1"/>
        <v>0.87010491544259294</v>
      </c>
      <c r="I7" s="2">
        <f t="shared" si="2"/>
        <v>0.85714413074242857</v>
      </c>
      <c r="J7" s="2">
        <f t="shared" si="3"/>
        <v>0.88326167878161044</v>
      </c>
      <c r="K7" s="2" t="b">
        <f>ABS(J7-GseCtRefObligPzc!E7)&lt;0.000001</f>
        <v>1</v>
      </c>
    </row>
    <row r="8" spans="1:11" s="2" customFormat="1" x14ac:dyDescent="0.25">
      <c r="A8" s="2" t="s">
        <v>58</v>
      </c>
      <c r="B8" s="2" t="str">
        <f>GseCtRefObligPzc!B8</f>
        <v>CENTRAL</v>
      </c>
      <c r="C8" s="2">
        <f>GseCtRefObligPzc!C8</f>
        <v>6</v>
      </c>
      <c r="D8" s="2" t="str">
        <f>GseCtRefObligPzc!D8</f>
        <v>Beg</v>
      </c>
      <c r="E8" s="2">
        <f>IF(C8=0,0,VLOOKUP(B8&amp; " " &amp;C8-1,gse_ct_ref!A:H,8,FALSE))</f>
        <v>3.1309999999999998E-2</v>
      </c>
      <c r="F8" s="2">
        <f>IF(C8=0,0,VLOOKUP(B8&amp; " " &amp;C8,gse_ct_ref!A:H,8,FALSE))</f>
        <v>3.1099999999999999E-2</v>
      </c>
      <c r="G8" s="2">
        <f t="shared" si="0"/>
        <v>0.85714413074242857</v>
      </c>
      <c r="H8" s="2">
        <f t="shared" si="1"/>
        <v>0.84454844624006253</v>
      </c>
      <c r="I8" s="2">
        <f t="shared" si="2"/>
        <v>0.83213785460877032</v>
      </c>
      <c r="J8" s="2">
        <f t="shared" si="3"/>
        <v>0.85714413074242857</v>
      </c>
      <c r="K8" s="2" t="b">
        <f>ABS(J8-GseCtRefObligPzc!E8)&lt;0.000001</f>
        <v>1</v>
      </c>
    </row>
    <row r="9" spans="1:11" s="2" customFormat="1" x14ac:dyDescent="0.25">
      <c r="A9" s="2" t="s">
        <v>59</v>
      </c>
      <c r="B9" s="2" t="str">
        <f>GseCtRefObligPzc!B9</f>
        <v>CENTRAL</v>
      </c>
      <c r="C9" s="2">
        <f>GseCtRefObligPzc!C9</f>
        <v>7</v>
      </c>
      <c r="D9" s="2" t="str">
        <f>GseCtRefObligPzc!D9</f>
        <v>Beg</v>
      </c>
      <c r="E9" s="2">
        <f>IF(C9=0,0,VLOOKUP(B9&amp; " " &amp;C9-1,gse_ct_ref!A:H,8,FALSE))</f>
        <v>3.1099999999999999E-2</v>
      </c>
      <c r="F9" s="2">
        <f>IF(C9=0,0,VLOOKUP(B9&amp; " " &amp;C9,gse_ct_ref!A:H,8,FALSE))</f>
        <v>3.091E-2</v>
      </c>
      <c r="G9" s="2">
        <f t="shared" si="0"/>
        <v>0.83213785460877032</v>
      </c>
      <c r="H9" s="2">
        <f t="shared" si="1"/>
        <v>0.82002105985962159</v>
      </c>
      <c r="I9" s="2">
        <f t="shared" si="2"/>
        <v>0.80808069827497775</v>
      </c>
      <c r="J9" s="2">
        <f t="shared" si="3"/>
        <v>0.83213785460877032</v>
      </c>
      <c r="K9" s="2" t="b">
        <f>ABS(J9-GseCtRefObligPzc!E9)&lt;0.000001</f>
        <v>1</v>
      </c>
    </row>
    <row r="10" spans="1:11" s="2" customFormat="1" x14ac:dyDescent="0.25">
      <c r="A10" s="2" t="s">
        <v>60</v>
      </c>
      <c r="B10" s="2" t="str">
        <f>GseCtRefObligPzc!B10</f>
        <v>CENTRAL</v>
      </c>
      <c r="C10" s="2">
        <f>GseCtRefObligPzc!C10</f>
        <v>8</v>
      </c>
      <c r="D10" s="2" t="str">
        <f>GseCtRefObligPzc!D10</f>
        <v>Beg</v>
      </c>
      <c r="E10" s="2">
        <f>IF(C10=0,0,VLOOKUP(B10&amp; " " &amp;C10-1,gse_ct_ref!A:H,8,FALSE))</f>
        <v>3.091E-2</v>
      </c>
      <c r="F10" s="2">
        <f>IF(C10=0,0,VLOOKUP(B10&amp; " " &amp;C10,gse_ct_ref!A:H,8,FALSE))</f>
        <v>3.0859999999999999E-2</v>
      </c>
      <c r="G10" s="2">
        <f t="shared" si="0"/>
        <v>0.80808069827497775</v>
      </c>
      <c r="H10" s="2">
        <f t="shared" si="1"/>
        <v>0.79602849427393707</v>
      </c>
      <c r="I10" s="2">
        <f t="shared" si="2"/>
        <v>0.78415604412865969</v>
      </c>
      <c r="J10" s="2">
        <f t="shared" si="3"/>
        <v>0.80808069827497775</v>
      </c>
      <c r="K10" s="2" t="b">
        <f>ABS(J10-GseCtRefObligPzc!E10)&lt;0.000001</f>
        <v>1</v>
      </c>
    </row>
    <row r="11" spans="1:11" s="2" customFormat="1" x14ac:dyDescent="0.25">
      <c r="A11" s="2" t="s">
        <v>61</v>
      </c>
      <c r="B11" s="2" t="str">
        <f>GseCtRefObligPzc!B11</f>
        <v>CENTRAL</v>
      </c>
      <c r="C11" s="2">
        <f>GseCtRefObligPzc!C11</f>
        <v>9</v>
      </c>
      <c r="D11" s="2" t="str">
        <f>GseCtRefObligPzc!D11</f>
        <v>Beg</v>
      </c>
      <c r="E11" s="2">
        <f>IF(C11=0,0,VLOOKUP(B11&amp; " " &amp;C11-1,gse_ct_ref!A:H,8,FALSE))</f>
        <v>3.0859999999999999E-2</v>
      </c>
      <c r="F11" s="2">
        <f>IF(C11=0,0,VLOOKUP(B11&amp; " " &amp;C11,gse_ct_ref!A:H,8,FALSE))</f>
        <v>3.0880000000000001E-2</v>
      </c>
      <c r="G11" s="2">
        <f t="shared" si="0"/>
        <v>0.78415604412865969</v>
      </c>
      <c r="H11" s="2">
        <f t="shared" si="1"/>
        <v>0.77226212215543488</v>
      </c>
      <c r="I11" s="2">
        <f t="shared" si="2"/>
        <v>0.76054860481080966</v>
      </c>
      <c r="J11" s="2">
        <f t="shared" si="3"/>
        <v>0.78415604412865969</v>
      </c>
      <c r="K11" s="2" t="b">
        <f>ABS(J11-GseCtRefObligPzc!E11)&lt;0.000001</f>
        <v>1</v>
      </c>
    </row>
    <row r="12" spans="1:11" s="2" customFormat="1" x14ac:dyDescent="0.25">
      <c r="A12" s="2" t="s">
        <v>62</v>
      </c>
      <c r="B12" s="2" t="str">
        <f>GseCtRefObligPzc!B12</f>
        <v>CENTRAL</v>
      </c>
      <c r="C12" s="2">
        <f>GseCtRefObligPzc!C12</f>
        <v>10</v>
      </c>
      <c r="D12" s="2" t="str">
        <f>GseCtRefObligPzc!D12</f>
        <v>Beg</v>
      </c>
      <c r="E12" s="2">
        <f>IF(C12=0,0,VLOOKUP(B12&amp; " " &amp;C12-1,gse_ct_ref!A:H,8,FALSE))</f>
        <v>3.0880000000000001E-2</v>
      </c>
      <c r="F12" s="2">
        <f>IF(C12=0,0,VLOOKUP(B12&amp; " " &amp;C12,gse_ct_ref!A:H,8,FALSE))</f>
        <v>3.092E-2</v>
      </c>
      <c r="G12" s="2">
        <f t="shared" si="0"/>
        <v>0.76054860481080966</v>
      </c>
      <c r="H12" s="2">
        <f t="shared" si="1"/>
        <v>0.74892557508021107</v>
      </c>
      <c r="I12" s="2">
        <f t="shared" si="2"/>
        <v>0.7374801734712918</v>
      </c>
      <c r="J12" s="2">
        <f t="shared" si="3"/>
        <v>0.76054860481080966</v>
      </c>
      <c r="K12" s="2" t="b">
        <f>ABS(J12-GseCtRefObligPzc!E12)&lt;0.000001</f>
        <v>1</v>
      </c>
    </row>
    <row r="13" spans="1:11" s="2" customFormat="1" x14ac:dyDescent="0.25">
      <c r="A13" s="2" t="s">
        <v>63</v>
      </c>
      <c r="B13" s="2" t="str">
        <f>GseCtRefObligPzc!B13</f>
        <v>CENTRAL</v>
      </c>
      <c r="C13" s="2">
        <f>GseCtRefObligPzc!C13</f>
        <v>11</v>
      </c>
      <c r="D13" s="2" t="str">
        <f>GseCtRefObligPzc!D13</f>
        <v>Beg</v>
      </c>
      <c r="E13" s="2">
        <f>IF(C13=0,0,VLOOKUP(B13&amp; " " &amp;C13-1,gse_ct_ref!A:H,8,FALSE))</f>
        <v>3.092E-2</v>
      </c>
      <c r="F13" s="2">
        <f>IF(C13=0,0,VLOOKUP(B13&amp; " " &amp;C13,gse_ct_ref!A:H,8,FALSE))</f>
        <v>3.1E-2</v>
      </c>
      <c r="G13" s="2">
        <f t="shared" si="0"/>
        <v>0.7374801734712918</v>
      </c>
      <c r="H13" s="2">
        <f t="shared" si="1"/>
        <v>0.72602657149576932</v>
      </c>
      <c r="I13" s="2">
        <f t="shared" si="2"/>
        <v>0.71475085226602442</v>
      </c>
      <c r="J13" s="2">
        <f t="shared" si="3"/>
        <v>0.7374801734712918</v>
      </c>
      <c r="K13" s="2" t="b">
        <f>ABS(J13-GseCtRefObligPzc!E13)&lt;0.000001</f>
        <v>1</v>
      </c>
    </row>
    <row r="14" spans="1:11" s="2" customFormat="1" x14ac:dyDescent="0.25">
      <c r="A14" s="2" t="s">
        <v>64</v>
      </c>
      <c r="B14" s="2" t="str">
        <f>GseCtRefObligPzc!B14</f>
        <v>CENTRAL</v>
      </c>
      <c r="C14" s="2">
        <f>GseCtRefObligPzc!C14</f>
        <v>12</v>
      </c>
      <c r="D14" s="2" t="str">
        <f>GseCtRefObligPzc!D14</f>
        <v>Beg</v>
      </c>
      <c r="E14" s="2">
        <f>IF(C14=0,0,VLOOKUP(B14&amp; " " &amp;C14-1,gse_ct_ref!A:H,8,FALSE))</f>
        <v>3.1E-2</v>
      </c>
      <c r="F14" s="2">
        <f>IF(C14=0,0,VLOOKUP(B14&amp; " " &amp;C14,gse_ct_ref!A:H,8,FALSE))</f>
        <v>3.0849999999999999E-2</v>
      </c>
      <c r="G14" s="2">
        <f t="shared" si="0"/>
        <v>0.71475085226602442</v>
      </c>
      <c r="H14" s="2">
        <f t="shared" si="1"/>
        <v>0.70453810894700686</v>
      </c>
      <c r="I14" s="2">
        <f t="shared" si="2"/>
        <v>0.69447129077906733</v>
      </c>
      <c r="J14" s="2">
        <f t="shared" si="3"/>
        <v>0.71475085226602442</v>
      </c>
      <c r="K14" s="2" t="b">
        <f>ABS(J14-GseCtRefObligPzc!E14)&lt;0.000001</f>
        <v>1</v>
      </c>
    </row>
    <row r="15" spans="1:11" s="2" customFormat="1" x14ac:dyDescent="0.25">
      <c r="A15" s="2" t="s">
        <v>65</v>
      </c>
      <c r="B15" s="2" t="str">
        <f>GseCtRefObligPzc!B15</f>
        <v>CENTRAL</v>
      </c>
      <c r="C15" s="2">
        <f>GseCtRefObligPzc!C15</f>
        <v>13</v>
      </c>
      <c r="D15" s="2" t="str">
        <f>GseCtRefObligPzc!D15</f>
        <v>Beg</v>
      </c>
      <c r="E15" s="2">
        <f>IF(C15=0,0,VLOOKUP(B15&amp; " " &amp;C15-1,gse_ct_ref!A:H,8,FALSE))</f>
        <v>3.0849999999999999E-2</v>
      </c>
      <c r="F15" s="2">
        <f>IF(C15=0,0,VLOOKUP(B15&amp; " " &amp;C15,gse_ct_ref!A:H,8,FALSE))</f>
        <v>3.0710000000000001E-2</v>
      </c>
      <c r="G15" s="2">
        <f t="shared" si="0"/>
        <v>0.69447129077906733</v>
      </c>
      <c r="H15" s="2">
        <f t="shared" si="1"/>
        <v>0.68460484120315124</v>
      </c>
      <c r="I15" s="2">
        <f t="shared" si="2"/>
        <v>0.67487856563950399</v>
      </c>
      <c r="J15" s="2">
        <f t="shared" si="3"/>
        <v>0.69447129077906733</v>
      </c>
      <c r="K15" s="2" t="b">
        <f>ABS(J15-GseCtRefObligPzc!E15)&lt;0.000001</f>
        <v>1</v>
      </c>
    </row>
    <row r="16" spans="1:11" s="2" customFormat="1" x14ac:dyDescent="0.25">
      <c r="A16" s="2" t="s">
        <v>66</v>
      </c>
      <c r="B16" s="2" t="str">
        <f>GseCtRefObligPzc!B16</f>
        <v>CENTRAL</v>
      </c>
      <c r="C16" s="2">
        <f>GseCtRefObligPzc!C16</f>
        <v>14</v>
      </c>
      <c r="D16" s="2" t="str">
        <f>GseCtRefObligPzc!D16</f>
        <v>Beg</v>
      </c>
      <c r="E16" s="2">
        <f>IF(C16=0,0,VLOOKUP(B16&amp; " " &amp;C16-1,gse_ct_ref!A:H,8,FALSE))</f>
        <v>3.0710000000000001E-2</v>
      </c>
      <c r="F16" s="2">
        <f>IF(C16=0,0,VLOOKUP(B16&amp; " " &amp;C16,gse_ct_ref!A:H,8,FALSE))</f>
        <v>3.0530000000000002E-2</v>
      </c>
      <c r="G16" s="2">
        <f t="shared" si="0"/>
        <v>0.67487856563950399</v>
      </c>
      <c r="H16" s="2">
        <f t="shared" si="1"/>
        <v>0.6655617323661932</v>
      </c>
      <c r="I16" s="2">
        <f t="shared" si="2"/>
        <v>0.65637351983543113</v>
      </c>
      <c r="J16" s="2">
        <f t="shared" si="3"/>
        <v>0.67487856563950399</v>
      </c>
      <c r="K16" s="2" t="b">
        <f>ABS(J16-GseCtRefObligPzc!E16)&lt;0.000001</f>
        <v>1</v>
      </c>
    </row>
    <row r="17" spans="1:11" s="2" customFormat="1" x14ac:dyDescent="0.25">
      <c r="A17" s="2" t="s">
        <v>67</v>
      </c>
      <c r="B17" s="2" t="str">
        <f>GseCtRefObligPzc!B17</f>
        <v>CENTRAL</v>
      </c>
      <c r="C17" s="2">
        <f>GseCtRefObligPzc!C17</f>
        <v>15</v>
      </c>
      <c r="D17" s="2" t="str">
        <f>GseCtRefObligPzc!D17</f>
        <v>Beg</v>
      </c>
      <c r="E17" s="2">
        <f>IF(C17=0,0,VLOOKUP(B17&amp; " " &amp;C17-1,gse_ct_ref!A:H,8,FALSE))</f>
        <v>3.0530000000000002E-2</v>
      </c>
      <c r="F17" s="2">
        <f>IF(C17=0,0,VLOOKUP(B17&amp; " " &amp;C17,gse_ct_ref!A:H,8,FALSE))</f>
        <v>3.022E-2</v>
      </c>
      <c r="G17" s="2">
        <f t="shared" si="0"/>
        <v>0.65637351983543113</v>
      </c>
      <c r="H17" s="2">
        <f t="shared" si="1"/>
        <v>0.64803833946091283</v>
      </c>
      <c r="I17" s="2">
        <f t="shared" si="2"/>
        <v>0.63980900618378078</v>
      </c>
      <c r="J17" s="2">
        <f t="shared" si="3"/>
        <v>0.65637351983543113</v>
      </c>
      <c r="K17" s="2" t="b">
        <f>ABS(J17-GseCtRefObligPzc!E17)&lt;0.000001</f>
        <v>1</v>
      </c>
    </row>
    <row r="18" spans="1:11" s="2" customFormat="1" x14ac:dyDescent="0.25">
      <c r="A18" s="2" t="s">
        <v>68</v>
      </c>
      <c r="B18" s="2" t="str">
        <f>GseCtRefObligPzc!B18</f>
        <v>CENTRAL</v>
      </c>
      <c r="C18" s="2">
        <f>GseCtRefObligPzc!C18</f>
        <v>16</v>
      </c>
      <c r="D18" s="2" t="str">
        <f>GseCtRefObligPzc!D18</f>
        <v>Beg</v>
      </c>
      <c r="E18" s="2">
        <f>IF(C18=0,0,VLOOKUP(B18&amp; " " &amp;C18-1,gse_ct_ref!A:H,8,FALSE))</f>
        <v>3.022E-2</v>
      </c>
      <c r="F18" s="2">
        <f>IF(C18=0,0,VLOOKUP(B18&amp; " " &amp;C18,gse_ct_ref!A:H,8,FALSE))</f>
        <v>2.9739999999999999E-2</v>
      </c>
      <c r="G18" s="2">
        <f t="shared" si="0"/>
        <v>0.63980900618378078</v>
      </c>
      <c r="H18" s="2">
        <f t="shared" si="1"/>
        <v>0.63270972454159213</v>
      </c>
      <c r="I18" s="2">
        <f t="shared" si="2"/>
        <v>0.62568921609476036</v>
      </c>
      <c r="J18" s="2">
        <f t="shared" si="3"/>
        <v>0.63980900618378078</v>
      </c>
      <c r="K18" s="2" t="b">
        <f>ABS(J18-GseCtRefObligPzc!E18)&lt;0.000001</f>
        <v>1</v>
      </c>
    </row>
    <row r="19" spans="1:11" s="2" customFormat="1" x14ac:dyDescent="0.25">
      <c r="A19" s="2" t="s">
        <v>69</v>
      </c>
      <c r="B19" s="2" t="str">
        <f>GseCtRefObligPzc!B19</f>
        <v>CENTRAL</v>
      </c>
      <c r="C19" s="2">
        <f>GseCtRefObligPzc!C19</f>
        <v>17</v>
      </c>
      <c r="D19" s="2" t="str">
        <f>GseCtRefObligPzc!D19</f>
        <v>Beg</v>
      </c>
      <c r="E19" s="2">
        <f>IF(C19=0,0,VLOOKUP(B19&amp; " " &amp;C19-1,gse_ct_ref!A:H,8,FALSE))</f>
        <v>2.9739999999999999E-2</v>
      </c>
      <c r="F19" s="2">
        <f>IF(C19=0,0,VLOOKUP(B19&amp; " " &amp;C19,gse_ct_ref!A:H,8,FALSE))</f>
        <v>2.9159999999999998E-2</v>
      </c>
      <c r="G19" s="2">
        <f t="shared" si="0"/>
        <v>0.62568921609476036</v>
      </c>
      <c r="H19" s="2">
        <f t="shared" si="1"/>
        <v>0.61954762920974937</v>
      </c>
      <c r="I19" s="2">
        <f t="shared" si="2"/>
        <v>0.61346632638988752</v>
      </c>
      <c r="J19" s="2">
        <f t="shared" si="3"/>
        <v>0.62568921609476036</v>
      </c>
      <c r="K19" s="2" t="b">
        <f>ABS(J19-GseCtRefObligPzc!E19)&lt;0.000001</f>
        <v>1</v>
      </c>
    </row>
    <row r="20" spans="1:11" s="2" customFormat="1" x14ac:dyDescent="0.25">
      <c r="A20" s="2" t="s">
        <v>70</v>
      </c>
      <c r="B20" s="2" t="str">
        <f>GseCtRefObligPzc!B20</f>
        <v>CENTRAL</v>
      </c>
      <c r="C20" s="2">
        <f>GseCtRefObligPzc!C20</f>
        <v>18</v>
      </c>
      <c r="D20" s="2" t="str">
        <f>GseCtRefObligPzc!D20</f>
        <v>Beg</v>
      </c>
      <c r="E20" s="2">
        <f>IF(C20=0,0,VLOOKUP(B20&amp; " " &amp;C20-1,gse_ct_ref!A:H,8,FALSE))</f>
        <v>2.9159999999999998E-2</v>
      </c>
      <c r="F20" s="2">
        <f>IF(C20=0,0,VLOOKUP(B20&amp; " " &amp;C20,gse_ct_ref!A:H,8,FALSE))</f>
        <v>2.8590000000000001E-2</v>
      </c>
      <c r="G20" s="2">
        <f t="shared" si="0"/>
        <v>0.61346632638988752</v>
      </c>
      <c r="H20" s="2">
        <f t="shared" si="1"/>
        <v>0.60773561018725686</v>
      </c>
      <c r="I20" s="2">
        <f t="shared" si="2"/>
        <v>0.60205842766167139</v>
      </c>
      <c r="J20" s="2">
        <f t="shared" si="3"/>
        <v>0.61346632638988752</v>
      </c>
      <c r="K20" s="2" t="b">
        <f>ABS(J20-GseCtRefObligPzc!E20)&lt;0.000001</f>
        <v>1</v>
      </c>
    </row>
    <row r="21" spans="1:11" s="2" customFormat="1" x14ac:dyDescent="0.25">
      <c r="A21" s="2" t="s">
        <v>71</v>
      </c>
      <c r="B21" s="2" t="str">
        <f>GseCtRefObligPzc!B21</f>
        <v>CENTRAL</v>
      </c>
      <c r="C21" s="2">
        <f>GseCtRefObligPzc!C21</f>
        <v>19</v>
      </c>
      <c r="D21" s="2" t="str">
        <f>GseCtRefObligPzc!D21</f>
        <v>Beg</v>
      </c>
      <c r="E21" s="2">
        <f>IF(C21=0,0,VLOOKUP(B21&amp; " " &amp;C21-1,gse_ct_ref!A:H,8,FALSE))</f>
        <v>2.8590000000000001E-2</v>
      </c>
      <c r="F21" s="2">
        <f>IF(C21=0,0,VLOOKUP(B21&amp; " " &amp;C21,gse_ct_ref!A:H,8,FALSE))</f>
        <v>2.8070000000000001E-2</v>
      </c>
      <c r="G21" s="2">
        <f t="shared" si="0"/>
        <v>0.60205842766167139</v>
      </c>
      <c r="H21" s="2">
        <f t="shared" si="1"/>
        <v>0.59649087019684499</v>
      </c>
      <c r="I21" s="2">
        <f t="shared" si="2"/>
        <v>0.59097479892455407</v>
      </c>
      <c r="J21" s="2">
        <f t="shared" si="3"/>
        <v>0.60205842766167139</v>
      </c>
      <c r="K21" s="2" t="b">
        <f>ABS(J21-GseCtRefObligPzc!E21)&lt;0.000001</f>
        <v>1</v>
      </c>
    </row>
    <row r="22" spans="1:11" s="2" customFormat="1" x14ac:dyDescent="0.25">
      <c r="A22" s="2" t="s">
        <v>72</v>
      </c>
      <c r="B22" s="2" t="str">
        <f>GseCtRefObligPzc!B22</f>
        <v>CENTRAL</v>
      </c>
      <c r="C22" s="2">
        <f>GseCtRefObligPzc!C22</f>
        <v>20</v>
      </c>
      <c r="D22" s="2" t="str">
        <f>GseCtRefObligPzc!D22</f>
        <v>Beg</v>
      </c>
      <c r="E22" s="2">
        <f>IF(C22=0,0,VLOOKUP(B22&amp; " " &amp;C22-1,gse_ct_ref!A:H,8,FALSE))</f>
        <v>2.8070000000000001E-2</v>
      </c>
      <c r="F22" s="2">
        <f>IF(C22=0,0,VLOOKUP(B22&amp; " " &amp;C22,gse_ct_ref!A:H,8,FALSE))</f>
        <v>2.7650000000000001E-2</v>
      </c>
      <c r="G22" s="2">
        <f t="shared" si="0"/>
        <v>0.59097479892455407</v>
      </c>
      <c r="H22" s="2">
        <f t="shared" si="1"/>
        <v>0.5852375924293991</v>
      </c>
      <c r="I22" s="2">
        <f t="shared" si="2"/>
        <v>0.57955608295961292</v>
      </c>
      <c r="J22" s="2">
        <f t="shared" si="3"/>
        <v>0.59097479892455407</v>
      </c>
      <c r="K22" s="2" t="b">
        <f>ABS(J22-GseCtRefObligPzc!E22)&lt;0.000001</f>
        <v>1</v>
      </c>
    </row>
    <row r="23" spans="1:11" s="2" customFormat="1" x14ac:dyDescent="0.25">
      <c r="A23" s="2" t="s">
        <v>73</v>
      </c>
      <c r="B23" s="2" t="str">
        <f>GseCtRefObligPzc!B23</f>
        <v>CENTRAL</v>
      </c>
      <c r="C23" s="2">
        <f>GseCtRefObligPzc!C23</f>
        <v>21</v>
      </c>
      <c r="D23" s="2" t="str">
        <f>GseCtRefObligPzc!D23</f>
        <v>Beg</v>
      </c>
      <c r="E23" s="2">
        <f>IF(C23=0,0,VLOOKUP(B23&amp; " " &amp;C23-1,gse_ct_ref!A:H,8,FALSE))</f>
        <v>2.7650000000000001E-2</v>
      </c>
      <c r="F23" s="2">
        <f>IF(C23=0,0,VLOOKUP(B23&amp; " " &amp;C23,gse_ct_ref!A:H,8,FALSE))</f>
        <v>2.7349999999999999E-2</v>
      </c>
      <c r="G23" s="2">
        <f t="shared" si="0"/>
        <v>0.57955608295961292</v>
      </c>
      <c r="H23" s="2">
        <f t="shared" si="1"/>
        <v>0.57346150344151459</v>
      </c>
      <c r="I23" s="2">
        <f t="shared" si="2"/>
        <v>0.5674310141824862</v>
      </c>
      <c r="J23" s="2">
        <f t="shared" si="3"/>
        <v>0.57955608295961292</v>
      </c>
      <c r="K23" s="2" t="b">
        <f>ABS(J23-GseCtRefObligPzc!E23)&lt;0.000001</f>
        <v>1</v>
      </c>
    </row>
    <row r="24" spans="1:11" s="2" customFormat="1" x14ac:dyDescent="0.25">
      <c r="A24" s="2" t="s">
        <v>74</v>
      </c>
      <c r="B24" s="2" t="str">
        <f>GseCtRefObligPzc!B24</f>
        <v>CENTRAL</v>
      </c>
      <c r="C24" s="2">
        <f>GseCtRefObligPzc!C24</f>
        <v>22</v>
      </c>
      <c r="D24" s="2" t="str">
        <f>GseCtRefObligPzc!D24</f>
        <v>Beg</v>
      </c>
      <c r="E24" s="2">
        <f>IF(C24=0,0,VLOOKUP(B24&amp; " " &amp;C24-1,gse_ct_ref!A:H,8,FALSE))</f>
        <v>2.7349999999999999E-2</v>
      </c>
      <c r="F24" s="2">
        <f>IF(C24=0,0,VLOOKUP(B24&amp; " " &amp;C24,gse_ct_ref!A:H,8,FALSE))</f>
        <v>2.7150000000000001E-2</v>
      </c>
      <c r="G24" s="2">
        <f t="shared" si="0"/>
        <v>0.5674310141824862</v>
      </c>
      <c r="H24" s="2">
        <f t="shared" si="1"/>
        <v>0.56102725414040777</v>
      </c>
      <c r="I24" s="2">
        <f t="shared" si="2"/>
        <v>0.55469576392787967</v>
      </c>
      <c r="J24" s="2">
        <f t="shared" si="3"/>
        <v>0.5674310141824862</v>
      </c>
      <c r="K24" s="2" t="b">
        <f>ABS(J24-GseCtRefObligPzc!E24)&lt;0.000001</f>
        <v>1</v>
      </c>
    </row>
    <row r="25" spans="1:11" s="2" customFormat="1" x14ac:dyDescent="0.25">
      <c r="A25" s="2" t="s">
        <v>75</v>
      </c>
      <c r="B25" s="2" t="str">
        <f>GseCtRefObligPzc!B25</f>
        <v>CENTRAL</v>
      </c>
      <c r="C25" s="2">
        <f>GseCtRefObligPzc!C25</f>
        <v>23</v>
      </c>
      <c r="D25" s="2" t="str">
        <f>GseCtRefObligPzc!D25</f>
        <v>Beg</v>
      </c>
      <c r="E25" s="2">
        <f>IF(C25=0,0,VLOOKUP(B25&amp; " " &amp;C25-1,gse_ct_ref!A:H,8,FALSE))</f>
        <v>2.7150000000000001E-2</v>
      </c>
      <c r="F25" s="2">
        <f>IF(C25=0,0,VLOOKUP(B25&amp; " " &amp;C25,gse_ct_ref!A:H,8,FALSE))</f>
        <v>2.7029999999999998E-2</v>
      </c>
      <c r="G25" s="2">
        <f t="shared" si="0"/>
        <v>0.55469576392787967</v>
      </c>
      <c r="H25" s="2">
        <f t="shared" si="1"/>
        <v>0.54805157845742913</v>
      </c>
      <c r="I25" s="2">
        <f t="shared" si="2"/>
        <v>0.54148697751499653</v>
      </c>
      <c r="J25" s="2">
        <f t="shared" si="3"/>
        <v>0.55469576392787967</v>
      </c>
      <c r="K25" s="2" t="b">
        <f>ABS(J25-GseCtRefObligPzc!E25)&lt;0.000001</f>
        <v>1</v>
      </c>
    </row>
    <row r="26" spans="1:11" s="2" customFormat="1" x14ac:dyDescent="0.25">
      <c r="A26" s="2" t="s">
        <v>76</v>
      </c>
      <c r="B26" s="2" t="str">
        <f>GseCtRefObligPzc!B26</f>
        <v>CENTRAL</v>
      </c>
      <c r="C26" s="2">
        <f>GseCtRefObligPzc!C26</f>
        <v>24</v>
      </c>
      <c r="D26" s="2" t="str">
        <f>GseCtRefObligPzc!D26</f>
        <v>Beg</v>
      </c>
      <c r="E26" s="2">
        <f>IF(C26=0,0,VLOOKUP(B26&amp; " " &amp;C26-1,gse_ct_ref!A:H,8,FALSE))</f>
        <v>2.7029999999999998E-2</v>
      </c>
      <c r="F26" s="2">
        <f>IF(C26=0,0,VLOOKUP(B26&amp; " " &amp;C26,gse_ct_ref!A:H,8,FALSE))</f>
        <v>2.6970000000000001E-2</v>
      </c>
      <c r="G26" s="2">
        <f t="shared" si="0"/>
        <v>0.54148697751499653</v>
      </c>
      <c r="H26" s="2">
        <f t="shared" si="1"/>
        <v>0.53468859789022161</v>
      </c>
      <c r="I26" s="2">
        <f t="shared" si="2"/>
        <v>0.52797557205499612</v>
      </c>
      <c r="J26" s="2">
        <f t="shared" si="3"/>
        <v>0.54148697751499653</v>
      </c>
      <c r="K26" s="2" t="b">
        <f>ABS(J26-GseCtRefObligPzc!E26)&lt;0.000001</f>
        <v>1</v>
      </c>
    </row>
    <row r="27" spans="1:11" s="2" customFormat="1" x14ac:dyDescent="0.25">
      <c r="A27" s="2" t="s">
        <v>77</v>
      </c>
      <c r="B27" s="2" t="str">
        <f>GseCtRefObligPzc!B27</f>
        <v>CENTRAL</v>
      </c>
      <c r="C27" s="2">
        <f>GseCtRefObligPzc!C27</f>
        <v>25</v>
      </c>
      <c r="D27" s="2" t="str">
        <f>GseCtRefObligPzc!D27</f>
        <v>Beg</v>
      </c>
      <c r="E27" s="2">
        <f>IF(C27=0,0,VLOOKUP(B27&amp; " " &amp;C27-1,gse_ct_ref!A:H,8,FALSE))</f>
        <v>2.6970000000000001E-2</v>
      </c>
      <c r="F27" s="2">
        <f>IF(C27=0,0,VLOOKUP(B27&amp; " " &amp;C27,gse_ct_ref!A:H,8,FALSE))</f>
        <v>2.6950000000000002E-2</v>
      </c>
      <c r="G27" s="2">
        <f t="shared" si="0"/>
        <v>0.52797557205499612</v>
      </c>
      <c r="H27" s="2">
        <f t="shared" si="1"/>
        <v>0.52112351933767764</v>
      </c>
      <c r="I27" s="2">
        <f t="shared" si="2"/>
        <v>0.51436039237550002</v>
      </c>
      <c r="J27" s="2">
        <f t="shared" si="3"/>
        <v>0.52797557205499612</v>
      </c>
      <c r="K27" s="2" t="b">
        <f>ABS(J27-GseCtRefObligPzc!E27)&lt;0.000001</f>
        <v>1</v>
      </c>
    </row>
    <row r="28" spans="1:11" s="2" customFormat="1" x14ac:dyDescent="0.25">
      <c r="A28" s="2" t="s">
        <v>78</v>
      </c>
      <c r="B28" s="2" t="str">
        <f>GseCtRefObligPzc!B28</f>
        <v>CENTRAL</v>
      </c>
      <c r="C28" s="2">
        <f>GseCtRefObligPzc!C28</f>
        <v>26</v>
      </c>
      <c r="D28" s="2" t="str">
        <f>GseCtRefObligPzc!D28</f>
        <v>Beg</v>
      </c>
      <c r="E28" s="2">
        <f>IF(C28=0,0,VLOOKUP(B28&amp; " " &amp;C28-1,gse_ct_ref!A:H,8,FALSE))</f>
        <v>2.6950000000000002E-2</v>
      </c>
      <c r="F28" s="2">
        <f>IF(C28=0,0,VLOOKUP(B28&amp; " " &amp;C28,gse_ct_ref!A:H,8,FALSE))</f>
        <v>2.6980000000000001E-2</v>
      </c>
      <c r="G28" s="2">
        <f t="shared" si="0"/>
        <v>0.51436039237550002</v>
      </c>
      <c r="H28" s="2">
        <f t="shared" si="1"/>
        <v>0.50737368852493059</v>
      </c>
      <c r="I28" s="2">
        <f t="shared" si="2"/>
        <v>0.50048188706462915</v>
      </c>
      <c r="J28" s="2">
        <f t="shared" si="3"/>
        <v>0.51436039237550002</v>
      </c>
      <c r="K28" s="2" t="b">
        <f>ABS(J28-GseCtRefObligPzc!E28)&lt;0.000001</f>
        <v>1</v>
      </c>
    </row>
    <row r="29" spans="1:11" s="2" customFormat="1" x14ac:dyDescent="0.25">
      <c r="A29" s="2" t="s">
        <v>79</v>
      </c>
      <c r="B29" s="2" t="str">
        <f>GseCtRefObligPzc!B29</f>
        <v>CENTRAL</v>
      </c>
      <c r="C29" s="2">
        <f>GseCtRefObligPzc!C29</f>
        <v>27</v>
      </c>
      <c r="D29" s="2" t="str">
        <f>GseCtRefObligPzc!D29</f>
        <v>Beg</v>
      </c>
      <c r="E29" s="2">
        <f>IF(C29=0,0,VLOOKUP(B29&amp; " " &amp;C29-1,gse_ct_ref!A:H,8,FALSE))</f>
        <v>2.6980000000000001E-2</v>
      </c>
      <c r="F29" s="2">
        <f>IF(C29=0,0,VLOOKUP(B29&amp; " " &amp;C29,gse_ct_ref!A:H,8,FALSE))</f>
        <v>2.7029999999999998E-2</v>
      </c>
      <c r="G29" s="2">
        <f t="shared" si="0"/>
        <v>0.50048188706462915</v>
      </c>
      <c r="H29" s="2">
        <f t="shared" si="1"/>
        <v>0.49353951628850562</v>
      </c>
      <c r="I29" s="2">
        <f t="shared" si="2"/>
        <v>0.48669344572471523</v>
      </c>
      <c r="J29" s="2">
        <f t="shared" si="3"/>
        <v>0.50048188706462915</v>
      </c>
      <c r="K29" s="2" t="b">
        <f>ABS(J29-GseCtRefObligPzc!E29)&lt;0.000001</f>
        <v>1</v>
      </c>
    </row>
    <row r="30" spans="1:11" s="2" customFormat="1" x14ac:dyDescent="0.25">
      <c r="A30" s="2" t="s">
        <v>80</v>
      </c>
      <c r="B30" s="2" t="str">
        <f>GseCtRefObligPzc!B30</f>
        <v>CENTRAL</v>
      </c>
      <c r="C30" s="2">
        <f>GseCtRefObligPzc!C30</f>
        <v>28</v>
      </c>
      <c r="D30" s="2" t="str">
        <f>GseCtRefObligPzc!D30</f>
        <v>Beg</v>
      </c>
      <c r="E30" s="2">
        <f>IF(C30=0,0,VLOOKUP(B30&amp; " " &amp;C30-1,gse_ct_ref!A:H,8,FALSE))</f>
        <v>2.7029999999999998E-2</v>
      </c>
      <c r="F30" s="2">
        <f>IF(C30=0,0,VLOOKUP(B30&amp; " " &amp;C30,gse_ct_ref!A:H,8,FALSE))</f>
        <v>2.7109999999999999E-2</v>
      </c>
      <c r="G30" s="2">
        <f t="shared" si="0"/>
        <v>0.48669344572471523</v>
      </c>
      <c r="H30" s="2">
        <f t="shared" si="1"/>
        <v>0.47972278143561375</v>
      </c>
      <c r="I30" s="2">
        <f t="shared" si="2"/>
        <v>0.47285195444873646</v>
      </c>
      <c r="J30" s="2">
        <f t="shared" si="3"/>
        <v>0.48669344572471523</v>
      </c>
      <c r="K30" s="2" t="b">
        <f>ABS(J30-GseCtRefObligPzc!E30)&lt;0.000001</f>
        <v>1</v>
      </c>
    </row>
    <row r="31" spans="1:11" s="2" customFormat="1" x14ac:dyDescent="0.25">
      <c r="A31" s="2" t="s">
        <v>81</v>
      </c>
      <c r="B31" s="2" t="str">
        <f>GseCtRefObligPzc!B31</f>
        <v>CENTRAL</v>
      </c>
      <c r="C31" s="2">
        <f>GseCtRefObligPzc!C31</f>
        <v>29</v>
      </c>
      <c r="D31" s="2" t="str">
        <f>GseCtRefObligPzc!D31</f>
        <v>Beg</v>
      </c>
      <c r="E31" s="2">
        <f>IF(C31=0,0,VLOOKUP(B31&amp; " " &amp;C31-1,gse_ct_ref!A:H,8,FALSE))</f>
        <v>2.7109999999999999E-2</v>
      </c>
      <c r="F31" s="2">
        <f>IF(C31=0,0,VLOOKUP(B31&amp; " " &amp;C31,gse_ct_ref!A:H,8,FALSE))</f>
        <v>2.7199999999999998E-2</v>
      </c>
      <c r="G31" s="2">
        <f t="shared" si="0"/>
        <v>0.47285195444873646</v>
      </c>
      <c r="H31" s="2">
        <f t="shared" si="1"/>
        <v>0.46597749108195047</v>
      </c>
      <c r="I31" s="2">
        <f t="shared" si="2"/>
        <v>0.45920297072298472</v>
      </c>
      <c r="J31" s="2">
        <f t="shared" si="3"/>
        <v>0.47285195444873646</v>
      </c>
      <c r="K31" s="2" t="b">
        <f>ABS(J31-GseCtRefObligPzc!E31)&lt;0.000001</f>
        <v>1</v>
      </c>
    </row>
    <row r="32" spans="1:11" s="2" customFormat="1" x14ac:dyDescent="0.25">
      <c r="A32" s="2" t="s">
        <v>82</v>
      </c>
      <c r="B32" s="2" t="str">
        <f>GseCtRefObligPzc!B32</f>
        <v>CENTRAL</v>
      </c>
      <c r="C32" s="2">
        <f>GseCtRefObligPzc!C32</f>
        <v>30</v>
      </c>
      <c r="D32" s="2" t="str">
        <f>GseCtRefObligPzc!D32</f>
        <v>Beg</v>
      </c>
      <c r="E32" s="2">
        <f>IF(C32=0,0,VLOOKUP(B32&amp; " " &amp;C32-1,gse_ct_ref!A:H,8,FALSE))</f>
        <v>2.7199999999999998E-2</v>
      </c>
      <c r="F32" s="2">
        <f>IF(C32=0,0,VLOOKUP(B32&amp; " " &amp;C32,gse_ct_ref!A:H,8,FALSE))</f>
        <v>2.7300000000000001E-2</v>
      </c>
      <c r="G32" s="2">
        <f t="shared" si="0"/>
        <v>0.45920297072298472</v>
      </c>
      <c r="H32" s="2">
        <f t="shared" si="1"/>
        <v>0.45242127859710668</v>
      </c>
      <c r="I32" s="2">
        <f t="shared" si="2"/>
        <v>0.44573974119805404</v>
      </c>
      <c r="J32" s="2">
        <f t="shared" si="3"/>
        <v>0.45920297072298472</v>
      </c>
      <c r="K32" s="2" t="b">
        <f>ABS(J32-GseCtRefObligPzc!E32)&lt;0.000001</f>
        <v>1</v>
      </c>
    </row>
    <row r="33" spans="1:11" s="2" customFormat="1" x14ac:dyDescent="0.25">
      <c r="A33" s="2" t="s">
        <v>83</v>
      </c>
      <c r="B33" s="2" t="str">
        <f>GseCtRefObligPzc!B33</f>
        <v>CENTRAL</v>
      </c>
      <c r="C33" s="2">
        <f>GseCtRefObligPzc!C33</f>
        <v>31</v>
      </c>
      <c r="D33" s="2" t="str">
        <f>GseCtRefObligPzc!D33</f>
        <v>Beg</v>
      </c>
      <c r="E33" s="2">
        <f>IF(C33=0,0,VLOOKUP(B33&amp; " " &amp;C33-1,gse_ct_ref!A:H,8,FALSE))</f>
        <v>2.7300000000000001E-2</v>
      </c>
      <c r="F33" s="2">
        <f>IF(C33=0,0,VLOOKUP(B33&amp; " " &amp;C33,gse_ct_ref!A:H,8,FALSE))</f>
        <v>2.742E-2</v>
      </c>
      <c r="G33" s="2">
        <f t="shared" si="0"/>
        <v>0.44573974119805404</v>
      </c>
      <c r="H33" s="2">
        <f t="shared" si="1"/>
        <v>0.43898172148418491</v>
      </c>
      <c r="I33" s="2">
        <f t="shared" si="2"/>
        <v>0.43232616252539746</v>
      </c>
      <c r="J33" s="2">
        <f t="shared" si="3"/>
        <v>0.44573974119805404</v>
      </c>
      <c r="K33" s="2" t="b">
        <f>ABS(J33-GseCtRefObligPzc!E33)&lt;0.000001</f>
        <v>1</v>
      </c>
    </row>
    <row r="34" spans="1:11" s="2" customFormat="1" x14ac:dyDescent="0.25">
      <c r="A34" s="2" t="s">
        <v>84</v>
      </c>
      <c r="B34" s="2" t="str">
        <f>GseCtRefObligPzc!B34</f>
        <v>CENTRAL</v>
      </c>
      <c r="C34" s="2">
        <f>GseCtRefObligPzc!C34</f>
        <v>32</v>
      </c>
      <c r="D34" s="2" t="str">
        <f>GseCtRefObligPzc!D34</f>
        <v>Beg</v>
      </c>
      <c r="E34" s="2">
        <f>IF(C34=0,0,VLOOKUP(B34&amp; " " &amp;C34-1,gse_ct_ref!A:H,8,FALSE))</f>
        <v>2.742E-2</v>
      </c>
      <c r="F34" s="2">
        <f>IF(C34=0,0,VLOOKUP(B34&amp; " " &amp;C34,gse_ct_ref!A:H,8,FALSE))</f>
        <v>2.7529999999999999E-2</v>
      </c>
      <c r="G34" s="2">
        <f t="shared" si="0"/>
        <v>0.43232616252539746</v>
      </c>
      <c r="H34" s="2">
        <f t="shared" si="1"/>
        <v>0.42578817014709519</v>
      </c>
      <c r="I34" s="2">
        <f t="shared" si="2"/>
        <v>0.41934905067551004</v>
      </c>
      <c r="J34" s="2">
        <f t="shared" si="3"/>
        <v>0.43232616252539746</v>
      </c>
      <c r="K34" s="2" t="b">
        <f>ABS(J34-GseCtRefObligPzc!E34)&lt;0.000001</f>
        <v>1</v>
      </c>
    </row>
    <row r="35" spans="1:11" s="2" customFormat="1" x14ac:dyDescent="0.25">
      <c r="A35" s="2" t="s">
        <v>85</v>
      </c>
      <c r="B35" s="2" t="str">
        <f>GseCtRefObligPzc!B35</f>
        <v>CENTRAL</v>
      </c>
      <c r="C35" s="2">
        <f>GseCtRefObligPzc!C35</f>
        <v>33</v>
      </c>
      <c r="D35" s="2" t="str">
        <f>GseCtRefObligPzc!D35</f>
        <v>Beg</v>
      </c>
      <c r="E35" s="2">
        <f>IF(C35=0,0,VLOOKUP(B35&amp; " " &amp;C35-1,gse_ct_ref!A:H,8,FALSE))</f>
        <v>2.7529999999999999E-2</v>
      </c>
      <c r="F35" s="2">
        <f>IF(C35=0,0,VLOOKUP(B35&amp; " " &amp;C35,gse_ct_ref!A:H,8,FALSE))</f>
        <v>2.7660000000000001E-2</v>
      </c>
      <c r="G35" s="2">
        <f t="shared" si="0"/>
        <v>0.41934905067551004</v>
      </c>
      <c r="H35" s="2">
        <f t="shared" si="1"/>
        <v>0.41283058349982255</v>
      </c>
      <c r="I35" s="2">
        <f t="shared" si="2"/>
        <v>0.40641344101832966</v>
      </c>
      <c r="J35" s="2">
        <f t="shared" si="3"/>
        <v>0.41934905067551004</v>
      </c>
      <c r="K35" s="2" t="b">
        <f>ABS(J35-GseCtRefObligPzc!E35)&lt;0.000001</f>
        <v>1</v>
      </c>
    </row>
    <row r="36" spans="1:11" s="2" customFormat="1" x14ac:dyDescent="0.25">
      <c r="A36" s="2" t="s">
        <v>86</v>
      </c>
      <c r="B36" s="2" t="str">
        <f>GseCtRefObligPzc!B36</f>
        <v>CENTRAL</v>
      </c>
      <c r="C36" s="2">
        <f>GseCtRefObligPzc!C36</f>
        <v>34</v>
      </c>
      <c r="D36" s="2" t="str">
        <f>GseCtRefObligPzc!D36</f>
        <v>Beg</v>
      </c>
      <c r="E36" s="2">
        <f>IF(C36=0,0,VLOOKUP(B36&amp; " " &amp;C36-1,gse_ct_ref!A:H,8,FALSE))</f>
        <v>2.7660000000000001E-2</v>
      </c>
      <c r="F36" s="2">
        <f>IF(C36=0,0,VLOOKUP(B36&amp; " " &amp;C36,gse_ct_ref!A:H,8,FALSE))</f>
        <v>2.7779999999999999E-2</v>
      </c>
      <c r="G36" s="2">
        <f t="shared" si="0"/>
        <v>0.40641344101832966</v>
      </c>
      <c r="H36" s="2">
        <f t="shared" si="1"/>
        <v>0.40011171920366712</v>
      </c>
      <c r="I36" s="2">
        <f t="shared" si="2"/>
        <v>0.39390770994922381</v>
      </c>
      <c r="J36" s="2">
        <f t="shared" si="3"/>
        <v>0.40641344101832966</v>
      </c>
      <c r="K36" s="2" t="b">
        <f>ABS(J36-GseCtRefObligPzc!E36)&lt;0.000001</f>
        <v>1</v>
      </c>
    </row>
    <row r="37" spans="1:11" s="2" customFormat="1" x14ac:dyDescent="0.25">
      <c r="A37" s="2" t="s">
        <v>87</v>
      </c>
      <c r="B37" s="2" t="str">
        <f>GseCtRefObligPzc!B37</f>
        <v>CENTRAL</v>
      </c>
      <c r="C37" s="2">
        <f>GseCtRefObligPzc!C37</f>
        <v>35</v>
      </c>
      <c r="D37" s="2" t="str">
        <f>GseCtRefObligPzc!D37</f>
        <v>Beg</v>
      </c>
      <c r="E37" s="2">
        <f>IF(C37=0,0,VLOOKUP(B37&amp; " " &amp;C37-1,gse_ct_ref!A:H,8,FALSE))</f>
        <v>2.7779999999999999E-2</v>
      </c>
      <c r="F37" s="2">
        <f>IF(C37=0,0,VLOOKUP(B37&amp; " " &amp;C37,gse_ct_ref!A:H,8,FALSE))</f>
        <v>2.7910000000000001E-2</v>
      </c>
      <c r="G37" s="2">
        <f t="shared" si="0"/>
        <v>0.39390770994922381</v>
      </c>
      <c r="H37" s="2">
        <f t="shared" si="1"/>
        <v>0.38768870318797466</v>
      </c>
      <c r="I37" s="2">
        <f t="shared" si="2"/>
        <v>0.38156788197658803</v>
      </c>
      <c r="J37" s="2">
        <f t="shared" si="3"/>
        <v>0.39390770994922381</v>
      </c>
      <c r="K37" s="2" t="b">
        <f>ABS(J37-GseCtRefObligPzc!E37)&lt;0.000001</f>
        <v>1</v>
      </c>
    </row>
    <row r="38" spans="1:11" s="2" customFormat="1" x14ac:dyDescent="0.25">
      <c r="A38" s="2" t="s">
        <v>88</v>
      </c>
      <c r="B38" s="2" t="str">
        <f>GseCtRefObligPzc!B38</f>
        <v>CENTRAL</v>
      </c>
      <c r="C38" s="2">
        <f>GseCtRefObligPzc!C38</f>
        <v>36</v>
      </c>
      <c r="D38" s="2" t="str">
        <f>GseCtRefObligPzc!D38</f>
        <v>Beg</v>
      </c>
      <c r="E38" s="2">
        <f>IF(C38=0,0,VLOOKUP(B38&amp; " " &amp;C38-1,gse_ct_ref!A:H,8,FALSE))</f>
        <v>2.7910000000000001E-2</v>
      </c>
      <c r="F38" s="2">
        <f>IF(C38=0,0,VLOOKUP(B38&amp; " " &amp;C38,gse_ct_ref!A:H,8,FALSE))</f>
        <v>2.8039999999999999E-2</v>
      </c>
      <c r="G38" s="2">
        <f t="shared" si="0"/>
        <v>0.38156788197658803</v>
      </c>
      <c r="H38" s="2">
        <f t="shared" si="1"/>
        <v>0.37549630917837445</v>
      </c>
      <c r="I38" s="2">
        <f t="shared" si="2"/>
        <v>0.36952134827541017</v>
      </c>
      <c r="J38" s="2">
        <f t="shared" si="3"/>
        <v>0.38156788197658803</v>
      </c>
      <c r="K38" s="2" t="b">
        <f>ABS(J38-GseCtRefObligPzc!E38)&lt;0.000001</f>
        <v>1</v>
      </c>
    </row>
    <row r="39" spans="1:11" s="2" customFormat="1" x14ac:dyDescent="0.25">
      <c r="A39" s="2" t="s">
        <v>89</v>
      </c>
      <c r="B39" s="2" t="str">
        <f>GseCtRefObligPzc!B39</f>
        <v>CENTRAL</v>
      </c>
      <c r="C39" s="2">
        <f>GseCtRefObligPzc!C39</f>
        <v>37</v>
      </c>
      <c r="D39" s="2" t="str">
        <f>GseCtRefObligPzc!D39</f>
        <v>Beg</v>
      </c>
      <c r="E39" s="2">
        <f>IF(C39=0,0,VLOOKUP(B39&amp; " " &amp;C39-1,gse_ct_ref!A:H,8,FALSE))</f>
        <v>2.8039999999999999E-2</v>
      </c>
      <c r="F39" s="2">
        <f>IF(C39=0,0,VLOOKUP(B39&amp; " " &amp;C39,gse_ct_ref!A:H,8,FALSE))</f>
        <v>2.8160000000000001E-2</v>
      </c>
      <c r="G39" s="2">
        <f t="shared" si="0"/>
        <v>0.36952134827541017</v>
      </c>
      <c r="H39" s="2">
        <f t="shared" si="1"/>
        <v>0.36366101396881045</v>
      </c>
      <c r="I39" s="2">
        <f t="shared" si="2"/>
        <v>0.35789362021448301</v>
      </c>
      <c r="J39" s="2">
        <f t="shared" si="3"/>
        <v>0.36952134827541017</v>
      </c>
      <c r="K39" s="2" t="b">
        <f>ABS(J39-GseCtRefObligPzc!E39)&lt;0.000001</f>
        <v>1</v>
      </c>
    </row>
    <row r="40" spans="1:11" s="2" customFormat="1" x14ac:dyDescent="0.25">
      <c r="A40" s="2" t="s">
        <v>90</v>
      </c>
      <c r="B40" s="2" t="str">
        <f>GseCtRefObligPzc!B40</f>
        <v>CENTRAL</v>
      </c>
      <c r="C40" s="2">
        <f>GseCtRefObligPzc!C40</f>
        <v>38</v>
      </c>
      <c r="D40" s="2" t="str">
        <f>GseCtRefObligPzc!D40</f>
        <v>Beg</v>
      </c>
      <c r="E40" s="2">
        <f>IF(C40=0,0,VLOOKUP(B40&amp; " " &amp;C40-1,gse_ct_ref!A:H,8,FALSE))</f>
        <v>2.8160000000000001E-2</v>
      </c>
      <c r="F40" s="2">
        <f>IF(C40=0,0,VLOOKUP(B40&amp; " " &amp;C40,gse_ct_ref!A:H,8,FALSE))</f>
        <v>2.8289999999999999E-2</v>
      </c>
      <c r="G40" s="2">
        <f t="shared" si="0"/>
        <v>0.35789362021448301</v>
      </c>
      <c r="H40" s="2">
        <f t="shared" si="1"/>
        <v>0.352111608718708</v>
      </c>
      <c r="I40" s="2">
        <f t="shared" si="2"/>
        <v>0.34642300949699706</v>
      </c>
      <c r="J40" s="2">
        <f t="shared" si="3"/>
        <v>0.35789362021448301</v>
      </c>
      <c r="K40" s="2" t="b">
        <f>ABS(J40-GseCtRefObligPzc!E40)&lt;0.000001</f>
        <v>1</v>
      </c>
    </row>
    <row r="41" spans="1:11" s="2" customFormat="1" x14ac:dyDescent="0.25">
      <c r="A41" s="2" t="s">
        <v>91</v>
      </c>
      <c r="B41" s="2" t="str">
        <f>GseCtRefObligPzc!B41</f>
        <v>CENTRAL</v>
      </c>
      <c r="C41" s="2">
        <f>GseCtRefObligPzc!C41</f>
        <v>39</v>
      </c>
      <c r="D41" s="2" t="str">
        <f>GseCtRefObligPzc!D41</f>
        <v>Beg</v>
      </c>
      <c r="E41" s="2">
        <f>IF(C41=0,0,VLOOKUP(B41&amp; " " &amp;C41-1,gse_ct_ref!A:H,8,FALSE))</f>
        <v>2.8289999999999999E-2</v>
      </c>
      <c r="F41" s="2">
        <f>IF(C41=0,0,VLOOKUP(B41&amp; " " &amp;C41,gse_ct_ref!A:H,8,FALSE))</f>
        <v>2.8410000000000001E-2</v>
      </c>
      <c r="G41" s="2">
        <f t="shared" si="0"/>
        <v>0.34642300949699706</v>
      </c>
      <c r="H41" s="2">
        <f t="shared" si="1"/>
        <v>0.34084795396702272</v>
      </c>
      <c r="I41" s="2">
        <f t="shared" si="2"/>
        <v>0.3353626189328302</v>
      </c>
      <c r="J41" s="2">
        <f t="shared" si="3"/>
        <v>0.34642300949699706</v>
      </c>
      <c r="K41" s="2" t="b">
        <f>ABS(J41-GseCtRefObligPzc!E41)&lt;0.000001</f>
        <v>1</v>
      </c>
    </row>
    <row r="42" spans="1:11" s="2" customFormat="1" x14ac:dyDescent="0.25">
      <c r="A42" s="2" t="s">
        <v>92</v>
      </c>
      <c r="B42" s="2" t="str">
        <f>GseCtRefObligPzc!B42</f>
        <v>CENTRAL</v>
      </c>
      <c r="C42" s="2">
        <f>GseCtRefObligPzc!C42</f>
        <v>40</v>
      </c>
      <c r="D42" s="2" t="str">
        <f>GseCtRefObligPzc!D42</f>
        <v>Beg</v>
      </c>
      <c r="E42" s="2">
        <f>IF(C42=0,0,VLOOKUP(B42&amp; " " &amp;C42-1,gse_ct_ref!A:H,8,FALSE))</f>
        <v>2.8410000000000001E-2</v>
      </c>
      <c r="F42" s="2">
        <f>IF(C42=0,0,VLOOKUP(B42&amp; " " &amp;C42,gse_ct_ref!A:H,8,FALSE))</f>
        <v>2.853E-2</v>
      </c>
      <c r="G42" s="2">
        <f t="shared" si="0"/>
        <v>0.3353626189328302</v>
      </c>
      <c r="H42" s="2">
        <f t="shared" si="1"/>
        <v>0.32992714832129255</v>
      </c>
      <c r="I42" s="2">
        <f t="shared" si="2"/>
        <v>0.32457977441195413</v>
      </c>
      <c r="J42" s="2">
        <f t="shared" si="3"/>
        <v>0.3353626189328302</v>
      </c>
      <c r="K42" s="2" t="b">
        <f>ABS(J42-GseCtRefObligPzc!E42)&lt;0.000001</f>
        <v>1</v>
      </c>
    </row>
    <row r="43" spans="1:11" s="2" customFormat="1" x14ac:dyDescent="0.25">
      <c r="A43" s="2" t="s">
        <v>93</v>
      </c>
      <c r="B43" s="2" t="str">
        <f>GseCtRefObligPzc!B43</f>
        <v>CENTRAL</v>
      </c>
      <c r="C43" s="2">
        <f>GseCtRefObligPzc!C43</f>
        <v>41</v>
      </c>
      <c r="D43" s="2" t="str">
        <f>GseCtRefObligPzc!D43</f>
        <v>Beg</v>
      </c>
      <c r="E43" s="2">
        <f>IF(C43=0,0,VLOOKUP(B43&amp; " " &amp;C43-1,gse_ct_ref!A:H,8,FALSE))</f>
        <v>2.853E-2</v>
      </c>
      <c r="F43" s="2">
        <f>IF(C43=0,0,VLOOKUP(B43&amp; " " &amp;C43,gse_ct_ref!A:H,8,FALSE))</f>
        <v>2.8649999999999998E-2</v>
      </c>
      <c r="G43" s="2">
        <f t="shared" si="0"/>
        <v>0.32457977441195413</v>
      </c>
      <c r="H43" s="2">
        <f t="shared" si="1"/>
        <v>0.31928190305993998</v>
      </c>
      <c r="I43" s="2">
        <f t="shared" si="2"/>
        <v>0.31407050487438648</v>
      </c>
      <c r="J43" s="2">
        <f t="shared" si="3"/>
        <v>0.32457977441195413</v>
      </c>
      <c r="K43" s="2" t="b">
        <f>ABS(J43-GseCtRefObligPzc!E43)&lt;0.000001</f>
        <v>1</v>
      </c>
    </row>
    <row r="44" spans="1:11" s="2" customFormat="1" x14ac:dyDescent="0.25">
      <c r="A44" s="2" t="s">
        <v>94</v>
      </c>
      <c r="B44" s="2" t="str">
        <f>GseCtRefObligPzc!B44</f>
        <v>CENTRAL</v>
      </c>
      <c r="C44" s="2">
        <f>GseCtRefObligPzc!C44</f>
        <v>42</v>
      </c>
      <c r="D44" s="2" t="str">
        <f>GseCtRefObligPzc!D44</f>
        <v>Beg</v>
      </c>
      <c r="E44" s="2">
        <f>IF(C44=0,0,VLOOKUP(B44&amp; " " &amp;C44-1,gse_ct_ref!A:H,8,FALSE))</f>
        <v>2.8649999999999998E-2</v>
      </c>
      <c r="F44" s="2">
        <f>IF(C44=0,0,VLOOKUP(B44&amp; " " &amp;C44,gse_ct_ref!A:H,8,FALSE))</f>
        <v>2.877E-2</v>
      </c>
      <c r="G44" s="2">
        <f t="shared" si="0"/>
        <v>0.31407050487438648</v>
      </c>
      <c r="H44" s="2">
        <f t="shared" si="1"/>
        <v>0.30890821596844631</v>
      </c>
      <c r="I44" s="2">
        <f t="shared" si="2"/>
        <v>0.30383077815910647</v>
      </c>
      <c r="J44" s="2">
        <f t="shared" si="3"/>
        <v>0.31407050487438648</v>
      </c>
      <c r="K44" s="2" t="b">
        <f>ABS(J44-GseCtRefObligPzc!E44)&lt;0.000001</f>
        <v>1</v>
      </c>
    </row>
    <row r="45" spans="1:11" s="2" customFormat="1" x14ac:dyDescent="0.25">
      <c r="A45" s="2" t="s">
        <v>95</v>
      </c>
      <c r="B45" s="2" t="str">
        <f>GseCtRefObligPzc!B45</f>
        <v>CENTRAL</v>
      </c>
      <c r="C45" s="2">
        <f>GseCtRefObligPzc!C45</f>
        <v>43</v>
      </c>
      <c r="D45" s="2" t="str">
        <f>GseCtRefObligPzc!D45</f>
        <v>Beg</v>
      </c>
      <c r="E45" s="2">
        <f>IF(C45=0,0,VLOOKUP(B45&amp; " " &amp;C45-1,gse_ct_ref!A:H,8,FALSE))</f>
        <v>2.877E-2</v>
      </c>
      <c r="F45" s="2">
        <f>IF(C45=0,0,VLOOKUP(B45&amp; " " &amp;C45,gse_ct_ref!A:H,8,FALSE))</f>
        <v>2.8879999999999999E-2</v>
      </c>
      <c r="G45" s="2">
        <f t="shared" si="0"/>
        <v>0.30383077815910647</v>
      </c>
      <c r="H45" s="2">
        <f t="shared" si="1"/>
        <v>0.29886447202910688</v>
      </c>
      <c r="I45" s="2">
        <f t="shared" si="2"/>
        <v>0.29397934331216041</v>
      </c>
      <c r="J45" s="2">
        <f t="shared" si="3"/>
        <v>0.30383077815910647</v>
      </c>
      <c r="K45" s="2" t="b">
        <f>ABS(J45-GseCtRefObligPzc!E45)&lt;0.000001</f>
        <v>1</v>
      </c>
    </row>
    <row r="46" spans="1:11" s="2" customFormat="1" x14ac:dyDescent="0.25">
      <c r="A46" s="2" t="s">
        <v>96</v>
      </c>
      <c r="B46" s="2" t="str">
        <f>GseCtRefObligPzc!B46</f>
        <v>CENTRAL</v>
      </c>
      <c r="C46" s="2">
        <f>GseCtRefObligPzc!C46</f>
        <v>44</v>
      </c>
      <c r="D46" s="2" t="str">
        <f>GseCtRefObligPzc!D46</f>
        <v>Beg</v>
      </c>
      <c r="E46" s="2">
        <f>IF(C46=0,0,VLOOKUP(B46&amp; " " &amp;C46-1,gse_ct_ref!A:H,8,FALSE))</f>
        <v>2.8879999999999999E-2</v>
      </c>
      <c r="F46" s="2">
        <f>IF(C46=0,0,VLOOKUP(B46&amp; " " &amp;C46,gse_ct_ref!A:H,8,FALSE))</f>
        <v>2.8989999999999998E-2</v>
      </c>
      <c r="G46" s="2">
        <f t="shared" si="0"/>
        <v>0.29397934331216041</v>
      </c>
      <c r="H46" s="2">
        <f t="shared" si="1"/>
        <v>0.28914322153684791</v>
      </c>
      <c r="I46" s="2">
        <f t="shared" si="2"/>
        <v>0.2843866566227834</v>
      </c>
      <c r="J46" s="2">
        <f t="shared" si="3"/>
        <v>0.29397934331216041</v>
      </c>
      <c r="K46" s="2" t="b">
        <f>ABS(J46-GseCtRefObligPzc!E46)&lt;0.000001</f>
        <v>1</v>
      </c>
    </row>
    <row r="47" spans="1:11" s="2" customFormat="1" x14ac:dyDescent="0.25">
      <c r="A47" s="2" t="s">
        <v>97</v>
      </c>
      <c r="B47" s="2" t="str">
        <f>GseCtRefObligPzc!B47</f>
        <v>CENTRAL</v>
      </c>
      <c r="C47" s="2">
        <f>GseCtRefObligPzc!C47</f>
        <v>45</v>
      </c>
      <c r="D47" s="2" t="str">
        <f>GseCtRefObligPzc!D47</f>
        <v>Beg</v>
      </c>
      <c r="E47" s="2">
        <f>IF(C47=0,0,VLOOKUP(B47&amp; " " &amp;C47-1,gse_ct_ref!A:H,8,FALSE))</f>
        <v>2.8989999999999998E-2</v>
      </c>
      <c r="F47" s="2">
        <f>IF(C47=0,0,VLOOKUP(B47&amp; " " &amp;C47,gse_ct_ref!A:H,8,FALSE))</f>
        <v>2.9100000000000001E-2</v>
      </c>
      <c r="G47" s="2">
        <f t="shared" si="0"/>
        <v>0.2843866566227834</v>
      </c>
      <c r="H47" s="2">
        <f t="shared" si="1"/>
        <v>0.2796785106434862</v>
      </c>
      <c r="I47" s="2">
        <f t="shared" si="2"/>
        <v>0.27504831008830138</v>
      </c>
      <c r="J47" s="2">
        <f t="shared" si="3"/>
        <v>0.2843866566227834</v>
      </c>
      <c r="K47" s="2" t="b">
        <f>ABS(J47-GseCtRefObligPzc!E47)&lt;0.000001</f>
        <v>1</v>
      </c>
    </row>
    <row r="48" spans="1:11" s="2" customFormat="1" x14ac:dyDescent="0.25">
      <c r="A48" s="2" t="s">
        <v>98</v>
      </c>
      <c r="B48" s="2" t="str">
        <f>GseCtRefObligPzc!B48</f>
        <v>CENTRAL</v>
      </c>
      <c r="C48" s="2">
        <f>GseCtRefObligPzc!C48</f>
        <v>46</v>
      </c>
      <c r="D48" s="2" t="str">
        <f>GseCtRefObligPzc!D48</f>
        <v>Beg</v>
      </c>
      <c r="E48" s="2">
        <f>IF(C48=0,0,VLOOKUP(B48&amp; " " &amp;C48-1,gse_ct_ref!A:H,8,FALSE))</f>
        <v>2.9100000000000001E-2</v>
      </c>
      <c r="F48" s="2">
        <f>IF(C48=0,0,VLOOKUP(B48&amp; " " &amp;C48,gse_ct_ref!A:H,8,FALSE))</f>
        <v>2.92E-2</v>
      </c>
      <c r="G48" s="2">
        <f t="shared" si="0"/>
        <v>0.27504831008830138</v>
      </c>
      <c r="H48" s="2">
        <f t="shared" si="1"/>
        <v>0.27052637126523504</v>
      </c>
      <c r="I48" s="2">
        <f t="shared" si="2"/>
        <v>0.26607877549380565</v>
      </c>
      <c r="J48" s="2">
        <f t="shared" si="3"/>
        <v>0.27504831008830138</v>
      </c>
      <c r="K48" s="2" t="b">
        <f>ABS(J48-GseCtRefObligPzc!E48)&lt;0.000001</f>
        <v>1</v>
      </c>
    </row>
    <row r="49" spans="1:11" s="2" customFormat="1" x14ac:dyDescent="0.25">
      <c r="A49" s="2" t="s">
        <v>99</v>
      </c>
      <c r="B49" s="2" t="str">
        <f>GseCtRefObligPzc!B49</f>
        <v>CENTRAL</v>
      </c>
      <c r="C49" s="2">
        <f>GseCtRefObligPzc!C49</f>
        <v>47</v>
      </c>
      <c r="D49" s="2" t="str">
        <f>GseCtRefObligPzc!D49</f>
        <v>Beg</v>
      </c>
      <c r="E49" s="2">
        <f>IF(C49=0,0,VLOOKUP(B49&amp; " " &amp;C49-1,gse_ct_ref!A:H,8,FALSE))</f>
        <v>2.92E-2</v>
      </c>
      <c r="F49" s="2">
        <f>IF(C49=0,0,VLOOKUP(B49&amp; " " &amp;C49,gse_ct_ref!A:H,8,FALSE))</f>
        <v>2.9309999999999999E-2</v>
      </c>
      <c r="G49" s="2">
        <f t="shared" si="0"/>
        <v>0.26607877549380565</v>
      </c>
      <c r="H49" s="2">
        <f t="shared" si="1"/>
        <v>0.2616191937170701</v>
      </c>
      <c r="I49" s="2">
        <f t="shared" si="2"/>
        <v>0.25723435623208235</v>
      </c>
      <c r="J49" s="2">
        <f t="shared" si="3"/>
        <v>0.26607877549380565</v>
      </c>
      <c r="K49" s="2" t="b">
        <f>ABS(J49-GseCtRefObligPzc!E49)&lt;0.000001</f>
        <v>1</v>
      </c>
    </row>
    <row r="50" spans="1:11" s="2" customFormat="1" x14ac:dyDescent="0.25">
      <c r="A50" s="2" t="s">
        <v>100</v>
      </c>
      <c r="B50" s="2" t="str">
        <f>GseCtRefObligPzc!B50</f>
        <v>CENTRAL</v>
      </c>
      <c r="C50" s="2">
        <f>GseCtRefObligPzc!C50</f>
        <v>48</v>
      </c>
      <c r="D50" s="2" t="str">
        <f>GseCtRefObligPzc!D50</f>
        <v>Beg</v>
      </c>
      <c r="E50" s="2">
        <f>IF(C50=0,0,VLOOKUP(B50&amp; " " &amp;C50-1,gse_ct_ref!A:H,8,FALSE))</f>
        <v>2.9309999999999999E-2</v>
      </c>
      <c r="F50" s="2">
        <f>IF(C50=0,0,VLOOKUP(B50&amp; " " &amp;C50,gse_ct_ref!A:H,8,FALSE))</f>
        <v>2.9399999999999999E-2</v>
      </c>
      <c r="G50" s="2">
        <f t="shared" si="0"/>
        <v>0.25723435623208235</v>
      </c>
      <c r="H50" s="2">
        <f t="shared" si="1"/>
        <v>0.25301399982636102</v>
      </c>
      <c r="I50" s="2">
        <f t="shared" si="2"/>
        <v>0.24886288536970205</v>
      </c>
      <c r="J50" s="2">
        <f t="shared" si="3"/>
        <v>0.25723435623208235</v>
      </c>
      <c r="K50" s="2" t="b">
        <f>ABS(J50-GseCtRefObligPzc!E50)&lt;0.000001</f>
        <v>1</v>
      </c>
    </row>
    <row r="51" spans="1:11" s="2" customFormat="1" x14ac:dyDescent="0.25">
      <c r="A51" s="2" t="s">
        <v>101</v>
      </c>
      <c r="B51" s="2" t="str">
        <f>GseCtRefObligPzc!B51</f>
        <v>CENTRAL</v>
      </c>
      <c r="C51" s="2">
        <f>GseCtRefObligPzc!C51</f>
        <v>49</v>
      </c>
      <c r="D51" s="2" t="str">
        <f>GseCtRefObligPzc!D51</f>
        <v>Beg</v>
      </c>
      <c r="E51" s="2">
        <f>IF(C51=0,0,VLOOKUP(B51&amp; " " &amp;C51-1,gse_ct_ref!A:H,8,FALSE))</f>
        <v>2.9399999999999999E-2</v>
      </c>
      <c r="F51" s="2">
        <f>IF(C51=0,0,VLOOKUP(B51&amp; " " &amp;C51,gse_ct_ref!A:H,8,FALSE))</f>
        <v>2.9499999999999998E-2</v>
      </c>
      <c r="G51" s="2">
        <f t="shared" si="0"/>
        <v>0.24886288536970205</v>
      </c>
      <c r="H51" s="2">
        <f t="shared" si="1"/>
        <v>0.24470028078295569</v>
      </c>
      <c r="I51" s="2">
        <f t="shared" si="2"/>
        <v>0.2406073019940452</v>
      </c>
      <c r="J51" s="2">
        <f t="shared" si="3"/>
        <v>0.24886288536970205</v>
      </c>
      <c r="K51" s="2" t="b">
        <f>ABS(J51-GseCtRefObligPzc!E51)&lt;0.000001</f>
        <v>1</v>
      </c>
    </row>
    <row r="52" spans="1:11" s="2" customFormat="1" x14ac:dyDescent="0.25">
      <c r="A52" s="2" t="s">
        <v>102</v>
      </c>
      <c r="B52" s="2" t="str">
        <f>GseCtRefObligPzc!B52</f>
        <v>CENTRAL</v>
      </c>
      <c r="C52" s="2">
        <f>GseCtRefObligPzc!C52</f>
        <v>50</v>
      </c>
      <c r="D52" s="2" t="str">
        <f>GseCtRefObligPzc!D52</f>
        <v>Beg</v>
      </c>
      <c r="E52" s="2">
        <f>IF(C52=0,0,VLOOKUP(B52&amp; " " &amp;C52-1,gse_ct_ref!A:H,8,FALSE))</f>
        <v>2.9499999999999998E-2</v>
      </c>
      <c r="F52" s="2">
        <f>IF(C52=0,0,VLOOKUP(B52&amp; " " &amp;C52,gse_ct_ref!A:H,8,FALSE))</f>
        <v>2.9590000000000002E-2</v>
      </c>
      <c r="G52" s="2">
        <f t="shared" si="0"/>
        <v>0.2406073019940452</v>
      </c>
      <c r="H52" s="2">
        <f t="shared" si="1"/>
        <v>0.23661730685009097</v>
      </c>
      <c r="I52" s="2">
        <f t="shared" si="2"/>
        <v>0.23269347786616945</v>
      </c>
      <c r="J52" s="2">
        <f t="shared" si="3"/>
        <v>0.2406073019940452</v>
      </c>
      <c r="K52" s="2" t="b">
        <f>ABS(J52-GseCtRefObligPzc!E52)&lt;0.000001</f>
        <v>1</v>
      </c>
    </row>
    <row r="53" spans="1:11" s="2" customFormat="1" x14ac:dyDescent="0.25">
      <c r="A53" s="2" t="s">
        <v>103</v>
      </c>
      <c r="B53" s="2" t="str">
        <f>GseCtRefObligPzc!B53</f>
        <v>CENTRAL</v>
      </c>
      <c r="C53" s="2">
        <f>GseCtRefObligPzc!C53</f>
        <v>51</v>
      </c>
      <c r="D53" s="2" t="str">
        <f>GseCtRefObligPzc!D53</f>
        <v>Beg</v>
      </c>
      <c r="E53" s="2">
        <f>IF(C53=0,0,VLOOKUP(B53&amp; " " &amp;C53-1,gse_ct_ref!A:H,8,FALSE))</f>
        <v>2.9590000000000002E-2</v>
      </c>
      <c r="F53" s="2">
        <f>IF(C53=0,0,VLOOKUP(B53&amp; " " &amp;C53,gse_ct_ref!A:H,8,FALSE))</f>
        <v>2.9680000000000002E-2</v>
      </c>
      <c r="G53" s="2">
        <f t="shared" si="0"/>
        <v>0.23269347786616945</v>
      </c>
      <c r="H53" s="2">
        <f t="shared" si="1"/>
        <v>0.22881475916278016</v>
      </c>
      <c r="I53" s="2">
        <f t="shared" si="2"/>
        <v>0.22500069400670114</v>
      </c>
      <c r="J53" s="2">
        <f t="shared" si="3"/>
        <v>0.23269347786616945</v>
      </c>
      <c r="K53" s="2" t="b">
        <f>ABS(J53-GseCtRefObligPzc!E53)&lt;0.000001</f>
        <v>1</v>
      </c>
    </row>
    <row r="54" spans="1:11" s="2" customFormat="1" x14ac:dyDescent="0.25">
      <c r="A54" s="2" t="s">
        <v>104</v>
      </c>
      <c r="B54" s="2" t="str">
        <f>GseCtRefObligPzc!B54</f>
        <v>CENTRAL</v>
      </c>
      <c r="C54" s="2">
        <f>GseCtRefObligPzc!C54</f>
        <v>52</v>
      </c>
      <c r="D54" s="2" t="str">
        <f>GseCtRefObligPzc!D54</f>
        <v>Beg</v>
      </c>
      <c r="E54" s="2">
        <f>IF(C54=0,0,VLOOKUP(B54&amp; " " &amp;C54-1,gse_ct_ref!A:H,8,FALSE))</f>
        <v>2.9680000000000002E-2</v>
      </c>
      <c r="F54" s="2">
        <f>IF(C54=0,0,VLOOKUP(B54&amp; " " &amp;C54,gse_ct_ref!A:H,8,FALSE))</f>
        <v>2.9770000000000001E-2</v>
      </c>
      <c r="G54" s="2">
        <f t="shared" si="0"/>
        <v>0.22500069400670114</v>
      </c>
      <c r="H54" s="2">
        <f t="shared" si="1"/>
        <v>0.22123091009528031</v>
      </c>
      <c r="I54" s="2">
        <f t="shared" si="2"/>
        <v>0.21752428719232458</v>
      </c>
      <c r="J54" s="2">
        <f t="shared" si="3"/>
        <v>0.22500069400670114</v>
      </c>
      <c r="K54" s="2" t="b">
        <f>ABS(J54-GseCtRefObligPzc!E54)&lt;0.000001</f>
        <v>1</v>
      </c>
    </row>
    <row r="55" spans="1:11" s="2" customFormat="1" x14ac:dyDescent="0.25">
      <c r="A55" s="2" t="s">
        <v>105</v>
      </c>
      <c r="B55" s="2" t="str">
        <f>GseCtRefObligPzc!B55</f>
        <v>CENTRAL</v>
      </c>
      <c r="C55" s="2">
        <f>GseCtRefObligPzc!C55</f>
        <v>53</v>
      </c>
      <c r="D55" s="2" t="str">
        <f>GseCtRefObligPzc!D55</f>
        <v>Beg</v>
      </c>
      <c r="E55" s="2">
        <f>IF(C55=0,0,VLOOKUP(B55&amp; " " &amp;C55-1,gse_ct_ref!A:H,8,FALSE))</f>
        <v>2.9770000000000001E-2</v>
      </c>
      <c r="F55" s="2">
        <f>IF(C55=0,0,VLOOKUP(B55&amp; " " &amp;C55,gse_ct_ref!A:H,8,FALSE))</f>
        <v>2.9850000000000002E-2</v>
      </c>
      <c r="G55" s="2">
        <f t="shared" si="0"/>
        <v>0.21752428719232458</v>
      </c>
      <c r="H55" s="2">
        <f t="shared" si="1"/>
        <v>0.21391615500428557</v>
      </c>
      <c r="I55" s="2">
        <f t="shared" si="2"/>
        <v>0.21036787184760938</v>
      </c>
      <c r="J55" s="2">
        <f t="shared" si="3"/>
        <v>0.21752428719232458</v>
      </c>
      <c r="K55" s="2" t="b">
        <f>ABS(J55-GseCtRefObligPzc!E55)&lt;0.000001</f>
        <v>1</v>
      </c>
    </row>
    <row r="56" spans="1:11" s="2" customFormat="1" x14ac:dyDescent="0.25">
      <c r="A56" s="2" t="s">
        <v>106</v>
      </c>
      <c r="B56" s="2" t="str">
        <f>GseCtRefObligPzc!B56</f>
        <v>CENTRAL</v>
      </c>
      <c r="C56" s="2">
        <f>GseCtRefObligPzc!C56</f>
        <v>54</v>
      </c>
      <c r="D56" s="2" t="str">
        <f>GseCtRefObligPzc!D56</f>
        <v>Beg</v>
      </c>
      <c r="E56" s="2">
        <f>IF(C56=0,0,VLOOKUP(B56&amp; " " &amp;C56-1,gse_ct_ref!A:H,8,FALSE))</f>
        <v>2.9850000000000002E-2</v>
      </c>
      <c r="F56" s="2">
        <f>IF(C56=0,0,VLOOKUP(B56&amp; " " &amp;C56,gse_ct_ref!A:H,8,FALSE))</f>
        <v>2.9929999999999998E-2</v>
      </c>
      <c r="G56" s="2">
        <f t="shared" si="0"/>
        <v>0.21036787184760938</v>
      </c>
      <c r="H56" s="2">
        <f t="shared" si="1"/>
        <v>0.20686240812534396</v>
      </c>
      <c r="I56" s="2">
        <f t="shared" si="2"/>
        <v>0.20341535767598087</v>
      </c>
      <c r="J56" s="2">
        <f t="shared" si="3"/>
        <v>0.21036787184760938</v>
      </c>
      <c r="K56" s="2" t="b">
        <f>ABS(J56-GseCtRefObligPzc!E56)&lt;0.000001</f>
        <v>1</v>
      </c>
    </row>
    <row r="57" spans="1:11" s="2" customFormat="1" x14ac:dyDescent="0.25">
      <c r="A57" s="2" t="s">
        <v>107</v>
      </c>
      <c r="B57" s="2" t="str">
        <f>GseCtRefObligPzc!B57</f>
        <v>CENTRAL</v>
      </c>
      <c r="C57" s="2">
        <f>GseCtRefObligPzc!C57</f>
        <v>55</v>
      </c>
      <c r="D57" s="2" t="str">
        <f>GseCtRefObligPzc!D57</f>
        <v>Beg</v>
      </c>
      <c r="E57" s="2">
        <f>IF(C57=0,0,VLOOKUP(B57&amp; " " &amp;C57-1,gse_ct_ref!A:H,8,FALSE))</f>
        <v>2.9929999999999998E-2</v>
      </c>
      <c r="F57" s="2">
        <f>IF(C57=0,0,VLOOKUP(B57&amp; " " &amp;C57,gse_ct_ref!A:H,8,FALSE))</f>
        <v>3.0009999999999998E-2</v>
      </c>
      <c r="G57" s="2">
        <f t="shared" si="0"/>
        <v>0.20341535767598087</v>
      </c>
      <c r="H57" s="2">
        <f t="shared" si="1"/>
        <v>0.20001024327961914</v>
      </c>
      <c r="I57" s="2">
        <f t="shared" si="2"/>
        <v>0.19666212951577988</v>
      </c>
      <c r="J57" s="2">
        <f t="shared" si="3"/>
        <v>0.20341535767598087</v>
      </c>
      <c r="K57" s="2" t="b">
        <f>ABS(J57-GseCtRefObligPzc!E57)&lt;0.000001</f>
        <v>1</v>
      </c>
    </row>
    <row r="58" spans="1:11" s="2" customFormat="1" x14ac:dyDescent="0.25">
      <c r="A58" s="2" t="s">
        <v>108</v>
      </c>
      <c r="B58" s="2" t="str">
        <f>GseCtRefObligPzc!B58</f>
        <v>CENTRAL</v>
      </c>
      <c r="C58" s="2">
        <f>GseCtRefObligPzc!C58</f>
        <v>56</v>
      </c>
      <c r="D58" s="2" t="str">
        <f>GseCtRefObligPzc!D58</f>
        <v>Beg</v>
      </c>
      <c r="E58" s="2">
        <f>IF(C58=0,0,VLOOKUP(B58&amp; " " &amp;C58-1,gse_ct_ref!A:H,8,FALSE))</f>
        <v>3.0009999999999998E-2</v>
      </c>
      <c r="F58" s="2">
        <f>IF(C58=0,0,VLOOKUP(B58&amp; " " &amp;C58,gse_ct_ref!A:H,8,FALSE))</f>
        <v>3.0089999999999999E-2</v>
      </c>
      <c r="G58" s="2">
        <f t="shared" si="0"/>
        <v>0.19666212951577988</v>
      </c>
      <c r="H58" s="2">
        <f t="shared" si="1"/>
        <v>0.19335507598176396</v>
      </c>
      <c r="I58" s="2">
        <f t="shared" si="2"/>
        <v>0.19010363357686461</v>
      </c>
      <c r="J58" s="2">
        <f t="shared" si="3"/>
        <v>0.19666212951577988</v>
      </c>
      <c r="K58" s="2" t="b">
        <f>ABS(J58-GseCtRefObligPzc!E58)&lt;0.000001</f>
        <v>1</v>
      </c>
    </row>
    <row r="59" spans="1:11" s="2" customFormat="1" x14ac:dyDescent="0.25">
      <c r="A59" s="2" t="s">
        <v>109</v>
      </c>
      <c r="B59" s="2" t="str">
        <f>GseCtRefObligPzc!B59</f>
        <v>CENTRAL</v>
      </c>
      <c r="C59" s="2">
        <f>GseCtRefObligPzc!C59</f>
        <v>57</v>
      </c>
      <c r="D59" s="2" t="str">
        <f>GseCtRefObligPzc!D59</f>
        <v>Beg</v>
      </c>
      <c r="E59" s="2">
        <f>IF(C59=0,0,VLOOKUP(B59&amp; " " &amp;C59-1,gse_ct_ref!A:H,8,FALSE))</f>
        <v>3.0089999999999999E-2</v>
      </c>
      <c r="F59" s="2">
        <f>IF(C59=0,0,VLOOKUP(B59&amp; " " &amp;C59,gse_ct_ref!A:H,8,FALSE))</f>
        <v>3.0159999999999999E-2</v>
      </c>
      <c r="G59" s="2">
        <f t="shared" si="0"/>
        <v>0.19010363357686461</v>
      </c>
      <c r="H59" s="2">
        <f t="shared" si="1"/>
        <v>0.18694409531704351</v>
      </c>
      <c r="I59" s="2">
        <f t="shared" si="2"/>
        <v>0.18383706884685763</v>
      </c>
      <c r="J59" s="2">
        <f t="shared" si="3"/>
        <v>0.19010363357686461</v>
      </c>
      <c r="K59" s="2" t="b">
        <f>ABS(J59-GseCtRefObligPzc!E59)&lt;0.000001</f>
        <v>1</v>
      </c>
    </row>
    <row r="60" spans="1:11" s="2" customFormat="1" x14ac:dyDescent="0.25">
      <c r="A60" s="2" t="s">
        <v>110</v>
      </c>
      <c r="B60" s="2" t="str">
        <f>GseCtRefObligPzc!B60</f>
        <v>CENTRAL</v>
      </c>
      <c r="C60" s="2">
        <f>GseCtRefObligPzc!C60</f>
        <v>58</v>
      </c>
      <c r="D60" s="2" t="str">
        <f>GseCtRefObligPzc!D60</f>
        <v>Beg</v>
      </c>
      <c r="E60" s="2">
        <f>IF(C60=0,0,VLOOKUP(B60&amp; " " &amp;C60-1,gse_ct_ref!A:H,8,FALSE))</f>
        <v>3.0159999999999999E-2</v>
      </c>
      <c r="F60" s="2">
        <f>IF(C60=0,0,VLOOKUP(B60&amp; " " &amp;C60,gse_ct_ref!A:H,8,FALSE))</f>
        <v>3.024E-2</v>
      </c>
      <c r="G60" s="2">
        <f t="shared" si="0"/>
        <v>0.18383706884685763</v>
      </c>
      <c r="H60" s="2">
        <f t="shared" si="1"/>
        <v>0.18071854392158185</v>
      </c>
      <c r="I60" s="2">
        <f t="shared" si="2"/>
        <v>0.1776529201754348</v>
      </c>
      <c r="J60" s="2">
        <f t="shared" si="3"/>
        <v>0.18383706884685763</v>
      </c>
      <c r="K60" s="2" t="b">
        <f>ABS(J60-GseCtRefObligPzc!E60)&lt;0.000001</f>
        <v>1</v>
      </c>
    </row>
    <row r="61" spans="1:11" s="2" customFormat="1" x14ac:dyDescent="0.25">
      <c r="A61" s="2" t="s">
        <v>111</v>
      </c>
      <c r="B61" s="2" t="str">
        <f>GseCtRefObligPzc!B61</f>
        <v>CENTRAL</v>
      </c>
      <c r="C61" s="2">
        <f>GseCtRefObligPzc!C61</f>
        <v>59</v>
      </c>
      <c r="D61" s="2" t="str">
        <f>GseCtRefObligPzc!D61</f>
        <v>Beg</v>
      </c>
      <c r="E61" s="2">
        <f>IF(C61=0,0,VLOOKUP(B61&amp; " " &amp;C61-1,gse_ct_ref!A:H,8,FALSE))</f>
        <v>3.024E-2</v>
      </c>
      <c r="F61" s="2">
        <f>IF(C61=0,0,VLOOKUP(B61&amp; " " &amp;C61,gse_ct_ref!A:H,8,FALSE))</f>
        <v>3.031E-2</v>
      </c>
      <c r="G61" s="2">
        <f t="shared" si="0"/>
        <v>0.1776529201754348</v>
      </c>
      <c r="H61" s="2">
        <f t="shared" si="1"/>
        <v>0.17467577626705258</v>
      </c>
      <c r="I61" s="2">
        <f t="shared" si="2"/>
        <v>0.171748523944142</v>
      </c>
      <c r="J61" s="2">
        <f t="shared" si="3"/>
        <v>0.1776529201754348</v>
      </c>
      <c r="K61" s="2" t="b">
        <f>ABS(J61-GseCtRefObligPzc!E61)&lt;0.000001</f>
        <v>1</v>
      </c>
    </row>
    <row r="62" spans="1:11" s="2" customFormat="1" x14ac:dyDescent="0.25">
      <c r="A62" s="2" t="s">
        <v>112</v>
      </c>
      <c r="B62" s="2" t="str">
        <f>GseCtRefObligPzc!B62</f>
        <v>CENTRAL</v>
      </c>
      <c r="C62" s="2">
        <f>GseCtRefObligPzc!C62</f>
        <v>60</v>
      </c>
      <c r="D62" s="2" t="str">
        <f>GseCtRefObligPzc!D62</f>
        <v>Beg</v>
      </c>
      <c r="E62" s="2">
        <f>IF(C62=0,0,VLOOKUP(B62&amp; " " &amp;C62-1,gse_ct_ref!A:H,8,FALSE))</f>
        <v>3.031E-2</v>
      </c>
      <c r="F62" s="2">
        <f>IF(C62=0,0,VLOOKUP(B62&amp; " " &amp;C62,gse_ct_ref!A:H,8,FALSE))</f>
        <v>3.0370000000000001E-2</v>
      </c>
      <c r="G62" s="2">
        <f t="shared" si="0"/>
        <v>0.171748523944142</v>
      </c>
      <c r="H62" s="2">
        <f t="shared" si="1"/>
        <v>0.16890804878111684</v>
      </c>
      <c r="I62" s="2">
        <f t="shared" si="2"/>
        <v>0.16611455101834224</v>
      </c>
      <c r="J62" s="2">
        <f t="shared" si="3"/>
        <v>0.171748523944142</v>
      </c>
      <c r="K62" s="2" t="b">
        <f>ABS(J62-GseCtRefObligPzc!E62)&lt;0.000001</f>
        <v>1</v>
      </c>
    </row>
    <row r="63" spans="1:11" s="2" customFormat="1" x14ac:dyDescent="0.25">
      <c r="A63" s="2" t="s">
        <v>113</v>
      </c>
      <c r="B63" s="2" t="str">
        <f>GseCtRefObligPzc!B63</f>
        <v>CENTRAL</v>
      </c>
      <c r="C63" s="2">
        <f>GseCtRefObligPzc!C63</f>
        <v>61</v>
      </c>
      <c r="D63" s="2" t="str">
        <f>GseCtRefObligPzc!D63</f>
        <v>Beg</v>
      </c>
      <c r="E63" s="2">
        <f>IF(C63=0,0,VLOOKUP(B63&amp; " " &amp;C63-1,gse_ct_ref!A:H,8,FALSE))</f>
        <v>3.0370000000000001E-2</v>
      </c>
      <c r="F63" s="2">
        <f>IF(C63=0,0,VLOOKUP(B63&amp; " " &amp;C63,gse_ct_ref!A:H,8,FALSE))</f>
        <v>3.0439999999999998E-2</v>
      </c>
      <c r="G63" s="2">
        <f t="shared" si="0"/>
        <v>0.16611455101834224</v>
      </c>
      <c r="H63" s="2">
        <f t="shared" si="1"/>
        <v>0.16330941213772152</v>
      </c>
      <c r="I63" s="2">
        <f t="shared" si="2"/>
        <v>0.16055164300340738</v>
      </c>
      <c r="J63" s="2">
        <f t="shared" si="3"/>
        <v>0.16611455101834224</v>
      </c>
      <c r="K63" s="2" t="b">
        <f>ABS(J63-GseCtRefObligPzc!E63)&lt;0.000001</f>
        <v>1</v>
      </c>
    </row>
    <row r="64" spans="1:11" s="2" customFormat="1" x14ac:dyDescent="0.25">
      <c r="A64" s="2" t="s">
        <v>114</v>
      </c>
      <c r="B64" s="2" t="str">
        <f>GseCtRefObligPzc!B64</f>
        <v>CENTRAL</v>
      </c>
      <c r="C64" s="2">
        <f>GseCtRefObligPzc!C64</f>
        <v>62</v>
      </c>
      <c r="D64" s="2" t="str">
        <f>GseCtRefObligPzc!D64</f>
        <v>Beg</v>
      </c>
      <c r="E64" s="2">
        <f>IF(C64=0,0,VLOOKUP(B64&amp; " " &amp;C64-1,gse_ct_ref!A:H,8,FALSE))</f>
        <v>3.0439999999999998E-2</v>
      </c>
      <c r="F64" s="2">
        <f>IF(C64=0,0,VLOOKUP(B64&amp; " " &amp;C64,gse_ct_ref!A:H,8,FALSE))</f>
        <v>3.0499999999999999E-2</v>
      </c>
      <c r="G64" s="2">
        <f t="shared" si="0"/>
        <v>0.16055164300340738</v>
      </c>
      <c r="H64" s="2">
        <f t="shared" si="1"/>
        <v>0.15787722985155833</v>
      </c>
      <c r="I64" s="2">
        <f t="shared" si="2"/>
        <v>0.15524736613921039</v>
      </c>
      <c r="J64" s="2">
        <f t="shared" si="3"/>
        <v>0.16055164300340738</v>
      </c>
      <c r="K64" s="2" t="b">
        <f>ABS(J64-GseCtRefObligPzc!E64)&lt;0.000001</f>
        <v>1</v>
      </c>
    </row>
    <row r="65" spans="1:11" s="2" customFormat="1" x14ac:dyDescent="0.25">
      <c r="A65" s="2" t="s">
        <v>115</v>
      </c>
      <c r="B65" s="2" t="str">
        <f>GseCtRefObligPzc!B65</f>
        <v>CENTRAL</v>
      </c>
      <c r="C65" s="2">
        <f>GseCtRefObligPzc!C65</f>
        <v>63</v>
      </c>
      <c r="D65" s="2" t="str">
        <f>GseCtRefObligPzc!D65</f>
        <v>Beg</v>
      </c>
      <c r="E65" s="2">
        <f>IF(C65=0,0,VLOOKUP(B65&amp; " " &amp;C65-1,gse_ct_ref!A:H,8,FALSE))</f>
        <v>3.0499999999999999E-2</v>
      </c>
      <c r="F65" s="2">
        <f>IF(C65=0,0,VLOOKUP(B65&amp; " " &amp;C65,gse_ct_ref!A:H,8,FALSE))</f>
        <v>3.057E-2</v>
      </c>
      <c r="G65" s="2">
        <f t="shared" si="0"/>
        <v>0.15524736613921039</v>
      </c>
      <c r="H65" s="2">
        <f t="shared" si="1"/>
        <v>0.15260578525775151</v>
      </c>
      <c r="I65" s="2">
        <f t="shared" si="2"/>
        <v>0.15000915167380127</v>
      </c>
      <c r="J65" s="2">
        <f t="shared" si="3"/>
        <v>0.15524736613921039</v>
      </c>
      <c r="K65" s="2" t="b">
        <f>ABS(J65-GseCtRefObligPzc!E65)&lt;0.000001</f>
        <v>1</v>
      </c>
    </row>
    <row r="66" spans="1:11" s="2" customFormat="1" x14ac:dyDescent="0.25">
      <c r="A66" s="2" t="s">
        <v>116</v>
      </c>
      <c r="B66" s="2" t="str">
        <f>GseCtRefObligPzc!B66</f>
        <v>CENTRAL</v>
      </c>
      <c r="C66" s="2">
        <f>GseCtRefObligPzc!C66</f>
        <v>64</v>
      </c>
      <c r="D66" s="2" t="str">
        <f>GseCtRefObligPzc!D66</f>
        <v>Beg</v>
      </c>
      <c r="E66" s="2">
        <f>IF(C66=0,0,VLOOKUP(B66&amp; " " &amp;C66-1,gse_ct_ref!A:H,8,FALSE))</f>
        <v>3.057E-2</v>
      </c>
      <c r="F66" s="2">
        <f>IF(C66=0,0,VLOOKUP(B66&amp; " " &amp;C66,gse_ct_ref!A:H,8,FALSE))</f>
        <v>3.0630000000000001E-2</v>
      </c>
      <c r="G66" s="2">
        <f t="shared" ref="G66:G129" si="4">IF(C66=0,1,1/(1+E66)^(C66-1))</f>
        <v>0.15000915167380127</v>
      </c>
      <c r="H66" s="2">
        <f t="shared" ref="H66:H129" si="5">G66*(I66/G66)^(0.5)</f>
        <v>0.14749249414697485</v>
      </c>
      <c r="I66" s="2">
        <f t="shared" ref="I66:I129" si="6">1/(1+F66)^C66</f>
        <v>0.14501805781156685</v>
      </c>
      <c r="J66" s="2">
        <f t="shared" ref="J66:J129" si="7">IF(D66="Beg",G66,IF(D66="Mid",H66,I66))</f>
        <v>0.15000915167380127</v>
      </c>
      <c r="K66" s="2" t="b">
        <f>ABS(J66-GseCtRefObligPzc!E66)&lt;0.000001</f>
        <v>1</v>
      </c>
    </row>
    <row r="67" spans="1:11" s="2" customFormat="1" x14ac:dyDescent="0.25">
      <c r="A67" s="2" t="s">
        <v>117</v>
      </c>
      <c r="B67" s="2" t="str">
        <f>GseCtRefObligPzc!B67</f>
        <v>CENTRAL</v>
      </c>
      <c r="C67" s="2">
        <f>GseCtRefObligPzc!C67</f>
        <v>65</v>
      </c>
      <c r="D67" s="2" t="str">
        <f>GseCtRefObligPzc!D67</f>
        <v>Beg</v>
      </c>
      <c r="E67" s="2">
        <f>IF(C67=0,0,VLOOKUP(B67&amp; " " &amp;C67-1,gse_ct_ref!A:H,8,FALSE))</f>
        <v>3.0630000000000001E-2</v>
      </c>
      <c r="F67" s="2">
        <f>IF(C67=0,0,VLOOKUP(B67&amp; " " &amp;C67,gse_ct_ref!A:H,8,FALSE))</f>
        <v>3.0689999999999999E-2</v>
      </c>
      <c r="G67" s="2">
        <f t="shared" si="4"/>
        <v>0.14501805781156685</v>
      </c>
      <c r="H67" s="2">
        <f t="shared" si="5"/>
        <v>0.14257684918735061</v>
      </c>
      <c r="I67" s="2">
        <f t="shared" si="6"/>
        <v>0.14017673544219209</v>
      </c>
      <c r="J67" s="2">
        <f t="shared" si="7"/>
        <v>0.14501805781156685</v>
      </c>
      <c r="K67" s="2" t="b">
        <f>ABS(J67-GseCtRefObligPzc!E67)&lt;0.000001</f>
        <v>1</v>
      </c>
    </row>
    <row r="68" spans="1:11" s="2" customFormat="1" x14ac:dyDescent="0.25">
      <c r="A68" s="2" t="s">
        <v>118</v>
      </c>
      <c r="B68" s="2" t="str">
        <f>GseCtRefObligPzc!B68</f>
        <v>CENTRAL</v>
      </c>
      <c r="C68" s="2">
        <f>GseCtRefObligPzc!C68</f>
        <v>66</v>
      </c>
      <c r="D68" s="2" t="str">
        <f>GseCtRefObligPzc!D68</f>
        <v>Beg</v>
      </c>
      <c r="E68" s="2">
        <f>IF(C68=0,0,VLOOKUP(B68&amp; " " &amp;C68-1,gse_ct_ref!A:H,8,FALSE))</f>
        <v>3.0689999999999999E-2</v>
      </c>
      <c r="F68" s="2">
        <f>IF(C68=0,0,VLOOKUP(B68&amp; " " &amp;C68,gse_ct_ref!A:H,8,FALSE))</f>
        <v>3.074E-2</v>
      </c>
      <c r="G68" s="2">
        <f t="shared" si="4"/>
        <v>0.14017673544219209</v>
      </c>
      <c r="H68" s="2">
        <f t="shared" si="5"/>
        <v>0.13785314495636455</v>
      </c>
      <c r="I68" s="2">
        <f t="shared" si="6"/>
        <v>0.13556807065318885</v>
      </c>
      <c r="J68" s="2">
        <f t="shared" si="7"/>
        <v>0.14017673544219209</v>
      </c>
      <c r="K68" s="2" t="b">
        <f>ABS(J68-GseCtRefObligPzc!E68)&lt;0.000001</f>
        <v>1</v>
      </c>
    </row>
    <row r="69" spans="1:11" s="2" customFormat="1" x14ac:dyDescent="0.25">
      <c r="A69" s="2" t="s">
        <v>119</v>
      </c>
      <c r="B69" s="2" t="str">
        <f>GseCtRefObligPzc!B69</f>
        <v>CENTRAL</v>
      </c>
      <c r="C69" s="2">
        <f>GseCtRefObligPzc!C69</f>
        <v>67</v>
      </c>
      <c r="D69" s="2" t="str">
        <f>GseCtRefObligPzc!D69</f>
        <v>Beg</v>
      </c>
      <c r="E69" s="2">
        <f>IF(C69=0,0,VLOOKUP(B69&amp; " " &amp;C69-1,gse_ct_ref!A:H,8,FALSE))</f>
        <v>3.074E-2</v>
      </c>
      <c r="F69" s="2">
        <f>IF(C69=0,0,VLOOKUP(B69&amp; " " &amp;C69,gse_ct_ref!A:H,8,FALSE))</f>
        <v>3.0800000000000001E-2</v>
      </c>
      <c r="G69" s="2">
        <f t="shared" si="4"/>
        <v>0.13556807065318885</v>
      </c>
      <c r="H69" s="2">
        <f t="shared" si="5"/>
        <v>0.13327109828806996</v>
      </c>
      <c r="I69" s="2">
        <f t="shared" si="6"/>
        <v>0.13101304424657034</v>
      </c>
      <c r="J69" s="2">
        <f t="shared" si="7"/>
        <v>0.13556807065318885</v>
      </c>
      <c r="K69" s="2" t="b">
        <f>ABS(J69-GseCtRefObligPzc!E69)&lt;0.000001</f>
        <v>1</v>
      </c>
    </row>
    <row r="70" spans="1:11" s="2" customFormat="1" x14ac:dyDescent="0.25">
      <c r="A70" s="2" t="s">
        <v>120</v>
      </c>
      <c r="B70" s="2" t="str">
        <f>GseCtRefObligPzc!B70</f>
        <v>CENTRAL</v>
      </c>
      <c r="C70" s="2">
        <f>GseCtRefObligPzc!C70</f>
        <v>68</v>
      </c>
      <c r="D70" s="2" t="str">
        <f>GseCtRefObligPzc!D70</f>
        <v>Beg</v>
      </c>
      <c r="E70" s="2">
        <f>IF(C70=0,0,VLOOKUP(B70&amp; " " &amp;C70-1,gse_ct_ref!A:H,8,FALSE))</f>
        <v>3.0800000000000001E-2</v>
      </c>
      <c r="F70" s="2">
        <f>IF(C70=0,0,VLOOKUP(B70&amp; " " &amp;C70,gse_ct_ref!A:H,8,FALSE))</f>
        <v>3.0849999999999999E-2</v>
      </c>
      <c r="G70" s="2">
        <f t="shared" si="4"/>
        <v>0.13101304424657034</v>
      </c>
      <c r="H70" s="2">
        <f t="shared" si="5"/>
        <v>0.12882825081472937</v>
      </c>
      <c r="I70" s="2">
        <f t="shared" si="6"/>
        <v>0.12667989133011301</v>
      </c>
      <c r="J70" s="2">
        <f t="shared" si="7"/>
        <v>0.13101304424657034</v>
      </c>
      <c r="K70" s="2" t="b">
        <f>ABS(J70-GseCtRefObligPzc!E70)&lt;0.000001</f>
        <v>1</v>
      </c>
    </row>
    <row r="71" spans="1:11" s="2" customFormat="1" x14ac:dyDescent="0.25">
      <c r="A71" s="2" t="s">
        <v>121</v>
      </c>
      <c r="B71" s="2" t="str">
        <f>GseCtRefObligPzc!B71</f>
        <v>CENTRAL</v>
      </c>
      <c r="C71" s="2">
        <f>GseCtRefObligPzc!C71</f>
        <v>69</v>
      </c>
      <c r="D71" s="2" t="str">
        <f>GseCtRefObligPzc!D71</f>
        <v>Beg</v>
      </c>
      <c r="E71" s="2">
        <f>IF(C71=0,0,VLOOKUP(B71&amp; " " &amp;C71-1,gse_ct_ref!A:H,8,FALSE))</f>
        <v>3.0849999999999999E-2</v>
      </c>
      <c r="F71" s="2">
        <f>IF(C71=0,0,VLOOKUP(B71&amp; " " &amp;C71,gse_ct_ref!A:H,8,FALSE))</f>
        <v>3.09E-2</v>
      </c>
      <c r="G71" s="2">
        <f t="shared" si="4"/>
        <v>0.12667989133011301</v>
      </c>
      <c r="H71" s="2">
        <f t="shared" si="5"/>
        <v>0.12456132635164451</v>
      </c>
      <c r="I71" s="2">
        <f t="shared" si="6"/>
        <v>0.12247819176012113</v>
      </c>
      <c r="J71" s="2">
        <f t="shared" si="7"/>
        <v>0.12667989133011301</v>
      </c>
      <c r="K71" s="2" t="b">
        <f>ABS(J71-GseCtRefObligPzc!E71)&lt;0.000001</f>
        <v>1</v>
      </c>
    </row>
    <row r="72" spans="1:11" s="2" customFormat="1" x14ac:dyDescent="0.25">
      <c r="A72" s="2" t="s">
        <v>122</v>
      </c>
      <c r="B72" s="2" t="str">
        <f>GseCtRefObligPzc!B72</f>
        <v>CENTRAL</v>
      </c>
      <c r="C72" s="2">
        <f>GseCtRefObligPzc!C72</f>
        <v>70</v>
      </c>
      <c r="D72" s="2" t="str">
        <f>GseCtRefObligPzc!D72</f>
        <v>Beg</v>
      </c>
      <c r="E72" s="2">
        <f>IF(C72=0,0,VLOOKUP(B72&amp; " " &amp;C72-1,gse_ct_ref!A:H,8,FALSE))</f>
        <v>3.09E-2</v>
      </c>
      <c r="F72" s="2">
        <f>IF(C72=0,0,VLOOKUP(B72&amp; " " &amp;C72,gse_ct_ref!A:H,8,FALSE))</f>
        <v>3.0949999999999998E-2</v>
      </c>
      <c r="G72" s="2">
        <f t="shared" si="4"/>
        <v>0.12247819176012113</v>
      </c>
      <c r="H72" s="2">
        <f t="shared" si="5"/>
        <v>0.12042406393329026</v>
      </c>
      <c r="I72" s="2">
        <f t="shared" si="6"/>
        <v>0.11840438665694779</v>
      </c>
      <c r="J72" s="2">
        <f t="shared" si="7"/>
        <v>0.12247819176012113</v>
      </c>
      <c r="K72" s="2" t="b">
        <f>ABS(J72-GseCtRefObligPzc!E72)&lt;0.000001</f>
        <v>1</v>
      </c>
    </row>
    <row r="73" spans="1:11" s="2" customFormat="1" x14ac:dyDescent="0.25">
      <c r="A73" s="2" t="s">
        <v>123</v>
      </c>
      <c r="B73" s="2" t="str">
        <f>GseCtRefObligPzc!B73</f>
        <v>CENTRAL</v>
      </c>
      <c r="C73" s="2">
        <f>GseCtRefObligPzc!C73</f>
        <v>71</v>
      </c>
      <c r="D73" s="2" t="str">
        <f>GseCtRefObligPzc!D73</f>
        <v>Beg</v>
      </c>
      <c r="E73" s="2">
        <f>IF(C73=0,0,VLOOKUP(B73&amp; " " &amp;C73-1,gse_ct_ref!A:H,8,FALSE))</f>
        <v>3.0949999999999998E-2</v>
      </c>
      <c r="F73" s="2">
        <f>IF(C73=0,0,VLOOKUP(B73&amp; " " &amp;C73,gse_ct_ref!A:H,8,FALSE))</f>
        <v>3.1E-2</v>
      </c>
      <c r="G73" s="2">
        <f t="shared" si="4"/>
        <v>0.11840438665694779</v>
      </c>
      <c r="H73" s="2">
        <f t="shared" si="5"/>
        <v>0.11641294568874148</v>
      </c>
      <c r="I73" s="2">
        <f t="shared" si="6"/>
        <v>0.11445499872562927</v>
      </c>
      <c r="J73" s="2">
        <f t="shared" si="7"/>
        <v>0.11840438665694779</v>
      </c>
      <c r="K73" s="2" t="b">
        <f>ABS(J73-GseCtRefObligPzc!E73)&lt;0.000001</f>
        <v>1</v>
      </c>
    </row>
    <row r="74" spans="1:11" s="2" customFormat="1" x14ac:dyDescent="0.25">
      <c r="A74" s="2" t="s">
        <v>124</v>
      </c>
      <c r="B74" s="2" t="str">
        <f>GseCtRefObligPzc!B74</f>
        <v>CENTRAL</v>
      </c>
      <c r="C74" s="2">
        <f>GseCtRefObligPzc!C74</f>
        <v>72</v>
      </c>
      <c r="D74" s="2" t="str">
        <f>GseCtRefObligPzc!D74</f>
        <v>Beg</v>
      </c>
      <c r="E74" s="2">
        <f>IF(C74=0,0,VLOOKUP(B74&amp; " " &amp;C74-1,gse_ct_ref!A:H,8,FALSE))</f>
        <v>3.1E-2</v>
      </c>
      <c r="F74" s="2">
        <f>IF(C74=0,0,VLOOKUP(B74&amp; " " &amp;C74,gse_ct_ref!A:H,8,FALSE))</f>
        <v>3.1050000000000001E-2</v>
      </c>
      <c r="G74" s="2">
        <f t="shared" si="4"/>
        <v>0.11445499872562927</v>
      </c>
      <c r="H74" s="2">
        <f t="shared" si="5"/>
        <v>0.11252453463784129</v>
      </c>
      <c r="I74" s="2">
        <f t="shared" si="6"/>
        <v>0.11062663087188924</v>
      </c>
      <c r="J74" s="2">
        <f t="shared" si="7"/>
        <v>0.11445499872562927</v>
      </c>
      <c r="K74" s="2" t="b">
        <f>ABS(J74-GseCtRefObligPzc!E74)&lt;0.000001</f>
        <v>1</v>
      </c>
    </row>
    <row r="75" spans="1:11" s="2" customFormat="1" x14ac:dyDescent="0.25">
      <c r="A75" s="2" t="s">
        <v>125</v>
      </c>
      <c r="B75" s="2" t="str">
        <f>GseCtRefObligPzc!B75</f>
        <v>CENTRAL</v>
      </c>
      <c r="C75" s="2">
        <f>GseCtRefObligPzc!C75</f>
        <v>73</v>
      </c>
      <c r="D75" s="2" t="str">
        <f>GseCtRefObligPzc!D75</f>
        <v>Beg</v>
      </c>
      <c r="E75" s="2">
        <f>IF(C75=0,0,VLOOKUP(B75&amp; " " &amp;C75-1,gse_ct_ref!A:H,8,FALSE))</f>
        <v>3.1050000000000001E-2</v>
      </c>
      <c r="F75" s="2">
        <f>IF(C75=0,0,VLOOKUP(B75&amp; " " &amp;C75,gse_ct_ref!A:H,8,FALSE))</f>
        <v>3.1099999999999999E-2</v>
      </c>
      <c r="G75" s="2">
        <f t="shared" si="4"/>
        <v>0.11062663087188924</v>
      </c>
      <c r="H75" s="2">
        <f t="shared" si="5"/>
        <v>0.10875547331100283</v>
      </c>
      <c r="I75" s="2">
        <f t="shared" si="6"/>
        <v>0.10691596482584137</v>
      </c>
      <c r="J75" s="2">
        <f t="shared" si="7"/>
        <v>0.11062663087188924</v>
      </c>
      <c r="K75" s="2" t="b">
        <f>ABS(J75-GseCtRefObligPzc!E75)&lt;0.000001</f>
        <v>1</v>
      </c>
    </row>
    <row r="76" spans="1:11" s="2" customFormat="1" x14ac:dyDescent="0.25">
      <c r="A76" s="2" t="s">
        <v>126</v>
      </c>
      <c r="B76" s="2" t="str">
        <f>GseCtRefObligPzc!B76</f>
        <v>CENTRAL</v>
      </c>
      <c r="C76" s="2">
        <f>GseCtRefObligPzc!C76</f>
        <v>74</v>
      </c>
      <c r="D76" s="2" t="str">
        <f>GseCtRefObligPzc!D76</f>
        <v>Beg</v>
      </c>
      <c r="E76" s="2">
        <f>IF(C76=0,0,VLOOKUP(B76&amp; " " &amp;C76-1,gse_ct_ref!A:H,8,FALSE))</f>
        <v>3.1099999999999999E-2</v>
      </c>
      <c r="F76" s="2">
        <f>IF(C76=0,0,VLOOKUP(B76&amp; " " &amp;C76,gse_ct_ref!A:H,8,FALSE))</f>
        <v>3.1140000000000001E-2</v>
      </c>
      <c r="G76" s="2">
        <f t="shared" si="4"/>
        <v>0.10691596482584137</v>
      </c>
      <c r="H76" s="2">
        <f t="shared" si="5"/>
        <v>0.10514020248061624</v>
      </c>
      <c r="I76" s="2">
        <f t="shared" si="6"/>
        <v>0.10339393369055712</v>
      </c>
      <c r="J76" s="2">
        <f t="shared" si="7"/>
        <v>0.10691596482584137</v>
      </c>
      <c r="K76" s="2" t="b">
        <f>ABS(J76-GseCtRefObligPzc!E76)&lt;0.000001</f>
        <v>1</v>
      </c>
    </row>
    <row r="77" spans="1:11" s="2" customFormat="1" x14ac:dyDescent="0.25">
      <c r="A77" s="2" t="s">
        <v>127</v>
      </c>
      <c r="B77" s="2" t="str">
        <f>GseCtRefObligPzc!B77</f>
        <v>CENTRAL</v>
      </c>
      <c r="C77" s="2">
        <f>GseCtRefObligPzc!C77</f>
        <v>75</v>
      </c>
      <c r="D77" s="2" t="str">
        <f>GseCtRefObligPzc!D77</f>
        <v>Beg</v>
      </c>
      <c r="E77" s="2">
        <f>IF(C77=0,0,VLOOKUP(B77&amp; " " &amp;C77-1,gse_ct_ref!A:H,8,FALSE))</f>
        <v>3.1140000000000001E-2</v>
      </c>
      <c r="F77" s="2">
        <f>IF(C77=0,0,VLOOKUP(B77&amp; " " &amp;C77,gse_ct_ref!A:H,8,FALSE))</f>
        <v>3.1189999999999999E-2</v>
      </c>
      <c r="G77" s="2">
        <f t="shared" si="4"/>
        <v>0.10339393369055712</v>
      </c>
      <c r="H77" s="2">
        <f t="shared" si="5"/>
        <v>0.10163576258286271</v>
      </c>
      <c r="I77" s="2">
        <f t="shared" si="6"/>
        <v>9.9907488448168505E-2</v>
      </c>
      <c r="J77" s="2">
        <f t="shared" si="7"/>
        <v>0.10339393369055712</v>
      </c>
      <c r="K77" s="2" t="b">
        <f>ABS(J77-GseCtRefObligPzc!E77)&lt;0.000001</f>
        <v>1</v>
      </c>
    </row>
    <row r="78" spans="1:11" s="2" customFormat="1" x14ac:dyDescent="0.25">
      <c r="A78" s="2" t="s">
        <v>128</v>
      </c>
      <c r="B78" s="2" t="str">
        <f>GseCtRefObligPzc!B78</f>
        <v>CENTRAL</v>
      </c>
      <c r="C78" s="2">
        <f>GseCtRefObligPzc!C78</f>
        <v>76</v>
      </c>
      <c r="D78" s="2" t="str">
        <f>GseCtRefObligPzc!D78</f>
        <v>Beg</v>
      </c>
      <c r="E78" s="2">
        <f>IF(C78=0,0,VLOOKUP(B78&amp; " " &amp;C78-1,gse_ct_ref!A:H,8,FALSE))</f>
        <v>3.1189999999999999E-2</v>
      </c>
      <c r="F78" s="2">
        <f>IF(C78=0,0,VLOOKUP(B78&amp; " " &amp;C78,gse_ct_ref!A:H,8,FALSE))</f>
        <v>3.1230000000000001E-2</v>
      </c>
      <c r="G78" s="2">
        <f t="shared" si="4"/>
        <v>9.9907488448168505E-2</v>
      </c>
      <c r="H78" s="2">
        <f t="shared" si="5"/>
        <v>9.8240043593241941E-2</v>
      </c>
      <c r="I78" s="2">
        <f t="shared" si="6"/>
        <v>9.6600428207231151E-2</v>
      </c>
      <c r="J78" s="2">
        <f t="shared" si="7"/>
        <v>9.9907488448168505E-2</v>
      </c>
      <c r="K78" s="2" t="b">
        <f>ABS(J78-GseCtRefObligPzc!E78)&lt;0.000001</f>
        <v>1</v>
      </c>
    </row>
    <row r="79" spans="1:11" s="2" customFormat="1" x14ac:dyDescent="0.25">
      <c r="A79" s="2" t="s">
        <v>129</v>
      </c>
      <c r="B79" s="2" t="str">
        <f>GseCtRefObligPzc!B79</f>
        <v>CENTRAL</v>
      </c>
      <c r="C79" s="2">
        <f>GseCtRefObligPzc!C79</f>
        <v>77</v>
      </c>
      <c r="D79" s="2" t="str">
        <f>GseCtRefObligPzc!D79</f>
        <v>Beg</v>
      </c>
      <c r="E79" s="2">
        <f>IF(C79=0,0,VLOOKUP(B79&amp; " " &amp;C79-1,gse_ct_ref!A:H,8,FALSE))</f>
        <v>3.1230000000000001E-2</v>
      </c>
      <c r="F79" s="2">
        <f>IF(C79=0,0,VLOOKUP(B79&amp; " " &amp;C79,gse_ct_ref!A:H,8,FALSE))</f>
        <v>3.1269999999999999E-2</v>
      </c>
      <c r="G79" s="2">
        <f t="shared" si="4"/>
        <v>9.6600428207231151E-2</v>
      </c>
      <c r="H79" s="2">
        <f t="shared" si="5"/>
        <v>9.498449886003893E-2</v>
      </c>
      <c r="I79" s="2">
        <f t="shared" si="6"/>
        <v>9.3395600735208528E-2</v>
      </c>
      <c r="J79" s="2">
        <f t="shared" si="7"/>
        <v>9.6600428207231151E-2</v>
      </c>
      <c r="K79" s="2" t="b">
        <f>ABS(J79-GseCtRefObligPzc!E79)&lt;0.000001</f>
        <v>1</v>
      </c>
    </row>
    <row r="80" spans="1:11" s="2" customFormat="1" x14ac:dyDescent="0.25">
      <c r="A80" s="2" t="s">
        <v>130</v>
      </c>
      <c r="B80" s="2" t="str">
        <f>GseCtRefObligPzc!B80</f>
        <v>CENTRAL</v>
      </c>
      <c r="C80" s="2">
        <f>GseCtRefObligPzc!C80</f>
        <v>78</v>
      </c>
      <c r="D80" s="2" t="str">
        <f>GseCtRefObligPzc!D80</f>
        <v>Beg</v>
      </c>
      <c r="E80" s="2">
        <f>IF(C80=0,0,VLOOKUP(B80&amp; " " &amp;C80-1,gse_ct_ref!A:H,8,FALSE))</f>
        <v>3.1269999999999999E-2</v>
      </c>
      <c r="F80" s="2">
        <f>IF(C80=0,0,VLOOKUP(B80&amp; " " &amp;C80,gse_ct_ref!A:H,8,FALSE))</f>
        <v>3.1320000000000001E-2</v>
      </c>
      <c r="G80" s="2">
        <f t="shared" si="4"/>
        <v>9.3395600735208528E-2</v>
      </c>
      <c r="H80" s="2">
        <f t="shared" si="5"/>
        <v>9.1795005515566727E-2</v>
      </c>
      <c r="I80" s="2">
        <f t="shared" si="6"/>
        <v>9.0221840978280121E-2</v>
      </c>
      <c r="J80" s="2">
        <f t="shared" si="7"/>
        <v>9.3395600735208528E-2</v>
      </c>
      <c r="K80" s="2" t="b">
        <f>ABS(J80-GseCtRefObligPzc!E80)&lt;0.000001</f>
        <v>1</v>
      </c>
    </row>
    <row r="81" spans="1:11" s="2" customFormat="1" x14ac:dyDescent="0.25">
      <c r="A81" s="2" t="s">
        <v>131</v>
      </c>
      <c r="B81" s="2" t="str">
        <f>GseCtRefObligPzc!B81</f>
        <v>CENTRAL</v>
      </c>
      <c r="C81" s="2">
        <f>GseCtRefObligPzc!C81</f>
        <v>79</v>
      </c>
      <c r="D81" s="2" t="str">
        <f>GseCtRefObligPzc!D81</f>
        <v>Beg</v>
      </c>
      <c r="E81" s="2">
        <f>IF(C81=0,0,VLOOKUP(B81&amp; " " &amp;C81-1,gse_ct_ref!A:H,8,FALSE))</f>
        <v>3.1320000000000001E-2</v>
      </c>
      <c r="F81" s="2">
        <f>IF(C81=0,0,VLOOKUP(B81&amp; " " &amp;C81,gse_ct_ref!A:H,8,FALSE))</f>
        <v>3.1359999999999999E-2</v>
      </c>
      <c r="G81" s="2">
        <f t="shared" si="4"/>
        <v>9.0221840978280121E-2</v>
      </c>
      <c r="H81" s="2">
        <f t="shared" si="5"/>
        <v>8.870531265078381E-2</v>
      </c>
      <c r="I81" s="2">
        <f t="shared" si="6"/>
        <v>8.7214275469812114E-2</v>
      </c>
      <c r="J81" s="2">
        <f t="shared" si="7"/>
        <v>9.0221840978280121E-2</v>
      </c>
      <c r="K81" s="2" t="b">
        <f>ABS(J81-GseCtRefObligPzc!E81)&lt;0.000001</f>
        <v>1</v>
      </c>
    </row>
    <row r="82" spans="1:11" s="2" customFormat="1" x14ac:dyDescent="0.25">
      <c r="A82" s="2" t="s">
        <v>132</v>
      </c>
      <c r="B82" s="2" t="str">
        <f>GseCtRefObligPzc!B82</f>
        <v>CENTRAL</v>
      </c>
      <c r="C82" s="2">
        <f>GseCtRefObligPzc!C82</f>
        <v>80</v>
      </c>
      <c r="D82" s="2" t="str">
        <f>GseCtRefObligPzc!D82</f>
        <v>Beg</v>
      </c>
      <c r="E82" s="2">
        <f>IF(C82=0,0,VLOOKUP(B82&amp; " " &amp;C82-1,gse_ct_ref!A:H,8,FALSE))</f>
        <v>3.1359999999999999E-2</v>
      </c>
      <c r="F82" s="2">
        <f>IF(C82=0,0,VLOOKUP(B82&amp; " " &amp;C82,gse_ct_ref!A:H,8,FALSE))</f>
        <v>3.1390000000000001E-2</v>
      </c>
      <c r="G82" s="2">
        <f t="shared" si="4"/>
        <v>8.7214275469812114E-2</v>
      </c>
      <c r="H82" s="2">
        <f t="shared" si="5"/>
        <v>8.577824090930658E-2</v>
      </c>
      <c r="I82" s="2">
        <f t="shared" si="6"/>
        <v>8.4365851506062947E-2</v>
      </c>
      <c r="J82" s="2">
        <f t="shared" si="7"/>
        <v>8.7214275469812114E-2</v>
      </c>
      <c r="K82" s="2" t="b">
        <f>ABS(J82-GseCtRefObligPzc!E82)&lt;0.000001</f>
        <v>1</v>
      </c>
    </row>
    <row r="83" spans="1:11" s="2" customFormat="1" x14ac:dyDescent="0.25">
      <c r="A83" s="2" t="s">
        <v>133</v>
      </c>
      <c r="B83" s="2" t="str">
        <f>GseCtRefObligPzc!B83</f>
        <v>CENTRAL</v>
      </c>
      <c r="C83" s="2">
        <f>GseCtRefObligPzc!C83</f>
        <v>81</v>
      </c>
      <c r="D83" s="2" t="str">
        <f>GseCtRefObligPzc!D83</f>
        <v>Beg</v>
      </c>
      <c r="E83" s="2">
        <f>IF(C83=0,0,VLOOKUP(B83&amp; " " &amp;C83-1,gse_ct_ref!A:H,8,FALSE))</f>
        <v>3.1390000000000001E-2</v>
      </c>
      <c r="F83" s="2">
        <f>IF(C83=0,0,VLOOKUP(B83&amp; " " &amp;C83,gse_ct_ref!A:H,8,FALSE))</f>
        <v>3.143E-2</v>
      </c>
      <c r="G83" s="2">
        <f t="shared" si="4"/>
        <v>8.4365851506062947E-2</v>
      </c>
      <c r="H83" s="2">
        <f t="shared" si="5"/>
        <v>8.2941732882438043E-2</v>
      </c>
      <c r="I83" s="2">
        <f t="shared" si="6"/>
        <v>8.1541653770273656E-2</v>
      </c>
      <c r="J83" s="2">
        <f t="shared" si="7"/>
        <v>8.4365851506062947E-2</v>
      </c>
      <c r="K83" s="2" t="b">
        <f>ABS(J83-GseCtRefObligPzc!E83)&lt;0.000001</f>
        <v>1</v>
      </c>
    </row>
    <row r="84" spans="1:11" s="2" customFormat="1" x14ac:dyDescent="0.25">
      <c r="A84" s="2" t="s">
        <v>134</v>
      </c>
      <c r="B84" s="2" t="str">
        <f>GseCtRefObligPzc!B84</f>
        <v>CENTRAL</v>
      </c>
      <c r="C84" s="2">
        <f>GseCtRefObligPzc!C84</f>
        <v>82</v>
      </c>
      <c r="D84" s="2" t="str">
        <f>GseCtRefObligPzc!D84</f>
        <v>Beg</v>
      </c>
      <c r="E84" s="2">
        <f>IF(C84=0,0,VLOOKUP(B84&amp; " " &amp;C84-1,gse_ct_ref!A:H,8,FALSE))</f>
        <v>3.143E-2</v>
      </c>
      <c r="F84" s="2">
        <f>IF(C84=0,0,VLOOKUP(B84&amp; " " &amp;C84,gse_ct_ref!A:H,8,FALSE))</f>
        <v>3.1469999999999998E-2</v>
      </c>
      <c r="G84" s="2">
        <f t="shared" si="4"/>
        <v>8.1541653770273656E-2</v>
      </c>
      <c r="H84" s="2">
        <f t="shared" si="5"/>
        <v>8.0162104423338737E-2</v>
      </c>
      <c r="I84" s="2">
        <f t="shared" si="6"/>
        <v>7.8805894760021103E-2</v>
      </c>
      <c r="J84" s="2">
        <f t="shared" si="7"/>
        <v>8.1541653770273656E-2</v>
      </c>
      <c r="K84" s="2" t="b">
        <f>ABS(J84-GseCtRefObligPzc!E84)&lt;0.000001</f>
        <v>1</v>
      </c>
    </row>
    <row r="85" spans="1:11" s="2" customFormat="1" x14ac:dyDescent="0.25">
      <c r="A85" s="2" t="s">
        <v>135</v>
      </c>
      <c r="B85" s="2" t="str">
        <f>GseCtRefObligPzc!B85</f>
        <v>CENTRAL</v>
      </c>
      <c r="C85" s="2">
        <f>GseCtRefObligPzc!C85</f>
        <v>83</v>
      </c>
      <c r="D85" s="2" t="str">
        <f>GseCtRefObligPzc!D85</f>
        <v>Beg</v>
      </c>
      <c r="E85" s="2">
        <f>IF(C85=0,0,VLOOKUP(B85&amp; " " &amp;C85-1,gse_ct_ref!A:H,8,FALSE))</f>
        <v>3.1469999999999998E-2</v>
      </c>
      <c r="F85" s="2">
        <f>IF(C85=0,0,VLOOKUP(B85&amp; " " &amp;C85,gse_ct_ref!A:H,8,FALSE))</f>
        <v>3.1510000000000003E-2</v>
      </c>
      <c r="G85" s="2">
        <f t="shared" si="4"/>
        <v>7.8805894760021103E-2</v>
      </c>
      <c r="H85" s="2">
        <f t="shared" si="5"/>
        <v>7.7469630388478303E-2</v>
      </c>
      <c r="I85" s="2">
        <f t="shared" si="6"/>
        <v>7.6156024251780655E-2</v>
      </c>
      <c r="J85" s="2">
        <f t="shared" si="7"/>
        <v>7.8805894760021103E-2</v>
      </c>
      <c r="K85" s="2" t="b">
        <f>ABS(J85-GseCtRefObligPzc!E85)&lt;0.000001</f>
        <v>1</v>
      </c>
    </row>
    <row r="86" spans="1:11" s="2" customFormat="1" x14ac:dyDescent="0.25">
      <c r="A86" s="2" t="s">
        <v>136</v>
      </c>
      <c r="B86" s="2" t="str">
        <f>GseCtRefObligPzc!B86</f>
        <v>CENTRAL</v>
      </c>
      <c r="C86" s="2">
        <f>GseCtRefObligPzc!C86</f>
        <v>84</v>
      </c>
      <c r="D86" s="2" t="str">
        <f>GseCtRefObligPzc!D86</f>
        <v>Beg</v>
      </c>
      <c r="E86" s="2">
        <f>IF(C86=0,0,VLOOKUP(B86&amp; " " &amp;C86-1,gse_ct_ref!A:H,8,FALSE))</f>
        <v>3.1510000000000003E-2</v>
      </c>
      <c r="F86" s="2">
        <f>IF(C86=0,0,VLOOKUP(B86&amp; " " &amp;C86,gse_ct_ref!A:H,8,FALSE))</f>
        <v>3.1539999999999999E-2</v>
      </c>
      <c r="G86" s="2">
        <f t="shared" si="4"/>
        <v>7.6156024251780655E-2</v>
      </c>
      <c r="H86" s="2">
        <f t="shared" si="5"/>
        <v>7.4892280418848683E-2</v>
      </c>
      <c r="I86" s="2">
        <f t="shared" si="6"/>
        <v>7.3649507329741168E-2</v>
      </c>
      <c r="J86" s="2">
        <f t="shared" si="7"/>
        <v>7.6156024251780655E-2</v>
      </c>
      <c r="K86" s="2" t="b">
        <f>ABS(J86-GseCtRefObligPzc!E86)&lt;0.000001</f>
        <v>1</v>
      </c>
    </row>
    <row r="87" spans="1:11" s="2" customFormat="1" x14ac:dyDescent="0.25">
      <c r="A87" s="2" t="s">
        <v>137</v>
      </c>
      <c r="B87" s="2" t="str">
        <f>GseCtRefObligPzc!B87</f>
        <v>CENTRAL</v>
      </c>
      <c r="C87" s="2">
        <f>GseCtRefObligPzc!C87</f>
        <v>85</v>
      </c>
      <c r="D87" s="2" t="str">
        <f>GseCtRefObligPzc!D87</f>
        <v>Beg</v>
      </c>
      <c r="E87" s="2">
        <f>IF(C87=0,0,VLOOKUP(B87&amp; " " &amp;C87-1,gse_ct_ref!A:H,8,FALSE))</f>
        <v>3.1539999999999999E-2</v>
      </c>
      <c r="F87" s="2">
        <f>IF(C87=0,0,VLOOKUP(B87&amp; " " &amp;C87,gse_ct_ref!A:H,8,FALSE))</f>
        <v>3.1579999999999997E-2</v>
      </c>
      <c r="G87" s="2">
        <f t="shared" si="4"/>
        <v>7.3649507329741168E-2</v>
      </c>
      <c r="H87" s="2">
        <f t="shared" si="5"/>
        <v>7.2395420777410069E-2</v>
      </c>
      <c r="I87" s="2">
        <f t="shared" si="6"/>
        <v>7.1162688517018707E-2</v>
      </c>
      <c r="J87" s="2">
        <f t="shared" si="7"/>
        <v>7.3649507329741168E-2</v>
      </c>
      <c r="K87" s="2" t="b">
        <f>ABS(J87-GseCtRefObligPzc!E87)&lt;0.000001</f>
        <v>1</v>
      </c>
    </row>
    <row r="88" spans="1:11" s="2" customFormat="1" x14ac:dyDescent="0.25">
      <c r="A88" s="2" t="s">
        <v>138</v>
      </c>
      <c r="B88" s="2" t="str">
        <f>GseCtRefObligPzc!B88</f>
        <v>CENTRAL</v>
      </c>
      <c r="C88" s="2">
        <f>GseCtRefObligPzc!C88</f>
        <v>86</v>
      </c>
      <c r="D88" s="2" t="str">
        <f>GseCtRefObligPzc!D88</f>
        <v>Beg</v>
      </c>
      <c r="E88" s="2">
        <f>IF(C88=0,0,VLOOKUP(B88&amp; " " &amp;C88-1,gse_ct_ref!A:H,8,FALSE))</f>
        <v>3.1579999999999997E-2</v>
      </c>
      <c r="F88" s="2">
        <f>IF(C88=0,0,VLOOKUP(B88&amp; " " &amp;C88,gse_ct_ref!A:H,8,FALSE))</f>
        <v>3.1609999999999999E-2</v>
      </c>
      <c r="G88" s="2">
        <f t="shared" si="4"/>
        <v>7.1162688517018707E-2</v>
      </c>
      <c r="H88" s="2">
        <f t="shared" si="5"/>
        <v>6.9977401127974154E-2</v>
      </c>
      <c r="I88" s="2">
        <f t="shared" si="6"/>
        <v>6.8811855913149075E-2</v>
      </c>
      <c r="J88" s="2">
        <f t="shared" si="7"/>
        <v>7.1162688517018707E-2</v>
      </c>
      <c r="K88" s="2" t="b">
        <f>ABS(J88-GseCtRefObligPzc!E88)&lt;0.000001</f>
        <v>1</v>
      </c>
    </row>
    <row r="89" spans="1:11" s="2" customFormat="1" x14ac:dyDescent="0.25">
      <c r="A89" s="2" t="s">
        <v>139</v>
      </c>
      <c r="B89" s="2" t="str">
        <f>GseCtRefObligPzc!B89</f>
        <v>CENTRAL</v>
      </c>
      <c r="C89" s="2">
        <f>GseCtRefObligPzc!C89</f>
        <v>87</v>
      </c>
      <c r="D89" s="2" t="str">
        <f>GseCtRefObligPzc!D89</f>
        <v>Beg</v>
      </c>
      <c r="E89" s="2">
        <f>IF(C89=0,0,VLOOKUP(B89&amp; " " &amp;C89-1,gse_ct_ref!A:H,8,FALSE))</f>
        <v>3.1609999999999999E-2</v>
      </c>
      <c r="F89" s="2">
        <f>IF(C89=0,0,VLOOKUP(B89&amp; " " &amp;C89,gse_ct_ref!A:H,8,FALSE))</f>
        <v>3.1640000000000001E-2</v>
      </c>
      <c r="G89" s="2">
        <f t="shared" si="4"/>
        <v>6.8811855913149075E-2</v>
      </c>
      <c r="H89" s="2">
        <f t="shared" si="5"/>
        <v>6.7663758765119222E-2</v>
      </c>
      <c r="I89" s="2">
        <f t="shared" si="6"/>
        <v>6.6534817139692601E-2</v>
      </c>
      <c r="J89" s="2">
        <f t="shared" si="7"/>
        <v>6.8811855913149075E-2</v>
      </c>
      <c r="K89" s="2" t="b">
        <f>ABS(J89-GseCtRefObligPzc!E89)&lt;0.000001</f>
        <v>1</v>
      </c>
    </row>
    <row r="90" spans="1:11" s="2" customFormat="1" x14ac:dyDescent="0.25">
      <c r="A90" s="2" t="s">
        <v>140</v>
      </c>
      <c r="B90" s="2" t="str">
        <f>GseCtRefObligPzc!B90</f>
        <v>CENTRAL</v>
      </c>
      <c r="C90" s="2">
        <f>GseCtRefObligPzc!C90</f>
        <v>88</v>
      </c>
      <c r="D90" s="2" t="str">
        <f>GseCtRefObligPzc!D90</f>
        <v>Beg</v>
      </c>
      <c r="E90" s="2">
        <f>IF(C90=0,0,VLOOKUP(B90&amp; " " &amp;C90-1,gse_ct_ref!A:H,8,FALSE))</f>
        <v>3.1640000000000001E-2</v>
      </c>
      <c r="F90" s="2">
        <f>IF(C90=0,0,VLOOKUP(B90&amp; " " &amp;C90,gse_ct_ref!A:H,8,FALSE))</f>
        <v>3.168E-2</v>
      </c>
      <c r="G90" s="2">
        <f t="shared" si="4"/>
        <v>6.6534817139692601E-2</v>
      </c>
      <c r="H90" s="2">
        <f t="shared" si="5"/>
        <v>6.5394915039844653E-2</v>
      </c>
      <c r="I90" s="2">
        <f t="shared" si="6"/>
        <v>6.4274542215842015E-2</v>
      </c>
      <c r="J90" s="2">
        <f t="shared" si="7"/>
        <v>6.6534817139692601E-2</v>
      </c>
      <c r="K90" s="2" t="b">
        <f>ABS(J90-GseCtRefObligPzc!E90)&lt;0.000001</f>
        <v>1</v>
      </c>
    </row>
    <row r="91" spans="1:11" s="2" customFormat="1" x14ac:dyDescent="0.25">
      <c r="A91" s="2" t="s">
        <v>141</v>
      </c>
      <c r="B91" s="2" t="str">
        <f>GseCtRefObligPzc!B91</f>
        <v>CENTRAL</v>
      </c>
      <c r="C91" s="2">
        <f>GseCtRefObligPzc!C91</f>
        <v>89</v>
      </c>
      <c r="D91" s="2" t="str">
        <f>GseCtRefObligPzc!D91</f>
        <v>Beg</v>
      </c>
      <c r="E91" s="2">
        <f>IF(C91=0,0,VLOOKUP(B91&amp; " " &amp;C91-1,gse_ct_ref!A:H,8,FALSE))</f>
        <v>3.168E-2</v>
      </c>
      <c r="F91" s="2">
        <f>IF(C91=0,0,VLOOKUP(B91&amp; " " &amp;C91,gse_ct_ref!A:H,8,FALSE))</f>
        <v>3.1710000000000002E-2</v>
      </c>
      <c r="G91" s="2">
        <f t="shared" si="4"/>
        <v>6.4274542215842015E-2</v>
      </c>
      <c r="H91" s="2">
        <f t="shared" si="5"/>
        <v>6.3198171770031966E-2</v>
      </c>
      <c r="I91" s="2">
        <f t="shared" si="6"/>
        <v>6.2139826708715866E-2</v>
      </c>
      <c r="J91" s="2">
        <f t="shared" si="7"/>
        <v>6.4274542215842015E-2</v>
      </c>
      <c r="K91" s="2" t="b">
        <f>ABS(J91-GseCtRefObligPzc!E91)&lt;0.000001</f>
        <v>1</v>
      </c>
    </row>
    <row r="92" spans="1:11" s="2" customFormat="1" x14ac:dyDescent="0.25">
      <c r="A92" s="2" t="s">
        <v>142</v>
      </c>
      <c r="B92" s="2" t="str">
        <f>GseCtRefObligPzc!B92</f>
        <v>CENTRAL</v>
      </c>
      <c r="C92" s="2">
        <f>GseCtRefObligPzc!C92</f>
        <v>90</v>
      </c>
      <c r="D92" s="2" t="str">
        <f>GseCtRefObligPzc!D92</f>
        <v>Beg</v>
      </c>
      <c r="E92" s="2">
        <f>IF(C92=0,0,VLOOKUP(B92&amp; " " &amp;C92-1,gse_ct_ref!A:H,8,FALSE))</f>
        <v>3.1710000000000002E-2</v>
      </c>
      <c r="F92" s="2">
        <f>IF(C92=0,0,VLOOKUP(B92&amp; " " &amp;C92,gse_ct_ref!A:H,8,FALSE))</f>
        <v>3.1739999999999997E-2</v>
      </c>
      <c r="G92" s="2">
        <f t="shared" si="4"/>
        <v>6.2139826708715866E-2</v>
      </c>
      <c r="H92" s="2">
        <f t="shared" si="5"/>
        <v>6.10974308564248E-2</v>
      </c>
      <c r="I92" s="2">
        <f t="shared" si="6"/>
        <v>6.0072521198904882E-2</v>
      </c>
      <c r="J92" s="2">
        <f t="shared" si="7"/>
        <v>6.2139826708715866E-2</v>
      </c>
      <c r="K92" s="2" t="b">
        <f>ABS(J92-GseCtRefObligPzc!E92)&lt;0.000001</f>
        <v>1</v>
      </c>
    </row>
    <row r="93" spans="1:11" s="2" customFormat="1" x14ac:dyDescent="0.25">
      <c r="A93" s="2" t="s">
        <v>143</v>
      </c>
      <c r="B93" s="2" t="str">
        <f>GseCtRefObligPzc!B93</f>
        <v>CENTRAL</v>
      </c>
      <c r="C93" s="2">
        <f>GseCtRefObligPzc!C93</f>
        <v>91</v>
      </c>
      <c r="D93" s="2" t="str">
        <f>GseCtRefObligPzc!D93</f>
        <v>Beg</v>
      </c>
      <c r="E93" s="2">
        <f>IF(C93=0,0,VLOOKUP(B93&amp; " " &amp;C93-1,gse_ct_ref!A:H,8,FALSE))</f>
        <v>3.1739999999999997E-2</v>
      </c>
      <c r="F93" s="2">
        <f>IF(C93=0,0,VLOOKUP(B93&amp; " " &amp;C93,gse_ct_ref!A:H,8,FALSE))</f>
        <v>3.177E-2</v>
      </c>
      <c r="G93" s="2">
        <f t="shared" si="4"/>
        <v>6.0072521198904882E-2</v>
      </c>
      <c r="H93" s="2">
        <f t="shared" si="5"/>
        <v>5.9063089244462824E-2</v>
      </c>
      <c r="I93" s="2">
        <f t="shared" si="6"/>
        <v>5.8070619336066324E-2</v>
      </c>
      <c r="J93" s="2">
        <f t="shared" si="7"/>
        <v>6.0072521198904882E-2</v>
      </c>
      <c r="K93" s="2" t="b">
        <f>ABS(J93-GseCtRefObligPzc!E93)&lt;0.000001</f>
        <v>1</v>
      </c>
    </row>
    <row r="94" spans="1:11" s="2" customFormat="1" x14ac:dyDescent="0.25">
      <c r="A94" s="2" t="s">
        <v>144</v>
      </c>
      <c r="B94" s="2" t="str">
        <f>GseCtRefObligPzc!B94</f>
        <v>CENTRAL</v>
      </c>
      <c r="C94" s="2">
        <f>GseCtRefObligPzc!C94</f>
        <v>92</v>
      </c>
      <c r="D94" s="2" t="str">
        <f>GseCtRefObligPzc!D94</f>
        <v>Beg</v>
      </c>
      <c r="E94" s="2">
        <f>IF(C94=0,0,VLOOKUP(B94&amp; " " &amp;C94-1,gse_ct_ref!A:H,8,FALSE))</f>
        <v>3.177E-2</v>
      </c>
      <c r="F94" s="2">
        <f>IF(C94=0,0,VLOOKUP(B94&amp; " " &amp;C94,gse_ct_ref!A:H,8,FALSE))</f>
        <v>3.1800000000000002E-2</v>
      </c>
      <c r="G94" s="2">
        <f t="shared" si="4"/>
        <v>5.8070619336066324E-2</v>
      </c>
      <c r="H94" s="2">
        <f t="shared" si="5"/>
        <v>5.7093168568055096E-2</v>
      </c>
      <c r="I94" s="2">
        <f t="shared" si="6"/>
        <v>5.61321703541032E-2</v>
      </c>
      <c r="J94" s="2">
        <f t="shared" si="7"/>
        <v>5.8070619336066324E-2</v>
      </c>
      <c r="K94" s="2" t="b">
        <f>ABS(J94-GseCtRefObligPzc!E94)&lt;0.000001</f>
        <v>1</v>
      </c>
    </row>
    <row r="95" spans="1:11" s="2" customFormat="1" x14ac:dyDescent="0.25">
      <c r="A95" s="2" t="s">
        <v>145</v>
      </c>
      <c r="B95" s="2" t="str">
        <f>GseCtRefObligPzc!B95</f>
        <v>CENTRAL</v>
      </c>
      <c r="C95" s="2">
        <f>GseCtRefObligPzc!C95</f>
        <v>93</v>
      </c>
      <c r="D95" s="2" t="str">
        <f>GseCtRefObligPzc!D95</f>
        <v>Beg</v>
      </c>
      <c r="E95" s="2">
        <f>IF(C95=0,0,VLOOKUP(B95&amp; " " &amp;C95-1,gse_ct_ref!A:H,8,FALSE))</f>
        <v>3.1800000000000002E-2</v>
      </c>
      <c r="F95" s="2">
        <f>IF(C95=0,0,VLOOKUP(B95&amp; " " &amp;C95,gse_ct_ref!A:H,8,FALSE))</f>
        <v>3.1829999999999997E-2</v>
      </c>
      <c r="G95" s="2">
        <f t="shared" si="4"/>
        <v>5.61321703541032E-2</v>
      </c>
      <c r="H95" s="2">
        <f t="shared" si="5"/>
        <v>5.5185745338116605E-2</v>
      </c>
      <c r="I95" s="2">
        <f t="shared" si="6"/>
        <v>5.4255277665400989E-2</v>
      </c>
      <c r="J95" s="2">
        <f t="shared" si="7"/>
        <v>5.61321703541032E-2</v>
      </c>
      <c r="K95" s="2" t="b">
        <f>ABS(J95-GseCtRefObligPzc!E95)&lt;0.000001</f>
        <v>1</v>
      </c>
    </row>
    <row r="96" spans="1:11" s="2" customFormat="1" x14ac:dyDescent="0.25">
      <c r="A96" s="2" t="s">
        <v>146</v>
      </c>
      <c r="B96" s="2" t="str">
        <f>GseCtRefObligPzc!B96</f>
        <v>CENTRAL</v>
      </c>
      <c r="C96" s="2">
        <f>GseCtRefObligPzc!C96</f>
        <v>94</v>
      </c>
      <c r="D96" s="2" t="str">
        <f>GseCtRefObligPzc!D96</f>
        <v>Beg</v>
      </c>
      <c r="E96" s="2">
        <f>IF(C96=0,0,VLOOKUP(B96&amp; " " &amp;C96-1,gse_ct_ref!A:H,8,FALSE))</f>
        <v>3.1829999999999997E-2</v>
      </c>
      <c r="F96" s="2">
        <f>IF(C96=0,0,VLOOKUP(B96&amp; " " &amp;C96,gse_ct_ref!A:H,8,FALSE))</f>
        <v>3.1859999999999999E-2</v>
      </c>
      <c r="G96" s="2">
        <f t="shared" si="4"/>
        <v>5.4255277665400989E-2</v>
      </c>
      <c r="H96" s="2">
        <f t="shared" si="5"/>
        <v>5.3338949552570666E-2</v>
      </c>
      <c r="I96" s="2">
        <f t="shared" si="6"/>
        <v>5.2438097486430982E-2</v>
      </c>
      <c r="J96" s="2">
        <f t="shared" si="7"/>
        <v>5.4255277665400989E-2</v>
      </c>
      <c r="K96" s="2" t="b">
        <f>ABS(J96-GseCtRefObligPzc!E96)&lt;0.000001</f>
        <v>1</v>
      </c>
    </row>
    <row r="97" spans="1:11" s="2" customFormat="1" x14ac:dyDescent="0.25">
      <c r="A97" s="2" t="s">
        <v>147</v>
      </c>
      <c r="B97" s="2" t="str">
        <f>GseCtRefObligPzc!B97</f>
        <v>CENTRAL</v>
      </c>
      <c r="C97" s="2">
        <f>GseCtRefObligPzc!C97</f>
        <v>95</v>
      </c>
      <c r="D97" s="2" t="str">
        <f>GseCtRefObligPzc!D97</f>
        <v>Beg</v>
      </c>
      <c r="E97" s="2">
        <f>IF(C97=0,0,VLOOKUP(B97&amp; " " &amp;C97-1,gse_ct_ref!A:H,8,FALSE))</f>
        <v>3.1859999999999999E-2</v>
      </c>
      <c r="F97" s="2">
        <f>IF(C97=0,0,VLOOKUP(B97&amp; " " &amp;C97,gse_ct_ref!A:H,8,FALSE))</f>
        <v>3.1879999999999999E-2</v>
      </c>
      <c r="G97" s="2">
        <f t="shared" si="4"/>
        <v>5.2438097486430982E-2</v>
      </c>
      <c r="H97" s="2">
        <f t="shared" si="5"/>
        <v>5.157469887418259E-2</v>
      </c>
      <c r="I97" s="2">
        <f t="shared" si="6"/>
        <v>5.0725516207961327E-2</v>
      </c>
      <c r="J97" s="2">
        <f t="shared" si="7"/>
        <v>5.2438097486430982E-2</v>
      </c>
      <c r="K97" s="2" t="b">
        <f>ABS(J97-GseCtRefObligPzc!E97)&lt;0.000001</f>
        <v>1</v>
      </c>
    </row>
    <row r="98" spans="1:11" s="2" customFormat="1" x14ac:dyDescent="0.25">
      <c r="A98" s="2" t="s">
        <v>148</v>
      </c>
      <c r="B98" s="2" t="str">
        <f>GseCtRefObligPzc!B98</f>
        <v>CENTRAL</v>
      </c>
      <c r="C98" s="2">
        <f>GseCtRefObligPzc!C98</f>
        <v>96</v>
      </c>
      <c r="D98" s="2" t="str">
        <f>GseCtRefObligPzc!D98</f>
        <v>Beg</v>
      </c>
      <c r="E98" s="2">
        <f>IF(C98=0,0,VLOOKUP(B98&amp; " " &amp;C98-1,gse_ct_ref!A:H,8,FALSE))</f>
        <v>3.1879999999999999E-2</v>
      </c>
      <c r="F98" s="2">
        <f>IF(C98=0,0,VLOOKUP(B98&amp; " " &amp;C98,gse_ct_ref!A:H,8,FALSE))</f>
        <v>3.1910000000000001E-2</v>
      </c>
      <c r="G98" s="2">
        <f t="shared" si="4"/>
        <v>5.0725516207961327E-2</v>
      </c>
      <c r="H98" s="2">
        <f t="shared" si="5"/>
        <v>4.9866148253083546E-2</v>
      </c>
      <c r="I98" s="2">
        <f t="shared" si="6"/>
        <v>4.902133930789318E-2</v>
      </c>
      <c r="J98" s="2">
        <f t="shared" si="7"/>
        <v>5.0725516207961327E-2</v>
      </c>
      <c r="K98" s="2" t="b">
        <f>ABS(J98-GseCtRefObligPzc!E98)&lt;0.000001</f>
        <v>1</v>
      </c>
    </row>
    <row r="99" spans="1:11" s="2" customFormat="1" x14ac:dyDescent="0.25">
      <c r="A99" s="2" t="s">
        <v>149</v>
      </c>
      <c r="B99" s="2" t="str">
        <f>GseCtRefObligPzc!B99</f>
        <v>CENTRAL</v>
      </c>
      <c r="C99" s="2">
        <f>GseCtRefObligPzc!C99</f>
        <v>97</v>
      </c>
      <c r="D99" s="2" t="str">
        <f>GseCtRefObligPzc!D99</f>
        <v>Beg</v>
      </c>
      <c r="E99" s="2">
        <f>IF(C99=0,0,VLOOKUP(B99&amp; " " &amp;C99-1,gse_ct_ref!A:H,8,FALSE))</f>
        <v>3.1910000000000001E-2</v>
      </c>
      <c r="F99" s="2">
        <f>IF(C99=0,0,VLOOKUP(B99&amp; " " &amp;C99,gse_ct_ref!A:H,8,FALSE))</f>
        <v>3.1940000000000003E-2</v>
      </c>
      <c r="G99" s="2">
        <f t="shared" si="4"/>
        <v>4.902133930789318E-2</v>
      </c>
      <c r="H99" s="2">
        <f t="shared" si="5"/>
        <v>4.8189443677078586E-2</v>
      </c>
      <c r="I99" s="2">
        <f t="shared" si="6"/>
        <v>4.7371665374560994E-2</v>
      </c>
      <c r="J99" s="2">
        <f t="shared" si="7"/>
        <v>4.902133930789318E-2</v>
      </c>
      <c r="K99" s="2" t="b">
        <f>ABS(J99-GseCtRefObligPzc!E99)&lt;0.000001</f>
        <v>1</v>
      </c>
    </row>
    <row r="100" spans="1:11" s="2" customFormat="1" x14ac:dyDescent="0.25">
      <c r="A100" s="2" t="s">
        <v>150</v>
      </c>
      <c r="B100" s="2" t="str">
        <f>GseCtRefObligPzc!B100</f>
        <v>CENTRAL</v>
      </c>
      <c r="C100" s="2">
        <f>GseCtRefObligPzc!C100</f>
        <v>98</v>
      </c>
      <c r="D100" s="2" t="str">
        <f>GseCtRefObligPzc!D100</f>
        <v>Beg</v>
      </c>
      <c r="E100" s="2">
        <f>IF(C100=0,0,VLOOKUP(B100&amp; " " &amp;C100-1,gse_ct_ref!A:H,8,FALSE))</f>
        <v>3.1940000000000003E-2</v>
      </c>
      <c r="F100" s="2">
        <f>IF(C100=0,0,VLOOKUP(B100&amp; " " &amp;C100,gse_ct_ref!A:H,8,FALSE))</f>
        <v>3.1960000000000002E-2</v>
      </c>
      <c r="G100" s="2">
        <f t="shared" si="4"/>
        <v>4.7371665374560994E-2</v>
      </c>
      <c r="H100" s="2">
        <f t="shared" si="5"/>
        <v>4.6588528985606462E-2</v>
      </c>
      <c r="I100" s="2">
        <f t="shared" si="6"/>
        <v>4.5818339209333911E-2</v>
      </c>
      <c r="J100" s="2">
        <f t="shared" si="7"/>
        <v>4.7371665374560994E-2</v>
      </c>
      <c r="K100" s="2" t="b">
        <f>ABS(J100-GseCtRefObligPzc!E100)&lt;0.000001</f>
        <v>1</v>
      </c>
    </row>
    <row r="101" spans="1:11" s="2" customFormat="1" x14ac:dyDescent="0.25">
      <c r="A101" s="2" t="s">
        <v>151</v>
      </c>
      <c r="B101" s="2" t="str">
        <f>GseCtRefObligPzc!B101</f>
        <v>CENTRAL</v>
      </c>
      <c r="C101" s="2">
        <f>GseCtRefObligPzc!C101</f>
        <v>99</v>
      </c>
      <c r="D101" s="2" t="str">
        <f>GseCtRefObligPzc!D101</f>
        <v>Beg</v>
      </c>
      <c r="E101" s="2">
        <f>IF(C101=0,0,VLOOKUP(B101&amp; " " &amp;C101-1,gse_ct_ref!A:H,8,FALSE))</f>
        <v>3.1960000000000002E-2</v>
      </c>
      <c r="F101" s="2">
        <f>IF(C101=0,0,VLOOKUP(B101&amp; " " &amp;C101,gse_ct_ref!A:H,8,FALSE))</f>
        <v>3.1989999999999998E-2</v>
      </c>
      <c r="G101" s="2">
        <f t="shared" si="4"/>
        <v>4.5818339209333911E-2</v>
      </c>
      <c r="H101" s="2">
        <f t="shared" si="5"/>
        <v>4.5038401329212434E-2</v>
      </c>
      <c r="I101" s="2">
        <f t="shared" si="6"/>
        <v>4.4271739859963674E-2</v>
      </c>
      <c r="J101" s="2">
        <f t="shared" si="7"/>
        <v>4.5818339209333911E-2</v>
      </c>
      <c r="K101" s="2" t="b">
        <f>ABS(J101-GseCtRefObligPzc!E101)&lt;0.000001</f>
        <v>1</v>
      </c>
    </row>
    <row r="102" spans="1:11" s="2" customFormat="1" x14ac:dyDescent="0.25">
      <c r="A102" s="2" t="s">
        <v>152</v>
      </c>
      <c r="B102" s="2" t="str">
        <f>GseCtRefObligPzc!B102</f>
        <v>CENTRAL</v>
      </c>
      <c r="C102" s="2">
        <f>GseCtRefObligPzc!C102</f>
        <v>100</v>
      </c>
      <c r="D102" s="2" t="str">
        <f>GseCtRefObligPzc!D102</f>
        <v>Beg</v>
      </c>
      <c r="E102" s="2">
        <f>IF(C102=0,0,VLOOKUP(B102&amp; " " &amp;C102-1,gse_ct_ref!A:H,8,FALSE))</f>
        <v>3.1989999999999998E-2</v>
      </c>
      <c r="F102" s="2">
        <f>IF(C102=0,0,VLOOKUP(B102&amp; " " &amp;C102,gse_ct_ref!A:H,8,FALSE))</f>
        <v>3.2009999999999997E-2</v>
      </c>
      <c r="G102" s="2">
        <f t="shared" si="4"/>
        <v>4.4271739859963674E-2</v>
      </c>
      <c r="H102" s="2">
        <f t="shared" si="5"/>
        <v>4.3537954124294426E-2</v>
      </c>
      <c r="I102" s="2">
        <f t="shared" si="6"/>
        <v>4.2816330583008662E-2</v>
      </c>
      <c r="J102" s="2">
        <f t="shared" si="7"/>
        <v>4.4271739859963674E-2</v>
      </c>
      <c r="K102" s="2" t="b">
        <f>ABS(J102-GseCtRefObligPzc!E102)&lt;0.000001</f>
        <v>1</v>
      </c>
    </row>
    <row r="103" spans="1:11" s="2" customFormat="1" x14ac:dyDescent="0.25">
      <c r="A103" s="2" t="s">
        <v>153</v>
      </c>
      <c r="B103" s="2" t="str">
        <f>GseCtRefObligPzc!B103</f>
        <v>CENTRAL</v>
      </c>
      <c r="C103" s="2">
        <f>GseCtRefObligPzc!C103</f>
        <v>101</v>
      </c>
      <c r="D103" s="2" t="str">
        <f>GseCtRefObligPzc!D103</f>
        <v>Beg</v>
      </c>
      <c r="E103" s="2">
        <f>IF(C103=0,0,VLOOKUP(B103&amp; " " &amp;C103-1,gse_ct_ref!A:H,8,FALSE))</f>
        <v>3.2009999999999997E-2</v>
      </c>
      <c r="F103" s="2">
        <f>IF(C103=0,0,VLOOKUP(B103&amp; " " &amp;C103,gse_ct_ref!A:H,8,FALSE))</f>
        <v>3.2039999999999999E-2</v>
      </c>
      <c r="G103" s="2">
        <f t="shared" si="4"/>
        <v>4.2816330583008662E-2</v>
      </c>
      <c r="H103" s="2">
        <f t="shared" si="5"/>
        <v>4.2085254053875434E-2</v>
      </c>
      <c r="I103" s="2">
        <f t="shared" si="6"/>
        <v>4.1366660446192312E-2</v>
      </c>
      <c r="J103" s="2">
        <f t="shared" si="7"/>
        <v>4.2816330583008662E-2</v>
      </c>
      <c r="K103" s="2" t="b">
        <f>ABS(J103-GseCtRefObligPzc!E103)&lt;0.000001</f>
        <v>1</v>
      </c>
    </row>
    <row r="104" spans="1:11" s="2" customFormat="1" x14ac:dyDescent="0.25">
      <c r="A104" s="2" t="s">
        <v>154</v>
      </c>
      <c r="B104" s="2" t="str">
        <f>GseCtRefObligPzc!B104</f>
        <v>CENTRAL</v>
      </c>
      <c r="C104" s="2">
        <f>GseCtRefObligPzc!C104</f>
        <v>102</v>
      </c>
      <c r="D104" s="2" t="str">
        <f>GseCtRefObligPzc!D104</f>
        <v>Beg</v>
      </c>
      <c r="E104" s="2">
        <f>IF(C104=0,0,VLOOKUP(B104&amp; " " &amp;C104-1,gse_ct_ref!A:H,8,FALSE))</f>
        <v>3.2039999999999999E-2</v>
      </c>
      <c r="F104" s="2">
        <f>IF(C104=0,0,VLOOKUP(B104&amp; " " &amp;C104,gse_ct_ref!A:H,8,FALSE))</f>
        <v>3.2059999999999998E-2</v>
      </c>
      <c r="G104" s="2">
        <f t="shared" si="4"/>
        <v>4.1366660446192312E-2</v>
      </c>
      <c r="H104" s="2">
        <f t="shared" si="5"/>
        <v>4.0679253316495148E-2</v>
      </c>
      <c r="I104" s="2">
        <f t="shared" si="6"/>
        <v>4.0003269119102937E-2</v>
      </c>
      <c r="J104" s="2">
        <f t="shared" si="7"/>
        <v>4.1366660446192312E-2</v>
      </c>
      <c r="K104" s="2" t="b">
        <f>ABS(J104-GseCtRefObligPzc!E104)&lt;0.000001</f>
        <v>1</v>
      </c>
    </row>
    <row r="105" spans="1:11" s="2" customFormat="1" x14ac:dyDescent="0.25">
      <c r="A105" s="2" t="s">
        <v>155</v>
      </c>
      <c r="B105" s="2" t="str">
        <f>GseCtRefObligPzc!B105</f>
        <v>CENTRAL</v>
      </c>
      <c r="C105" s="2">
        <f>GseCtRefObligPzc!C105</f>
        <v>103</v>
      </c>
      <c r="D105" s="2" t="str">
        <f>GseCtRefObligPzc!D105</f>
        <v>Beg</v>
      </c>
      <c r="E105" s="2">
        <f>IF(C105=0,0,VLOOKUP(B105&amp; " " &amp;C105-1,gse_ct_ref!A:H,8,FALSE))</f>
        <v>3.2059999999999998E-2</v>
      </c>
      <c r="F105" s="2">
        <f>IF(C105=0,0,VLOOKUP(B105&amp; " " &amp;C105,gse_ct_ref!A:H,8,FALSE))</f>
        <v>3.209E-2</v>
      </c>
      <c r="G105" s="2">
        <f t="shared" si="4"/>
        <v>4.0003269119102937E-2</v>
      </c>
      <c r="H105" s="2">
        <f t="shared" si="5"/>
        <v>3.931813221814532E-2</v>
      </c>
      <c r="I105" s="2">
        <f t="shared" si="6"/>
        <v>3.8644729672488921E-2</v>
      </c>
      <c r="J105" s="2">
        <f t="shared" si="7"/>
        <v>4.0003269119102937E-2</v>
      </c>
      <c r="K105" s="2" t="b">
        <f>ABS(J105-GseCtRefObligPzc!E105)&lt;0.000001</f>
        <v>1</v>
      </c>
    </row>
    <row r="106" spans="1:11" s="2" customFormat="1" x14ac:dyDescent="0.25">
      <c r="A106" s="2" t="s">
        <v>156</v>
      </c>
      <c r="B106" s="2" t="str">
        <f>GseCtRefObligPzc!B106</f>
        <v>CENTRAL</v>
      </c>
      <c r="C106" s="2">
        <f>GseCtRefObligPzc!C106</f>
        <v>104</v>
      </c>
      <c r="D106" s="2" t="str">
        <f>GseCtRefObligPzc!D106</f>
        <v>Beg</v>
      </c>
      <c r="E106" s="2">
        <f>IF(C106=0,0,VLOOKUP(B106&amp; " " &amp;C106-1,gse_ct_ref!A:H,8,FALSE))</f>
        <v>3.209E-2</v>
      </c>
      <c r="F106" s="2">
        <f>IF(C106=0,0,VLOOKUP(B106&amp; " " &amp;C106,gse_ct_ref!A:H,8,FALSE))</f>
        <v>3.211E-2</v>
      </c>
      <c r="G106" s="2">
        <f t="shared" si="4"/>
        <v>3.8644729672488921E-2</v>
      </c>
      <c r="H106" s="2">
        <f t="shared" si="5"/>
        <v>3.8000898903780278E-2</v>
      </c>
      <c r="I106" s="2">
        <f t="shared" si="6"/>
        <v>3.7367794515156295E-2</v>
      </c>
      <c r="J106" s="2">
        <f t="shared" si="7"/>
        <v>3.8644729672488921E-2</v>
      </c>
      <c r="K106" s="2" t="b">
        <f>ABS(J106-GseCtRefObligPzc!E106)&lt;0.000001</f>
        <v>1</v>
      </c>
    </row>
    <row r="107" spans="1:11" s="2" customFormat="1" x14ac:dyDescent="0.25">
      <c r="A107" s="2" t="s">
        <v>157</v>
      </c>
      <c r="B107" s="2" t="str">
        <f>GseCtRefObligPzc!B107</f>
        <v>CENTRAL</v>
      </c>
      <c r="C107" s="2">
        <f>GseCtRefObligPzc!C107</f>
        <v>105</v>
      </c>
      <c r="D107" s="2" t="str">
        <f>GseCtRefObligPzc!D107</f>
        <v>Beg</v>
      </c>
      <c r="E107" s="2">
        <f>IF(C107=0,0,VLOOKUP(B107&amp; " " &amp;C107-1,gse_ct_ref!A:H,8,FALSE))</f>
        <v>3.211E-2</v>
      </c>
      <c r="F107" s="2">
        <f>IF(C107=0,0,VLOOKUP(B107&amp; " " &amp;C107,gse_ct_ref!A:H,8,FALSE))</f>
        <v>3.2129999999999999E-2</v>
      </c>
      <c r="G107" s="2">
        <f t="shared" si="4"/>
        <v>3.7367794515156295E-2</v>
      </c>
      <c r="H107" s="2">
        <f t="shared" si="5"/>
        <v>3.674452648572174E-2</v>
      </c>
      <c r="I107" s="2">
        <f t="shared" si="6"/>
        <v>3.6131654120295599E-2</v>
      </c>
      <c r="J107" s="2">
        <f t="shared" si="7"/>
        <v>3.7367794515156295E-2</v>
      </c>
      <c r="K107" s="2" t="b">
        <f>ABS(J107-GseCtRefObligPzc!E107)&lt;0.000001</f>
        <v>1</v>
      </c>
    </row>
    <row r="108" spans="1:11" s="2" customFormat="1" x14ac:dyDescent="0.25">
      <c r="A108" s="2" t="s">
        <v>158</v>
      </c>
      <c r="B108" s="2" t="str">
        <f>GseCtRefObligPzc!B108</f>
        <v>CENTRAL</v>
      </c>
      <c r="C108" s="2">
        <f>GseCtRefObligPzc!C108</f>
        <v>106</v>
      </c>
      <c r="D108" s="2" t="str">
        <f>GseCtRefObligPzc!D108</f>
        <v>Beg</v>
      </c>
      <c r="E108" s="2">
        <f>IF(C108=0,0,VLOOKUP(B108&amp; " " &amp;C108-1,gse_ct_ref!A:H,8,FALSE))</f>
        <v>3.2129999999999999E-2</v>
      </c>
      <c r="F108" s="2">
        <f>IF(C108=0,0,VLOOKUP(B108&amp; " " &amp;C108,gse_ct_ref!A:H,8,FALSE))</f>
        <v>3.2149999999999998E-2</v>
      </c>
      <c r="G108" s="2">
        <f t="shared" si="4"/>
        <v>3.6131654120295599E-2</v>
      </c>
      <c r="H108" s="2">
        <f t="shared" si="5"/>
        <v>3.5528316273824301E-2</v>
      </c>
      <c r="I108" s="2">
        <f t="shared" si="6"/>
        <v>3.4935053154509767E-2</v>
      </c>
      <c r="J108" s="2">
        <f t="shared" si="7"/>
        <v>3.6131654120295599E-2</v>
      </c>
      <c r="K108" s="2" t="b">
        <f>ABS(J108-GseCtRefObligPzc!E108)&lt;0.000001</f>
        <v>1</v>
      </c>
    </row>
    <row r="109" spans="1:11" s="2" customFormat="1" x14ac:dyDescent="0.25">
      <c r="A109" s="2" t="s">
        <v>159</v>
      </c>
      <c r="B109" s="2" t="str">
        <f>GseCtRefObligPzc!B109</f>
        <v>CENTRAL</v>
      </c>
      <c r="C109" s="2">
        <f>GseCtRefObligPzc!C109</f>
        <v>107</v>
      </c>
      <c r="D109" s="2" t="str">
        <f>GseCtRefObligPzc!D109</f>
        <v>Beg</v>
      </c>
      <c r="E109" s="2">
        <f>IF(C109=0,0,VLOOKUP(B109&amp; " " &amp;C109-1,gse_ct_ref!A:H,8,FALSE))</f>
        <v>3.2149999999999998E-2</v>
      </c>
      <c r="F109" s="2">
        <f>IF(C109=0,0,VLOOKUP(B109&amp; " " &amp;C109,gse_ct_ref!A:H,8,FALSE))</f>
        <v>3.218E-2</v>
      </c>
      <c r="G109" s="2">
        <f t="shared" si="4"/>
        <v>3.4935053154509767E-2</v>
      </c>
      <c r="H109" s="2">
        <f t="shared" si="5"/>
        <v>3.4333231272804812E-2</v>
      </c>
      <c r="I109" s="2">
        <f t="shared" si="6"/>
        <v>3.3741776902942396E-2</v>
      </c>
      <c r="J109" s="2">
        <f t="shared" si="7"/>
        <v>3.4935053154509767E-2</v>
      </c>
      <c r="K109" s="2" t="b">
        <f>ABS(J109-GseCtRefObligPzc!E109)&lt;0.000001</f>
        <v>1</v>
      </c>
    </row>
    <row r="110" spans="1:11" s="2" customFormat="1" x14ac:dyDescent="0.25">
      <c r="A110" s="2" t="s">
        <v>160</v>
      </c>
      <c r="B110" s="2" t="str">
        <f>GseCtRefObligPzc!B110</f>
        <v>CENTRAL</v>
      </c>
      <c r="C110" s="2">
        <f>GseCtRefObligPzc!C110</f>
        <v>108</v>
      </c>
      <c r="D110" s="2" t="str">
        <f>GseCtRefObligPzc!D110</f>
        <v>Beg</v>
      </c>
      <c r="E110" s="2">
        <f>IF(C110=0,0,VLOOKUP(B110&amp; " " &amp;C110-1,gse_ct_ref!A:H,8,FALSE))</f>
        <v>3.218E-2</v>
      </c>
      <c r="F110" s="2">
        <f>IF(C110=0,0,VLOOKUP(B110&amp; " " &amp;C110,gse_ct_ref!A:H,8,FALSE))</f>
        <v>3.2199999999999999E-2</v>
      </c>
      <c r="G110" s="2">
        <f t="shared" si="4"/>
        <v>3.3741776902942396E-2</v>
      </c>
      <c r="H110" s="2">
        <f t="shared" si="5"/>
        <v>3.3176901176846803E-2</v>
      </c>
      <c r="I110" s="2">
        <f t="shared" si="6"/>
        <v>3.2621482112943301E-2</v>
      </c>
      <c r="J110" s="2">
        <f t="shared" si="7"/>
        <v>3.3741776902942396E-2</v>
      </c>
      <c r="K110" s="2" t="b">
        <f>ABS(J110-GseCtRefObligPzc!E110)&lt;0.000001</f>
        <v>1</v>
      </c>
    </row>
    <row r="111" spans="1:11" s="2" customFormat="1" x14ac:dyDescent="0.25">
      <c r="A111" s="2" t="s">
        <v>161</v>
      </c>
      <c r="B111" s="2" t="str">
        <f>GseCtRefObligPzc!B111</f>
        <v>CENTRAL</v>
      </c>
      <c r="C111" s="2">
        <f>GseCtRefObligPzc!C111</f>
        <v>109</v>
      </c>
      <c r="D111" s="2" t="str">
        <f>GseCtRefObligPzc!D111</f>
        <v>Beg</v>
      </c>
      <c r="E111" s="2">
        <f>IF(C111=0,0,VLOOKUP(B111&amp; " " &amp;C111-1,gse_ct_ref!A:H,8,FALSE))</f>
        <v>3.2199999999999999E-2</v>
      </c>
      <c r="F111" s="2">
        <f>IF(C111=0,0,VLOOKUP(B111&amp; " " &amp;C111,gse_ct_ref!A:H,8,FALSE))</f>
        <v>3.2219999999999999E-2</v>
      </c>
      <c r="G111" s="2">
        <f t="shared" si="4"/>
        <v>3.2621482112943301E-2</v>
      </c>
      <c r="H111" s="2">
        <f t="shared" si="5"/>
        <v>3.2074740557148027E-2</v>
      </c>
      <c r="I111" s="2">
        <f t="shared" si="6"/>
        <v>3.1537162482269974E-2</v>
      </c>
      <c r="J111" s="2">
        <f t="shared" si="7"/>
        <v>3.2621482112943301E-2</v>
      </c>
      <c r="K111" s="2" t="b">
        <f>ABS(J111-GseCtRefObligPzc!E111)&lt;0.000001</f>
        <v>1</v>
      </c>
    </row>
    <row r="112" spans="1:11" s="2" customFormat="1" x14ac:dyDescent="0.25">
      <c r="A112" s="2" t="s">
        <v>162</v>
      </c>
      <c r="B112" s="2" t="str">
        <f>GseCtRefObligPzc!B112</f>
        <v>CENTRAL</v>
      </c>
      <c r="C112" s="2">
        <f>GseCtRefObligPzc!C112</f>
        <v>110</v>
      </c>
      <c r="D112" s="2" t="str">
        <f>GseCtRefObligPzc!D112</f>
        <v>Beg</v>
      </c>
      <c r="E112" s="2">
        <f>IF(C112=0,0,VLOOKUP(B112&amp; " " &amp;C112-1,gse_ct_ref!A:H,8,FALSE))</f>
        <v>3.2219999999999999E-2</v>
      </c>
      <c r="F112" s="2">
        <f>IF(C112=0,0,VLOOKUP(B112&amp; " " &amp;C112,gse_ct_ref!A:H,8,FALSE))</f>
        <v>3.2239999999999998E-2</v>
      </c>
      <c r="G112" s="2">
        <f t="shared" si="4"/>
        <v>3.1537162482269974E-2</v>
      </c>
      <c r="H112" s="2">
        <f t="shared" si="5"/>
        <v>3.1007994133402918E-2</v>
      </c>
      <c r="I112" s="2">
        <f t="shared" si="6"/>
        <v>3.0487704805963366E-2</v>
      </c>
      <c r="J112" s="2">
        <f t="shared" si="7"/>
        <v>3.1537162482269974E-2</v>
      </c>
      <c r="K112" s="2" t="b">
        <f>ABS(J112-GseCtRefObligPzc!E112)&lt;0.000001</f>
        <v>1</v>
      </c>
    </row>
    <row r="113" spans="1:11" s="2" customFormat="1" x14ac:dyDescent="0.25">
      <c r="A113" s="2" t="s">
        <v>163</v>
      </c>
      <c r="B113" s="2" t="str">
        <f>GseCtRefObligPzc!B113</f>
        <v>CENTRAL</v>
      </c>
      <c r="C113" s="2">
        <f>GseCtRefObligPzc!C113</f>
        <v>111</v>
      </c>
      <c r="D113" s="2" t="str">
        <f>GseCtRefObligPzc!D113</f>
        <v>Beg</v>
      </c>
      <c r="E113" s="2">
        <f>IF(C113=0,0,VLOOKUP(B113&amp; " " &amp;C113-1,gse_ct_ref!A:H,8,FALSE))</f>
        <v>3.2239999999999998E-2</v>
      </c>
      <c r="F113" s="2">
        <f>IF(C113=0,0,VLOOKUP(B113&amp; " " &amp;C113,gse_ct_ref!A:H,8,FALSE))</f>
        <v>3.2259999999999997E-2</v>
      </c>
      <c r="G113" s="2">
        <f t="shared" si="4"/>
        <v>3.0487704805963366E-2</v>
      </c>
      <c r="H113" s="2">
        <f t="shared" si="5"/>
        <v>2.9975565343632167E-2</v>
      </c>
      <c r="I113" s="2">
        <f t="shared" si="6"/>
        <v>2.9472028917526434E-2</v>
      </c>
      <c r="J113" s="2">
        <f t="shared" si="7"/>
        <v>3.0487704805963366E-2</v>
      </c>
      <c r="K113" s="2" t="b">
        <f>ABS(J113-GseCtRefObligPzc!E113)&lt;0.000001</f>
        <v>1</v>
      </c>
    </row>
    <row r="114" spans="1:11" s="2" customFormat="1" x14ac:dyDescent="0.25">
      <c r="A114" s="2" t="s">
        <v>164</v>
      </c>
      <c r="B114" s="2" t="str">
        <f>GseCtRefObligPzc!B114</f>
        <v>CENTRAL</v>
      </c>
      <c r="C114" s="2">
        <f>GseCtRefObligPzc!C114</f>
        <v>112</v>
      </c>
      <c r="D114" s="2" t="str">
        <f>GseCtRefObligPzc!D114</f>
        <v>Beg</v>
      </c>
      <c r="E114" s="2">
        <f>IF(C114=0,0,VLOOKUP(B114&amp; " " &amp;C114-1,gse_ct_ref!A:H,8,FALSE))</f>
        <v>3.2259999999999997E-2</v>
      </c>
      <c r="F114" s="2">
        <f>IF(C114=0,0,VLOOKUP(B114&amp; " " &amp;C114,gse_ct_ref!A:H,8,FALSE))</f>
        <v>3.2280000000000003E-2</v>
      </c>
      <c r="G114" s="2">
        <f t="shared" si="4"/>
        <v>2.9472028917526434E-2</v>
      </c>
      <c r="H114" s="2">
        <f t="shared" si="5"/>
        <v>2.8976390193631567E-2</v>
      </c>
      <c r="I114" s="2">
        <f t="shared" si="6"/>
        <v>2.8489086754196133E-2</v>
      </c>
      <c r="J114" s="2">
        <f t="shared" si="7"/>
        <v>2.9472028917526434E-2</v>
      </c>
      <c r="K114" s="2" t="b">
        <f>ABS(J114-GseCtRefObligPzc!E114)&lt;0.000001</f>
        <v>1</v>
      </c>
    </row>
    <row r="115" spans="1:11" s="2" customFormat="1" x14ac:dyDescent="0.25">
      <c r="A115" s="2" t="s">
        <v>165</v>
      </c>
      <c r="B115" s="2" t="str">
        <f>GseCtRefObligPzc!B115</f>
        <v>CENTRAL</v>
      </c>
      <c r="C115" s="2">
        <f>GseCtRefObligPzc!C115</f>
        <v>113</v>
      </c>
      <c r="D115" s="2" t="str">
        <f>GseCtRefObligPzc!D115</f>
        <v>Beg</v>
      </c>
      <c r="E115" s="2">
        <f>IF(C115=0,0,VLOOKUP(B115&amp; " " &amp;C115-1,gse_ct_ref!A:H,8,FALSE))</f>
        <v>3.2280000000000003E-2</v>
      </c>
      <c r="F115" s="2">
        <f>IF(C115=0,0,VLOOKUP(B115&amp; " " &amp;C115,gse_ct_ref!A:H,8,FALSE))</f>
        <v>3.2300000000000002E-2</v>
      </c>
      <c r="G115" s="2">
        <f t="shared" si="4"/>
        <v>2.8489086754196133E-2</v>
      </c>
      <c r="H115" s="2">
        <f t="shared" si="5"/>
        <v>2.8009436334831366E-2</v>
      </c>
      <c r="I115" s="2">
        <f t="shared" si="6"/>
        <v>2.7537861447223085E-2</v>
      </c>
      <c r="J115" s="2">
        <f t="shared" si="7"/>
        <v>2.8489086754196133E-2</v>
      </c>
      <c r="K115" s="2" t="b">
        <f>ABS(J115-GseCtRefObligPzc!E115)&lt;0.000001</f>
        <v>1</v>
      </c>
    </row>
    <row r="116" spans="1:11" s="2" customFormat="1" x14ac:dyDescent="0.25">
      <c r="A116" s="2" t="s">
        <v>166</v>
      </c>
      <c r="B116" s="2" t="str">
        <f>GseCtRefObligPzc!B116</f>
        <v>CENTRAL</v>
      </c>
      <c r="C116" s="2">
        <f>GseCtRefObligPzc!C116</f>
        <v>114</v>
      </c>
      <c r="D116" s="2" t="str">
        <f>GseCtRefObligPzc!D116</f>
        <v>Beg</v>
      </c>
      <c r="E116" s="2">
        <f>IF(C116=0,0,VLOOKUP(B116&amp; " " &amp;C116-1,gse_ct_ref!A:H,8,FALSE))</f>
        <v>3.2300000000000002E-2</v>
      </c>
      <c r="F116" s="2">
        <f>IF(C116=0,0,VLOOKUP(B116&amp; " " &amp;C116,gse_ct_ref!A:H,8,FALSE))</f>
        <v>3.2320000000000002E-2</v>
      </c>
      <c r="G116" s="2">
        <f t="shared" si="4"/>
        <v>2.7537861447223085E-2</v>
      </c>
      <c r="H116" s="2">
        <f t="shared" si="5"/>
        <v>2.7073702166841365E-2</v>
      </c>
      <c r="I116" s="2">
        <f t="shared" si="6"/>
        <v>2.6617366436519165E-2</v>
      </c>
      <c r="J116" s="2">
        <f t="shared" si="7"/>
        <v>2.7537861447223085E-2</v>
      </c>
      <c r="K116" s="2" t="b">
        <f>ABS(J116-GseCtRefObligPzc!E116)&lt;0.000001</f>
        <v>1</v>
      </c>
    </row>
    <row r="117" spans="1:11" s="2" customFormat="1" x14ac:dyDescent="0.25">
      <c r="A117" s="2" t="s">
        <v>167</v>
      </c>
      <c r="B117" s="2" t="str">
        <f>GseCtRefObligPzc!B117</f>
        <v>CENTRAL</v>
      </c>
      <c r="C117" s="2">
        <f>GseCtRefObligPzc!C117</f>
        <v>115</v>
      </c>
      <c r="D117" s="2" t="str">
        <f>GseCtRefObligPzc!D117</f>
        <v>Beg</v>
      </c>
      <c r="E117" s="2">
        <f>IF(C117=0,0,VLOOKUP(B117&amp; " " &amp;C117-1,gse_ct_ref!A:H,8,FALSE))</f>
        <v>3.2320000000000002E-2</v>
      </c>
      <c r="F117" s="2">
        <f>IF(C117=0,0,VLOOKUP(B117&amp; " " &amp;C117,gse_ct_ref!A:H,8,FALSE))</f>
        <v>3.2340000000000001E-2</v>
      </c>
      <c r="G117" s="2">
        <f t="shared" si="4"/>
        <v>2.6617366436519165E-2</v>
      </c>
      <c r="H117" s="2">
        <f t="shared" si="5"/>
        <v>2.6168215964064597E-2</v>
      </c>
      <c r="I117" s="2">
        <f t="shared" si="6"/>
        <v>2.5726644609077844E-2</v>
      </c>
      <c r="J117" s="2">
        <f t="shared" si="7"/>
        <v>2.6617366436519165E-2</v>
      </c>
      <c r="K117" s="2" t="b">
        <f>ABS(J117-GseCtRefObligPzc!E117)&lt;0.000001</f>
        <v>1</v>
      </c>
    </row>
    <row r="118" spans="1:11" s="2" customFormat="1" x14ac:dyDescent="0.25">
      <c r="A118" s="2" t="s">
        <v>168</v>
      </c>
      <c r="B118" s="2" t="str">
        <f>GseCtRefObligPzc!B118</f>
        <v>CENTRAL</v>
      </c>
      <c r="C118" s="2">
        <f>GseCtRefObligPzc!C118</f>
        <v>116</v>
      </c>
      <c r="D118" s="2" t="str">
        <f>GseCtRefObligPzc!D118</f>
        <v>Beg</v>
      </c>
      <c r="E118" s="2">
        <f>IF(C118=0,0,VLOOKUP(B118&amp; " " &amp;C118-1,gse_ct_ref!A:H,8,FALSE))</f>
        <v>3.2340000000000001E-2</v>
      </c>
      <c r="F118" s="2">
        <f>IF(C118=0,0,VLOOKUP(B118&amp; " " &amp;C118,gse_ct_ref!A:H,8,FALSE))</f>
        <v>3.236E-2</v>
      </c>
      <c r="G118" s="2">
        <f t="shared" si="4"/>
        <v>2.5726644609077844E-2</v>
      </c>
      <c r="H118" s="2">
        <f t="shared" si="5"/>
        <v>2.5292035025779109E-2</v>
      </c>
      <c r="I118" s="2">
        <f t="shared" si="6"/>
        <v>2.4864767460561828E-2</v>
      </c>
      <c r="J118" s="2">
        <f t="shared" si="7"/>
        <v>2.5726644609077844E-2</v>
      </c>
      <c r="K118" s="2" t="b">
        <f>ABS(J118-GseCtRefObligPzc!E118)&lt;0.000001</f>
        <v>1</v>
      </c>
    </row>
    <row r="119" spans="1:11" s="2" customFormat="1" x14ac:dyDescent="0.25">
      <c r="A119" s="2" t="s">
        <v>169</v>
      </c>
      <c r="B119" s="2" t="str">
        <f>GseCtRefObligPzc!B119</f>
        <v>CENTRAL</v>
      </c>
      <c r="C119" s="2">
        <f>GseCtRefObligPzc!C119</f>
        <v>117</v>
      </c>
      <c r="D119" s="2" t="str">
        <f>GseCtRefObligPzc!D119</f>
        <v>Beg</v>
      </c>
      <c r="E119" s="2">
        <f>IF(C119=0,0,VLOOKUP(B119&amp; " " &amp;C119-1,gse_ct_ref!A:H,8,FALSE))</f>
        <v>3.236E-2</v>
      </c>
      <c r="F119" s="2">
        <f>IF(C119=0,0,VLOOKUP(B119&amp; " " &amp;C119,gse_ct_ref!A:H,8,FALSE))</f>
        <v>3.2370000000000003E-2</v>
      </c>
      <c r="G119" s="2">
        <f t="shared" si="4"/>
        <v>2.4864767460561828E-2</v>
      </c>
      <c r="H119" s="2">
        <f t="shared" si="5"/>
        <v>2.4458100217102721E-2</v>
      </c>
      <c r="I119" s="2">
        <f t="shared" si="6"/>
        <v>2.4058084081367222E-2</v>
      </c>
      <c r="J119" s="2">
        <f t="shared" si="7"/>
        <v>2.4864767460561828E-2</v>
      </c>
      <c r="K119" s="2" t="b">
        <f>ABS(J119-GseCtRefObligPzc!E119)&lt;0.000001</f>
        <v>1</v>
      </c>
    </row>
    <row r="120" spans="1:11" s="2" customFormat="1" x14ac:dyDescent="0.25">
      <c r="A120" s="2" t="s">
        <v>170</v>
      </c>
      <c r="B120" s="2" t="str">
        <f>GseCtRefObligPzc!B120</f>
        <v>CENTRAL</v>
      </c>
      <c r="C120" s="2">
        <f>GseCtRefObligPzc!C120</f>
        <v>118</v>
      </c>
      <c r="D120" s="2" t="str">
        <f>GseCtRefObligPzc!D120</f>
        <v>Beg</v>
      </c>
      <c r="E120" s="2">
        <f>IF(C120=0,0,VLOOKUP(B120&amp; " " &amp;C120-1,gse_ct_ref!A:H,8,FALSE))</f>
        <v>3.2370000000000003E-2</v>
      </c>
      <c r="F120" s="2">
        <f>IF(C120=0,0,VLOOKUP(B120&amp; " " &amp;C120,gse_ct_ref!A:H,8,FALSE))</f>
        <v>3.2390000000000002E-2</v>
      </c>
      <c r="G120" s="2">
        <f t="shared" si="4"/>
        <v>2.4058084081367222E-2</v>
      </c>
      <c r="H120" s="2">
        <f t="shared" si="5"/>
        <v>2.3650861032232982E-2</v>
      </c>
      <c r="I120" s="2">
        <f t="shared" si="6"/>
        <v>2.3250530909866531E-2</v>
      </c>
      <c r="J120" s="2">
        <f t="shared" si="7"/>
        <v>2.4058084081367222E-2</v>
      </c>
      <c r="K120" s="2" t="b">
        <f>ABS(J120-GseCtRefObligPzc!E120)&lt;0.000001</f>
        <v>1</v>
      </c>
    </row>
    <row r="121" spans="1:11" s="2" customFormat="1" x14ac:dyDescent="0.25">
      <c r="A121" s="2" t="s">
        <v>171</v>
      </c>
      <c r="B121" s="2" t="str">
        <f>GseCtRefObligPzc!B121</f>
        <v>CENTRAL</v>
      </c>
      <c r="C121" s="2">
        <f>GseCtRefObligPzc!C121</f>
        <v>119</v>
      </c>
      <c r="D121" s="2" t="str">
        <f>GseCtRefObligPzc!D121</f>
        <v>Beg</v>
      </c>
      <c r="E121" s="2">
        <f>IF(C121=0,0,VLOOKUP(B121&amp; " " &amp;C121-1,gse_ct_ref!A:H,8,FALSE))</f>
        <v>3.2390000000000002E-2</v>
      </c>
      <c r="F121" s="2">
        <f>IF(C121=0,0,VLOOKUP(B121&amp; " " &amp;C121,gse_ct_ref!A:H,8,FALSE))</f>
        <v>3.2410000000000001E-2</v>
      </c>
      <c r="G121" s="2">
        <f t="shared" si="4"/>
        <v>2.3250530909866531E-2</v>
      </c>
      <c r="H121" s="2">
        <f t="shared" si="5"/>
        <v>2.2856534753080526E-2</v>
      </c>
      <c r="I121" s="2">
        <f t="shared" si="6"/>
        <v>2.2469215130785883E-2</v>
      </c>
      <c r="J121" s="2">
        <f t="shared" si="7"/>
        <v>2.3250530909866531E-2</v>
      </c>
      <c r="K121" s="2" t="b">
        <f>ABS(J121-GseCtRefObligPzc!E121)&lt;0.000001</f>
        <v>1</v>
      </c>
    </row>
    <row r="122" spans="1:11" s="2" customFormat="1" x14ac:dyDescent="0.25">
      <c r="A122" s="2" t="s">
        <v>172</v>
      </c>
      <c r="B122" s="2" t="str">
        <f>GseCtRefObligPzc!B122</f>
        <v>CENTRAL</v>
      </c>
      <c r="C122" s="2">
        <f>GseCtRefObligPzc!C122</f>
        <v>120</v>
      </c>
      <c r="D122" s="2" t="str">
        <f>GseCtRefObligPzc!D122</f>
        <v>Beg</v>
      </c>
      <c r="E122" s="2">
        <f>IF(C122=0,0,VLOOKUP(B122&amp; " " &amp;C122-1,gse_ct_ref!A:H,8,FALSE))</f>
        <v>3.2410000000000001E-2</v>
      </c>
      <c r="F122" s="2">
        <f>IF(C122=0,0,VLOOKUP(B122&amp; " " &amp;C122,gse_ct_ref!A:H,8,FALSE))</f>
        <v>3.243E-2</v>
      </c>
      <c r="G122" s="2">
        <f t="shared" si="4"/>
        <v>2.2469215130785883E-2</v>
      </c>
      <c r="H122" s="2">
        <f t="shared" si="5"/>
        <v>2.2088031500979384E-2</v>
      </c>
      <c r="I122" s="2">
        <f t="shared" si="6"/>
        <v>2.1713314539402583E-2</v>
      </c>
      <c r="J122" s="2">
        <f t="shared" si="7"/>
        <v>2.2469215130785883E-2</v>
      </c>
      <c r="K122" s="2" t="b">
        <f>ABS(J122-GseCtRefObligPzc!E122)&lt;0.000001</f>
        <v>1</v>
      </c>
    </row>
    <row r="123" spans="1:11" s="2" customFormat="1" x14ac:dyDescent="0.25">
      <c r="A123" s="2" t="s">
        <v>173</v>
      </c>
      <c r="B123" s="2" t="str">
        <f>GseCtRefObligPzc!B123</f>
        <v>CENTRAL</v>
      </c>
      <c r="C123" s="2">
        <f>GseCtRefObligPzc!C123</f>
        <v>121</v>
      </c>
      <c r="D123" s="2" t="str">
        <f>GseCtRefObligPzc!D123</f>
        <v>Beg</v>
      </c>
      <c r="E123" s="2">
        <f>IF(C123=0,0,VLOOKUP(B123&amp; " " &amp;C123-1,gse_ct_ref!A:H,8,FALSE))</f>
        <v>3.243E-2</v>
      </c>
      <c r="F123" s="2">
        <f>IF(C123=0,0,VLOOKUP(B123&amp; " " &amp;C123,gse_ct_ref!A:H,8,FALSE))</f>
        <v>3.245E-2</v>
      </c>
      <c r="G123" s="2">
        <f t="shared" si="4"/>
        <v>2.1713314539402583E-2</v>
      </c>
      <c r="H123" s="2">
        <f t="shared" si="5"/>
        <v>2.1344541535904583E-2</v>
      </c>
      <c r="I123" s="2">
        <f t="shared" si="6"/>
        <v>2.0982031672373638E-2</v>
      </c>
      <c r="J123" s="2">
        <f t="shared" si="7"/>
        <v>2.1713314539402583E-2</v>
      </c>
      <c r="K123" s="2" t="b">
        <f>ABS(J123-GseCtRefObligPzc!E123)&lt;0.000001</f>
        <v>1</v>
      </c>
    </row>
    <row r="124" spans="1:11" s="2" customFormat="1" x14ac:dyDescent="0.25">
      <c r="A124" s="2" t="s">
        <v>174</v>
      </c>
      <c r="B124" s="2" t="str">
        <f>GseCtRefObligPzc!B124</f>
        <v>CENTRAL</v>
      </c>
      <c r="C124" s="2">
        <f>GseCtRefObligPzc!C124</f>
        <v>122</v>
      </c>
      <c r="D124" s="2" t="str">
        <f>GseCtRefObligPzc!D124</f>
        <v>Beg</v>
      </c>
      <c r="E124" s="2">
        <f>IF(C124=0,0,VLOOKUP(B124&amp; " " &amp;C124-1,gse_ct_ref!A:H,8,FALSE))</f>
        <v>3.245E-2</v>
      </c>
      <c r="F124" s="2">
        <f>IF(C124=0,0,VLOOKUP(B124&amp; " " &amp;C124,gse_ct_ref!A:H,8,FALSE))</f>
        <v>3.2460000000000003E-2</v>
      </c>
      <c r="G124" s="2">
        <f t="shared" si="4"/>
        <v>2.0982031672373638E-2</v>
      </c>
      <c r="H124" s="2">
        <f t="shared" si="5"/>
        <v>2.0637468909983768E-2</v>
      </c>
      <c r="I124" s="2">
        <f t="shared" si="6"/>
        <v>2.0298564488934696E-2</v>
      </c>
      <c r="J124" s="2">
        <f t="shared" si="7"/>
        <v>2.0982031672373638E-2</v>
      </c>
      <c r="K124" s="2" t="b">
        <f>ABS(J124-GseCtRefObligPzc!E124)&lt;0.000001</f>
        <v>1</v>
      </c>
    </row>
    <row r="125" spans="1:11" s="2" customFormat="1" x14ac:dyDescent="0.25">
      <c r="A125" s="2" t="s">
        <v>175</v>
      </c>
      <c r="B125" s="2" t="str">
        <f>GseCtRefObligPzc!B125</f>
        <v>CENTRAL</v>
      </c>
      <c r="C125" s="2">
        <f>GseCtRefObligPzc!C125</f>
        <v>123</v>
      </c>
      <c r="D125" s="2" t="str">
        <f>GseCtRefObligPzc!D125</f>
        <v>Beg</v>
      </c>
      <c r="E125" s="2">
        <f>IF(C125=0,0,VLOOKUP(B125&amp; " " &amp;C125-1,gse_ct_ref!A:H,8,FALSE))</f>
        <v>3.2460000000000003E-2</v>
      </c>
      <c r="F125" s="2">
        <f>IF(C125=0,0,VLOOKUP(B125&amp; " " &amp;C125,gse_ct_ref!A:H,8,FALSE))</f>
        <v>3.2480000000000002E-2</v>
      </c>
      <c r="G125" s="2">
        <f t="shared" si="4"/>
        <v>2.0298564488934696E-2</v>
      </c>
      <c r="H125" s="2">
        <f t="shared" si="5"/>
        <v>1.9953143477496625E-2</v>
      </c>
      <c r="I125" s="2">
        <f t="shared" si="6"/>
        <v>1.9613600501187978E-2</v>
      </c>
      <c r="J125" s="2">
        <f t="shared" si="7"/>
        <v>2.0298564488934696E-2</v>
      </c>
      <c r="K125" s="2" t="b">
        <f>ABS(J125-GseCtRefObligPzc!E125)&lt;0.000001</f>
        <v>1</v>
      </c>
    </row>
    <row r="126" spans="1:11" s="2" customFormat="1" x14ac:dyDescent="0.25">
      <c r="A126" s="2" t="s">
        <v>176</v>
      </c>
      <c r="B126" s="2" t="str">
        <f>GseCtRefObligPzc!B126</f>
        <v>CENTRAL</v>
      </c>
      <c r="C126" s="2">
        <f>GseCtRefObligPzc!C126</f>
        <v>124</v>
      </c>
      <c r="D126" s="2" t="str">
        <f>GseCtRefObligPzc!D126</f>
        <v>Beg</v>
      </c>
      <c r="E126" s="2">
        <f>IF(C126=0,0,VLOOKUP(B126&amp; " " &amp;C126-1,gse_ct_ref!A:H,8,FALSE))</f>
        <v>3.2480000000000002E-2</v>
      </c>
      <c r="F126" s="2">
        <f>IF(C126=0,0,VLOOKUP(B126&amp; " " &amp;C126,gse_ct_ref!A:H,8,FALSE))</f>
        <v>3.2489999999999998E-2</v>
      </c>
      <c r="G126" s="2">
        <f t="shared" si="4"/>
        <v>1.9613600501187978E-2</v>
      </c>
      <c r="H126" s="2">
        <f t="shared" si="5"/>
        <v>1.9291043061901214E-2</v>
      </c>
      <c r="I126" s="2">
        <f t="shared" si="6"/>
        <v>1.8973790273416981E-2</v>
      </c>
      <c r="J126" s="2">
        <f t="shared" si="7"/>
        <v>1.9613600501187978E-2</v>
      </c>
      <c r="K126" s="2" t="b">
        <f>ABS(J126-GseCtRefObligPzc!E126)&lt;0.000001</f>
        <v>1</v>
      </c>
    </row>
    <row r="127" spans="1:11" s="2" customFormat="1" x14ac:dyDescent="0.25">
      <c r="A127" s="2" t="s">
        <v>177</v>
      </c>
      <c r="B127" s="2" t="str">
        <f>GseCtRefObligPzc!B127</f>
        <v>CENTRAL</v>
      </c>
      <c r="C127" s="2">
        <f>GseCtRefObligPzc!C127</f>
        <v>125</v>
      </c>
      <c r="D127" s="2" t="str">
        <f>GseCtRefObligPzc!D127</f>
        <v>Beg</v>
      </c>
      <c r="E127" s="2">
        <f>IF(C127=0,0,VLOOKUP(B127&amp; " " &amp;C127-1,gse_ct_ref!A:H,8,FALSE))</f>
        <v>3.2489999999999998E-2</v>
      </c>
      <c r="F127" s="2">
        <f>IF(C127=0,0,VLOOKUP(B127&amp; " " &amp;C127,gse_ct_ref!A:H,8,FALSE))</f>
        <v>3.2509999999999997E-2</v>
      </c>
      <c r="G127" s="2">
        <f t="shared" si="4"/>
        <v>1.8973790273416981E-2</v>
      </c>
      <c r="H127" s="2">
        <f t="shared" si="5"/>
        <v>1.8650281382352023E-2</v>
      </c>
      <c r="I127" s="2">
        <f t="shared" si="6"/>
        <v>1.8332288416207175E-2</v>
      </c>
      <c r="J127" s="2">
        <f t="shared" si="7"/>
        <v>1.8973790273416981E-2</v>
      </c>
      <c r="K127" s="2" t="b">
        <f>ABS(J127-GseCtRefObligPzc!E127)&lt;0.000001</f>
        <v>1</v>
      </c>
    </row>
    <row r="128" spans="1:11" s="2" customFormat="1" x14ac:dyDescent="0.25">
      <c r="A128" s="2" t="s">
        <v>178</v>
      </c>
      <c r="B128" s="2" t="str">
        <f>GseCtRefObligPzc!B128</f>
        <v>CENTRAL</v>
      </c>
      <c r="C128" s="2">
        <f>GseCtRefObligPzc!C128</f>
        <v>126</v>
      </c>
      <c r="D128" s="2" t="str">
        <f>GseCtRefObligPzc!D128</f>
        <v>Beg</v>
      </c>
      <c r="E128" s="2">
        <f>IF(C128=0,0,VLOOKUP(B128&amp; " " &amp;C128-1,gse_ct_ref!A:H,8,FALSE))</f>
        <v>3.2509999999999997E-2</v>
      </c>
      <c r="F128" s="2">
        <f>IF(C128=0,0,VLOOKUP(B128&amp; " " &amp;C128,gse_ct_ref!A:H,8,FALSE))</f>
        <v>3.2530000000000003E-2</v>
      </c>
      <c r="G128" s="2">
        <f t="shared" si="4"/>
        <v>1.8332288416207175E-2</v>
      </c>
      <c r="H128" s="2">
        <f t="shared" si="5"/>
        <v>1.8019368705895506E-2</v>
      </c>
      <c r="I128" s="2">
        <f t="shared" si="6"/>
        <v>1.7711790322475406E-2</v>
      </c>
      <c r="J128" s="2">
        <f t="shared" si="7"/>
        <v>1.8332288416207175E-2</v>
      </c>
      <c r="K128" s="2" t="b">
        <f>ABS(J128-GseCtRefObligPzc!E128)&lt;0.000001</f>
        <v>1</v>
      </c>
    </row>
    <row r="129" spans="1:11" s="2" customFormat="1" x14ac:dyDescent="0.25">
      <c r="A129" s="2" t="s">
        <v>179</v>
      </c>
      <c r="B129" s="2" t="str">
        <f>GseCtRefObligPzc!B129</f>
        <v>CENTRAL</v>
      </c>
      <c r="C129" s="2">
        <f>GseCtRefObligPzc!C129</f>
        <v>127</v>
      </c>
      <c r="D129" s="2" t="str">
        <f>GseCtRefObligPzc!D129</f>
        <v>Beg</v>
      </c>
      <c r="E129" s="2">
        <f>IF(C129=0,0,VLOOKUP(B129&amp; " " &amp;C129-1,gse_ct_ref!A:H,8,FALSE))</f>
        <v>3.2530000000000003E-2</v>
      </c>
      <c r="F129" s="2">
        <f>IF(C129=0,0,VLOOKUP(B129&amp; " " &amp;C129,gse_ct_ref!A:H,8,FALSE))</f>
        <v>3.2539999999999999E-2</v>
      </c>
      <c r="G129" s="2">
        <f t="shared" si="4"/>
        <v>1.7711790322475406E-2</v>
      </c>
      <c r="H129" s="2">
        <f t="shared" si="5"/>
        <v>1.7419834937397825E-2</v>
      </c>
      <c r="I129" s="2">
        <f t="shared" si="6"/>
        <v>1.7132692049833139E-2</v>
      </c>
      <c r="J129" s="2">
        <f t="shared" si="7"/>
        <v>1.7711790322475406E-2</v>
      </c>
      <c r="K129" s="2" t="b">
        <f>ABS(J129-GseCtRefObligPzc!E129)&lt;0.000001</f>
        <v>1</v>
      </c>
    </row>
    <row r="130" spans="1:11" s="2" customFormat="1" x14ac:dyDescent="0.25">
      <c r="A130" s="2" t="s">
        <v>180</v>
      </c>
      <c r="B130" s="2" t="str">
        <f>GseCtRefObligPzc!B130</f>
        <v>CENTRAL</v>
      </c>
      <c r="C130" s="2">
        <f>GseCtRefObligPzc!C130</f>
        <v>128</v>
      </c>
      <c r="D130" s="2" t="str">
        <f>GseCtRefObligPzc!D130</f>
        <v>Beg</v>
      </c>
      <c r="E130" s="2">
        <f>IF(C130=0,0,VLOOKUP(B130&amp; " " &amp;C130-1,gse_ct_ref!A:H,8,FALSE))</f>
        <v>3.2539999999999999E-2</v>
      </c>
      <c r="F130" s="2">
        <f>IF(C130=0,0,VLOOKUP(B130&amp; " " &amp;C130,gse_ct_ref!A:H,8,FALSE))</f>
        <v>3.2559999999999999E-2</v>
      </c>
      <c r="G130" s="2">
        <f t="shared" ref="G130:G193" si="8">IF(C130=0,1,1/(1+E130)^(C130-1))</f>
        <v>1.7132692049833139E-2</v>
      </c>
      <c r="H130" s="2">
        <f t="shared" ref="H130:H193" si="9">G130*(I130/G130)^(0.5)</f>
        <v>1.6839678407186583E-2</v>
      </c>
      <c r="I130" s="2">
        <f t="shared" ref="I130:I193" si="10">1/(1+F130)^C130</f>
        <v>1.6551676060752397E-2</v>
      </c>
      <c r="J130" s="2">
        <f t="shared" ref="J130:J193" si="11">IF(D130="Beg",G130,IF(D130="Mid",H130,I130))</f>
        <v>1.7132692049833139E-2</v>
      </c>
      <c r="K130" s="2" t="b">
        <f>ABS(J130-GseCtRefObligPzc!E130)&lt;0.000001</f>
        <v>1</v>
      </c>
    </row>
    <row r="131" spans="1:11" s="2" customFormat="1" x14ac:dyDescent="0.25">
      <c r="A131" s="2" t="s">
        <v>181</v>
      </c>
      <c r="B131" s="2" t="str">
        <f>GseCtRefObligPzc!B131</f>
        <v>CENTRAL</v>
      </c>
      <c r="C131" s="2">
        <f>GseCtRefObligPzc!C131</f>
        <v>129</v>
      </c>
      <c r="D131" s="2" t="str">
        <f>GseCtRefObligPzc!D131</f>
        <v>Beg</v>
      </c>
      <c r="E131" s="2">
        <f>IF(C131=0,0,VLOOKUP(B131&amp; " " &amp;C131-1,gse_ct_ref!A:H,8,FALSE))</f>
        <v>3.2559999999999999E-2</v>
      </c>
      <c r="F131" s="2">
        <f>IF(C131=0,0,VLOOKUP(B131&amp; " " &amp;C131,gse_ct_ref!A:H,8,FALSE))</f>
        <v>3.2570000000000002E-2</v>
      </c>
      <c r="G131" s="2">
        <f t="shared" si="8"/>
        <v>1.6551676060752397E-2</v>
      </c>
      <c r="H131" s="2">
        <f t="shared" si="9"/>
        <v>1.6278449776457444E-2</v>
      </c>
      <c r="I131" s="2">
        <f t="shared" si="10"/>
        <v>1.6009733766660109E-2</v>
      </c>
      <c r="J131" s="2">
        <f t="shared" si="11"/>
        <v>1.6551676060752397E-2</v>
      </c>
      <c r="K131" s="2" t="b">
        <f>ABS(J131-GseCtRefObligPzc!E131)&lt;0.000001</f>
        <v>1</v>
      </c>
    </row>
    <row r="132" spans="1:11" s="2" customFormat="1" x14ac:dyDescent="0.25">
      <c r="A132" s="2" t="s">
        <v>182</v>
      </c>
      <c r="B132" s="2" t="str">
        <f>GseCtRefObligPzc!B132</f>
        <v>CENTRAL</v>
      </c>
      <c r="C132" s="2">
        <f>GseCtRefObligPzc!C132</f>
        <v>130</v>
      </c>
      <c r="D132" s="2" t="str">
        <f>GseCtRefObligPzc!D132</f>
        <v>Beg</v>
      </c>
      <c r="E132" s="2">
        <f>IF(C132=0,0,VLOOKUP(B132&amp; " " &amp;C132-1,gse_ct_ref!A:H,8,FALSE))</f>
        <v>3.2570000000000002E-2</v>
      </c>
      <c r="F132" s="2">
        <f>IF(C132=0,0,VLOOKUP(B132&amp; " " &amp;C132,gse_ct_ref!A:H,8,FALSE))</f>
        <v>3.2590000000000001E-2</v>
      </c>
      <c r="G132" s="2">
        <f t="shared" si="8"/>
        <v>1.6009733766660109E-2</v>
      </c>
      <c r="H132" s="2">
        <f t="shared" si="9"/>
        <v>1.5735392824867109E-2</v>
      </c>
      <c r="I132" s="2">
        <f t="shared" si="10"/>
        <v>1.5465752957647915E-2</v>
      </c>
      <c r="J132" s="2">
        <f t="shared" si="11"/>
        <v>1.6009733766660109E-2</v>
      </c>
      <c r="K132" s="2" t="b">
        <f>ABS(J132-GseCtRefObligPzc!E132)&lt;0.000001</f>
        <v>1</v>
      </c>
    </row>
    <row r="133" spans="1:11" s="2" customFormat="1" x14ac:dyDescent="0.25">
      <c r="A133" s="2" t="s">
        <v>183</v>
      </c>
      <c r="B133" s="2" t="str">
        <f>GseCtRefObligPzc!B133</f>
        <v>CENTRAL</v>
      </c>
      <c r="C133" s="2">
        <f>GseCtRefObligPzc!C133</f>
        <v>131</v>
      </c>
      <c r="D133" s="2" t="str">
        <f>GseCtRefObligPzc!D133</f>
        <v>Beg</v>
      </c>
      <c r="E133" s="2">
        <f>IF(C133=0,0,VLOOKUP(B133&amp; " " &amp;C133-1,gse_ct_ref!A:H,8,FALSE))</f>
        <v>3.2590000000000001E-2</v>
      </c>
      <c r="F133" s="2">
        <f>IF(C133=0,0,VLOOKUP(B133&amp; " " &amp;C133,gse_ct_ref!A:H,8,FALSE))</f>
        <v>3.2599999999999997E-2</v>
      </c>
      <c r="G133" s="2">
        <f t="shared" si="8"/>
        <v>1.5465752957647915E-2</v>
      </c>
      <c r="H133" s="2">
        <f t="shared" si="9"/>
        <v>1.5210084533899215E-2</v>
      </c>
      <c r="I133" s="2">
        <f t="shared" si="10"/>
        <v>1.4958642632006977E-2</v>
      </c>
      <c r="J133" s="2">
        <f t="shared" si="11"/>
        <v>1.5465752957647915E-2</v>
      </c>
      <c r="K133" s="2" t="b">
        <f>ABS(J133-GseCtRefObligPzc!E133)&lt;0.000001</f>
        <v>1</v>
      </c>
    </row>
    <row r="134" spans="1:11" s="2" customFormat="1" x14ac:dyDescent="0.25">
      <c r="A134" s="2" t="s">
        <v>184</v>
      </c>
      <c r="B134" s="2" t="str">
        <f>GseCtRefObligPzc!B134</f>
        <v>CENTRAL</v>
      </c>
      <c r="C134" s="2">
        <f>GseCtRefObligPzc!C134</f>
        <v>132</v>
      </c>
      <c r="D134" s="2" t="str">
        <f>GseCtRefObligPzc!D134</f>
        <v>Beg</v>
      </c>
      <c r="E134" s="2">
        <f>IF(C134=0,0,VLOOKUP(B134&amp; " " &amp;C134-1,gse_ct_ref!A:H,8,FALSE))</f>
        <v>3.2599999999999997E-2</v>
      </c>
      <c r="F134" s="2">
        <f>IF(C134=0,0,VLOOKUP(B134&amp; " " &amp;C134,gse_ct_ref!A:H,8,FALSE))</f>
        <v>3.2620000000000003E-2</v>
      </c>
      <c r="G134" s="2">
        <f t="shared" si="8"/>
        <v>1.4958642632006977E-2</v>
      </c>
      <c r="H134" s="2">
        <f t="shared" si="9"/>
        <v>1.4701815276658349E-2</v>
      </c>
      <c r="I134" s="2">
        <f t="shared" si="10"/>
        <v>1.4449397431723066E-2</v>
      </c>
      <c r="J134" s="2">
        <f t="shared" si="11"/>
        <v>1.4958642632006977E-2</v>
      </c>
      <c r="K134" s="2" t="b">
        <f>ABS(J134-GseCtRefObligPzc!E134)&lt;0.000001</f>
        <v>1</v>
      </c>
    </row>
    <row r="135" spans="1:11" s="2" customFormat="1" x14ac:dyDescent="0.25">
      <c r="A135" s="2" t="s">
        <v>185</v>
      </c>
      <c r="B135" s="2" t="str">
        <f>GseCtRefObligPzc!B135</f>
        <v>CENTRAL</v>
      </c>
      <c r="C135" s="2">
        <f>GseCtRefObligPzc!C135</f>
        <v>133</v>
      </c>
      <c r="D135" s="2" t="str">
        <f>GseCtRefObligPzc!D135</f>
        <v>Beg</v>
      </c>
      <c r="E135" s="2">
        <f>IF(C135=0,0,VLOOKUP(B135&amp; " " &amp;C135-1,gse_ct_ref!A:H,8,FALSE))</f>
        <v>3.2620000000000003E-2</v>
      </c>
      <c r="F135" s="2">
        <f>IF(C135=0,0,VLOOKUP(B135&amp; " " &amp;C135,gse_ct_ref!A:H,8,FALSE))</f>
        <v>3.2629999999999999E-2</v>
      </c>
      <c r="G135" s="2">
        <f t="shared" si="8"/>
        <v>1.4449397431723066E-2</v>
      </c>
      <c r="H135" s="2">
        <f t="shared" si="9"/>
        <v>1.4210186871133111E-2</v>
      </c>
      <c r="I135" s="2">
        <f t="shared" si="10"/>
        <v>1.3974936454387781E-2</v>
      </c>
      <c r="J135" s="2">
        <f t="shared" si="11"/>
        <v>1.4449397431723066E-2</v>
      </c>
      <c r="K135" s="2" t="b">
        <f>ABS(J135-GseCtRefObligPzc!E135)&lt;0.000001</f>
        <v>1</v>
      </c>
    </row>
    <row r="136" spans="1:11" s="2" customFormat="1" x14ac:dyDescent="0.25">
      <c r="A136" s="2" t="s">
        <v>186</v>
      </c>
      <c r="B136" s="2" t="str">
        <f>GseCtRefObligPzc!B136</f>
        <v>CENTRAL</v>
      </c>
      <c r="C136" s="2">
        <f>GseCtRefObligPzc!C136</f>
        <v>134</v>
      </c>
      <c r="D136" s="2" t="str">
        <f>GseCtRefObligPzc!D136</f>
        <v>Beg</v>
      </c>
      <c r="E136" s="2">
        <f>IF(C136=0,0,VLOOKUP(B136&amp; " " &amp;C136-1,gse_ct_ref!A:H,8,FALSE))</f>
        <v>3.2629999999999999E-2</v>
      </c>
      <c r="F136" s="2">
        <f>IF(C136=0,0,VLOOKUP(B136&amp; " " &amp;C136,gse_ct_ref!A:H,8,FALSE))</f>
        <v>3.2640000000000002E-2</v>
      </c>
      <c r="G136" s="2">
        <f t="shared" si="8"/>
        <v>1.3974936454387781E-2</v>
      </c>
      <c r="H136" s="2">
        <f t="shared" si="9"/>
        <v>1.374344761446155E-2</v>
      </c>
      <c r="I136" s="2">
        <f t="shared" si="10"/>
        <v>1.3515793288072127E-2</v>
      </c>
      <c r="J136" s="2">
        <f t="shared" si="11"/>
        <v>1.3974936454387781E-2</v>
      </c>
      <c r="K136" s="2" t="b">
        <f>ABS(J136-GseCtRefObligPzc!E136)&lt;0.000001</f>
        <v>1</v>
      </c>
    </row>
    <row r="137" spans="1:11" s="2" customFormat="1" x14ac:dyDescent="0.25">
      <c r="A137" s="2" t="s">
        <v>187</v>
      </c>
      <c r="B137" s="2" t="str">
        <f>GseCtRefObligPzc!B137</f>
        <v>CENTRAL</v>
      </c>
      <c r="C137" s="2">
        <f>GseCtRefObligPzc!C137</f>
        <v>135</v>
      </c>
      <c r="D137" s="2" t="str">
        <f>GseCtRefObligPzc!D137</f>
        <v>Beg</v>
      </c>
      <c r="E137" s="2">
        <f>IF(C137=0,0,VLOOKUP(B137&amp; " " &amp;C137-1,gse_ct_ref!A:H,8,FALSE))</f>
        <v>3.2640000000000002E-2</v>
      </c>
      <c r="F137" s="2">
        <f>IF(C137=0,0,VLOOKUP(B137&amp; " " &amp;C137,gse_ct_ref!A:H,8,FALSE))</f>
        <v>3.2660000000000002E-2</v>
      </c>
      <c r="G137" s="2">
        <f t="shared" si="8"/>
        <v>1.3515793288072127E-2</v>
      </c>
      <c r="H137" s="2">
        <f t="shared" si="9"/>
        <v>1.3283095925483001E-2</v>
      </c>
      <c r="I137" s="2">
        <f t="shared" si="10"/>
        <v>1.3054404843650161E-2</v>
      </c>
      <c r="J137" s="2">
        <f t="shared" si="11"/>
        <v>1.3515793288072127E-2</v>
      </c>
      <c r="K137" s="2" t="b">
        <f>ABS(J137-GseCtRefObligPzc!E137)&lt;0.000001</f>
        <v>1</v>
      </c>
    </row>
    <row r="138" spans="1:11" s="2" customFormat="1" x14ac:dyDescent="0.25">
      <c r="A138" s="2" t="s">
        <v>188</v>
      </c>
      <c r="B138" s="2" t="str">
        <f>GseCtRefObligPzc!B138</f>
        <v>CENTRAL</v>
      </c>
      <c r="C138" s="2">
        <f>GseCtRefObligPzc!C138</f>
        <v>136</v>
      </c>
      <c r="D138" s="2" t="str">
        <f>GseCtRefObligPzc!D138</f>
        <v>Beg</v>
      </c>
      <c r="E138" s="2">
        <f>IF(C138=0,0,VLOOKUP(B138&amp; " " &amp;C138-1,gse_ct_ref!A:H,8,FALSE))</f>
        <v>3.2660000000000002E-2</v>
      </c>
      <c r="F138" s="2">
        <f>IF(C138=0,0,VLOOKUP(B138&amp; " " &amp;C138,gse_ct_ref!A:H,8,FALSE))</f>
        <v>3.2669999999999998E-2</v>
      </c>
      <c r="G138" s="2">
        <f t="shared" si="8"/>
        <v>1.3054404843650161E-2</v>
      </c>
      <c r="H138" s="2">
        <f t="shared" si="9"/>
        <v>1.2837853656157585E-2</v>
      </c>
      <c r="I138" s="2">
        <f t="shared" si="10"/>
        <v>1.2624894698059308E-2</v>
      </c>
      <c r="J138" s="2">
        <f t="shared" si="11"/>
        <v>1.3054404843650161E-2</v>
      </c>
      <c r="K138" s="2" t="b">
        <f>ABS(J138-GseCtRefObligPzc!E138)&lt;0.000001</f>
        <v>1</v>
      </c>
    </row>
    <row r="139" spans="1:11" s="2" customFormat="1" x14ac:dyDescent="0.25">
      <c r="A139" s="2" t="s">
        <v>189</v>
      </c>
      <c r="B139" s="2" t="str">
        <f>GseCtRefObligPzc!B139</f>
        <v>CENTRAL</v>
      </c>
      <c r="C139" s="2">
        <f>GseCtRefObligPzc!C139</f>
        <v>137</v>
      </c>
      <c r="D139" s="2" t="str">
        <f>GseCtRefObligPzc!D139</f>
        <v>Beg</v>
      </c>
      <c r="E139" s="2">
        <f>IF(C139=0,0,VLOOKUP(B139&amp; " " &amp;C139-1,gse_ct_ref!A:H,8,FALSE))</f>
        <v>3.2669999999999998E-2</v>
      </c>
      <c r="F139" s="2">
        <f>IF(C139=0,0,VLOOKUP(B139&amp; " " &amp;C139,gse_ct_ref!A:H,8,FALSE))</f>
        <v>3.2680000000000001E-2</v>
      </c>
      <c r="G139" s="2">
        <f t="shared" si="8"/>
        <v>1.2624894698059308E-2</v>
      </c>
      <c r="H139" s="2">
        <f t="shared" si="9"/>
        <v>1.2415348233032744E-2</v>
      </c>
      <c r="I139" s="2">
        <f t="shared" si="10"/>
        <v>1.22092797947189E-2</v>
      </c>
      <c r="J139" s="2">
        <f t="shared" si="11"/>
        <v>1.2624894698059308E-2</v>
      </c>
      <c r="K139" s="2" t="b">
        <f>ABS(J139-GseCtRefObligPzc!E139)&lt;0.000001</f>
        <v>1</v>
      </c>
    </row>
    <row r="140" spans="1:11" s="2" customFormat="1" x14ac:dyDescent="0.25">
      <c r="A140" s="2" t="s">
        <v>190</v>
      </c>
      <c r="B140" s="2" t="str">
        <f>GseCtRefObligPzc!B140</f>
        <v>CENTRAL</v>
      </c>
      <c r="C140" s="2">
        <f>GseCtRefObligPzc!C140</f>
        <v>138</v>
      </c>
      <c r="D140" s="2" t="str">
        <f>GseCtRefObligPzc!D140</f>
        <v>Beg</v>
      </c>
      <c r="E140" s="2">
        <f>IF(C140=0,0,VLOOKUP(B140&amp; " " &amp;C140-1,gse_ct_ref!A:H,8,FALSE))</f>
        <v>3.2680000000000001E-2</v>
      </c>
      <c r="F140" s="2">
        <f>IF(C140=0,0,VLOOKUP(B140&amp; " " &amp;C140,gse_ct_ref!A:H,8,FALSE))</f>
        <v>3.27E-2</v>
      </c>
      <c r="G140" s="2">
        <f t="shared" si="8"/>
        <v>1.22092797947189E-2</v>
      </c>
      <c r="H140" s="2">
        <f t="shared" si="9"/>
        <v>1.1998495936128806E-2</v>
      </c>
      <c r="I140" s="2">
        <f t="shared" si="10"/>
        <v>1.1791351099314703E-2</v>
      </c>
      <c r="J140" s="2">
        <f t="shared" si="11"/>
        <v>1.22092797947189E-2</v>
      </c>
      <c r="K140" s="2" t="b">
        <f>ABS(J140-GseCtRefObligPzc!E140)&lt;0.000001</f>
        <v>1</v>
      </c>
    </row>
    <row r="141" spans="1:11" s="2" customFormat="1" x14ac:dyDescent="0.25">
      <c r="A141" s="2" t="s">
        <v>191</v>
      </c>
      <c r="B141" s="2" t="str">
        <f>GseCtRefObligPzc!B141</f>
        <v>CENTRAL</v>
      </c>
      <c r="C141" s="2">
        <f>GseCtRefObligPzc!C141</f>
        <v>139</v>
      </c>
      <c r="D141" s="2" t="str">
        <f>GseCtRefObligPzc!D141</f>
        <v>Beg</v>
      </c>
      <c r="E141" s="2">
        <f>IF(C141=0,0,VLOOKUP(B141&amp; " " &amp;C141-1,gse_ct_ref!A:H,8,FALSE))</f>
        <v>3.27E-2</v>
      </c>
      <c r="F141" s="2">
        <f>IF(C141=0,0,VLOOKUP(B141&amp; " " &amp;C141,gse_ct_ref!A:H,8,FALSE))</f>
        <v>3.2710000000000003E-2</v>
      </c>
      <c r="G141" s="2">
        <f t="shared" si="8"/>
        <v>1.1791351099314703E-2</v>
      </c>
      <c r="H141" s="2">
        <f t="shared" si="9"/>
        <v>1.1595359202663589E-2</v>
      </c>
      <c r="I141" s="2">
        <f t="shared" si="10"/>
        <v>1.1402625017807278E-2</v>
      </c>
      <c r="J141" s="2">
        <f t="shared" si="11"/>
        <v>1.1791351099314703E-2</v>
      </c>
      <c r="K141" s="2" t="b">
        <f>ABS(J141-GseCtRefObligPzc!E141)&lt;0.000001</f>
        <v>1</v>
      </c>
    </row>
    <row r="142" spans="1:11" s="2" customFormat="1" x14ac:dyDescent="0.25">
      <c r="A142" s="2" t="s">
        <v>192</v>
      </c>
      <c r="B142" s="2" t="str">
        <f>GseCtRefObligPzc!B142</f>
        <v>CENTRAL</v>
      </c>
      <c r="C142" s="2">
        <f>GseCtRefObligPzc!C142</f>
        <v>140</v>
      </c>
      <c r="D142" s="2" t="str">
        <f>GseCtRefObligPzc!D142</f>
        <v>Beg</v>
      </c>
      <c r="E142" s="2">
        <f>IF(C142=0,0,VLOOKUP(B142&amp; " " &amp;C142-1,gse_ct_ref!A:H,8,FALSE))</f>
        <v>3.2710000000000003E-2</v>
      </c>
      <c r="F142" s="2">
        <f>IF(C142=0,0,VLOOKUP(B142&amp; " " &amp;C142,gse_ct_ref!A:H,8,FALSE))</f>
        <v>3.2719999999999999E-2</v>
      </c>
      <c r="G142" s="2">
        <f t="shared" si="8"/>
        <v>1.1402625017807278E-2</v>
      </c>
      <c r="H142" s="2">
        <f t="shared" si="9"/>
        <v>1.1212985890432067E-2</v>
      </c>
      <c r="I142" s="2">
        <f t="shared" si="10"/>
        <v>1.1026500685822489E-2</v>
      </c>
      <c r="J142" s="2">
        <f t="shared" si="11"/>
        <v>1.1402625017807278E-2</v>
      </c>
      <c r="K142" s="2" t="b">
        <f>ABS(J142-GseCtRefObligPzc!E142)&lt;0.000001</f>
        <v>1</v>
      </c>
    </row>
    <row r="143" spans="1:11" s="2" customFormat="1" x14ac:dyDescent="0.25">
      <c r="A143" s="2" t="s">
        <v>193</v>
      </c>
      <c r="B143" s="2" t="str">
        <f>GseCtRefObligPzc!B143</f>
        <v>CENTRAL</v>
      </c>
      <c r="C143" s="2">
        <f>GseCtRefObligPzc!C143</f>
        <v>141</v>
      </c>
      <c r="D143" s="2" t="str">
        <f>GseCtRefObligPzc!D143</f>
        <v>Beg</v>
      </c>
      <c r="E143" s="2">
        <f>IF(C143=0,0,VLOOKUP(B143&amp; " " &amp;C143-1,gse_ct_ref!A:H,8,FALSE))</f>
        <v>3.2719999999999999E-2</v>
      </c>
      <c r="F143" s="2">
        <f>IF(C143=0,0,VLOOKUP(B143&amp; " " &amp;C143,gse_ct_ref!A:H,8,FALSE))</f>
        <v>3.2739999999999998E-2</v>
      </c>
      <c r="G143" s="2">
        <f t="shared" si="8"/>
        <v>1.1026500685822489E-2</v>
      </c>
      <c r="H143" s="2">
        <f t="shared" si="9"/>
        <v>1.0835612534007761E-2</v>
      </c>
      <c r="I143" s="2">
        <f t="shared" si="10"/>
        <v>1.0648028992380933E-2</v>
      </c>
      <c r="J143" s="2">
        <f t="shared" si="11"/>
        <v>1.1026500685822489E-2</v>
      </c>
      <c r="K143" s="2" t="b">
        <f>ABS(J143-GseCtRefObligPzc!E143)&lt;0.000001</f>
        <v>1</v>
      </c>
    </row>
    <row r="144" spans="1:11" s="2" customFormat="1" x14ac:dyDescent="0.25">
      <c r="A144" s="2" t="s">
        <v>194</v>
      </c>
      <c r="B144" s="2" t="str">
        <f>GseCtRefObligPzc!B144</f>
        <v>CENTRAL</v>
      </c>
      <c r="C144" s="2">
        <f>GseCtRefObligPzc!C144</f>
        <v>142</v>
      </c>
      <c r="D144" s="2" t="str">
        <f>GseCtRefObligPzc!D144</f>
        <v>Beg</v>
      </c>
      <c r="E144" s="2">
        <f>IF(C144=0,0,VLOOKUP(B144&amp; " " &amp;C144-1,gse_ct_ref!A:H,8,FALSE))</f>
        <v>3.2739999999999998E-2</v>
      </c>
      <c r="F144" s="2">
        <f>IF(C144=0,0,VLOOKUP(B144&amp; " " &amp;C144,gse_ct_ref!A:H,8,FALSE))</f>
        <v>3.2750000000000001E-2</v>
      </c>
      <c r="G144" s="2">
        <f t="shared" si="8"/>
        <v>1.0648028992380933E-2</v>
      </c>
      <c r="H144" s="2">
        <f t="shared" si="9"/>
        <v>1.0470686421326513E-2</v>
      </c>
      <c r="I144" s="2">
        <f t="shared" si="10"/>
        <v>1.029629748493356E-2</v>
      </c>
      <c r="J144" s="2">
        <f t="shared" si="11"/>
        <v>1.0648028992380933E-2</v>
      </c>
      <c r="K144" s="2" t="b">
        <f>ABS(J144-GseCtRefObligPzc!E144)&lt;0.000001</f>
        <v>1</v>
      </c>
    </row>
    <row r="145" spans="1:11" s="2" customFormat="1" x14ac:dyDescent="0.25">
      <c r="A145" s="2" t="s">
        <v>195</v>
      </c>
      <c r="B145" s="2" t="str">
        <f>GseCtRefObligPzc!B145</f>
        <v>CENTRAL</v>
      </c>
      <c r="C145" s="2">
        <f>GseCtRefObligPzc!C145</f>
        <v>143</v>
      </c>
      <c r="D145" s="2" t="str">
        <f>GseCtRefObligPzc!D145</f>
        <v>Beg</v>
      </c>
      <c r="E145" s="2">
        <f>IF(C145=0,0,VLOOKUP(B145&amp; " " &amp;C145-1,gse_ct_ref!A:H,8,FALSE))</f>
        <v>3.2750000000000001E-2</v>
      </c>
      <c r="F145" s="2">
        <f>IF(C145=0,0,VLOOKUP(B145&amp; " " &amp;C145,gse_ct_ref!A:H,8,FALSE))</f>
        <v>3.2759999999999997E-2</v>
      </c>
      <c r="G145" s="2">
        <f t="shared" si="8"/>
        <v>1.029629748493356E-2</v>
      </c>
      <c r="H145" s="2">
        <f t="shared" si="9"/>
        <v>1.0124715020982923E-2</v>
      </c>
      <c r="I145" s="2">
        <f t="shared" si="10"/>
        <v>9.9559918899117458E-3</v>
      </c>
      <c r="J145" s="2">
        <f t="shared" si="11"/>
        <v>1.029629748493356E-2</v>
      </c>
      <c r="K145" s="2" t="b">
        <f>ABS(J145-GseCtRefObligPzc!E145)&lt;0.000001</f>
        <v>1</v>
      </c>
    </row>
    <row r="146" spans="1:11" s="2" customFormat="1" x14ac:dyDescent="0.25">
      <c r="A146" s="2" t="s">
        <v>196</v>
      </c>
      <c r="B146" s="2" t="str">
        <f>GseCtRefObligPzc!B146</f>
        <v>CENTRAL</v>
      </c>
      <c r="C146" s="2">
        <f>GseCtRefObligPzc!C146</f>
        <v>144</v>
      </c>
      <c r="D146" s="2" t="str">
        <f>GseCtRefObligPzc!D146</f>
        <v>Beg</v>
      </c>
      <c r="E146" s="2">
        <f>IF(C146=0,0,VLOOKUP(B146&amp; " " &amp;C146-1,gse_ct_ref!A:H,8,FALSE))</f>
        <v>3.2759999999999997E-2</v>
      </c>
      <c r="F146" s="2">
        <f>IF(C146=0,0,VLOOKUP(B146&amp; " " &amp;C146,gse_ct_ref!A:H,8,FALSE))</f>
        <v>3.2770000000000001E-2</v>
      </c>
      <c r="G146" s="2">
        <f t="shared" si="8"/>
        <v>9.9559918899117458E-3</v>
      </c>
      <c r="H146" s="2">
        <f t="shared" si="9"/>
        <v>9.7899857131954014E-3</v>
      </c>
      <c r="I146" s="2">
        <f t="shared" si="10"/>
        <v>9.6267475229351238E-3</v>
      </c>
      <c r="J146" s="2">
        <f t="shared" si="11"/>
        <v>9.9559918899117458E-3</v>
      </c>
      <c r="K146" s="2" t="b">
        <f>ABS(J146-GseCtRefObligPzc!E146)&lt;0.000001</f>
        <v>1</v>
      </c>
    </row>
    <row r="147" spans="1:11" s="2" customFormat="1" x14ac:dyDescent="0.25">
      <c r="A147" s="2" t="s">
        <v>197</v>
      </c>
      <c r="B147" s="2" t="str">
        <f>GseCtRefObligPzc!B147</f>
        <v>CENTRAL</v>
      </c>
      <c r="C147" s="2">
        <f>GseCtRefObligPzc!C147</f>
        <v>145</v>
      </c>
      <c r="D147" s="2" t="str">
        <f>GseCtRefObligPzc!D147</f>
        <v>Beg</v>
      </c>
      <c r="E147" s="2">
        <f>IF(C147=0,0,VLOOKUP(B147&amp; " " &amp;C147-1,gse_ct_ref!A:H,8,FALSE))</f>
        <v>3.2770000000000001E-2</v>
      </c>
      <c r="F147" s="2">
        <f>IF(C147=0,0,VLOOKUP(B147&amp; " " &amp;C147,gse_ct_ref!A:H,8,FALSE))</f>
        <v>3.2779999999999997E-2</v>
      </c>
      <c r="G147" s="2">
        <f t="shared" si="8"/>
        <v>9.6267475229351238E-3</v>
      </c>
      <c r="H147" s="2">
        <f t="shared" si="9"/>
        <v>9.4661395714195854E-3</v>
      </c>
      <c r="I147" s="2">
        <f t="shared" si="10"/>
        <v>9.308211124485273E-3</v>
      </c>
      <c r="J147" s="2">
        <f t="shared" si="11"/>
        <v>9.6267475229351238E-3</v>
      </c>
      <c r="K147" s="2" t="b">
        <f>ABS(J147-GseCtRefObligPzc!E147)&lt;0.000001</f>
        <v>1</v>
      </c>
    </row>
    <row r="148" spans="1:11" s="2" customFormat="1" x14ac:dyDescent="0.25">
      <c r="A148" s="2" t="s">
        <v>198</v>
      </c>
      <c r="B148" s="2" t="str">
        <f>GseCtRefObligPzc!B148</f>
        <v>CENTRAL</v>
      </c>
      <c r="C148" s="2">
        <f>GseCtRefObligPzc!C148</f>
        <v>146</v>
      </c>
      <c r="D148" s="2" t="str">
        <f>GseCtRefObligPzc!D148</f>
        <v>Beg</v>
      </c>
      <c r="E148" s="2">
        <f>IF(C148=0,0,VLOOKUP(B148&amp; " " &amp;C148-1,gse_ct_ref!A:H,8,FALSE))</f>
        <v>3.2779999999999997E-2</v>
      </c>
      <c r="F148" s="2">
        <f>IF(C148=0,0,VLOOKUP(B148&amp; " " &amp;C148,gse_ct_ref!A:H,8,FALSE))</f>
        <v>3.2800000000000003E-2</v>
      </c>
      <c r="G148" s="2">
        <f t="shared" si="8"/>
        <v>9.308211124485273E-3</v>
      </c>
      <c r="H148" s="2">
        <f t="shared" si="9"/>
        <v>9.146361801862719E-3</v>
      </c>
      <c r="I148" s="2">
        <f t="shared" si="10"/>
        <v>8.9873266830525923E-3</v>
      </c>
      <c r="J148" s="2">
        <f t="shared" si="11"/>
        <v>9.308211124485273E-3</v>
      </c>
      <c r="K148" s="2" t="b">
        <f>ABS(J148-GseCtRefObligPzc!E148)&lt;0.000001</f>
        <v>1</v>
      </c>
    </row>
    <row r="149" spans="1:11" s="2" customFormat="1" x14ac:dyDescent="0.25">
      <c r="A149" s="2" t="s">
        <v>199</v>
      </c>
      <c r="B149" s="2" t="str">
        <f>GseCtRefObligPzc!B149</f>
        <v>CENTRAL</v>
      </c>
      <c r="C149" s="2">
        <f>GseCtRefObligPzc!C149</f>
        <v>147</v>
      </c>
      <c r="D149" s="2" t="str">
        <f>GseCtRefObligPzc!D149</f>
        <v>Beg</v>
      </c>
      <c r="E149" s="2">
        <f>IF(C149=0,0,VLOOKUP(B149&amp; " " &amp;C149-1,gse_ct_ref!A:H,8,FALSE))</f>
        <v>3.2800000000000003E-2</v>
      </c>
      <c r="F149" s="2">
        <f>IF(C149=0,0,VLOOKUP(B149&amp; " " &amp;C149,gse_ct_ref!A:H,8,FALSE))</f>
        <v>3.2809999999999999E-2</v>
      </c>
      <c r="G149" s="2">
        <f t="shared" si="8"/>
        <v>8.9873266830525923E-3</v>
      </c>
      <c r="H149" s="2">
        <f t="shared" si="9"/>
        <v>8.8371727795624137E-3</v>
      </c>
      <c r="I149" s="2">
        <f t="shared" si="10"/>
        <v>8.6895275413882353E-3</v>
      </c>
      <c r="J149" s="2">
        <f t="shared" si="11"/>
        <v>8.9873266830525923E-3</v>
      </c>
      <c r="K149" s="2" t="b">
        <f>ABS(J149-GseCtRefObligPzc!E149)&lt;0.000001</f>
        <v>1</v>
      </c>
    </row>
    <row r="150" spans="1:11" s="2" customFormat="1" x14ac:dyDescent="0.25">
      <c r="A150" s="2" t="s">
        <v>200</v>
      </c>
      <c r="B150" s="2" t="str">
        <f>GseCtRefObligPzc!B150</f>
        <v>CENTRAL</v>
      </c>
      <c r="C150" s="2">
        <f>GseCtRefObligPzc!C150</f>
        <v>148</v>
      </c>
      <c r="D150" s="2" t="str">
        <f>GseCtRefObligPzc!D150</f>
        <v>Beg</v>
      </c>
      <c r="E150" s="2">
        <f>IF(C150=0,0,VLOOKUP(B150&amp; " " &amp;C150-1,gse_ct_ref!A:H,8,FALSE))</f>
        <v>3.2809999999999999E-2</v>
      </c>
      <c r="F150" s="2">
        <f>IF(C150=0,0,VLOOKUP(B150&amp; " " &amp;C150,gse_ct_ref!A:H,8,FALSE))</f>
        <v>3.2820000000000002E-2</v>
      </c>
      <c r="G150" s="2">
        <f t="shared" si="8"/>
        <v>8.6895275413882353E-3</v>
      </c>
      <c r="H150" s="2">
        <f t="shared" si="9"/>
        <v>8.5442663856496823E-3</v>
      </c>
      <c r="I150" s="2">
        <f t="shared" si="10"/>
        <v>8.4014335326313867E-3</v>
      </c>
      <c r="J150" s="2">
        <f t="shared" si="11"/>
        <v>8.6895275413882353E-3</v>
      </c>
      <c r="K150" s="2" t="b">
        <f>ABS(J150-GseCtRefObligPzc!E150)&lt;0.000001</f>
        <v>1</v>
      </c>
    </row>
    <row r="151" spans="1:11" s="2" customFormat="1" x14ac:dyDescent="0.25">
      <c r="A151" s="2" t="s">
        <v>201</v>
      </c>
      <c r="B151" s="2" t="str">
        <f>GseCtRefObligPzc!B151</f>
        <v>CENTRAL</v>
      </c>
      <c r="C151" s="2">
        <f>GseCtRefObligPzc!C151</f>
        <v>149</v>
      </c>
      <c r="D151" s="2" t="str">
        <f>GseCtRefObligPzc!D151</f>
        <v>Beg</v>
      </c>
      <c r="E151" s="2">
        <f>IF(C151=0,0,VLOOKUP(B151&amp; " " &amp;C151-1,gse_ct_ref!A:H,8,FALSE))</f>
        <v>3.2820000000000002E-2</v>
      </c>
      <c r="F151" s="2">
        <f>IF(C151=0,0,VLOOKUP(B151&amp; " " &amp;C151,gse_ct_ref!A:H,8,FALSE))</f>
        <v>3.2829999999999998E-2</v>
      </c>
      <c r="G151" s="2">
        <f t="shared" si="8"/>
        <v>8.4014335326313867E-3</v>
      </c>
      <c r="H151" s="2">
        <f t="shared" si="9"/>
        <v>8.2609084617764894E-3</v>
      </c>
      <c r="I151" s="2">
        <f t="shared" si="10"/>
        <v>8.1227338583105286E-3</v>
      </c>
      <c r="J151" s="2">
        <f t="shared" si="11"/>
        <v>8.4014335326313867E-3</v>
      </c>
      <c r="K151" s="2" t="b">
        <f>ABS(J151-GseCtRefObligPzc!E151)&lt;0.000001</f>
        <v>1</v>
      </c>
    </row>
    <row r="152" spans="1:11" s="2" customFormat="1" x14ac:dyDescent="0.25">
      <c r="A152" s="2" t="s">
        <v>202</v>
      </c>
      <c r="B152" s="2" t="str">
        <f>GseCtRefObligPzc!B152</f>
        <v>CENTRAL</v>
      </c>
      <c r="C152" s="2">
        <f>GseCtRefObligPzc!C152</f>
        <v>150</v>
      </c>
      <c r="D152" s="2" t="str">
        <f>GseCtRefObligPzc!D152</f>
        <v>Beg</v>
      </c>
      <c r="E152" s="2">
        <f>IF(C152=0,0,VLOOKUP(B152&amp; " " &amp;C152-1,gse_ct_ref!A:H,8,FALSE))</f>
        <v>3.2829999999999998E-2</v>
      </c>
      <c r="F152" s="2">
        <f>IF(C152=0,0,VLOOKUP(B152&amp; " " &amp;C152,gse_ct_ref!A:H,8,FALSE))</f>
        <v>3.2840000000000001E-2</v>
      </c>
      <c r="G152" s="2">
        <f t="shared" si="8"/>
        <v>8.1227338583105286E-3</v>
      </c>
      <c r="H152" s="2">
        <f t="shared" si="9"/>
        <v>7.9867931337542549E-3</v>
      </c>
      <c r="I152" s="2">
        <f t="shared" si="10"/>
        <v>7.8531274905825552E-3</v>
      </c>
      <c r="J152" s="2">
        <f t="shared" si="11"/>
        <v>8.1227338583105286E-3</v>
      </c>
      <c r="K152" s="2" t="b">
        <f>ABS(J152-GseCtRefObligPzc!E152)&lt;0.000001</f>
        <v>1</v>
      </c>
    </row>
    <row r="153" spans="1:11" s="2" customFormat="1" x14ac:dyDescent="0.25">
      <c r="A153" s="2" t="s">
        <v>203</v>
      </c>
      <c r="B153" s="2" t="str">
        <f>GseCtRefObligPzc!B153</f>
        <v>CENTRAL</v>
      </c>
      <c r="C153" s="2">
        <f>GseCtRefObligPzc!C153</f>
        <v>0</v>
      </c>
      <c r="D153" s="2" t="str">
        <f>GseCtRefObligPzc!D153</f>
        <v>Mid</v>
      </c>
      <c r="E153" s="2">
        <f>IF(C153=0,0,VLOOKUP(B153&amp; " " &amp;C153-1,gse_ct_ref!A:H,8,FALSE))</f>
        <v>0</v>
      </c>
      <c r="F153" s="2">
        <f>IF(C153=0,0,VLOOKUP(B153&amp; " " &amp;C153,gse_ct_ref!A:H,8,FALSE))</f>
        <v>0</v>
      </c>
      <c r="G153" s="2">
        <f t="shared" si="8"/>
        <v>1</v>
      </c>
      <c r="H153" s="2">
        <f t="shared" si="9"/>
        <v>1</v>
      </c>
      <c r="I153" s="2">
        <f t="shared" si="10"/>
        <v>1</v>
      </c>
      <c r="J153" s="2">
        <f t="shared" si="11"/>
        <v>1</v>
      </c>
      <c r="K153" s="2" t="b">
        <f>ABS(J153-GseCtRefObligPzc!E153)&lt;0.000001</f>
        <v>1</v>
      </c>
    </row>
    <row r="154" spans="1:11" s="2" customFormat="1" x14ac:dyDescent="0.25">
      <c r="A154" s="2" t="s">
        <v>204</v>
      </c>
      <c r="B154" s="2" t="str">
        <f>GseCtRefObligPzc!B154</f>
        <v>CENTRAL</v>
      </c>
      <c r="C154" s="2">
        <f>GseCtRefObligPzc!C154</f>
        <v>1</v>
      </c>
      <c r="D154" s="2" t="str">
        <f>GseCtRefObligPzc!D154</f>
        <v>Mid</v>
      </c>
      <c r="E154" s="2">
        <f>IF(C154=0,0,VLOOKUP(B154&amp; " " &amp;C154-1,gse_ct_ref!A:H,8,FALSE))</f>
        <v>0</v>
      </c>
      <c r="F154" s="2">
        <f>IF(C154=0,0,VLOOKUP(B154&amp; " " &amp;C154,gse_ct_ref!A:H,8,FALSE))</f>
        <v>3.1759999999999997E-2</v>
      </c>
      <c r="G154" s="2">
        <f t="shared" si="8"/>
        <v>1</v>
      </c>
      <c r="H154" s="2">
        <f t="shared" si="9"/>
        <v>0.98448852076340931</v>
      </c>
      <c r="I154" s="2">
        <f t="shared" si="10"/>
        <v>0.9692176475149259</v>
      </c>
      <c r="J154" s="2">
        <f t="shared" si="11"/>
        <v>0.98448852076340931</v>
      </c>
      <c r="K154" s="2" t="b">
        <f>ABS(J154-GseCtRefObligPzc!E154)&lt;0.000001</f>
        <v>1</v>
      </c>
    </row>
    <row r="155" spans="1:11" s="2" customFormat="1" x14ac:dyDescent="0.25">
      <c r="A155" s="2" t="s">
        <v>205</v>
      </c>
      <c r="B155" s="2" t="str">
        <f>GseCtRefObligPzc!B155</f>
        <v>CENTRAL</v>
      </c>
      <c r="C155" s="2">
        <f>GseCtRefObligPzc!C155</f>
        <v>2</v>
      </c>
      <c r="D155" s="2" t="str">
        <f>GseCtRefObligPzc!D155</f>
        <v>Mid</v>
      </c>
      <c r="E155" s="2">
        <f>IF(C155=0,0,VLOOKUP(B155&amp; " " &amp;C155-1,gse_ct_ref!A:H,8,FALSE))</f>
        <v>3.1759999999999997E-2</v>
      </c>
      <c r="F155" s="2">
        <f>IF(C155=0,0,VLOOKUP(B155&amp; " " &amp;C155,gse_ct_ref!A:H,8,FALSE))</f>
        <v>3.295E-2</v>
      </c>
      <c r="G155" s="2">
        <f t="shared" si="8"/>
        <v>0.9692176475149259</v>
      </c>
      <c r="H155" s="2">
        <f t="shared" si="9"/>
        <v>0.95308439010930757</v>
      </c>
      <c r="I155" s="2">
        <f t="shared" si="10"/>
        <v>0.93721968125435118</v>
      </c>
      <c r="J155" s="2">
        <f t="shared" si="11"/>
        <v>0.95308439010930757</v>
      </c>
      <c r="K155" s="2" t="b">
        <f>ABS(J155-GseCtRefObligPzc!E155)&lt;0.000001</f>
        <v>1</v>
      </c>
    </row>
    <row r="156" spans="1:11" s="2" customFormat="1" x14ac:dyDescent="0.25">
      <c r="A156" s="2" t="s">
        <v>206</v>
      </c>
      <c r="B156" s="2" t="str">
        <f>GseCtRefObligPzc!B156</f>
        <v>CENTRAL</v>
      </c>
      <c r="C156" s="2">
        <f>GseCtRefObligPzc!C156</f>
        <v>3</v>
      </c>
      <c r="D156" s="2" t="str">
        <f>GseCtRefObligPzc!D156</f>
        <v>Mid</v>
      </c>
      <c r="E156" s="2">
        <f>IF(C156=0,0,VLOOKUP(B156&amp; " " &amp;C156-1,gse_ct_ref!A:H,8,FALSE))</f>
        <v>3.295E-2</v>
      </c>
      <c r="F156" s="2">
        <f>IF(C156=0,0,VLOOKUP(B156&amp; " " &amp;C156,gse_ct_ref!A:H,8,FALSE))</f>
        <v>3.2030000000000003E-2</v>
      </c>
      <c r="G156" s="2">
        <f t="shared" si="8"/>
        <v>0.93721968125435118</v>
      </c>
      <c r="H156" s="2">
        <f t="shared" si="9"/>
        <v>0.92338372803225355</v>
      </c>
      <c r="I156" s="2">
        <f t="shared" si="10"/>
        <v>0.90975203172600283</v>
      </c>
      <c r="J156" s="2">
        <f t="shared" si="11"/>
        <v>0.92338372803225355</v>
      </c>
      <c r="K156" s="2" t="b">
        <f>ABS(J156-GseCtRefObligPzc!E156)&lt;0.000001</f>
        <v>1</v>
      </c>
    </row>
    <row r="157" spans="1:11" s="2" customFormat="1" x14ac:dyDescent="0.25">
      <c r="A157" s="2" t="s">
        <v>207</v>
      </c>
      <c r="B157" s="2" t="str">
        <f>GseCtRefObligPzc!B157</f>
        <v>CENTRAL</v>
      </c>
      <c r="C157" s="2">
        <f>GseCtRefObligPzc!C157</f>
        <v>4</v>
      </c>
      <c r="D157" s="2" t="str">
        <f>GseCtRefObligPzc!D157</f>
        <v>Mid</v>
      </c>
      <c r="E157" s="2">
        <f>IF(C157=0,0,VLOOKUP(B157&amp; " " &amp;C157-1,gse_ct_ref!A:H,8,FALSE))</f>
        <v>3.2030000000000003E-2</v>
      </c>
      <c r="F157" s="2">
        <f>IF(C157=0,0,VLOOKUP(B157&amp; " " &amp;C157,gse_ct_ref!A:H,8,FALSE))</f>
        <v>3.1519999999999999E-2</v>
      </c>
      <c r="G157" s="2">
        <f t="shared" si="8"/>
        <v>0.90975203172600283</v>
      </c>
      <c r="H157" s="2">
        <f t="shared" si="9"/>
        <v>0.89640900643472465</v>
      </c>
      <c r="I157" s="2">
        <f t="shared" si="10"/>
        <v>0.88326167878161044</v>
      </c>
      <c r="J157" s="2">
        <f t="shared" si="11"/>
        <v>0.89640900643472465</v>
      </c>
      <c r="K157" s="2" t="b">
        <f>ABS(J157-GseCtRefObligPzc!E157)&lt;0.000001</f>
        <v>1</v>
      </c>
    </row>
    <row r="158" spans="1:11" s="2" customFormat="1" x14ac:dyDescent="0.25">
      <c r="A158" s="2" t="s">
        <v>208</v>
      </c>
      <c r="B158" s="2" t="str">
        <f>GseCtRefObligPzc!B158</f>
        <v>CENTRAL</v>
      </c>
      <c r="C158" s="2">
        <f>GseCtRefObligPzc!C158</f>
        <v>5</v>
      </c>
      <c r="D158" s="2" t="str">
        <f>GseCtRefObligPzc!D158</f>
        <v>Mid</v>
      </c>
      <c r="E158" s="2">
        <f>IF(C158=0,0,VLOOKUP(B158&amp; " " &amp;C158-1,gse_ct_ref!A:H,8,FALSE))</f>
        <v>3.1519999999999999E-2</v>
      </c>
      <c r="F158" s="2">
        <f>IF(C158=0,0,VLOOKUP(B158&amp; " " &amp;C158,gse_ct_ref!A:H,8,FALSE))</f>
        <v>3.1309999999999998E-2</v>
      </c>
      <c r="G158" s="2">
        <f t="shared" si="8"/>
        <v>0.88326167878161044</v>
      </c>
      <c r="H158" s="2">
        <f t="shared" si="9"/>
        <v>0.87010491544259294</v>
      </c>
      <c r="I158" s="2">
        <f t="shared" si="10"/>
        <v>0.85714413074242857</v>
      </c>
      <c r="J158" s="2">
        <f t="shared" si="11"/>
        <v>0.87010491544259294</v>
      </c>
      <c r="K158" s="2" t="b">
        <f>ABS(J158-GseCtRefObligPzc!E158)&lt;0.000001</f>
        <v>1</v>
      </c>
    </row>
    <row r="159" spans="1:11" s="2" customFormat="1" x14ac:dyDescent="0.25">
      <c r="A159" s="2" t="s">
        <v>209</v>
      </c>
      <c r="B159" s="2" t="str">
        <f>GseCtRefObligPzc!B159</f>
        <v>CENTRAL</v>
      </c>
      <c r="C159" s="2">
        <f>GseCtRefObligPzc!C159</f>
        <v>6</v>
      </c>
      <c r="D159" s="2" t="str">
        <f>GseCtRefObligPzc!D159</f>
        <v>Mid</v>
      </c>
      <c r="E159" s="2">
        <f>IF(C159=0,0,VLOOKUP(B159&amp; " " &amp;C159-1,gse_ct_ref!A:H,8,FALSE))</f>
        <v>3.1309999999999998E-2</v>
      </c>
      <c r="F159" s="2">
        <f>IF(C159=0,0,VLOOKUP(B159&amp; " " &amp;C159,gse_ct_ref!A:H,8,FALSE))</f>
        <v>3.1099999999999999E-2</v>
      </c>
      <c r="G159" s="2">
        <f t="shared" si="8"/>
        <v>0.85714413074242857</v>
      </c>
      <c r="H159" s="2">
        <f t="shared" si="9"/>
        <v>0.84454844624006253</v>
      </c>
      <c r="I159" s="2">
        <f t="shared" si="10"/>
        <v>0.83213785460877032</v>
      </c>
      <c r="J159" s="2">
        <f t="shared" si="11"/>
        <v>0.84454844624006253</v>
      </c>
      <c r="K159" s="2" t="b">
        <f>ABS(J159-GseCtRefObligPzc!E159)&lt;0.000001</f>
        <v>1</v>
      </c>
    </row>
    <row r="160" spans="1:11" s="2" customFormat="1" x14ac:dyDescent="0.25">
      <c r="A160" s="2" t="s">
        <v>210</v>
      </c>
      <c r="B160" s="2" t="str">
        <f>GseCtRefObligPzc!B160</f>
        <v>CENTRAL</v>
      </c>
      <c r="C160" s="2">
        <f>GseCtRefObligPzc!C160</f>
        <v>7</v>
      </c>
      <c r="D160" s="2" t="str">
        <f>GseCtRefObligPzc!D160</f>
        <v>Mid</v>
      </c>
      <c r="E160" s="2">
        <f>IF(C160=0,0,VLOOKUP(B160&amp; " " &amp;C160-1,gse_ct_ref!A:H,8,FALSE))</f>
        <v>3.1099999999999999E-2</v>
      </c>
      <c r="F160" s="2">
        <f>IF(C160=0,0,VLOOKUP(B160&amp; " " &amp;C160,gse_ct_ref!A:H,8,FALSE))</f>
        <v>3.091E-2</v>
      </c>
      <c r="G160" s="2">
        <f t="shared" si="8"/>
        <v>0.83213785460877032</v>
      </c>
      <c r="H160" s="2">
        <f t="shared" si="9"/>
        <v>0.82002105985962159</v>
      </c>
      <c r="I160" s="2">
        <f t="shared" si="10"/>
        <v>0.80808069827497775</v>
      </c>
      <c r="J160" s="2">
        <f t="shared" si="11"/>
        <v>0.82002105985962159</v>
      </c>
      <c r="K160" s="2" t="b">
        <f>ABS(J160-GseCtRefObligPzc!E160)&lt;0.000001</f>
        <v>1</v>
      </c>
    </row>
    <row r="161" spans="1:11" s="2" customFormat="1" x14ac:dyDescent="0.25">
      <c r="A161" s="2" t="s">
        <v>211</v>
      </c>
      <c r="B161" s="2" t="str">
        <f>GseCtRefObligPzc!B161</f>
        <v>CENTRAL</v>
      </c>
      <c r="C161" s="2">
        <f>GseCtRefObligPzc!C161</f>
        <v>8</v>
      </c>
      <c r="D161" s="2" t="str">
        <f>GseCtRefObligPzc!D161</f>
        <v>Mid</v>
      </c>
      <c r="E161" s="2">
        <f>IF(C161=0,0,VLOOKUP(B161&amp; " " &amp;C161-1,gse_ct_ref!A:H,8,FALSE))</f>
        <v>3.091E-2</v>
      </c>
      <c r="F161" s="2">
        <f>IF(C161=0,0,VLOOKUP(B161&amp; " " &amp;C161,gse_ct_ref!A:H,8,FALSE))</f>
        <v>3.0859999999999999E-2</v>
      </c>
      <c r="G161" s="2">
        <f t="shared" si="8"/>
        <v>0.80808069827497775</v>
      </c>
      <c r="H161" s="2">
        <f t="shared" si="9"/>
        <v>0.79602849427393707</v>
      </c>
      <c r="I161" s="2">
        <f t="shared" si="10"/>
        <v>0.78415604412865969</v>
      </c>
      <c r="J161" s="2">
        <f t="shared" si="11"/>
        <v>0.79602849427393707</v>
      </c>
      <c r="K161" s="2" t="b">
        <f>ABS(J161-GseCtRefObligPzc!E161)&lt;0.000001</f>
        <v>1</v>
      </c>
    </row>
    <row r="162" spans="1:11" s="2" customFormat="1" x14ac:dyDescent="0.25">
      <c r="A162" s="2" t="s">
        <v>212</v>
      </c>
      <c r="B162" s="2" t="str">
        <f>GseCtRefObligPzc!B162</f>
        <v>CENTRAL</v>
      </c>
      <c r="C162" s="2">
        <f>GseCtRefObligPzc!C162</f>
        <v>9</v>
      </c>
      <c r="D162" s="2" t="str">
        <f>GseCtRefObligPzc!D162</f>
        <v>Mid</v>
      </c>
      <c r="E162" s="2">
        <f>IF(C162=0,0,VLOOKUP(B162&amp; " " &amp;C162-1,gse_ct_ref!A:H,8,FALSE))</f>
        <v>3.0859999999999999E-2</v>
      </c>
      <c r="F162" s="2">
        <f>IF(C162=0,0,VLOOKUP(B162&amp; " " &amp;C162,gse_ct_ref!A:H,8,FALSE))</f>
        <v>3.0880000000000001E-2</v>
      </c>
      <c r="G162" s="2">
        <f t="shared" si="8"/>
        <v>0.78415604412865969</v>
      </c>
      <c r="H162" s="2">
        <f t="shared" si="9"/>
        <v>0.77226212215543488</v>
      </c>
      <c r="I162" s="2">
        <f t="shared" si="10"/>
        <v>0.76054860481080966</v>
      </c>
      <c r="J162" s="2">
        <f t="shared" si="11"/>
        <v>0.77226212215543488</v>
      </c>
      <c r="K162" s="2" t="b">
        <f>ABS(J162-GseCtRefObligPzc!E162)&lt;0.000001</f>
        <v>1</v>
      </c>
    </row>
    <row r="163" spans="1:11" s="2" customFormat="1" x14ac:dyDescent="0.25">
      <c r="A163" s="2" t="s">
        <v>213</v>
      </c>
      <c r="B163" s="2" t="str">
        <f>GseCtRefObligPzc!B163</f>
        <v>CENTRAL</v>
      </c>
      <c r="C163" s="2">
        <f>GseCtRefObligPzc!C163</f>
        <v>10</v>
      </c>
      <c r="D163" s="2" t="str">
        <f>GseCtRefObligPzc!D163</f>
        <v>Mid</v>
      </c>
      <c r="E163" s="2">
        <f>IF(C163=0,0,VLOOKUP(B163&amp; " " &amp;C163-1,gse_ct_ref!A:H,8,FALSE))</f>
        <v>3.0880000000000001E-2</v>
      </c>
      <c r="F163" s="2">
        <f>IF(C163=0,0,VLOOKUP(B163&amp; " " &amp;C163,gse_ct_ref!A:H,8,FALSE))</f>
        <v>3.092E-2</v>
      </c>
      <c r="G163" s="2">
        <f t="shared" si="8"/>
        <v>0.76054860481080966</v>
      </c>
      <c r="H163" s="2">
        <f t="shared" si="9"/>
        <v>0.74892557508021107</v>
      </c>
      <c r="I163" s="2">
        <f t="shared" si="10"/>
        <v>0.7374801734712918</v>
      </c>
      <c r="J163" s="2">
        <f t="shared" si="11"/>
        <v>0.74892557508021107</v>
      </c>
      <c r="K163" s="2" t="b">
        <f>ABS(J163-GseCtRefObligPzc!E163)&lt;0.000001</f>
        <v>1</v>
      </c>
    </row>
    <row r="164" spans="1:11" s="2" customFormat="1" x14ac:dyDescent="0.25">
      <c r="A164" s="2" t="s">
        <v>214</v>
      </c>
      <c r="B164" s="2" t="str">
        <f>GseCtRefObligPzc!B164</f>
        <v>CENTRAL</v>
      </c>
      <c r="C164" s="2">
        <f>GseCtRefObligPzc!C164</f>
        <v>11</v>
      </c>
      <c r="D164" s="2" t="str">
        <f>GseCtRefObligPzc!D164</f>
        <v>Mid</v>
      </c>
      <c r="E164" s="2">
        <f>IF(C164=0,0,VLOOKUP(B164&amp; " " &amp;C164-1,gse_ct_ref!A:H,8,FALSE))</f>
        <v>3.092E-2</v>
      </c>
      <c r="F164" s="2">
        <f>IF(C164=0,0,VLOOKUP(B164&amp; " " &amp;C164,gse_ct_ref!A:H,8,FALSE))</f>
        <v>3.1E-2</v>
      </c>
      <c r="G164" s="2">
        <f t="shared" si="8"/>
        <v>0.7374801734712918</v>
      </c>
      <c r="H164" s="2">
        <f t="shared" si="9"/>
        <v>0.72602657149576932</v>
      </c>
      <c r="I164" s="2">
        <f t="shared" si="10"/>
        <v>0.71475085226602442</v>
      </c>
      <c r="J164" s="2">
        <f t="shared" si="11"/>
        <v>0.72602657149576932</v>
      </c>
      <c r="K164" s="2" t="b">
        <f>ABS(J164-GseCtRefObligPzc!E164)&lt;0.000001</f>
        <v>1</v>
      </c>
    </row>
    <row r="165" spans="1:11" s="2" customFormat="1" x14ac:dyDescent="0.25">
      <c r="A165" s="2" t="s">
        <v>215</v>
      </c>
      <c r="B165" s="2" t="str">
        <f>GseCtRefObligPzc!B165</f>
        <v>CENTRAL</v>
      </c>
      <c r="C165" s="2">
        <f>GseCtRefObligPzc!C165</f>
        <v>12</v>
      </c>
      <c r="D165" s="2" t="str">
        <f>GseCtRefObligPzc!D165</f>
        <v>Mid</v>
      </c>
      <c r="E165" s="2">
        <f>IF(C165=0,0,VLOOKUP(B165&amp; " " &amp;C165-1,gse_ct_ref!A:H,8,FALSE))</f>
        <v>3.1E-2</v>
      </c>
      <c r="F165" s="2">
        <f>IF(C165=0,0,VLOOKUP(B165&amp; " " &amp;C165,gse_ct_ref!A:H,8,FALSE))</f>
        <v>3.0849999999999999E-2</v>
      </c>
      <c r="G165" s="2">
        <f t="shared" si="8"/>
        <v>0.71475085226602442</v>
      </c>
      <c r="H165" s="2">
        <f t="shared" si="9"/>
        <v>0.70453810894700686</v>
      </c>
      <c r="I165" s="2">
        <f t="shared" si="10"/>
        <v>0.69447129077906733</v>
      </c>
      <c r="J165" s="2">
        <f t="shared" si="11"/>
        <v>0.70453810894700686</v>
      </c>
      <c r="K165" s="2" t="b">
        <f>ABS(J165-GseCtRefObligPzc!E165)&lt;0.000001</f>
        <v>1</v>
      </c>
    </row>
    <row r="166" spans="1:11" s="2" customFormat="1" x14ac:dyDescent="0.25">
      <c r="A166" s="2" t="s">
        <v>216</v>
      </c>
      <c r="B166" s="2" t="str">
        <f>GseCtRefObligPzc!B166</f>
        <v>CENTRAL</v>
      </c>
      <c r="C166" s="2">
        <f>GseCtRefObligPzc!C166</f>
        <v>13</v>
      </c>
      <c r="D166" s="2" t="str">
        <f>GseCtRefObligPzc!D166</f>
        <v>Mid</v>
      </c>
      <c r="E166" s="2">
        <f>IF(C166=0,0,VLOOKUP(B166&amp; " " &amp;C166-1,gse_ct_ref!A:H,8,FALSE))</f>
        <v>3.0849999999999999E-2</v>
      </c>
      <c r="F166" s="2">
        <f>IF(C166=0,0,VLOOKUP(B166&amp; " " &amp;C166,gse_ct_ref!A:H,8,FALSE))</f>
        <v>3.0710000000000001E-2</v>
      </c>
      <c r="G166" s="2">
        <f t="shared" si="8"/>
        <v>0.69447129077906733</v>
      </c>
      <c r="H166" s="2">
        <f t="shared" si="9"/>
        <v>0.68460484120315124</v>
      </c>
      <c r="I166" s="2">
        <f t="shared" si="10"/>
        <v>0.67487856563950399</v>
      </c>
      <c r="J166" s="2">
        <f t="shared" si="11"/>
        <v>0.68460484120315124</v>
      </c>
      <c r="K166" s="2" t="b">
        <f>ABS(J166-GseCtRefObligPzc!E166)&lt;0.000001</f>
        <v>1</v>
      </c>
    </row>
    <row r="167" spans="1:11" s="2" customFormat="1" x14ac:dyDescent="0.25">
      <c r="A167" s="2" t="s">
        <v>217</v>
      </c>
      <c r="B167" s="2" t="str">
        <f>GseCtRefObligPzc!B167</f>
        <v>CENTRAL</v>
      </c>
      <c r="C167" s="2">
        <f>GseCtRefObligPzc!C167</f>
        <v>14</v>
      </c>
      <c r="D167" s="2" t="str">
        <f>GseCtRefObligPzc!D167</f>
        <v>Mid</v>
      </c>
      <c r="E167" s="2">
        <f>IF(C167=0,0,VLOOKUP(B167&amp; " " &amp;C167-1,gse_ct_ref!A:H,8,FALSE))</f>
        <v>3.0710000000000001E-2</v>
      </c>
      <c r="F167" s="2">
        <f>IF(C167=0,0,VLOOKUP(B167&amp; " " &amp;C167,gse_ct_ref!A:H,8,FALSE))</f>
        <v>3.0530000000000002E-2</v>
      </c>
      <c r="G167" s="2">
        <f t="shared" si="8"/>
        <v>0.67487856563950399</v>
      </c>
      <c r="H167" s="2">
        <f t="shared" si="9"/>
        <v>0.6655617323661932</v>
      </c>
      <c r="I167" s="2">
        <f t="shared" si="10"/>
        <v>0.65637351983543113</v>
      </c>
      <c r="J167" s="2">
        <f t="shared" si="11"/>
        <v>0.6655617323661932</v>
      </c>
      <c r="K167" s="2" t="b">
        <f>ABS(J167-GseCtRefObligPzc!E167)&lt;0.000001</f>
        <v>1</v>
      </c>
    </row>
    <row r="168" spans="1:11" s="2" customFormat="1" x14ac:dyDescent="0.25">
      <c r="A168" s="2" t="s">
        <v>218</v>
      </c>
      <c r="B168" s="2" t="str">
        <f>GseCtRefObligPzc!B168</f>
        <v>CENTRAL</v>
      </c>
      <c r="C168" s="2">
        <f>GseCtRefObligPzc!C168</f>
        <v>15</v>
      </c>
      <c r="D168" s="2" t="str">
        <f>GseCtRefObligPzc!D168</f>
        <v>Mid</v>
      </c>
      <c r="E168" s="2">
        <f>IF(C168=0,0,VLOOKUP(B168&amp; " " &amp;C168-1,gse_ct_ref!A:H,8,FALSE))</f>
        <v>3.0530000000000002E-2</v>
      </c>
      <c r="F168" s="2">
        <f>IF(C168=0,0,VLOOKUP(B168&amp; " " &amp;C168,gse_ct_ref!A:H,8,FALSE))</f>
        <v>3.022E-2</v>
      </c>
      <c r="G168" s="2">
        <f t="shared" si="8"/>
        <v>0.65637351983543113</v>
      </c>
      <c r="H168" s="2">
        <f t="shared" si="9"/>
        <v>0.64803833946091283</v>
      </c>
      <c r="I168" s="2">
        <f t="shared" si="10"/>
        <v>0.63980900618378078</v>
      </c>
      <c r="J168" s="2">
        <f t="shared" si="11"/>
        <v>0.64803833946091283</v>
      </c>
      <c r="K168" s="2" t="b">
        <f>ABS(J168-GseCtRefObligPzc!E168)&lt;0.000001</f>
        <v>1</v>
      </c>
    </row>
    <row r="169" spans="1:11" s="2" customFormat="1" x14ac:dyDescent="0.25">
      <c r="A169" s="2" t="s">
        <v>219</v>
      </c>
      <c r="B169" s="2" t="str">
        <f>GseCtRefObligPzc!B169</f>
        <v>CENTRAL</v>
      </c>
      <c r="C169" s="2">
        <f>GseCtRefObligPzc!C169</f>
        <v>16</v>
      </c>
      <c r="D169" s="2" t="str">
        <f>GseCtRefObligPzc!D169</f>
        <v>Mid</v>
      </c>
      <c r="E169" s="2">
        <f>IF(C169=0,0,VLOOKUP(B169&amp; " " &amp;C169-1,gse_ct_ref!A:H,8,FALSE))</f>
        <v>3.022E-2</v>
      </c>
      <c r="F169" s="2">
        <f>IF(C169=0,0,VLOOKUP(B169&amp; " " &amp;C169,gse_ct_ref!A:H,8,FALSE))</f>
        <v>2.9739999999999999E-2</v>
      </c>
      <c r="G169" s="2">
        <f t="shared" si="8"/>
        <v>0.63980900618378078</v>
      </c>
      <c r="H169" s="2">
        <f t="shared" si="9"/>
        <v>0.63270972454159213</v>
      </c>
      <c r="I169" s="2">
        <f t="shared" si="10"/>
        <v>0.62568921609476036</v>
      </c>
      <c r="J169" s="2">
        <f t="shared" si="11"/>
        <v>0.63270972454159213</v>
      </c>
      <c r="K169" s="2" t="b">
        <f>ABS(J169-GseCtRefObligPzc!E169)&lt;0.000001</f>
        <v>1</v>
      </c>
    </row>
    <row r="170" spans="1:11" s="2" customFormat="1" x14ac:dyDescent="0.25">
      <c r="A170" s="2" t="s">
        <v>220</v>
      </c>
      <c r="B170" s="2" t="str">
        <f>GseCtRefObligPzc!B170</f>
        <v>CENTRAL</v>
      </c>
      <c r="C170" s="2">
        <f>GseCtRefObligPzc!C170</f>
        <v>17</v>
      </c>
      <c r="D170" s="2" t="str">
        <f>GseCtRefObligPzc!D170</f>
        <v>Mid</v>
      </c>
      <c r="E170" s="2">
        <f>IF(C170=0,0,VLOOKUP(B170&amp; " " &amp;C170-1,gse_ct_ref!A:H,8,FALSE))</f>
        <v>2.9739999999999999E-2</v>
      </c>
      <c r="F170" s="2">
        <f>IF(C170=0,0,VLOOKUP(B170&amp; " " &amp;C170,gse_ct_ref!A:H,8,FALSE))</f>
        <v>2.9159999999999998E-2</v>
      </c>
      <c r="G170" s="2">
        <f t="shared" si="8"/>
        <v>0.62568921609476036</v>
      </c>
      <c r="H170" s="2">
        <f t="shared" si="9"/>
        <v>0.61954762920974937</v>
      </c>
      <c r="I170" s="2">
        <f t="shared" si="10"/>
        <v>0.61346632638988752</v>
      </c>
      <c r="J170" s="2">
        <f t="shared" si="11"/>
        <v>0.61954762920974937</v>
      </c>
      <c r="K170" s="2" t="b">
        <f>ABS(J170-GseCtRefObligPzc!E170)&lt;0.000001</f>
        <v>1</v>
      </c>
    </row>
    <row r="171" spans="1:11" s="2" customFormat="1" x14ac:dyDescent="0.25">
      <c r="A171" s="2" t="s">
        <v>221</v>
      </c>
      <c r="B171" s="2" t="str">
        <f>GseCtRefObligPzc!B171</f>
        <v>CENTRAL</v>
      </c>
      <c r="C171" s="2">
        <f>GseCtRefObligPzc!C171</f>
        <v>18</v>
      </c>
      <c r="D171" s="2" t="str">
        <f>GseCtRefObligPzc!D171</f>
        <v>Mid</v>
      </c>
      <c r="E171" s="2">
        <f>IF(C171=0,0,VLOOKUP(B171&amp; " " &amp;C171-1,gse_ct_ref!A:H,8,FALSE))</f>
        <v>2.9159999999999998E-2</v>
      </c>
      <c r="F171" s="2">
        <f>IF(C171=0,0,VLOOKUP(B171&amp; " " &amp;C171,gse_ct_ref!A:H,8,FALSE))</f>
        <v>2.8590000000000001E-2</v>
      </c>
      <c r="G171" s="2">
        <f t="shared" si="8"/>
        <v>0.61346632638988752</v>
      </c>
      <c r="H171" s="2">
        <f t="shared" si="9"/>
        <v>0.60773561018725686</v>
      </c>
      <c r="I171" s="2">
        <f t="shared" si="10"/>
        <v>0.60205842766167139</v>
      </c>
      <c r="J171" s="2">
        <f t="shared" si="11"/>
        <v>0.60773561018725686</v>
      </c>
      <c r="K171" s="2" t="b">
        <f>ABS(J171-GseCtRefObligPzc!E171)&lt;0.000001</f>
        <v>1</v>
      </c>
    </row>
    <row r="172" spans="1:11" s="2" customFormat="1" x14ac:dyDescent="0.25">
      <c r="A172" s="2" t="s">
        <v>222</v>
      </c>
      <c r="B172" s="2" t="str">
        <f>GseCtRefObligPzc!B172</f>
        <v>CENTRAL</v>
      </c>
      <c r="C172" s="2">
        <f>GseCtRefObligPzc!C172</f>
        <v>19</v>
      </c>
      <c r="D172" s="2" t="str">
        <f>GseCtRefObligPzc!D172</f>
        <v>Mid</v>
      </c>
      <c r="E172" s="2">
        <f>IF(C172=0,0,VLOOKUP(B172&amp; " " &amp;C172-1,gse_ct_ref!A:H,8,FALSE))</f>
        <v>2.8590000000000001E-2</v>
      </c>
      <c r="F172" s="2">
        <f>IF(C172=0,0,VLOOKUP(B172&amp; " " &amp;C172,gse_ct_ref!A:H,8,FALSE))</f>
        <v>2.8070000000000001E-2</v>
      </c>
      <c r="G172" s="2">
        <f t="shared" si="8"/>
        <v>0.60205842766167139</v>
      </c>
      <c r="H172" s="2">
        <f t="shared" si="9"/>
        <v>0.59649087019684499</v>
      </c>
      <c r="I172" s="2">
        <f t="shared" si="10"/>
        <v>0.59097479892455407</v>
      </c>
      <c r="J172" s="2">
        <f t="shared" si="11"/>
        <v>0.59649087019684499</v>
      </c>
      <c r="K172" s="2" t="b">
        <f>ABS(J172-GseCtRefObligPzc!E172)&lt;0.000001</f>
        <v>1</v>
      </c>
    </row>
    <row r="173" spans="1:11" s="2" customFormat="1" x14ac:dyDescent="0.25">
      <c r="A173" s="2" t="s">
        <v>223</v>
      </c>
      <c r="B173" s="2" t="str">
        <f>GseCtRefObligPzc!B173</f>
        <v>CENTRAL</v>
      </c>
      <c r="C173" s="2">
        <f>GseCtRefObligPzc!C173</f>
        <v>20</v>
      </c>
      <c r="D173" s="2" t="str">
        <f>GseCtRefObligPzc!D173</f>
        <v>Mid</v>
      </c>
      <c r="E173" s="2">
        <f>IF(C173=0,0,VLOOKUP(B173&amp; " " &amp;C173-1,gse_ct_ref!A:H,8,FALSE))</f>
        <v>2.8070000000000001E-2</v>
      </c>
      <c r="F173" s="2">
        <f>IF(C173=0,0,VLOOKUP(B173&amp; " " &amp;C173,gse_ct_ref!A:H,8,FALSE))</f>
        <v>2.7650000000000001E-2</v>
      </c>
      <c r="G173" s="2">
        <f t="shared" si="8"/>
        <v>0.59097479892455407</v>
      </c>
      <c r="H173" s="2">
        <f t="shared" si="9"/>
        <v>0.5852375924293991</v>
      </c>
      <c r="I173" s="2">
        <f t="shared" si="10"/>
        <v>0.57955608295961292</v>
      </c>
      <c r="J173" s="2">
        <f t="shared" si="11"/>
        <v>0.5852375924293991</v>
      </c>
      <c r="K173" s="2" t="b">
        <f>ABS(J173-GseCtRefObligPzc!E173)&lt;0.000001</f>
        <v>1</v>
      </c>
    </row>
    <row r="174" spans="1:11" s="2" customFormat="1" x14ac:dyDescent="0.25">
      <c r="A174" s="2" t="s">
        <v>224</v>
      </c>
      <c r="B174" s="2" t="str">
        <f>GseCtRefObligPzc!B174</f>
        <v>CENTRAL</v>
      </c>
      <c r="C174" s="2">
        <f>GseCtRefObligPzc!C174</f>
        <v>21</v>
      </c>
      <c r="D174" s="2" t="str">
        <f>GseCtRefObligPzc!D174</f>
        <v>Mid</v>
      </c>
      <c r="E174" s="2">
        <f>IF(C174=0,0,VLOOKUP(B174&amp; " " &amp;C174-1,gse_ct_ref!A:H,8,FALSE))</f>
        <v>2.7650000000000001E-2</v>
      </c>
      <c r="F174" s="2">
        <f>IF(C174=0,0,VLOOKUP(B174&amp; " " &amp;C174,gse_ct_ref!A:H,8,FALSE))</f>
        <v>2.7349999999999999E-2</v>
      </c>
      <c r="G174" s="2">
        <f t="shared" si="8"/>
        <v>0.57955608295961292</v>
      </c>
      <c r="H174" s="2">
        <f t="shared" si="9"/>
        <v>0.57346150344151459</v>
      </c>
      <c r="I174" s="2">
        <f t="shared" si="10"/>
        <v>0.5674310141824862</v>
      </c>
      <c r="J174" s="2">
        <f t="shared" si="11"/>
        <v>0.57346150344151459</v>
      </c>
      <c r="K174" s="2" t="b">
        <f>ABS(J174-GseCtRefObligPzc!E174)&lt;0.000001</f>
        <v>1</v>
      </c>
    </row>
    <row r="175" spans="1:11" s="2" customFormat="1" x14ac:dyDescent="0.25">
      <c r="A175" s="2" t="s">
        <v>225</v>
      </c>
      <c r="B175" s="2" t="str">
        <f>GseCtRefObligPzc!B175</f>
        <v>CENTRAL</v>
      </c>
      <c r="C175" s="2">
        <f>GseCtRefObligPzc!C175</f>
        <v>22</v>
      </c>
      <c r="D175" s="2" t="str">
        <f>GseCtRefObligPzc!D175</f>
        <v>Mid</v>
      </c>
      <c r="E175" s="2">
        <f>IF(C175=0,0,VLOOKUP(B175&amp; " " &amp;C175-1,gse_ct_ref!A:H,8,FALSE))</f>
        <v>2.7349999999999999E-2</v>
      </c>
      <c r="F175" s="2">
        <f>IF(C175=0,0,VLOOKUP(B175&amp; " " &amp;C175,gse_ct_ref!A:H,8,FALSE))</f>
        <v>2.7150000000000001E-2</v>
      </c>
      <c r="G175" s="2">
        <f t="shared" si="8"/>
        <v>0.5674310141824862</v>
      </c>
      <c r="H175" s="2">
        <f t="shared" si="9"/>
        <v>0.56102725414040777</v>
      </c>
      <c r="I175" s="2">
        <f t="shared" si="10"/>
        <v>0.55469576392787967</v>
      </c>
      <c r="J175" s="2">
        <f t="shared" si="11"/>
        <v>0.56102725414040777</v>
      </c>
      <c r="K175" s="2" t="b">
        <f>ABS(J175-GseCtRefObligPzc!E175)&lt;0.000001</f>
        <v>1</v>
      </c>
    </row>
    <row r="176" spans="1:11" s="2" customFormat="1" x14ac:dyDescent="0.25">
      <c r="A176" s="2" t="s">
        <v>226</v>
      </c>
      <c r="B176" s="2" t="str">
        <f>GseCtRefObligPzc!B176</f>
        <v>CENTRAL</v>
      </c>
      <c r="C176" s="2">
        <f>GseCtRefObligPzc!C176</f>
        <v>23</v>
      </c>
      <c r="D176" s="2" t="str">
        <f>GseCtRefObligPzc!D176</f>
        <v>Mid</v>
      </c>
      <c r="E176" s="2">
        <f>IF(C176=0,0,VLOOKUP(B176&amp; " " &amp;C176-1,gse_ct_ref!A:H,8,FALSE))</f>
        <v>2.7150000000000001E-2</v>
      </c>
      <c r="F176" s="2">
        <f>IF(C176=0,0,VLOOKUP(B176&amp; " " &amp;C176,gse_ct_ref!A:H,8,FALSE))</f>
        <v>2.7029999999999998E-2</v>
      </c>
      <c r="G176" s="2">
        <f t="shared" si="8"/>
        <v>0.55469576392787967</v>
      </c>
      <c r="H176" s="2">
        <f t="shared" si="9"/>
        <v>0.54805157845742913</v>
      </c>
      <c r="I176" s="2">
        <f t="shared" si="10"/>
        <v>0.54148697751499653</v>
      </c>
      <c r="J176" s="2">
        <f t="shared" si="11"/>
        <v>0.54805157845742913</v>
      </c>
      <c r="K176" s="2" t="b">
        <f>ABS(J176-GseCtRefObligPzc!E176)&lt;0.000001</f>
        <v>1</v>
      </c>
    </row>
    <row r="177" spans="1:11" s="2" customFormat="1" x14ac:dyDescent="0.25">
      <c r="A177" s="2" t="s">
        <v>227</v>
      </c>
      <c r="B177" s="2" t="str">
        <f>GseCtRefObligPzc!B177</f>
        <v>CENTRAL</v>
      </c>
      <c r="C177" s="2">
        <f>GseCtRefObligPzc!C177</f>
        <v>24</v>
      </c>
      <c r="D177" s="2" t="str">
        <f>GseCtRefObligPzc!D177</f>
        <v>Mid</v>
      </c>
      <c r="E177" s="2">
        <f>IF(C177=0,0,VLOOKUP(B177&amp; " " &amp;C177-1,gse_ct_ref!A:H,8,FALSE))</f>
        <v>2.7029999999999998E-2</v>
      </c>
      <c r="F177" s="2">
        <f>IF(C177=0,0,VLOOKUP(B177&amp; " " &amp;C177,gse_ct_ref!A:H,8,FALSE))</f>
        <v>2.6970000000000001E-2</v>
      </c>
      <c r="G177" s="2">
        <f t="shared" si="8"/>
        <v>0.54148697751499653</v>
      </c>
      <c r="H177" s="2">
        <f t="shared" si="9"/>
        <v>0.53468859789022161</v>
      </c>
      <c r="I177" s="2">
        <f t="shared" si="10"/>
        <v>0.52797557205499612</v>
      </c>
      <c r="J177" s="2">
        <f t="shared" si="11"/>
        <v>0.53468859789022161</v>
      </c>
      <c r="K177" s="2" t="b">
        <f>ABS(J177-GseCtRefObligPzc!E177)&lt;0.000001</f>
        <v>1</v>
      </c>
    </row>
    <row r="178" spans="1:11" s="2" customFormat="1" x14ac:dyDescent="0.25">
      <c r="A178" s="2" t="s">
        <v>228</v>
      </c>
      <c r="B178" s="2" t="str">
        <f>GseCtRefObligPzc!B178</f>
        <v>CENTRAL</v>
      </c>
      <c r="C178" s="2">
        <f>GseCtRefObligPzc!C178</f>
        <v>25</v>
      </c>
      <c r="D178" s="2" t="str">
        <f>GseCtRefObligPzc!D178</f>
        <v>Mid</v>
      </c>
      <c r="E178" s="2">
        <f>IF(C178=0,0,VLOOKUP(B178&amp; " " &amp;C178-1,gse_ct_ref!A:H,8,FALSE))</f>
        <v>2.6970000000000001E-2</v>
      </c>
      <c r="F178" s="2">
        <f>IF(C178=0,0,VLOOKUP(B178&amp; " " &amp;C178,gse_ct_ref!A:H,8,FALSE))</f>
        <v>2.6950000000000002E-2</v>
      </c>
      <c r="G178" s="2">
        <f t="shared" si="8"/>
        <v>0.52797557205499612</v>
      </c>
      <c r="H178" s="2">
        <f t="shared" si="9"/>
        <v>0.52112351933767764</v>
      </c>
      <c r="I178" s="2">
        <f t="shared" si="10"/>
        <v>0.51436039237550002</v>
      </c>
      <c r="J178" s="2">
        <f t="shared" si="11"/>
        <v>0.52112351933767764</v>
      </c>
      <c r="K178" s="2" t="b">
        <f>ABS(J178-GseCtRefObligPzc!E178)&lt;0.000001</f>
        <v>1</v>
      </c>
    </row>
    <row r="179" spans="1:11" s="2" customFormat="1" x14ac:dyDescent="0.25">
      <c r="A179" s="2" t="s">
        <v>229</v>
      </c>
      <c r="B179" s="2" t="str">
        <f>GseCtRefObligPzc!B179</f>
        <v>CENTRAL</v>
      </c>
      <c r="C179" s="2">
        <f>GseCtRefObligPzc!C179</f>
        <v>26</v>
      </c>
      <c r="D179" s="2" t="str">
        <f>GseCtRefObligPzc!D179</f>
        <v>Mid</v>
      </c>
      <c r="E179" s="2">
        <f>IF(C179=0,0,VLOOKUP(B179&amp; " " &amp;C179-1,gse_ct_ref!A:H,8,FALSE))</f>
        <v>2.6950000000000002E-2</v>
      </c>
      <c r="F179" s="2">
        <f>IF(C179=0,0,VLOOKUP(B179&amp; " " &amp;C179,gse_ct_ref!A:H,8,FALSE))</f>
        <v>2.6980000000000001E-2</v>
      </c>
      <c r="G179" s="2">
        <f t="shared" si="8"/>
        <v>0.51436039237550002</v>
      </c>
      <c r="H179" s="2">
        <f t="shared" si="9"/>
        <v>0.50737368852493059</v>
      </c>
      <c r="I179" s="2">
        <f t="shared" si="10"/>
        <v>0.50048188706462915</v>
      </c>
      <c r="J179" s="2">
        <f t="shared" si="11"/>
        <v>0.50737368852493059</v>
      </c>
      <c r="K179" s="2" t="b">
        <f>ABS(J179-GseCtRefObligPzc!E179)&lt;0.000001</f>
        <v>1</v>
      </c>
    </row>
    <row r="180" spans="1:11" s="2" customFormat="1" x14ac:dyDescent="0.25">
      <c r="A180" s="2" t="s">
        <v>230</v>
      </c>
      <c r="B180" s="2" t="str">
        <f>GseCtRefObligPzc!B180</f>
        <v>CENTRAL</v>
      </c>
      <c r="C180" s="2">
        <f>GseCtRefObligPzc!C180</f>
        <v>27</v>
      </c>
      <c r="D180" s="2" t="str">
        <f>GseCtRefObligPzc!D180</f>
        <v>Mid</v>
      </c>
      <c r="E180" s="2">
        <f>IF(C180=0,0,VLOOKUP(B180&amp; " " &amp;C180-1,gse_ct_ref!A:H,8,FALSE))</f>
        <v>2.6980000000000001E-2</v>
      </c>
      <c r="F180" s="2">
        <f>IF(C180=0,0,VLOOKUP(B180&amp; " " &amp;C180,gse_ct_ref!A:H,8,FALSE))</f>
        <v>2.7029999999999998E-2</v>
      </c>
      <c r="G180" s="2">
        <f t="shared" si="8"/>
        <v>0.50048188706462915</v>
      </c>
      <c r="H180" s="2">
        <f t="shared" si="9"/>
        <v>0.49353951628850562</v>
      </c>
      <c r="I180" s="2">
        <f t="shared" si="10"/>
        <v>0.48669344572471523</v>
      </c>
      <c r="J180" s="2">
        <f t="shared" si="11"/>
        <v>0.49353951628850562</v>
      </c>
      <c r="K180" s="2" t="b">
        <f>ABS(J180-GseCtRefObligPzc!E180)&lt;0.000001</f>
        <v>1</v>
      </c>
    </row>
    <row r="181" spans="1:11" s="2" customFormat="1" x14ac:dyDescent="0.25">
      <c r="A181" s="2" t="s">
        <v>231</v>
      </c>
      <c r="B181" s="2" t="str">
        <f>GseCtRefObligPzc!B181</f>
        <v>CENTRAL</v>
      </c>
      <c r="C181" s="2">
        <f>GseCtRefObligPzc!C181</f>
        <v>28</v>
      </c>
      <c r="D181" s="2" t="str">
        <f>GseCtRefObligPzc!D181</f>
        <v>Mid</v>
      </c>
      <c r="E181" s="2">
        <f>IF(C181=0,0,VLOOKUP(B181&amp; " " &amp;C181-1,gse_ct_ref!A:H,8,FALSE))</f>
        <v>2.7029999999999998E-2</v>
      </c>
      <c r="F181" s="2">
        <f>IF(C181=0,0,VLOOKUP(B181&amp; " " &amp;C181,gse_ct_ref!A:H,8,FALSE))</f>
        <v>2.7109999999999999E-2</v>
      </c>
      <c r="G181" s="2">
        <f t="shared" si="8"/>
        <v>0.48669344572471523</v>
      </c>
      <c r="H181" s="2">
        <f t="shared" si="9"/>
        <v>0.47972278143561375</v>
      </c>
      <c r="I181" s="2">
        <f t="shared" si="10"/>
        <v>0.47285195444873646</v>
      </c>
      <c r="J181" s="2">
        <f t="shared" si="11"/>
        <v>0.47972278143561375</v>
      </c>
      <c r="K181" s="2" t="b">
        <f>ABS(J181-GseCtRefObligPzc!E181)&lt;0.000001</f>
        <v>1</v>
      </c>
    </row>
    <row r="182" spans="1:11" s="2" customFormat="1" x14ac:dyDescent="0.25">
      <c r="A182" s="2" t="s">
        <v>232</v>
      </c>
      <c r="B182" s="2" t="str">
        <f>GseCtRefObligPzc!B182</f>
        <v>CENTRAL</v>
      </c>
      <c r="C182" s="2">
        <f>GseCtRefObligPzc!C182</f>
        <v>29</v>
      </c>
      <c r="D182" s="2" t="str">
        <f>GseCtRefObligPzc!D182</f>
        <v>Mid</v>
      </c>
      <c r="E182" s="2">
        <f>IF(C182=0,0,VLOOKUP(B182&amp; " " &amp;C182-1,gse_ct_ref!A:H,8,FALSE))</f>
        <v>2.7109999999999999E-2</v>
      </c>
      <c r="F182" s="2">
        <f>IF(C182=0,0,VLOOKUP(B182&amp; " " &amp;C182,gse_ct_ref!A:H,8,FALSE))</f>
        <v>2.7199999999999998E-2</v>
      </c>
      <c r="G182" s="2">
        <f t="shared" si="8"/>
        <v>0.47285195444873646</v>
      </c>
      <c r="H182" s="2">
        <f t="shared" si="9"/>
        <v>0.46597749108195047</v>
      </c>
      <c r="I182" s="2">
        <f t="shared" si="10"/>
        <v>0.45920297072298472</v>
      </c>
      <c r="J182" s="2">
        <f t="shared" si="11"/>
        <v>0.46597749108195047</v>
      </c>
      <c r="K182" s="2" t="b">
        <f>ABS(J182-GseCtRefObligPzc!E182)&lt;0.000001</f>
        <v>1</v>
      </c>
    </row>
    <row r="183" spans="1:11" s="2" customFormat="1" x14ac:dyDescent="0.25">
      <c r="A183" s="2" t="s">
        <v>233</v>
      </c>
      <c r="B183" s="2" t="str">
        <f>GseCtRefObligPzc!B183</f>
        <v>CENTRAL</v>
      </c>
      <c r="C183" s="2">
        <f>GseCtRefObligPzc!C183</f>
        <v>30</v>
      </c>
      <c r="D183" s="2" t="str">
        <f>GseCtRefObligPzc!D183</f>
        <v>Mid</v>
      </c>
      <c r="E183" s="2">
        <f>IF(C183=0,0,VLOOKUP(B183&amp; " " &amp;C183-1,gse_ct_ref!A:H,8,FALSE))</f>
        <v>2.7199999999999998E-2</v>
      </c>
      <c r="F183" s="2">
        <f>IF(C183=0,0,VLOOKUP(B183&amp; " " &amp;C183,gse_ct_ref!A:H,8,FALSE))</f>
        <v>2.7300000000000001E-2</v>
      </c>
      <c r="G183" s="2">
        <f t="shared" si="8"/>
        <v>0.45920297072298472</v>
      </c>
      <c r="H183" s="2">
        <f t="shared" si="9"/>
        <v>0.45242127859710668</v>
      </c>
      <c r="I183" s="2">
        <f t="shared" si="10"/>
        <v>0.44573974119805404</v>
      </c>
      <c r="J183" s="2">
        <f t="shared" si="11"/>
        <v>0.45242127859710668</v>
      </c>
      <c r="K183" s="2" t="b">
        <f>ABS(J183-GseCtRefObligPzc!E183)&lt;0.000001</f>
        <v>1</v>
      </c>
    </row>
    <row r="184" spans="1:11" s="2" customFormat="1" x14ac:dyDescent="0.25">
      <c r="A184" s="2" t="s">
        <v>234</v>
      </c>
      <c r="B184" s="2" t="str">
        <f>GseCtRefObligPzc!B184</f>
        <v>CENTRAL</v>
      </c>
      <c r="C184" s="2">
        <f>GseCtRefObligPzc!C184</f>
        <v>31</v>
      </c>
      <c r="D184" s="2" t="str">
        <f>GseCtRefObligPzc!D184</f>
        <v>Mid</v>
      </c>
      <c r="E184" s="2">
        <f>IF(C184=0,0,VLOOKUP(B184&amp; " " &amp;C184-1,gse_ct_ref!A:H,8,FALSE))</f>
        <v>2.7300000000000001E-2</v>
      </c>
      <c r="F184" s="2">
        <f>IF(C184=0,0,VLOOKUP(B184&amp; " " &amp;C184,gse_ct_ref!A:H,8,FALSE))</f>
        <v>2.742E-2</v>
      </c>
      <c r="G184" s="2">
        <f t="shared" si="8"/>
        <v>0.44573974119805404</v>
      </c>
      <c r="H184" s="2">
        <f t="shared" si="9"/>
        <v>0.43898172148418491</v>
      </c>
      <c r="I184" s="2">
        <f t="shared" si="10"/>
        <v>0.43232616252539746</v>
      </c>
      <c r="J184" s="2">
        <f t="shared" si="11"/>
        <v>0.43898172148418491</v>
      </c>
      <c r="K184" s="2" t="b">
        <f>ABS(J184-GseCtRefObligPzc!E184)&lt;0.000001</f>
        <v>1</v>
      </c>
    </row>
    <row r="185" spans="1:11" s="2" customFormat="1" x14ac:dyDescent="0.25">
      <c r="A185" s="2" t="s">
        <v>235</v>
      </c>
      <c r="B185" s="2" t="str">
        <f>GseCtRefObligPzc!B185</f>
        <v>CENTRAL</v>
      </c>
      <c r="C185" s="2">
        <f>GseCtRefObligPzc!C185</f>
        <v>32</v>
      </c>
      <c r="D185" s="2" t="str">
        <f>GseCtRefObligPzc!D185</f>
        <v>Mid</v>
      </c>
      <c r="E185" s="2">
        <f>IF(C185=0,0,VLOOKUP(B185&amp; " " &amp;C185-1,gse_ct_ref!A:H,8,FALSE))</f>
        <v>2.742E-2</v>
      </c>
      <c r="F185" s="2">
        <f>IF(C185=0,0,VLOOKUP(B185&amp; " " &amp;C185,gse_ct_ref!A:H,8,FALSE))</f>
        <v>2.7529999999999999E-2</v>
      </c>
      <c r="G185" s="2">
        <f t="shared" si="8"/>
        <v>0.43232616252539746</v>
      </c>
      <c r="H185" s="2">
        <f t="shared" si="9"/>
        <v>0.42578817014709519</v>
      </c>
      <c r="I185" s="2">
        <f t="shared" si="10"/>
        <v>0.41934905067551004</v>
      </c>
      <c r="J185" s="2">
        <f t="shared" si="11"/>
        <v>0.42578817014709519</v>
      </c>
      <c r="K185" s="2" t="b">
        <f>ABS(J185-GseCtRefObligPzc!E185)&lt;0.000001</f>
        <v>1</v>
      </c>
    </row>
    <row r="186" spans="1:11" s="2" customFormat="1" x14ac:dyDescent="0.25">
      <c r="A186" s="2" t="s">
        <v>236</v>
      </c>
      <c r="B186" s="2" t="str">
        <f>GseCtRefObligPzc!B186</f>
        <v>CENTRAL</v>
      </c>
      <c r="C186" s="2">
        <f>GseCtRefObligPzc!C186</f>
        <v>33</v>
      </c>
      <c r="D186" s="2" t="str">
        <f>GseCtRefObligPzc!D186</f>
        <v>Mid</v>
      </c>
      <c r="E186" s="2">
        <f>IF(C186=0,0,VLOOKUP(B186&amp; " " &amp;C186-1,gse_ct_ref!A:H,8,FALSE))</f>
        <v>2.7529999999999999E-2</v>
      </c>
      <c r="F186" s="2">
        <f>IF(C186=0,0,VLOOKUP(B186&amp; " " &amp;C186,gse_ct_ref!A:H,8,FALSE))</f>
        <v>2.7660000000000001E-2</v>
      </c>
      <c r="G186" s="2">
        <f t="shared" si="8"/>
        <v>0.41934905067551004</v>
      </c>
      <c r="H186" s="2">
        <f t="shared" si="9"/>
        <v>0.41283058349982255</v>
      </c>
      <c r="I186" s="2">
        <f t="shared" si="10"/>
        <v>0.40641344101832966</v>
      </c>
      <c r="J186" s="2">
        <f t="shared" si="11"/>
        <v>0.41283058349982255</v>
      </c>
      <c r="K186" s="2" t="b">
        <f>ABS(J186-GseCtRefObligPzc!E186)&lt;0.000001</f>
        <v>1</v>
      </c>
    </row>
    <row r="187" spans="1:11" s="2" customFormat="1" x14ac:dyDescent="0.25">
      <c r="A187" s="2" t="s">
        <v>237</v>
      </c>
      <c r="B187" s="2" t="str">
        <f>GseCtRefObligPzc!B187</f>
        <v>CENTRAL</v>
      </c>
      <c r="C187" s="2">
        <f>GseCtRefObligPzc!C187</f>
        <v>34</v>
      </c>
      <c r="D187" s="2" t="str">
        <f>GseCtRefObligPzc!D187</f>
        <v>Mid</v>
      </c>
      <c r="E187" s="2">
        <f>IF(C187=0,0,VLOOKUP(B187&amp; " " &amp;C187-1,gse_ct_ref!A:H,8,FALSE))</f>
        <v>2.7660000000000001E-2</v>
      </c>
      <c r="F187" s="2">
        <f>IF(C187=0,0,VLOOKUP(B187&amp; " " &amp;C187,gse_ct_ref!A:H,8,FALSE))</f>
        <v>2.7779999999999999E-2</v>
      </c>
      <c r="G187" s="2">
        <f t="shared" si="8"/>
        <v>0.40641344101832966</v>
      </c>
      <c r="H187" s="2">
        <f t="shared" si="9"/>
        <v>0.40011171920366712</v>
      </c>
      <c r="I187" s="2">
        <f t="shared" si="10"/>
        <v>0.39390770994922381</v>
      </c>
      <c r="J187" s="2">
        <f t="shared" si="11"/>
        <v>0.40011171920366712</v>
      </c>
      <c r="K187" s="2" t="b">
        <f>ABS(J187-GseCtRefObligPzc!E187)&lt;0.000001</f>
        <v>1</v>
      </c>
    </row>
    <row r="188" spans="1:11" s="2" customFormat="1" x14ac:dyDescent="0.25">
      <c r="A188" s="2" t="s">
        <v>238</v>
      </c>
      <c r="B188" s="2" t="str">
        <f>GseCtRefObligPzc!B188</f>
        <v>CENTRAL</v>
      </c>
      <c r="C188" s="2">
        <f>GseCtRefObligPzc!C188</f>
        <v>35</v>
      </c>
      <c r="D188" s="2" t="str">
        <f>GseCtRefObligPzc!D188</f>
        <v>Mid</v>
      </c>
      <c r="E188" s="2">
        <f>IF(C188=0,0,VLOOKUP(B188&amp; " " &amp;C188-1,gse_ct_ref!A:H,8,FALSE))</f>
        <v>2.7779999999999999E-2</v>
      </c>
      <c r="F188" s="2">
        <f>IF(C188=0,0,VLOOKUP(B188&amp; " " &amp;C188,gse_ct_ref!A:H,8,FALSE))</f>
        <v>2.7910000000000001E-2</v>
      </c>
      <c r="G188" s="2">
        <f t="shared" si="8"/>
        <v>0.39390770994922381</v>
      </c>
      <c r="H188" s="2">
        <f t="shared" si="9"/>
        <v>0.38768870318797466</v>
      </c>
      <c r="I188" s="2">
        <f t="shared" si="10"/>
        <v>0.38156788197658803</v>
      </c>
      <c r="J188" s="2">
        <f t="shared" si="11"/>
        <v>0.38768870318797466</v>
      </c>
      <c r="K188" s="2" t="b">
        <f>ABS(J188-GseCtRefObligPzc!E188)&lt;0.000001</f>
        <v>1</v>
      </c>
    </row>
    <row r="189" spans="1:11" s="2" customFormat="1" x14ac:dyDescent="0.25">
      <c r="A189" s="2" t="s">
        <v>239</v>
      </c>
      <c r="B189" s="2" t="str">
        <f>GseCtRefObligPzc!B189</f>
        <v>CENTRAL</v>
      </c>
      <c r="C189" s="2">
        <f>GseCtRefObligPzc!C189</f>
        <v>36</v>
      </c>
      <c r="D189" s="2" t="str">
        <f>GseCtRefObligPzc!D189</f>
        <v>Mid</v>
      </c>
      <c r="E189" s="2">
        <f>IF(C189=0,0,VLOOKUP(B189&amp; " " &amp;C189-1,gse_ct_ref!A:H,8,FALSE))</f>
        <v>2.7910000000000001E-2</v>
      </c>
      <c r="F189" s="2">
        <f>IF(C189=0,0,VLOOKUP(B189&amp; " " &amp;C189,gse_ct_ref!A:H,8,FALSE))</f>
        <v>2.8039999999999999E-2</v>
      </c>
      <c r="G189" s="2">
        <f t="shared" si="8"/>
        <v>0.38156788197658803</v>
      </c>
      <c r="H189" s="2">
        <f t="shared" si="9"/>
        <v>0.37549630917837445</v>
      </c>
      <c r="I189" s="2">
        <f t="shared" si="10"/>
        <v>0.36952134827541017</v>
      </c>
      <c r="J189" s="2">
        <f t="shared" si="11"/>
        <v>0.37549630917837445</v>
      </c>
      <c r="K189" s="2" t="b">
        <f>ABS(J189-GseCtRefObligPzc!E189)&lt;0.000001</f>
        <v>1</v>
      </c>
    </row>
    <row r="190" spans="1:11" s="2" customFormat="1" x14ac:dyDescent="0.25">
      <c r="A190" s="2" t="s">
        <v>240</v>
      </c>
      <c r="B190" s="2" t="str">
        <f>GseCtRefObligPzc!B190</f>
        <v>CENTRAL</v>
      </c>
      <c r="C190" s="2">
        <f>GseCtRefObligPzc!C190</f>
        <v>37</v>
      </c>
      <c r="D190" s="2" t="str">
        <f>GseCtRefObligPzc!D190</f>
        <v>Mid</v>
      </c>
      <c r="E190" s="2">
        <f>IF(C190=0,0,VLOOKUP(B190&amp; " " &amp;C190-1,gse_ct_ref!A:H,8,FALSE))</f>
        <v>2.8039999999999999E-2</v>
      </c>
      <c r="F190" s="2">
        <f>IF(C190=0,0,VLOOKUP(B190&amp; " " &amp;C190,gse_ct_ref!A:H,8,FALSE))</f>
        <v>2.8160000000000001E-2</v>
      </c>
      <c r="G190" s="2">
        <f t="shared" si="8"/>
        <v>0.36952134827541017</v>
      </c>
      <c r="H190" s="2">
        <f t="shared" si="9"/>
        <v>0.36366101396881045</v>
      </c>
      <c r="I190" s="2">
        <f t="shared" si="10"/>
        <v>0.35789362021448301</v>
      </c>
      <c r="J190" s="2">
        <f t="shared" si="11"/>
        <v>0.36366101396881045</v>
      </c>
      <c r="K190" s="2" t="b">
        <f>ABS(J190-GseCtRefObligPzc!E190)&lt;0.000001</f>
        <v>1</v>
      </c>
    </row>
    <row r="191" spans="1:11" s="2" customFormat="1" x14ac:dyDescent="0.25">
      <c r="A191" s="2" t="s">
        <v>241</v>
      </c>
      <c r="B191" s="2" t="str">
        <f>GseCtRefObligPzc!B191</f>
        <v>CENTRAL</v>
      </c>
      <c r="C191" s="2">
        <f>GseCtRefObligPzc!C191</f>
        <v>38</v>
      </c>
      <c r="D191" s="2" t="str">
        <f>GseCtRefObligPzc!D191</f>
        <v>Mid</v>
      </c>
      <c r="E191" s="2">
        <f>IF(C191=0,0,VLOOKUP(B191&amp; " " &amp;C191-1,gse_ct_ref!A:H,8,FALSE))</f>
        <v>2.8160000000000001E-2</v>
      </c>
      <c r="F191" s="2">
        <f>IF(C191=0,0,VLOOKUP(B191&amp; " " &amp;C191,gse_ct_ref!A:H,8,FALSE))</f>
        <v>2.8289999999999999E-2</v>
      </c>
      <c r="G191" s="2">
        <f t="shared" si="8"/>
        <v>0.35789362021448301</v>
      </c>
      <c r="H191" s="2">
        <f t="shared" si="9"/>
        <v>0.352111608718708</v>
      </c>
      <c r="I191" s="2">
        <f t="shared" si="10"/>
        <v>0.34642300949699706</v>
      </c>
      <c r="J191" s="2">
        <f t="shared" si="11"/>
        <v>0.352111608718708</v>
      </c>
      <c r="K191" s="2" t="b">
        <f>ABS(J191-GseCtRefObligPzc!E191)&lt;0.000001</f>
        <v>1</v>
      </c>
    </row>
    <row r="192" spans="1:11" s="2" customFormat="1" x14ac:dyDescent="0.25">
      <c r="A192" s="2" t="s">
        <v>242</v>
      </c>
      <c r="B192" s="2" t="str">
        <f>GseCtRefObligPzc!B192</f>
        <v>CENTRAL</v>
      </c>
      <c r="C192" s="2">
        <f>GseCtRefObligPzc!C192</f>
        <v>39</v>
      </c>
      <c r="D192" s="2" t="str">
        <f>GseCtRefObligPzc!D192</f>
        <v>Mid</v>
      </c>
      <c r="E192" s="2">
        <f>IF(C192=0,0,VLOOKUP(B192&amp; " " &amp;C192-1,gse_ct_ref!A:H,8,FALSE))</f>
        <v>2.8289999999999999E-2</v>
      </c>
      <c r="F192" s="2">
        <f>IF(C192=0,0,VLOOKUP(B192&amp; " " &amp;C192,gse_ct_ref!A:H,8,FALSE))</f>
        <v>2.8410000000000001E-2</v>
      </c>
      <c r="G192" s="2">
        <f t="shared" si="8"/>
        <v>0.34642300949699706</v>
      </c>
      <c r="H192" s="2">
        <f t="shared" si="9"/>
        <v>0.34084795396702272</v>
      </c>
      <c r="I192" s="2">
        <f t="shared" si="10"/>
        <v>0.3353626189328302</v>
      </c>
      <c r="J192" s="2">
        <f t="shared" si="11"/>
        <v>0.34084795396702272</v>
      </c>
      <c r="K192" s="2" t="b">
        <f>ABS(J192-GseCtRefObligPzc!E192)&lt;0.000001</f>
        <v>1</v>
      </c>
    </row>
    <row r="193" spans="1:11" s="2" customFormat="1" x14ac:dyDescent="0.25">
      <c r="A193" s="2" t="s">
        <v>243</v>
      </c>
      <c r="B193" s="2" t="str">
        <f>GseCtRefObligPzc!B193</f>
        <v>CENTRAL</v>
      </c>
      <c r="C193" s="2">
        <f>GseCtRefObligPzc!C193</f>
        <v>40</v>
      </c>
      <c r="D193" s="2" t="str">
        <f>GseCtRefObligPzc!D193</f>
        <v>Mid</v>
      </c>
      <c r="E193" s="2">
        <f>IF(C193=0,0,VLOOKUP(B193&amp; " " &amp;C193-1,gse_ct_ref!A:H,8,FALSE))</f>
        <v>2.8410000000000001E-2</v>
      </c>
      <c r="F193" s="2">
        <f>IF(C193=0,0,VLOOKUP(B193&amp; " " &amp;C193,gse_ct_ref!A:H,8,FALSE))</f>
        <v>2.853E-2</v>
      </c>
      <c r="G193" s="2">
        <f t="shared" si="8"/>
        <v>0.3353626189328302</v>
      </c>
      <c r="H193" s="2">
        <f t="shared" si="9"/>
        <v>0.32992714832129255</v>
      </c>
      <c r="I193" s="2">
        <f t="shared" si="10"/>
        <v>0.32457977441195413</v>
      </c>
      <c r="J193" s="2">
        <f t="shared" si="11"/>
        <v>0.32992714832129255</v>
      </c>
      <c r="K193" s="2" t="b">
        <f>ABS(J193-GseCtRefObligPzc!E193)&lt;0.000001</f>
        <v>1</v>
      </c>
    </row>
    <row r="194" spans="1:11" s="2" customFormat="1" x14ac:dyDescent="0.25">
      <c r="A194" s="2" t="s">
        <v>244</v>
      </c>
      <c r="B194" s="2" t="str">
        <f>GseCtRefObligPzc!B194</f>
        <v>CENTRAL</v>
      </c>
      <c r="C194" s="2">
        <f>GseCtRefObligPzc!C194</f>
        <v>41</v>
      </c>
      <c r="D194" s="2" t="str">
        <f>GseCtRefObligPzc!D194</f>
        <v>Mid</v>
      </c>
      <c r="E194" s="2">
        <f>IF(C194=0,0,VLOOKUP(B194&amp; " " &amp;C194-1,gse_ct_ref!A:H,8,FALSE))</f>
        <v>2.853E-2</v>
      </c>
      <c r="F194" s="2">
        <f>IF(C194=0,0,VLOOKUP(B194&amp; " " &amp;C194,gse_ct_ref!A:H,8,FALSE))</f>
        <v>2.8649999999999998E-2</v>
      </c>
      <c r="G194" s="2">
        <f t="shared" ref="G194:G257" si="12">IF(C194=0,1,1/(1+E194)^(C194-1))</f>
        <v>0.32457977441195413</v>
      </c>
      <c r="H194" s="2">
        <f t="shared" ref="H194:H257" si="13">G194*(I194/G194)^(0.5)</f>
        <v>0.31928190305993998</v>
      </c>
      <c r="I194" s="2">
        <f t="shared" ref="I194:I257" si="14">1/(1+F194)^C194</f>
        <v>0.31407050487438648</v>
      </c>
      <c r="J194" s="2">
        <f t="shared" ref="J194:J257" si="15">IF(D194="Beg",G194,IF(D194="Mid",H194,I194))</f>
        <v>0.31928190305993998</v>
      </c>
      <c r="K194" s="2" t="b">
        <f>ABS(J194-GseCtRefObligPzc!E194)&lt;0.000001</f>
        <v>1</v>
      </c>
    </row>
    <row r="195" spans="1:11" s="2" customFormat="1" x14ac:dyDescent="0.25">
      <c r="A195" s="2" t="s">
        <v>245</v>
      </c>
      <c r="B195" s="2" t="str">
        <f>GseCtRefObligPzc!B195</f>
        <v>CENTRAL</v>
      </c>
      <c r="C195" s="2">
        <f>GseCtRefObligPzc!C195</f>
        <v>42</v>
      </c>
      <c r="D195" s="2" t="str">
        <f>GseCtRefObligPzc!D195</f>
        <v>Mid</v>
      </c>
      <c r="E195" s="2">
        <f>IF(C195=0,0,VLOOKUP(B195&amp; " " &amp;C195-1,gse_ct_ref!A:H,8,FALSE))</f>
        <v>2.8649999999999998E-2</v>
      </c>
      <c r="F195" s="2">
        <f>IF(C195=0,0,VLOOKUP(B195&amp; " " &amp;C195,gse_ct_ref!A:H,8,FALSE))</f>
        <v>2.877E-2</v>
      </c>
      <c r="G195" s="2">
        <f t="shared" si="12"/>
        <v>0.31407050487438648</v>
      </c>
      <c r="H195" s="2">
        <f t="shared" si="13"/>
        <v>0.30890821596844631</v>
      </c>
      <c r="I195" s="2">
        <f t="shared" si="14"/>
        <v>0.30383077815910647</v>
      </c>
      <c r="J195" s="2">
        <f t="shared" si="15"/>
        <v>0.30890821596844631</v>
      </c>
      <c r="K195" s="2" t="b">
        <f>ABS(J195-GseCtRefObligPzc!E195)&lt;0.000001</f>
        <v>1</v>
      </c>
    </row>
    <row r="196" spans="1:11" s="2" customFormat="1" x14ac:dyDescent="0.25">
      <c r="A196" s="2" t="s">
        <v>246</v>
      </c>
      <c r="B196" s="2" t="str">
        <f>GseCtRefObligPzc!B196</f>
        <v>CENTRAL</v>
      </c>
      <c r="C196" s="2">
        <f>GseCtRefObligPzc!C196</f>
        <v>43</v>
      </c>
      <c r="D196" s="2" t="str">
        <f>GseCtRefObligPzc!D196</f>
        <v>Mid</v>
      </c>
      <c r="E196" s="2">
        <f>IF(C196=0,0,VLOOKUP(B196&amp; " " &amp;C196-1,gse_ct_ref!A:H,8,FALSE))</f>
        <v>2.877E-2</v>
      </c>
      <c r="F196" s="2">
        <f>IF(C196=0,0,VLOOKUP(B196&amp; " " &amp;C196,gse_ct_ref!A:H,8,FALSE))</f>
        <v>2.8879999999999999E-2</v>
      </c>
      <c r="G196" s="2">
        <f t="shared" si="12"/>
        <v>0.30383077815910647</v>
      </c>
      <c r="H196" s="2">
        <f t="shared" si="13"/>
        <v>0.29886447202910688</v>
      </c>
      <c r="I196" s="2">
        <f t="shared" si="14"/>
        <v>0.29397934331216041</v>
      </c>
      <c r="J196" s="2">
        <f t="shared" si="15"/>
        <v>0.29886447202910688</v>
      </c>
      <c r="K196" s="2" t="b">
        <f>ABS(J196-GseCtRefObligPzc!E196)&lt;0.000001</f>
        <v>1</v>
      </c>
    </row>
    <row r="197" spans="1:11" s="2" customFormat="1" x14ac:dyDescent="0.25">
      <c r="A197" s="2" t="s">
        <v>247</v>
      </c>
      <c r="B197" s="2" t="str">
        <f>GseCtRefObligPzc!B197</f>
        <v>CENTRAL</v>
      </c>
      <c r="C197" s="2">
        <f>GseCtRefObligPzc!C197</f>
        <v>44</v>
      </c>
      <c r="D197" s="2" t="str">
        <f>GseCtRefObligPzc!D197</f>
        <v>Mid</v>
      </c>
      <c r="E197" s="2">
        <f>IF(C197=0,0,VLOOKUP(B197&amp; " " &amp;C197-1,gse_ct_ref!A:H,8,FALSE))</f>
        <v>2.8879999999999999E-2</v>
      </c>
      <c r="F197" s="2">
        <f>IF(C197=0,0,VLOOKUP(B197&amp; " " &amp;C197,gse_ct_ref!A:H,8,FALSE))</f>
        <v>2.8989999999999998E-2</v>
      </c>
      <c r="G197" s="2">
        <f t="shared" si="12"/>
        <v>0.29397934331216041</v>
      </c>
      <c r="H197" s="2">
        <f t="shared" si="13"/>
        <v>0.28914322153684791</v>
      </c>
      <c r="I197" s="2">
        <f t="shared" si="14"/>
        <v>0.2843866566227834</v>
      </c>
      <c r="J197" s="2">
        <f t="shared" si="15"/>
        <v>0.28914322153684791</v>
      </c>
      <c r="K197" s="2" t="b">
        <f>ABS(J197-GseCtRefObligPzc!E197)&lt;0.000001</f>
        <v>1</v>
      </c>
    </row>
    <row r="198" spans="1:11" s="2" customFormat="1" x14ac:dyDescent="0.25">
      <c r="A198" s="2" t="s">
        <v>248</v>
      </c>
      <c r="B198" s="2" t="str">
        <f>GseCtRefObligPzc!B198</f>
        <v>CENTRAL</v>
      </c>
      <c r="C198" s="2">
        <f>GseCtRefObligPzc!C198</f>
        <v>45</v>
      </c>
      <c r="D198" s="2" t="str">
        <f>GseCtRefObligPzc!D198</f>
        <v>Mid</v>
      </c>
      <c r="E198" s="2">
        <f>IF(C198=0,0,VLOOKUP(B198&amp; " " &amp;C198-1,gse_ct_ref!A:H,8,FALSE))</f>
        <v>2.8989999999999998E-2</v>
      </c>
      <c r="F198" s="2">
        <f>IF(C198=0,0,VLOOKUP(B198&amp; " " &amp;C198,gse_ct_ref!A:H,8,FALSE))</f>
        <v>2.9100000000000001E-2</v>
      </c>
      <c r="G198" s="2">
        <f t="shared" si="12"/>
        <v>0.2843866566227834</v>
      </c>
      <c r="H198" s="2">
        <f t="shared" si="13"/>
        <v>0.2796785106434862</v>
      </c>
      <c r="I198" s="2">
        <f t="shared" si="14"/>
        <v>0.27504831008830138</v>
      </c>
      <c r="J198" s="2">
        <f t="shared" si="15"/>
        <v>0.2796785106434862</v>
      </c>
      <c r="K198" s="2" t="b">
        <f>ABS(J198-GseCtRefObligPzc!E198)&lt;0.000001</f>
        <v>1</v>
      </c>
    </row>
    <row r="199" spans="1:11" s="2" customFormat="1" x14ac:dyDescent="0.25">
      <c r="A199" s="2" t="s">
        <v>249</v>
      </c>
      <c r="B199" s="2" t="str">
        <f>GseCtRefObligPzc!B199</f>
        <v>CENTRAL</v>
      </c>
      <c r="C199" s="2">
        <f>GseCtRefObligPzc!C199</f>
        <v>46</v>
      </c>
      <c r="D199" s="2" t="str">
        <f>GseCtRefObligPzc!D199</f>
        <v>Mid</v>
      </c>
      <c r="E199" s="2">
        <f>IF(C199=0,0,VLOOKUP(B199&amp; " " &amp;C199-1,gse_ct_ref!A:H,8,FALSE))</f>
        <v>2.9100000000000001E-2</v>
      </c>
      <c r="F199" s="2">
        <f>IF(C199=0,0,VLOOKUP(B199&amp; " " &amp;C199,gse_ct_ref!A:H,8,FALSE))</f>
        <v>2.92E-2</v>
      </c>
      <c r="G199" s="2">
        <f t="shared" si="12"/>
        <v>0.27504831008830138</v>
      </c>
      <c r="H199" s="2">
        <f t="shared" si="13"/>
        <v>0.27052637126523504</v>
      </c>
      <c r="I199" s="2">
        <f t="shared" si="14"/>
        <v>0.26607877549380565</v>
      </c>
      <c r="J199" s="2">
        <f t="shared" si="15"/>
        <v>0.27052637126523504</v>
      </c>
      <c r="K199" s="2" t="b">
        <f>ABS(J199-GseCtRefObligPzc!E199)&lt;0.000001</f>
        <v>1</v>
      </c>
    </row>
    <row r="200" spans="1:11" s="2" customFormat="1" x14ac:dyDescent="0.25">
      <c r="A200" s="2" t="s">
        <v>250</v>
      </c>
      <c r="B200" s="2" t="str">
        <f>GseCtRefObligPzc!B200</f>
        <v>CENTRAL</v>
      </c>
      <c r="C200" s="2">
        <f>GseCtRefObligPzc!C200</f>
        <v>47</v>
      </c>
      <c r="D200" s="2" t="str">
        <f>GseCtRefObligPzc!D200</f>
        <v>Mid</v>
      </c>
      <c r="E200" s="2">
        <f>IF(C200=0,0,VLOOKUP(B200&amp; " " &amp;C200-1,gse_ct_ref!A:H,8,FALSE))</f>
        <v>2.92E-2</v>
      </c>
      <c r="F200" s="2">
        <f>IF(C200=0,0,VLOOKUP(B200&amp; " " &amp;C200,gse_ct_ref!A:H,8,FALSE))</f>
        <v>2.9309999999999999E-2</v>
      </c>
      <c r="G200" s="2">
        <f t="shared" si="12"/>
        <v>0.26607877549380565</v>
      </c>
      <c r="H200" s="2">
        <f t="shared" si="13"/>
        <v>0.2616191937170701</v>
      </c>
      <c r="I200" s="2">
        <f t="shared" si="14"/>
        <v>0.25723435623208235</v>
      </c>
      <c r="J200" s="2">
        <f t="shared" si="15"/>
        <v>0.2616191937170701</v>
      </c>
      <c r="K200" s="2" t="b">
        <f>ABS(J200-GseCtRefObligPzc!E200)&lt;0.000001</f>
        <v>1</v>
      </c>
    </row>
    <row r="201" spans="1:11" s="2" customFormat="1" x14ac:dyDescent="0.25">
      <c r="A201" s="2" t="s">
        <v>251</v>
      </c>
      <c r="B201" s="2" t="str">
        <f>GseCtRefObligPzc!B201</f>
        <v>CENTRAL</v>
      </c>
      <c r="C201" s="2">
        <f>GseCtRefObligPzc!C201</f>
        <v>48</v>
      </c>
      <c r="D201" s="2" t="str">
        <f>GseCtRefObligPzc!D201</f>
        <v>Mid</v>
      </c>
      <c r="E201" s="2">
        <f>IF(C201=0,0,VLOOKUP(B201&amp; " " &amp;C201-1,gse_ct_ref!A:H,8,FALSE))</f>
        <v>2.9309999999999999E-2</v>
      </c>
      <c r="F201" s="2">
        <f>IF(C201=0,0,VLOOKUP(B201&amp; " " &amp;C201,gse_ct_ref!A:H,8,FALSE))</f>
        <v>2.9399999999999999E-2</v>
      </c>
      <c r="G201" s="2">
        <f t="shared" si="12"/>
        <v>0.25723435623208235</v>
      </c>
      <c r="H201" s="2">
        <f t="shared" si="13"/>
        <v>0.25301399982636102</v>
      </c>
      <c r="I201" s="2">
        <f t="shared" si="14"/>
        <v>0.24886288536970205</v>
      </c>
      <c r="J201" s="2">
        <f t="shared" si="15"/>
        <v>0.25301399982636102</v>
      </c>
      <c r="K201" s="2" t="b">
        <f>ABS(J201-GseCtRefObligPzc!E201)&lt;0.000001</f>
        <v>1</v>
      </c>
    </row>
    <row r="202" spans="1:11" s="2" customFormat="1" x14ac:dyDescent="0.25">
      <c r="A202" s="2" t="s">
        <v>252</v>
      </c>
      <c r="B202" s="2" t="str">
        <f>GseCtRefObligPzc!B202</f>
        <v>CENTRAL</v>
      </c>
      <c r="C202" s="2">
        <f>GseCtRefObligPzc!C202</f>
        <v>49</v>
      </c>
      <c r="D202" s="2" t="str">
        <f>GseCtRefObligPzc!D202</f>
        <v>Mid</v>
      </c>
      <c r="E202" s="2">
        <f>IF(C202=0,0,VLOOKUP(B202&amp; " " &amp;C202-1,gse_ct_ref!A:H,8,FALSE))</f>
        <v>2.9399999999999999E-2</v>
      </c>
      <c r="F202" s="2">
        <f>IF(C202=0,0,VLOOKUP(B202&amp; " " &amp;C202,gse_ct_ref!A:H,8,FALSE))</f>
        <v>2.9499999999999998E-2</v>
      </c>
      <c r="G202" s="2">
        <f t="shared" si="12"/>
        <v>0.24886288536970205</v>
      </c>
      <c r="H202" s="2">
        <f t="shared" si="13"/>
        <v>0.24470028078295569</v>
      </c>
      <c r="I202" s="2">
        <f t="shared" si="14"/>
        <v>0.2406073019940452</v>
      </c>
      <c r="J202" s="2">
        <f t="shared" si="15"/>
        <v>0.24470028078295569</v>
      </c>
      <c r="K202" s="2" t="b">
        <f>ABS(J202-GseCtRefObligPzc!E202)&lt;0.000001</f>
        <v>1</v>
      </c>
    </row>
    <row r="203" spans="1:11" s="2" customFormat="1" x14ac:dyDescent="0.25">
      <c r="A203" s="2" t="s">
        <v>253</v>
      </c>
      <c r="B203" s="2" t="str">
        <f>GseCtRefObligPzc!B203</f>
        <v>CENTRAL</v>
      </c>
      <c r="C203" s="2">
        <f>GseCtRefObligPzc!C203</f>
        <v>50</v>
      </c>
      <c r="D203" s="2" t="str">
        <f>GseCtRefObligPzc!D203</f>
        <v>Mid</v>
      </c>
      <c r="E203" s="2">
        <f>IF(C203=0,0,VLOOKUP(B203&amp; " " &amp;C203-1,gse_ct_ref!A:H,8,FALSE))</f>
        <v>2.9499999999999998E-2</v>
      </c>
      <c r="F203" s="2">
        <f>IF(C203=0,0,VLOOKUP(B203&amp; " " &amp;C203,gse_ct_ref!A:H,8,FALSE))</f>
        <v>2.9590000000000002E-2</v>
      </c>
      <c r="G203" s="2">
        <f t="shared" si="12"/>
        <v>0.2406073019940452</v>
      </c>
      <c r="H203" s="2">
        <f t="shared" si="13"/>
        <v>0.23661730685009097</v>
      </c>
      <c r="I203" s="2">
        <f t="shared" si="14"/>
        <v>0.23269347786616945</v>
      </c>
      <c r="J203" s="2">
        <f t="shared" si="15"/>
        <v>0.23661730685009097</v>
      </c>
      <c r="K203" s="2" t="b">
        <f>ABS(J203-GseCtRefObligPzc!E203)&lt;0.000001</f>
        <v>1</v>
      </c>
    </row>
    <row r="204" spans="1:11" s="2" customFormat="1" x14ac:dyDescent="0.25">
      <c r="A204" s="2" t="s">
        <v>254</v>
      </c>
      <c r="B204" s="2" t="str">
        <f>GseCtRefObligPzc!B204</f>
        <v>CENTRAL</v>
      </c>
      <c r="C204" s="2">
        <f>GseCtRefObligPzc!C204</f>
        <v>51</v>
      </c>
      <c r="D204" s="2" t="str">
        <f>GseCtRefObligPzc!D204</f>
        <v>Mid</v>
      </c>
      <c r="E204" s="2">
        <f>IF(C204=0,0,VLOOKUP(B204&amp; " " &amp;C204-1,gse_ct_ref!A:H,8,FALSE))</f>
        <v>2.9590000000000002E-2</v>
      </c>
      <c r="F204" s="2">
        <f>IF(C204=0,0,VLOOKUP(B204&amp; " " &amp;C204,gse_ct_ref!A:H,8,FALSE))</f>
        <v>2.9680000000000002E-2</v>
      </c>
      <c r="G204" s="2">
        <f t="shared" si="12"/>
        <v>0.23269347786616945</v>
      </c>
      <c r="H204" s="2">
        <f t="shared" si="13"/>
        <v>0.22881475916278016</v>
      </c>
      <c r="I204" s="2">
        <f t="shared" si="14"/>
        <v>0.22500069400670114</v>
      </c>
      <c r="J204" s="2">
        <f t="shared" si="15"/>
        <v>0.22881475916278016</v>
      </c>
      <c r="K204" s="2" t="b">
        <f>ABS(J204-GseCtRefObligPzc!E204)&lt;0.000001</f>
        <v>1</v>
      </c>
    </row>
    <row r="205" spans="1:11" s="2" customFormat="1" x14ac:dyDescent="0.25">
      <c r="A205" s="2" t="s">
        <v>255</v>
      </c>
      <c r="B205" s="2" t="str">
        <f>GseCtRefObligPzc!B205</f>
        <v>CENTRAL</v>
      </c>
      <c r="C205" s="2">
        <f>GseCtRefObligPzc!C205</f>
        <v>52</v>
      </c>
      <c r="D205" s="2" t="str">
        <f>GseCtRefObligPzc!D205</f>
        <v>Mid</v>
      </c>
      <c r="E205" s="2">
        <f>IF(C205=0,0,VLOOKUP(B205&amp; " " &amp;C205-1,gse_ct_ref!A:H,8,FALSE))</f>
        <v>2.9680000000000002E-2</v>
      </c>
      <c r="F205" s="2">
        <f>IF(C205=0,0,VLOOKUP(B205&amp; " " &amp;C205,gse_ct_ref!A:H,8,FALSE))</f>
        <v>2.9770000000000001E-2</v>
      </c>
      <c r="G205" s="2">
        <f t="shared" si="12"/>
        <v>0.22500069400670114</v>
      </c>
      <c r="H205" s="2">
        <f t="shared" si="13"/>
        <v>0.22123091009528031</v>
      </c>
      <c r="I205" s="2">
        <f t="shared" si="14"/>
        <v>0.21752428719232458</v>
      </c>
      <c r="J205" s="2">
        <f t="shared" si="15"/>
        <v>0.22123091009528031</v>
      </c>
      <c r="K205" s="2" t="b">
        <f>ABS(J205-GseCtRefObligPzc!E205)&lt;0.000001</f>
        <v>1</v>
      </c>
    </row>
    <row r="206" spans="1:11" s="2" customFormat="1" x14ac:dyDescent="0.25">
      <c r="A206" s="2" t="s">
        <v>256</v>
      </c>
      <c r="B206" s="2" t="str">
        <f>GseCtRefObligPzc!B206</f>
        <v>CENTRAL</v>
      </c>
      <c r="C206" s="2">
        <f>GseCtRefObligPzc!C206</f>
        <v>53</v>
      </c>
      <c r="D206" s="2" t="str">
        <f>GseCtRefObligPzc!D206</f>
        <v>Mid</v>
      </c>
      <c r="E206" s="2">
        <f>IF(C206=0,0,VLOOKUP(B206&amp; " " &amp;C206-1,gse_ct_ref!A:H,8,FALSE))</f>
        <v>2.9770000000000001E-2</v>
      </c>
      <c r="F206" s="2">
        <f>IF(C206=0,0,VLOOKUP(B206&amp; " " &amp;C206,gse_ct_ref!A:H,8,FALSE))</f>
        <v>2.9850000000000002E-2</v>
      </c>
      <c r="G206" s="2">
        <f t="shared" si="12"/>
        <v>0.21752428719232458</v>
      </c>
      <c r="H206" s="2">
        <f t="shared" si="13"/>
        <v>0.21391615500428557</v>
      </c>
      <c r="I206" s="2">
        <f t="shared" si="14"/>
        <v>0.21036787184760938</v>
      </c>
      <c r="J206" s="2">
        <f t="shared" si="15"/>
        <v>0.21391615500428557</v>
      </c>
      <c r="K206" s="2" t="b">
        <f>ABS(J206-GseCtRefObligPzc!E206)&lt;0.000001</f>
        <v>1</v>
      </c>
    </row>
    <row r="207" spans="1:11" s="2" customFormat="1" x14ac:dyDescent="0.25">
      <c r="A207" s="2" t="s">
        <v>257</v>
      </c>
      <c r="B207" s="2" t="str">
        <f>GseCtRefObligPzc!B207</f>
        <v>CENTRAL</v>
      </c>
      <c r="C207" s="2">
        <f>GseCtRefObligPzc!C207</f>
        <v>54</v>
      </c>
      <c r="D207" s="2" t="str">
        <f>GseCtRefObligPzc!D207</f>
        <v>Mid</v>
      </c>
      <c r="E207" s="2">
        <f>IF(C207=0,0,VLOOKUP(B207&amp; " " &amp;C207-1,gse_ct_ref!A:H,8,FALSE))</f>
        <v>2.9850000000000002E-2</v>
      </c>
      <c r="F207" s="2">
        <f>IF(C207=0,0,VLOOKUP(B207&amp; " " &amp;C207,gse_ct_ref!A:H,8,FALSE))</f>
        <v>2.9929999999999998E-2</v>
      </c>
      <c r="G207" s="2">
        <f t="shared" si="12"/>
        <v>0.21036787184760938</v>
      </c>
      <c r="H207" s="2">
        <f t="shared" si="13"/>
        <v>0.20686240812534396</v>
      </c>
      <c r="I207" s="2">
        <f t="shared" si="14"/>
        <v>0.20341535767598087</v>
      </c>
      <c r="J207" s="2">
        <f t="shared" si="15"/>
        <v>0.20686240812534396</v>
      </c>
      <c r="K207" s="2" t="b">
        <f>ABS(J207-GseCtRefObligPzc!E207)&lt;0.000001</f>
        <v>1</v>
      </c>
    </row>
    <row r="208" spans="1:11" s="2" customFormat="1" x14ac:dyDescent="0.25">
      <c r="A208" s="2" t="s">
        <v>258</v>
      </c>
      <c r="B208" s="2" t="str">
        <f>GseCtRefObligPzc!B208</f>
        <v>CENTRAL</v>
      </c>
      <c r="C208" s="2">
        <f>GseCtRefObligPzc!C208</f>
        <v>55</v>
      </c>
      <c r="D208" s="2" t="str">
        <f>GseCtRefObligPzc!D208</f>
        <v>Mid</v>
      </c>
      <c r="E208" s="2">
        <f>IF(C208=0,0,VLOOKUP(B208&amp; " " &amp;C208-1,gse_ct_ref!A:H,8,FALSE))</f>
        <v>2.9929999999999998E-2</v>
      </c>
      <c r="F208" s="2">
        <f>IF(C208=0,0,VLOOKUP(B208&amp; " " &amp;C208,gse_ct_ref!A:H,8,FALSE))</f>
        <v>3.0009999999999998E-2</v>
      </c>
      <c r="G208" s="2">
        <f t="shared" si="12"/>
        <v>0.20341535767598087</v>
      </c>
      <c r="H208" s="2">
        <f t="shared" si="13"/>
        <v>0.20001024327961914</v>
      </c>
      <c r="I208" s="2">
        <f t="shared" si="14"/>
        <v>0.19666212951577988</v>
      </c>
      <c r="J208" s="2">
        <f t="shared" si="15"/>
        <v>0.20001024327961914</v>
      </c>
      <c r="K208" s="2" t="b">
        <f>ABS(J208-GseCtRefObligPzc!E208)&lt;0.000001</f>
        <v>1</v>
      </c>
    </row>
    <row r="209" spans="1:11" s="2" customFormat="1" x14ac:dyDescent="0.25">
      <c r="A209" s="2" t="s">
        <v>259</v>
      </c>
      <c r="B209" s="2" t="str">
        <f>GseCtRefObligPzc!B209</f>
        <v>CENTRAL</v>
      </c>
      <c r="C209" s="2">
        <f>GseCtRefObligPzc!C209</f>
        <v>56</v>
      </c>
      <c r="D209" s="2" t="str">
        <f>GseCtRefObligPzc!D209</f>
        <v>Mid</v>
      </c>
      <c r="E209" s="2">
        <f>IF(C209=0,0,VLOOKUP(B209&amp; " " &amp;C209-1,gse_ct_ref!A:H,8,FALSE))</f>
        <v>3.0009999999999998E-2</v>
      </c>
      <c r="F209" s="2">
        <f>IF(C209=0,0,VLOOKUP(B209&amp; " " &amp;C209,gse_ct_ref!A:H,8,FALSE))</f>
        <v>3.0089999999999999E-2</v>
      </c>
      <c r="G209" s="2">
        <f t="shared" si="12"/>
        <v>0.19666212951577988</v>
      </c>
      <c r="H209" s="2">
        <f t="shared" si="13"/>
        <v>0.19335507598176396</v>
      </c>
      <c r="I209" s="2">
        <f t="shared" si="14"/>
        <v>0.19010363357686461</v>
      </c>
      <c r="J209" s="2">
        <f t="shared" si="15"/>
        <v>0.19335507598176396</v>
      </c>
      <c r="K209" s="2" t="b">
        <f>ABS(J209-GseCtRefObligPzc!E209)&lt;0.000001</f>
        <v>1</v>
      </c>
    </row>
    <row r="210" spans="1:11" s="2" customFormat="1" x14ac:dyDescent="0.25">
      <c r="A210" s="2" t="s">
        <v>260</v>
      </c>
      <c r="B210" s="2" t="str">
        <f>GseCtRefObligPzc!B210</f>
        <v>CENTRAL</v>
      </c>
      <c r="C210" s="2">
        <f>GseCtRefObligPzc!C210</f>
        <v>57</v>
      </c>
      <c r="D210" s="2" t="str">
        <f>GseCtRefObligPzc!D210</f>
        <v>Mid</v>
      </c>
      <c r="E210" s="2">
        <f>IF(C210=0,0,VLOOKUP(B210&amp; " " &amp;C210-1,gse_ct_ref!A:H,8,FALSE))</f>
        <v>3.0089999999999999E-2</v>
      </c>
      <c r="F210" s="2">
        <f>IF(C210=0,0,VLOOKUP(B210&amp; " " &amp;C210,gse_ct_ref!A:H,8,FALSE))</f>
        <v>3.0159999999999999E-2</v>
      </c>
      <c r="G210" s="2">
        <f t="shared" si="12"/>
        <v>0.19010363357686461</v>
      </c>
      <c r="H210" s="2">
        <f t="shared" si="13"/>
        <v>0.18694409531704351</v>
      </c>
      <c r="I210" s="2">
        <f t="shared" si="14"/>
        <v>0.18383706884685763</v>
      </c>
      <c r="J210" s="2">
        <f t="shared" si="15"/>
        <v>0.18694409531704351</v>
      </c>
      <c r="K210" s="2" t="b">
        <f>ABS(J210-GseCtRefObligPzc!E210)&lt;0.000001</f>
        <v>1</v>
      </c>
    </row>
    <row r="211" spans="1:11" s="2" customFormat="1" x14ac:dyDescent="0.25">
      <c r="A211" s="2" t="s">
        <v>261</v>
      </c>
      <c r="B211" s="2" t="str">
        <f>GseCtRefObligPzc!B211</f>
        <v>CENTRAL</v>
      </c>
      <c r="C211" s="2">
        <f>GseCtRefObligPzc!C211</f>
        <v>58</v>
      </c>
      <c r="D211" s="2" t="str">
        <f>GseCtRefObligPzc!D211</f>
        <v>Mid</v>
      </c>
      <c r="E211" s="2">
        <f>IF(C211=0,0,VLOOKUP(B211&amp; " " &amp;C211-1,gse_ct_ref!A:H,8,FALSE))</f>
        <v>3.0159999999999999E-2</v>
      </c>
      <c r="F211" s="2">
        <f>IF(C211=0,0,VLOOKUP(B211&amp; " " &amp;C211,gse_ct_ref!A:H,8,FALSE))</f>
        <v>3.024E-2</v>
      </c>
      <c r="G211" s="2">
        <f t="shared" si="12"/>
        <v>0.18383706884685763</v>
      </c>
      <c r="H211" s="2">
        <f t="shared" si="13"/>
        <v>0.18071854392158185</v>
      </c>
      <c r="I211" s="2">
        <f t="shared" si="14"/>
        <v>0.1776529201754348</v>
      </c>
      <c r="J211" s="2">
        <f t="shared" si="15"/>
        <v>0.18071854392158185</v>
      </c>
      <c r="K211" s="2" t="b">
        <f>ABS(J211-GseCtRefObligPzc!E211)&lt;0.000001</f>
        <v>1</v>
      </c>
    </row>
    <row r="212" spans="1:11" s="2" customFormat="1" x14ac:dyDescent="0.25">
      <c r="A212" s="2" t="s">
        <v>262</v>
      </c>
      <c r="B212" s="2" t="str">
        <f>GseCtRefObligPzc!B212</f>
        <v>CENTRAL</v>
      </c>
      <c r="C212" s="2">
        <f>GseCtRefObligPzc!C212</f>
        <v>59</v>
      </c>
      <c r="D212" s="2" t="str">
        <f>GseCtRefObligPzc!D212</f>
        <v>Mid</v>
      </c>
      <c r="E212" s="2">
        <f>IF(C212=0,0,VLOOKUP(B212&amp; " " &amp;C212-1,gse_ct_ref!A:H,8,FALSE))</f>
        <v>3.024E-2</v>
      </c>
      <c r="F212" s="2">
        <f>IF(C212=0,0,VLOOKUP(B212&amp; " " &amp;C212,gse_ct_ref!A:H,8,FALSE))</f>
        <v>3.031E-2</v>
      </c>
      <c r="G212" s="2">
        <f t="shared" si="12"/>
        <v>0.1776529201754348</v>
      </c>
      <c r="H212" s="2">
        <f t="shared" si="13"/>
        <v>0.17467577626705258</v>
      </c>
      <c r="I212" s="2">
        <f t="shared" si="14"/>
        <v>0.171748523944142</v>
      </c>
      <c r="J212" s="2">
        <f t="shared" si="15"/>
        <v>0.17467577626705258</v>
      </c>
      <c r="K212" s="2" t="b">
        <f>ABS(J212-GseCtRefObligPzc!E212)&lt;0.000001</f>
        <v>1</v>
      </c>
    </row>
    <row r="213" spans="1:11" s="2" customFormat="1" x14ac:dyDescent="0.25">
      <c r="A213" s="2" t="s">
        <v>263</v>
      </c>
      <c r="B213" s="2" t="str">
        <f>GseCtRefObligPzc!B213</f>
        <v>CENTRAL</v>
      </c>
      <c r="C213" s="2">
        <f>GseCtRefObligPzc!C213</f>
        <v>60</v>
      </c>
      <c r="D213" s="2" t="str">
        <f>GseCtRefObligPzc!D213</f>
        <v>Mid</v>
      </c>
      <c r="E213" s="2">
        <f>IF(C213=0,0,VLOOKUP(B213&amp; " " &amp;C213-1,gse_ct_ref!A:H,8,FALSE))</f>
        <v>3.031E-2</v>
      </c>
      <c r="F213" s="2">
        <f>IF(C213=0,0,VLOOKUP(B213&amp; " " &amp;C213,gse_ct_ref!A:H,8,FALSE))</f>
        <v>3.0370000000000001E-2</v>
      </c>
      <c r="G213" s="2">
        <f t="shared" si="12"/>
        <v>0.171748523944142</v>
      </c>
      <c r="H213" s="2">
        <f t="shared" si="13"/>
        <v>0.16890804878111684</v>
      </c>
      <c r="I213" s="2">
        <f t="shared" si="14"/>
        <v>0.16611455101834224</v>
      </c>
      <c r="J213" s="2">
        <f t="shared" si="15"/>
        <v>0.16890804878111684</v>
      </c>
      <c r="K213" s="2" t="b">
        <f>ABS(J213-GseCtRefObligPzc!E213)&lt;0.000001</f>
        <v>1</v>
      </c>
    </row>
    <row r="214" spans="1:11" s="2" customFormat="1" x14ac:dyDescent="0.25">
      <c r="A214" s="2" t="s">
        <v>264</v>
      </c>
      <c r="B214" s="2" t="str">
        <f>GseCtRefObligPzc!B214</f>
        <v>CENTRAL</v>
      </c>
      <c r="C214" s="2">
        <f>GseCtRefObligPzc!C214</f>
        <v>61</v>
      </c>
      <c r="D214" s="2" t="str">
        <f>GseCtRefObligPzc!D214</f>
        <v>Mid</v>
      </c>
      <c r="E214" s="2">
        <f>IF(C214=0,0,VLOOKUP(B214&amp; " " &amp;C214-1,gse_ct_ref!A:H,8,FALSE))</f>
        <v>3.0370000000000001E-2</v>
      </c>
      <c r="F214" s="2">
        <f>IF(C214=0,0,VLOOKUP(B214&amp; " " &amp;C214,gse_ct_ref!A:H,8,FALSE))</f>
        <v>3.0439999999999998E-2</v>
      </c>
      <c r="G214" s="2">
        <f t="shared" si="12"/>
        <v>0.16611455101834224</v>
      </c>
      <c r="H214" s="2">
        <f t="shared" si="13"/>
        <v>0.16330941213772152</v>
      </c>
      <c r="I214" s="2">
        <f t="shared" si="14"/>
        <v>0.16055164300340738</v>
      </c>
      <c r="J214" s="2">
        <f t="shared" si="15"/>
        <v>0.16330941213772152</v>
      </c>
      <c r="K214" s="2" t="b">
        <f>ABS(J214-GseCtRefObligPzc!E214)&lt;0.000001</f>
        <v>1</v>
      </c>
    </row>
    <row r="215" spans="1:11" s="2" customFormat="1" x14ac:dyDescent="0.25">
      <c r="A215" s="2" t="s">
        <v>265</v>
      </c>
      <c r="B215" s="2" t="str">
        <f>GseCtRefObligPzc!B215</f>
        <v>CENTRAL</v>
      </c>
      <c r="C215" s="2">
        <f>GseCtRefObligPzc!C215</f>
        <v>62</v>
      </c>
      <c r="D215" s="2" t="str">
        <f>GseCtRefObligPzc!D215</f>
        <v>Mid</v>
      </c>
      <c r="E215" s="2">
        <f>IF(C215=0,0,VLOOKUP(B215&amp; " " &amp;C215-1,gse_ct_ref!A:H,8,FALSE))</f>
        <v>3.0439999999999998E-2</v>
      </c>
      <c r="F215" s="2">
        <f>IF(C215=0,0,VLOOKUP(B215&amp; " " &amp;C215,gse_ct_ref!A:H,8,FALSE))</f>
        <v>3.0499999999999999E-2</v>
      </c>
      <c r="G215" s="2">
        <f t="shared" si="12"/>
        <v>0.16055164300340738</v>
      </c>
      <c r="H215" s="2">
        <f t="shared" si="13"/>
        <v>0.15787722985155833</v>
      </c>
      <c r="I215" s="2">
        <f t="shared" si="14"/>
        <v>0.15524736613921039</v>
      </c>
      <c r="J215" s="2">
        <f t="shared" si="15"/>
        <v>0.15787722985155833</v>
      </c>
      <c r="K215" s="2" t="b">
        <f>ABS(J215-GseCtRefObligPzc!E215)&lt;0.000001</f>
        <v>1</v>
      </c>
    </row>
    <row r="216" spans="1:11" s="2" customFormat="1" x14ac:dyDescent="0.25">
      <c r="A216" s="2" t="s">
        <v>266</v>
      </c>
      <c r="B216" s="2" t="str">
        <f>GseCtRefObligPzc!B216</f>
        <v>CENTRAL</v>
      </c>
      <c r="C216" s="2">
        <f>GseCtRefObligPzc!C216</f>
        <v>63</v>
      </c>
      <c r="D216" s="2" t="str">
        <f>GseCtRefObligPzc!D216</f>
        <v>Mid</v>
      </c>
      <c r="E216" s="2">
        <f>IF(C216=0,0,VLOOKUP(B216&amp; " " &amp;C216-1,gse_ct_ref!A:H,8,FALSE))</f>
        <v>3.0499999999999999E-2</v>
      </c>
      <c r="F216" s="2">
        <f>IF(C216=0,0,VLOOKUP(B216&amp; " " &amp;C216,gse_ct_ref!A:H,8,FALSE))</f>
        <v>3.057E-2</v>
      </c>
      <c r="G216" s="2">
        <f t="shared" si="12"/>
        <v>0.15524736613921039</v>
      </c>
      <c r="H216" s="2">
        <f t="shared" si="13"/>
        <v>0.15260578525775151</v>
      </c>
      <c r="I216" s="2">
        <f t="shared" si="14"/>
        <v>0.15000915167380127</v>
      </c>
      <c r="J216" s="2">
        <f t="shared" si="15"/>
        <v>0.15260578525775151</v>
      </c>
      <c r="K216" s="2" t="b">
        <f>ABS(J216-GseCtRefObligPzc!E216)&lt;0.000001</f>
        <v>1</v>
      </c>
    </row>
    <row r="217" spans="1:11" s="2" customFormat="1" x14ac:dyDescent="0.25">
      <c r="A217" s="2" t="s">
        <v>267</v>
      </c>
      <c r="B217" s="2" t="str">
        <f>GseCtRefObligPzc!B217</f>
        <v>CENTRAL</v>
      </c>
      <c r="C217" s="2">
        <f>GseCtRefObligPzc!C217</f>
        <v>64</v>
      </c>
      <c r="D217" s="2" t="str">
        <f>GseCtRefObligPzc!D217</f>
        <v>Mid</v>
      </c>
      <c r="E217" s="2">
        <f>IF(C217=0,0,VLOOKUP(B217&amp; " " &amp;C217-1,gse_ct_ref!A:H,8,FALSE))</f>
        <v>3.057E-2</v>
      </c>
      <c r="F217" s="2">
        <f>IF(C217=0,0,VLOOKUP(B217&amp; " " &amp;C217,gse_ct_ref!A:H,8,FALSE))</f>
        <v>3.0630000000000001E-2</v>
      </c>
      <c r="G217" s="2">
        <f t="shared" si="12"/>
        <v>0.15000915167380127</v>
      </c>
      <c r="H217" s="2">
        <f t="shared" si="13"/>
        <v>0.14749249414697485</v>
      </c>
      <c r="I217" s="2">
        <f t="shared" si="14"/>
        <v>0.14501805781156685</v>
      </c>
      <c r="J217" s="2">
        <f t="shared" si="15"/>
        <v>0.14749249414697485</v>
      </c>
      <c r="K217" s="2" t="b">
        <f>ABS(J217-GseCtRefObligPzc!E217)&lt;0.000001</f>
        <v>1</v>
      </c>
    </row>
    <row r="218" spans="1:11" s="2" customFormat="1" x14ac:dyDescent="0.25">
      <c r="A218" s="2" t="s">
        <v>268</v>
      </c>
      <c r="B218" s="2" t="str">
        <f>GseCtRefObligPzc!B218</f>
        <v>CENTRAL</v>
      </c>
      <c r="C218" s="2">
        <f>GseCtRefObligPzc!C218</f>
        <v>65</v>
      </c>
      <c r="D218" s="2" t="str">
        <f>GseCtRefObligPzc!D218</f>
        <v>Mid</v>
      </c>
      <c r="E218" s="2">
        <f>IF(C218=0,0,VLOOKUP(B218&amp; " " &amp;C218-1,gse_ct_ref!A:H,8,FALSE))</f>
        <v>3.0630000000000001E-2</v>
      </c>
      <c r="F218" s="2">
        <f>IF(C218=0,0,VLOOKUP(B218&amp; " " &amp;C218,gse_ct_ref!A:H,8,FALSE))</f>
        <v>3.0689999999999999E-2</v>
      </c>
      <c r="G218" s="2">
        <f t="shared" si="12"/>
        <v>0.14501805781156685</v>
      </c>
      <c r="H218" s="2">
        <f t="shared" si="13"/>
        <v>0.14257684918735061</v>
      </c>
      <c r="I218" s="2">
        <f t="shared" si="14"/>
        <v>0.14017673544219209</v>
      </c>
      <c r="J218" s="2">
        <f t="shared" si="15"/>
        <v>0.14257684918735061</v>
      </c>
      <c r="K218" s="2" t="b">
        <f>ABS(J218-GseCtRefObligPzc!E218)&lt;0.000001</f>
        <v>1</v>
      </c>
    </row>
    <row r="219" spans="1:11" s="2" customFormat="1" x14ac:dyDescent="0.25">
      <c r="A219" s="2" t="s">
        <v>269</v>
      </c>
      <c r="B219" s="2" t="str">
        <f>GseCtRefObligPzc!B219</f>
        <v>CENTRAL</v>
      </c>
      <c r="C219" s="2">
        <f>GseCtRefObligPzc!C219</f>
        <v>66</v>
      </c>
      <c r="D219" s="2" t="str">
        <f>GseCtRefObligPzc!D219</f>
        <v>Mid</v>
      </c>
      <c r="E219" s="2">
        <f>IF(C219=0,0,VLOOKUP(B219&amp; " " &amp;C219-1,gse_ct_ref!A:H,8,FALSE))</f>
        <v>3.0689999999999999E-2</v>
      </c>
      <c r="F219" s="2">
        <f>IF(C219=0,0,VLOOKUP(B219&amp; " " &amp;C219,gse_ct_ref!A:H,8,FALSE))</f>
        <v>3.074E-2</v>
      </c>
      <c r="G219" s="2">
        <f t="shared" si="12"/>
        <v>0.14017673544219209</v>
      </c>
      <c r="H219" s="2">
        <f t="shared" si="13"/>
        <v>0.13785314495636455</v>
      </c>
      <c r="I219" s="2">
        <f t="shared" si="14"/>
        <v>0.13556807065318885</v>
      </c>
      <c r="J219" s="2">
        <f t="shared" si="15"/>
        <v>0.13785314495636455</v>
      </c>
      <c r="K219" s="2" t="b">
        <f>ABS(J219-GseCtRefObligPzc!E219)&lt;0.000001</f>
        <v>1</v>
      </c>
    </row>
    <row r="220" spans="1:11" s="2" customFormat="1" x14ac:dyDescent="0.25">
      <c r="A220" s="2" t="s">
        <v>270</v>
      </c>
      <c r="B220" s="2" t="str">
        <f>GseCtRefObligPzc!B220</f>
        <v>CENTRAL</v>
      </c>
      <c r="C220" s="2">
        <f>GseCtRefObligPzc!C220</f>
        <v>67</v>
      </c>
      <c r="D220" s="2" t="str">
        <f>GseCtRefObligPzc!D220</f>
        <v>Mid</v>
      </c>
      <c r="E220" s="2">
        <f>IF(C220=0,0,VLOOKUP(B220&amp; " " &amp;C220-1,gse_ct_ref!A:H,8,FALSE))</f>
        <v>3.074E-2</v>
      </c>
      <c r="F220" s="2">
        <f>IF(C220=0,0,VLOOKUP(B220&amp; " " &amp;C220,gse_ct_ref!A:H,8,FALSE))</f>
        <v>3.0800000000000001E-2</v>
      </c>
      <c r="G220" s="2">
        <f t="shared" si="12"/>
        <v>0.13556807065318885</v>
      </c>
      <c r="H220" s="2">
        <f t="shared" si="13"/>
        <v>0.13327109828806996</v>
      </c>
      <c r="I220" s="2">
        <f t="shared" si="14"/>
        <v>0.13101304424657034</v>
      </c>
      <c r="J220" s="2">
        <f t="shared" si="15"/>
        <v>0.13327109828806996</v>
      </c>
      <c r="K220" s="2" t="b">
        <f>ABS(J220-GseCtRefObligPzc!E220)&lt;0.000001</f>
        <v>1</v>
      </c>
    </row>
    <row r="221" spans="1:11" s="2" customFormat="1" x14ac:dyDescent="0.25">
      <c r="A221" s="2" t="s">
        <v>271</v>
      </c>
      <c r="B221" s="2" t="str">
        <f>GseCtRefObligPzc!B221</f>
        <v>CENTRAL</v>
      </c>
      <c r="C221" s="2">
        <f>GseCtRefObligPzc!C221</f>
        <v>68</v>
      </c>
      <c r="D221" s="2" t="str">
        <f>GseCtRefObligPzc!D221</f>
        <v>Mid</v>
      </c>
      <c r="E221" s="2">
        <f>IF(C221=0,0,VLOOKUP(B221&amp; " " &amp;C221-1,gse_ct_ref!A:H,8,FALSE))</f>
        <v>3.0800000000000001E-2</v>
      </c>
      <c r="F221" s="2">
        <f>IF(C221=0,0,VLOOKUP(B221&amp; " " &amp;C221,gse_ct_ref!A:H,8,FALSE))</f>
        <v>3.0849999999999999E-2</v>
      </c>
      <c r="G221" s="2">
        <f t="shared" si="12"/>
        <v>0.13101304424657034</v>
      </c>
      <c r="H221" s="2">
        <f t="shared" si="13"/>
        <v>0.12882825081472937</v>
      </c>
      <c r="I221" s="2">
        <f t="shared" si="14"/>
        <v>0.12667989133011301</v>
      </c>
      <c r="J221" s="2">
        <f t="shared" si="15"/>
        <v>0.12882825081472937</v>
      </c>
      <c r="K221" s="2" t="b">
        <f>ABS(J221-GseCtRefObligPzc!E221)&lt;0.000001</f>
        <v>1</v>
      </c>
    </row>
    <row r="222" spans="1:11" s="2" customFormat="1" x14ac:dyDescent="0.25">
      <c r="A222" s="2" t="s">
        <v>272</v>
      </c>
      <c r="B222" s="2" t="str">
        <f>GseCtRefObligPzc!B222</f>
        <v>CENTRAL</v>
      </c>
      <c r="C222" s="2">
        <f>GseCtRefObligPzc!C222</f>
        <v>69</v>
      </c>
      <c r="D222" s="2" t="str">
        <f>GseCtRefObligPzc!D222</f>
        <v>Mid</v>
      </c>
      <c r="E222" s="2">
        <f>IF(C222=0,0,VLOOKUP(B222&amp; " " &amp;C222-1,gse_ct_ref!A:H,8,FALSE))</f>
        <v>3.0849999999999999E-2</v>
      </c>
      <c r="F222" s="2">
        <f>IF(C222=0,0,VLOOKUP(B222&amp; " " &amp;C222,gse_ct_ref!A:H,8,FALSE))</f>
        <v>3.09E-2</v>
      </c>
      <c r="G222" s="2">
        <f t="shared" si="12"/>
        <v>0.12667989133011301</v>
      </c>
      <c r="H222" s="2">
        <f t="shared" si="13"/>
        <v>0.12456132635164451</v>
      </c>
      <c r="I222" s="2">
        <f t="shared" si="14"/>
        <v>0.12247819176012113</v>
      </c>
      <c r="J222" s="2">
        <f t="shared" si="15"/>
        <v>0.12456132635164451</v>
      </c>
      <c r="K222" s="2" t="b">
        <f>ABS(J222-GseCtRefObligPzc!E222)&lt;0.000001</f>
        <v>1</v>
      </c>
    </row>
    <row r="223" spans="1:11" s="2" customFormat="1" x14ac:dyDescent="0.25">
      <c r="A223" s="2" t="s">
        <v>273</v>
      </c>
      <c r="B223" s="2" t="str">
        <f>GseCtRefObligPzc!B223</f>
        <v>CENTRAL</v>
      </c>
      <c r="C223" s="2">
        <f>GseCtRefObligPzc!C223</f>
        <v>70</v>
      </c>
      <c r="D223" s="2" t="str">
        <f>GseCtRefObligPzc!D223</f>
        <v>Mid</v>
      </c>
      <c r="E223" s="2">
        <f>IF(C223=0,0,VLOOKUP(B223&amp; " " &amp;C223-1,gse_ct_ref!A:H,8,FALSE))</f>
        <v>3.09E-2</v>
      </c>
      <c r="F223" s="2">
        <f>IF(C223=0,0,VLOOKUP(B223&amp; " " &amp;C223,gse_ct_ref!A:H,8,FALSE))</f>
        <v>3.0949999999999998E-2</v>
      </c>
      <c r="G223" s="2">
        <f t="shared" si="12"/>
        <v>0.12247819176012113</v>
      </c>
      <c r="H223" s="2">
        <f t="shared" si="13"/>
        <v>0.12042406393329026</v>
      </c>
      <c r="I223" s="2">
        <f t="shared" si="14"/>
        <v>0.11840438665694779</v>
      </c>
      <c r="J223" s="2">
        <f t="shared" si="15"/>
        <v>0.12042406393329026</v>
      </c>
      <c r="K223" s="2" t="b">
        <f>ABS(J223-GseCtRefObligPzc!E223)&lt;0.000001</f>
        <v>1</v>
      </c>
    </row>
    <row r="224" spans="1:11" s="2" customFormat="1" x14ac:dyDescent="0.25">
      <c r="A224" s="2" t="s">
        <v>274</v>
      </c>
      <c r="B224" s="2" t="str">
        <f>GseCtRefObligPzc!B224</f>
        <v>CENTRAL</v>
      </c>
      <c r="C224" s="2">
        <f>GseCtRefObligPzc!C224</f>
        <v>71</v>
      </c>
      <c r="D224" s="2" t="str">
        <f>GseCtRefObligPzc!D224</f>
        <v>Mid</v>
      </c>
      <c r="E224" s="2">
        <f>IF(C224=0,0,VLOOKUP(B224&amp; " " &amp;C224-1,gse_ct_ref!A:H,8,FALSE))</f>
        <v>3.0949999999999998E-2</v>
      </c>
      <c r="F224" s="2">
        <f>IF(C224=0,0,VLOOKUP(B224&amp; " " &amp;C224,gse_ct_ref!A:H,8,FALSE))</f>
        <v>3.1E-2</v>
      </c>
      <c r="G224" s="2">
        <f t="shared" si="12"/>
        <v>0.11840438665694779</v>
      </c>
      <c r="H224" s="2">
        <f t="shared" si="13"/>
        <v>0.11641294568874148</v>
      </c>
      <c r="I224" s="2">
        <f t="shared" si="14"/>
        <v>0.11445499872562927</v>
      </c>
      <c r="J224" s="2">
        <f t="shared" si="15"/>
        <v>0.11641294568874148</v>
      </c>
      <c r="K224" s="2" t="b">
        <f>ABS(J224-GseCtRefObligPzc!E224)&lt;0.000001</f>
        <v>1</v>
      </c>
    </row>
    <row r="225" spans="1:11" s="2" customFormat="1" x14ac:dyDescent="0.25">
      <c r="A225" s="2" t="s">
        <v>275</v>
      </c>
      <c r="B225" s="2" t="str">
        <f>GseCtRefObligPzc!B225</f>
        <v>CENTRAL</v>
      </c>
      <c r="C225" s="2">
        <f>GseCtRefObligPzc!C225</f>
        <v>72</v>
      </c>
      <c r="D225" s="2" t="str">
        <f>GseCtRefObligPzc!D225</f>
        <v>Mid</v>
      </c>
      <c r="E225" s="2">
        <f>IF(C225=0,0,VLOOKUP(B225&amp; " " &amp;C225-1,gse_ct_ref!A:H,8,FALSE))</f>
        <v>3.1E-2</v>
      </c>
      <c r="F225" s="2">
        <f>IF(C225=0,0,VLOOKUP(B225&amp; " " &amp;C225,gse_ct_ref!A:H,8,FALSE))</f>
        <v>3.1050000000000001E-2</v>
      </c>
      <c r="G225" s="2">
        <f t="shared" si="12"/>
        <v>0.11445499872562927</v>
      </c>
      <c r="H225" s="2">
        <f t="shared" si="13"/>
        <v>0.11252453463784129</v>
      </c>
      <c r="I225" s="2">
        <f t="shared" si="14"/>
        <v>0.11062663087188924</v>
      </c>
      <c r="J225" s="2">
        <f t="shared" si="15"/>
        <v>0.11252453463784129</v>
      </c>
      <c r="K225" s="2" t="b">
        <f>ABS(J225-GseCtRefObligPzc!E225)&lt;0.000001</f>
        <v>1</v>
      </c>
    </row>
    <row r="226" spans="1:11" s="2" customFormat="1" x14ac:dyDescent="0.25">
      <c r="A226" s="2" t="s">
        <v>276</v>
      </c>
      <c r="B226" s="2" t="str">
        <f>GseCtRefObligPzc!B226</f>
        <v>CENTRAL</v>
      </c>
      <c r="C226" s="2">
        <f>GseCtRefObligPzc!C226</f>
        <v>73</v>
      </c>
      <c r="D226" s="2" t="str">
        <f>GseCtRefObligPzc!D226</f>
        <v>Mid</v>
      </c>
      <c r="E226" s="2">
        <f>IF(C226=0,0,VLOOKUP(B226&amp; " " &amp;C226-1,gse_ct_ref!A:H,8,FALSE))</f>
        <v>3.1050000000000001E-2</v>
      </c>
      <c r="F226" s="2">
        <f>IF(C226=0,0,VLOOKUP(B226&amp; " " &amp;C226,gse_ct_ref!A:H,8,FALSE))</f>
        <v>3.1099999999999999E-2</v>
      </c>
      <c r="G226" s="2">
        <f t="shared" si="12"/>
        <v>0.11062663087188924</v>
      </c>
      <c r="H226" s="2">
        <f t="shared" si="13"/>
        <v>0.10875547331100283</v>
      </c>
      <c r="I226" s="2">
        <f t="shared" si="14"/>
        <v>0.10691596482584137</v>
      </c>
      <c r="J226" s="2">
        <f t="shared" si="15"/>
        <v>0.10875547331100283</v>
      </c>
      <c r="K226" s="2" t="b">
        <f>ABS(J226-GseCtRefObligPzc!E226)&lt;0.000001</f>
        <v>1</v>
      </c>
    </row>
    <row r="227" spans="1:11" s="2" customFormat="1" x14ac:dyDescent="0.25">
      <c r="A227" s="2" t="s">
        <v>277</v>
      </c>
      <c r="B227" s="2" t="str">
        <f>GseCtRefObligPzc!B227</f>
        <v>CENTRAL</v>
      </c>
      <c r="C227" s="2">
        <f>GseCtRefObligPzc!C227</f>
        <v>74</v>
      </c>
      <c r="D227" s="2" t="str">
        <f>GseCtRefObligPzc!D227</f>
        <v>Mid</v>
      </c>
      <c r="E227" s="2">
        <f>IF(C227=0,0,VLOOKUP(B227&amp; " " &amp;C227-1,gse_ct_ref!A:H,8,FALSE))</f>
        <v>3.1099999999999999E-2</v>
      </c>
      <c r="F227" s="2">
        <f>IF(C227=0,0,VLOOKUP(B227&amp; " " &amp;C227,gse_ct_ref!A:H,8,FALSE))</f>
        <v>3.1140000000000001E-2</v>
      </c>
      <c r="G227" s="2">
        <f t="shared" si="12"/>
        <v>0.10691596482584137</v>
      </c>
      <c r="H227" s="2">
        <f t="shared" si="13"/>
        <v>0.10514020248061624</v>
      </c>
      <c r="I227" s="2">
        <f t="shared" si="14"/>
        <v>0.10339393369055712</v>
      </c>
      <c r="J227" s="2">
        <f t="shared" si="15"/>
        <v>0.10514020248061624</v>
      </c>
      <c r="K227" s="2" t="b">
        <f>ABS(J227-GseCtRefObligPzc!E227)&lt;0.000001</f>
        <v>1</v>
      </c>
    </row>
    <row r="228" spans="1:11" s="2" customFormat="1" x14ac:dyDescent="0.25">
      <c r="A228" s="2" t="s">
        <v>278</v>
      </c>
      <c r="B228" s="2" t="str">
        <f>GseCtRefObligPzc!B228</f>
        <v>CENTRAL</v>
      </c>
      <c r="C228" s="2">
        <f>GseCtRefObligPzc!C228</f>
        <v>75</v>
      </c>
      <c r="D228" s="2" t="str">
        <f>GseCtRefObligPzc!D228</f>
        <v>Mid</v>
      </c>
      <c r="E228" s="2">
        <f>IF(C228=0,0,VLOOKUP(B228&amp; " " &amp;C228-1,gse_ct_ref!A:H,8,FALSE))</f>
        <v>3.1140000000000001E-2</v>
      </c>
      <c r="F228" s="2">
        <f>IF(C228=0,0,VLOOKUP(B228&amp; " " &amp;C228,gse_ct_ref!A:H,8,FALSE))</f>
        <v>3.1189999999999999E-2</v>
      </c>
      <c r="G228" s="2">
        <f t="shared" si="12"/>
        <v>0.10339393369055712</v>
      </c>
      <c r="H228" s="2">
        <f t="shared" si="13"/>
        <v>0.10163576258286271</v>
      </c>
      <c r="I228" s="2">
        <f t="shared" si="14"/>
        <v>9.9907488448168505E-2</v>
      </c>
      <c r="J228" s="2">
        <f t="shared" si="15"/>
        <v>0.10163576258286271</v>
      </c>
      <c r="K228" s="2" t="b">
        <f>ABS(J228-GseCtRefObligPzc!E228)&lt;0.000001</f>
        <v>1</v>
      </c>
    </row>
    <row r="229" spans="1:11" s="2" customFormat="1" x14ac:dyDescent="0.25">
      <c r="A229" s="2" t="s">
        <v>279</v>
      </c>
      <c r="B229" s="2" t="str">
        <f>GseCtRefObligPzc!B229</f>
        <v>CENTRAL</v>
      </c>
      <c r="C229" s="2">
        <f>GseCtRefObligPzc!C229</f>
        <v>76</v>
      </c>
      <c r="D229" s="2" t="str">
        <f>GseCtRefObligPzc!D229</f>
        <v>Mid</v>
      </c>
      <c r="E229" s="2">
        <f>IF(C229=0,0,VLOOKUP(B229&amp; " " &amp;C229-1,gse_ct_ref!A:H,8,FALSE))</f>
        <v>3.1189999999999999E-2</v>
      </c>
      <c r="F229" s="2">
        <f>IF(C229=0,0,VLOOKUP(B229&amp; " " &amp;C229,gse_ct_ref!A:H,8,FALSE))</f>
        <v>3.1230000000000001E-2</v>
      </c>
      <c r="G229" s="2">
        <f t="shared" si="12"/>
        <v>9.9907488448168505E-2</v>
      </c>
      <c r="H229" s="2">
        <f t="shared" si="13"/>
        <v>9.8240043593241941E-2</v>
      </c>
      <c r="I229" s="2">
        <f t="shared" si="14"/>
        <v>9.6600428207231151E-2</v>
      </c>
      <c r="J229" s="2">
        <f t="shared" si="15"/>
        <v>9.8240043593241941E-2</v>
      </c>
      <c r="K229" s="2" t="b">
        <f>ABS(J229-GseCtRefObligPzc!E229)&lt;0.000001</f>
        <v>1</v>
      </c>
    </row>
    <row r="230" spans="1:11" s="2" customFormat="1" x14ac:dyDescent="0.25">
      <c r="A230" s="2" t="s">
        <v>280</v>
      </c>
      <c r="B230" s="2" t="str">
        <f>GseCtRefObligPzc!B230</f>
        <v>CENTRAL</v>
      </c>
      <c r="C230" s="2">
        <f>GseCtRefObligPzc!C230</f>
        <v>77</v>
      </c>
      <c r="D230" s="2" t="str">
        <f>GseCtRefObligPzc!D230</f>
        <v>Mid</v>
      </c>
      <c r="E230" s="2">
        <f>IF(C230=0,0,VLOOKUP(B230&amp; " " &amp;C230-1,gse_ct_ref!A:H,8,FALSE))</f>
        <v>3.1230000000000001E-2</v>
      </c>
      <c r="F230" s="2">
        <f>IF(C230=0,0,VLOOKUP(B230&amp; " " &amp;C230,gse_ct_ref!A:H,8,FALSE))</f>
        <v>3.1269999999999999E-2</v>
      </c>
      <c r="G230" s="2">
        <f t="shared" si="12"/>
        <v>9.6600428207231151E-2</v>
      </c>
      <c r="H230" s="2">
        <f t="shared" si="13"/>
        <v>9.498449886003893E-2</v>
      </c>
      <c r="I230" s="2">
        <f t="shared" si="14"/>
        <v>9.3395600735208528E-2</v>
      </c>
      <c r="J230" s="2">
        <f t="shared" si="15"/>
        <v>9.498449886003893E-2</v>
      </c>
      <c r="K230" s="2" t="b">
        <f>ABS(J230-GseCtRefObligPzc!E230)&lt;0.000001</f>
        <v>1</v>
      </c>
    </row>
    <row r="231" spans="1:11" s="2" customFormat="1" x14ac:dyDescent="0.25">
      <c r="A231" s="2" t="s">
        <v>281</v>
      </c>
      <c r="B231" s="2" t="str">
        <f>GseCtRefObligPzc!B231</f>
        <v>CENTRAL</v>
      </c>
      <c r="C231" s="2">
        <f>GseCtRefObligPzc!C231</f>
        <v>78</v>
      </c>
      <c r="D231" s="2" t="str">
        <f>GseCtRefObligPzc!D231</f>
        <v>Mid</v>
      </c>
      <c r="E231" s="2">
        <f>IF(C231=0,0,VLOOKUP(B231&amp; " " &amp;C231-1,gse_ct_ref!A:H,8,FALSE))</f>
        <v>3.1269999999999999E-2</v>
      </c>
      <c r="F231" s="2">
        <f>IF(C231=0,0,VLOOKUP(B231&amp; " " &amp;C231,gse_ct_ref!A:H,8,FALSE))</f>
        <v>3.1320000000000001E-2</v>
      </c>
      <c r="G231" s="2">
        <f t="shared" si="12"/>
        <v>9.3395600735208528E-2</v>
      </c>
      <c r="H231" s="2">
        <f t="shared" si="13"/>
        <v>9.1795005515566727E-2</v>
      </c>
      <c r="I231" s="2">
        <f t="shared" si="14"/>
        <v>9.0221840978280121E-2</v>
      </c>
      <c r="J231" s="2">
        <f t="shared" si="15"/>
        <v>9.1795005515566727E-2</v>
      </c>
      <c r="K231" s="2" t="b">
        <f>ABS(J231-GseCtRefObligPzc!E231)&lt;0.000001</f>
        <v>1</v>
      </c>
    </row>
    <row r="232" spans="1:11" s="2" customFormat="1" x14ac:dyDescent="0.25">
      <c r="A232" s="2" t="s">
        <v>282</v>
      </c>
      <c r="B232" s="2" t="str">
        <f>GseCtRefObligPzc!B232</f>
        <v>CENTRAL</v>
      </c>
      <c r="C232" s="2">
        <f>GseCtRefObligPzc!C232</f>
        <v>79</v>
      </c>
      <c r="D232" s="2" t="str">
        <f>GseCtRefObligPzc!D232</f>
        <v>Mid</v>
      </c>
      <c r="E232" s="2">
        <f>IF(C232=0,0,VLOOKUP(B232&amp; " " &amp;C232-1,gse_ct_ref!A:H,8,FALSE))</f>
        <v>3.1320000000000001E-2</v>
      </c>
      <c r="F232" s="2">
        <f>IF(C232=0,0,VLOOKUP(B232&amp; " " &amp;C232,gse_ct_ref!A:H,8,FALSE))</f>
        <v>3.1359999999999999E-2</v>
      </c>
      <c r="G232" s="2">
        <f t="shared" si="12"/>
        <v>9.0221840978280121E-2</v>
      </c>
      <c r="H232" s="2">
        <f t="shared" si="13"/>
        <v>8.870531265078381E-2</v>
      </c>
      <c r="I232" s="2">
        <f t="shared" si="14"/>
        <v>8.7214275469812114E-2</v>
      </c>
      <c r="J232" s="2">
        <f t="shared" si="15"/>
        <v>8.870531265078381E-2</v>
      </c>
      <c r="K232" s="2" t="b">
        <f>ABS(J232-GseCtRefObligPzc!E232)&lt;0.000001</f>
        <v>1</v>
      </c>
    </row>
    <row r="233" spans="1:11" s="2" customFormat="1" x14ac:dyDescent="0.25">
      <c r="A233" s="2" t="s">
        <v>283</v>
      </c>
      <c r="B233" s="2" t="str">
        <f>GseCtRefObligPzc!B233</f>
        <v>CENTRAL</v>
      </c>
      <c r="C233" s="2">
        <f>GseCtRefObligPzc!C233</f>
        <v>80</v>
      </c>
      <c r="D233" s="2" t="str">
        <f>GseCtRefObligPzc!D233</f>
        <v>Mid</v>
      </c>
      <c r="E233" s="2">
        <f>IF(C233=0,0,VLOOKUP(B233&amp; " " &amp;C233-1,gse_ct_ref!A:H,8,FALSE))</f>
        <v>3.1359999999999999E-2</v>
      </c>
      <c r="F233" s="2">
        <f>IF(C233=0,0,VLOOKUP(B233&amp; " " &amp;C233,gse_ct_ref!A:H,8,FALSE))</f>
        <v>3.1390000000000001E-2</v>
      </c>
      <c r="G233" s="2">
        <f t="shared" si="12"/>
        <v>8.7214275469812114E-2</v>
      </c>
      <c r="H233" s="2">
        <f t="shared" si="13"/>
        <v>8.577824090930658E-2</v>
      </c>
      <c r="I233" s="2">
        <f t="shared" si="14"/>
        <v>8.4365851506062947E-2</v>
      </c>
      <c r="J233" s="2">
        <f t="shared" si="15"/>
        <v>8.577824090930658E-2</v>
      </c>
      <c r="K233" s="2" t="b">
        <f>ABS(J233-GseCtRefObligPzc!E233)&lt;0.000001</f>
        <v>1</v>
      </c>
    </row>
    <row r="234" spans="1:11" s="2" customFormat="1" x14ac:dyDescent="0.25">
      <c r="A234" s="2" t="s">
        <v>284</v>
      </c>
      <c r="B234" s="2" t="str">
        <f>GseCtRefObligPzc!B234</f>
        <v>CENTRAL</v>
      </c>
      <c r="C234" s="2">
        <f>GseCtRefObligPzc!C234</f>
        <v>81</v>
      </c>
      <c r="D234" s="2" t="str">
        <f>GseCtRefObligPzc!D234</f>
        <v>Mid</v>
      </c>
      <c r="E234" s="2">
        <f>IF(C234=0,0,VLOOKUP(B234&amp; " " &amp;C234-1,gse_ct_ref!A:H,8,FALSE))</f>
        <v>3.1390000000000001E-2</v>
      </c>
      <c r="F234" s="2">
        <f>IF(C234=0,0,VLOOKUP(B234&amp; " " &amp;C234,gse_ct_ref!A:H,8,FALSE))</f>
        <v>3.143E-2</v>
      </c>
      <c r="G234" s="2">
        <f t="shared" si="12"/>
        <v>8.4365851506062947E-2</v>
      </c>
      <c r="H234" s="2">
        <f t="shared" si="13"/>
        <v>8.2941732882438043E-2</v>
      </c>
      <c r="I234" s="2">
        <f t="shared" si="14"/>
        <v>8.1541653770273656E-2</v>
      </c>
      <c r="J234" s="2">
        <f t="shared" si="15"/>
        <v>8.2941732882438043E-2</v>
      </c>
      <c r="K234" s="2" t="b">
        <f>ABS(J234-GseCtRefObligPzc!E234)&lt;0.000001</f>
        <v>1</v>
      </c>
    </row>
    <row r="235" spans="1:11" s="2" customFormat="1" x14ac:dyDescent="0.25">
      <c r="A235" s="2" t="s">
        <v>285</v>
      </c>
      <c r="B235" s="2" t="str">
        <f>GseCtRefObligPzc!B235</f>
        <v>CENTRAL</v>
      </c>
      <c r="C235" s="2">
        <f>GseCtRefObligPzc!C235</f>
        <v>82</v>
      </c>
      <c r="D235" s="2" t="str">
        <f>GseCtRefObligPzc!D235</f>
        <v>Mid</v>
      </c>
      <c r="E235" s="2">
        <f>IF(C235=0,0,VLOOKUP(B235&amp; " " &amp;C235-1,gse_ct_ref!A:H,8,FALSE))</f>
        <v>3.143E-2</v>
      </c>
      <c r="F235" s="2">
        <f>IF(C235=0,0,VLOOKUP(B235&amp; " " &amp;C235,gse_ct_ref!A:H,8,FALSE))</f>
        <v>3.1469999999999998E-2</v>
      </c>
      <c r="G235" s="2">
        <f t="shared" si="12"/>
        <v>8.1541653770273656E-2</v>
      </c>
      <c r="H235" s="2">
        <f t="shared" si="13"/>
        <v>8.0162104423338737E-2</v>
      </c>
      <c r="I235" s="2">
        <f t="shared" si="14"/>
        <v>7.8805894760021103E-2</v>
      </c>
      <c r="J235" s="2">
        <f t="shared" si="15"/>
        <v>8.0162104423338737E-2</v>
      </c>
      <c r="K235" s="2" t="b">
        <f>ABS(J235-GseCtRefObligPzc!E235)&lt;0.000001</f>
        <v>1</v>
      </c>
    </row>
    <row r="236" spans="1:11" s="2" customFormat="1" x14ac:dyDescent="0.25">
      <c r="A236" s="2" t="s">
        <v>286</v>
      </c>
      <c r="B236" s="2" t="str">
        <f>GseCtRefObligPzc!B236</f>
        <v>CENTRAL</v>
      </c>
      <c r="C236" s="2">
        <f>GseCtRefObligPzc!C236</f>
        <v>83</v>
      </c>
      <c r="D236" s="2" t="str">
        <f>GseCtRefObligPzc!D236</f>
        <v>Mid</v>
      </c>
      <c r="E236" s="2">
        <f>IF(C236=0,0,VLOOKUP(B236&amp; " " &amp;C236-1,gse_ct_ref!A:H,8,FALSE))</f>
        <v>3.1469999999999998E-2</v>
      </c>
      <c r="F236" s="2">
        <f>IF(C236=0,0,VLOOKUP(B236&amp; " " &amp;C236,gse_ct_ref!A:H,8,FALSE))</f>
        <v>3.1510000000000003E-2</v>
      </c>
      <c r="G236" s="2">
        <f t="shared" si="12"/>
        <v>7.8805894760021103E-2</v>
      </c>
      <c r="H236" s="2">
        <f t="shared" si="13"/>
        <v>7.7469630388478303E-2</v>
      </c>
      <c r="I236" s="2">
        <f t="shared" si="14"/>
        <v>7.6156024251780655E-2</v>
      </c>
      <c r="J236" s="2">
        <f t="shared" si="15"/>
        <v>7.7469630388478303E-2</v>
      </c>
      <c r="K236" s="2" t="b">
        <f>ABS(J236-GseCtRefObligPzc!E236)&lt;0.000001</f>
        <v>1</v>
      </c>
    </row>
    <row r="237" spans="1:11" s="2" customFormat="1" x14ac:dyDescent="0.25">
      <c r="A237" s="2" t="s">
        <v>287</v>
      </c>
      <c r="B237" s="2" t="str">
        <f>GseCtRefObligPzc!B237</f>
        <v>CENTRAL</v>
      </c>
      <c r="C237" s="2">
        <f>GseCtRefObligPzc!C237</f>
        <v>84</v>
      </c>
      <c r="D237" s="2" t="str">
        <f>GseCtRefObligPzc!D237</f>
        <v>Mid</v>
      </c>
      <c r="E237" s="2">
        <f>IF(C237=0,0,VLOOKUP(B237&amp; " " &amp;C237-1,gse_ct_ref!A:H,8,FALSE))</f>
        <v>3.1510000000000003E-2</v>
      </c>
      <c r="F237" s="2">
        <f>IF(C237=0,0,VLOOKUP(B237&amp; " " &amp;C237,gse_ct_ref!A:H,8,FALSE))</f>
        <v>3.1539999999999999E-2</v>
      </c>
      <c r="G237" s="2">
        <f t="shared" si="12"/>
        <v>7.6156024251780655E-2</v>
      </c>
      <c r="H237" s="2">
        <f t="shared" si="13"/>
        <v>7.4892280418848683E-2</v>
      </c>
      <c r="I237" s="2">
        <f t="shared" si="14"/>
        <v>7.3649507329741168E-2</v>
      </c>
      <c r="J237" s="2">
        <f t="shared" si="15"/>
        <v>7.4892280418848683E-2</v>
      </c>
      <c r="K237" s="2" t="b">
        <f>ABS(J237-GseCtRefObligPzc!E237)&lt;0.000001</f>
        <v>1</v>
      </c>
    </row>
    <row r="238" spans="1:11" s="2" customFormat="1" x14ac:dyDescent="0.25">
      <c r="A238" s="2" t="s">
        <v>288</v>
      </c>
      <c r="B238" s="2" t="str">
        <f>GseCtRefObligPzc!B238</f>
        <v>CENTRAL</v>
      </c>
      <c r="C238" s="2">
        <f>GseCtRefObligPzc!C238</f>
        <v>85</v>
      </c>
      <c r="D238" s="2" t="str">
        <f>GseCtRefObligPzc!D238</f>
        <v>Mid</v>
      </c>
      <c r="E238" s="2">
        <f>IF(C238=0,0,VLOOKUP(B238&amp; " " &amp;C238-1,gse_ct_ref!A:H,8,FALSE))</f>
        <v>3.1539999999999999E-2</v>
      </c>
      <c r="F238" s="2">
        <f>IF(C238=0,0,VLOOKUP(B238&amp; " " &amp;C238,gse_ct_ref!A:H,8,FALSE))</f>
        <v>3.1579999999999997E-2</v>
      </c>
      <c r="G238" s="2">
        <f t="shared" si="12"/>
        <v>7.3649507329741168E-2</v>
      </c>
      <c r="H238" s="2">
        <f t="shared" si="13"/>
        <v>7.2395420777410069E-2</v>
      </c>
      <c r="I238" s="2">
        <f t="shared" si="14"/>
        <v>7.1162688517018707E-2</v>
      </c>
      <c r="J238" s="2">
        <f t="shared" si="15"/>
        <v>7.2395420777410069E-2</v>
      </c>
      <c r="K238" s="2" t="b">
        <f>ABS(J238-GseCtRefObligPzc!E238)&lt;0.000001</f>
        <v>1</v>
      </c>
    </row>
    <row r="239" spans="1:11" s="2" customFormat="1" x14ac:dyDescent="0.25">
      <c r="A239" s="2" t="s">
        <v>289</v>
      </c>
      <c r="B239" s="2" t="str">
        <f>GseCtRefObligPzc!B239</f>
        <v>CENTRAL</v>
      </c>
      <c r="C239" s="2">
        <f>GseCtRefObligPzc!C239</f>
        <v>86</v>
      </c>
      <c r="D239" s="2" t="str">
        <f>GseCtRefObligPzc!D239</f>
        <v>Mid</v>
      </c>
      <c r="E239" s="2">
        <f>IF(C239=0,0,VLOOKUP(B239&amp; " " &amp;C239-1,gse_ct_ref!A:H,8,FALSE))</f>
        <v>3.1579999999999997E-2</v>
      </c>
      <c r="F239" s="2">
        <f>IF(C239=0,0,VLOOKUP(B239&amp; " " &amp;C239,gse_ct_ref!A:H,8,FALSE))</f>
        <v>3.1609999999999999E-2</v>
      </c>
      <c r="G239" s="2">
        <f t="shared" si="12"/>
        <v>7.1162688517018707E-2</v>
      </c>
      <c r="H239" s="2">
        <f t="shared" si="13"/>
        <v>6.9977401127974154E-2</v>
      </c>
      <c r="I239" s="2">
        <f t="shared" si="14"/>
        <v>6.8811855913149075E-2</v>
      </c>
      <c r="J239" s="2">
        <f t="shared" si="15"/>
        <v>6.9977401127974154E-2</v>
      </c>
      <c r="K239" s="2" t="b">
        <f>ABS(J239-GseCtRefObligPzc!E239)&lt;0.000001</f>
        <v>1</v>
      </c>
    </row>
    <row r="240" spans="1:11" s="2" customFormat="1" x14ac:dyDescent="0.25">
      <c r="A240" s="2" t="s">
        <v>290</v>
      </c>
      <c r="B240" s="2" t="str">
        <f>GseCtRefObligPzc!B240</f>
        <v>CENTRAL</v>
      </c>
      <c r="C240" s="2">
        <f>GseCtRefObligPzc!C240</f>
        <v>87</v>
      </c>
      <c r="D240" s="2" t="str">
        <f>GseCtRefObligPzc!D240</f>
        <v>Mid</v>
      </c>
      <c r="E240" s="2">
        <f>IF(C240=0,0,VLOOKUP(B240&amp; " " &amp;C240-1,gse_ct_ref!A:H,8,FALSE))</f>
        <v>3.1609999999999999E-2</v>
      </c>
      <c r="F240" s="2">
        <f>IF(C240=0,0,VLOOKUP(B240&amp; " " &amp;C240,gse_ct_ref!A:H,8,FALSE))</f>
        <v>3.1640000000000001E-2</v>
      </c>
      <c r="G240" s="2">
        <f t="shared" si="12"/>
        <v>6.8811855913149075E-2</v>
      </c>
      <c r="H240" s="2">
        <f t="shared" si="13"/>
        <v>6.7663758765119222E-2</v>
      </c>
      <c r="I240" s="2">
        <f t="shared" si="14"/>
        <v>6.6534817139692601E-2</v>
      </c>
      <c r="J240" s="2">
        <f t="shared" si="15"/>
        <v>6.7663758765119222E-2</v>
      </c>
      <c r="K240" s="2" t="b">
        <f>ABS(J240-GseCtRefObligPzc!E240)&lt;0.000001</f>
        <v>1</v>
      </c>
    </row>
    <row r="241" spans="1:11" s="2" customFormat="1" x14ac:dyDescent="0.25">
      <c r="A241" s="2" t="s">
        <v>291</v>
      </c>
      <c r="B241" s="2" t="str">
        <f>GseCtRefObligPzc!B241</f>
        <v>CENTRAL</v>
      </c>
      <c r="C241" s="2">
        <f>GseCtRefObligPzc!C241</f>
        <v>88</v>
      </c>
      <c r="D241" s="2" t="str">
        <f>GseCtRefObligPzc!D241</f>
        <v>Mid</v>
      </c>
      <c r="E241" s="2">
        <f>IF(C241=0,0,VLOOKUP(B241&amp; " " &amp;C241-1,gse_ct_ref!A:H,8,FALSE))</f>
        <v>3.1640000000000001E-2</v>
      </c>
      <c r="F241" s="2">
        <f>IF(C241=0,0,VLOOKUP(B241&amp; " " &amp;C241,gse_ct_ref!A:H,8,FALSE))</f>
        <v>3.168E-2</v>
      </c>
      <c r="G241" s="2">
        <f t="shared" si="12"/>
        <v>6.6534817139692601E-2</v>
      </c>
      <c r="H241" s="2">
        <f t="shared" si="13"/>
        <v>6.5394915039844653E-2</v>
      </c>
      <c r="I241" s="2">
        <f t="shared" si="14"/>
        <v>6.4274542215842015E-2</v>
      </c>
      <c r="J241" s="2">
        <f t="shared" si="15"/>
        <v>6.5394915039844653E-2</v>
      </c>
      <c r="K241" s="2" t="b">
        <f>ABS(J241-GseCtRefObligPzc!E241)&lt;0.000001</f>
        <v>1</v>
      </c>
    </row>
    <row r="242" spans="1:11" s="2" customFormat="1" x14ac:dyDescent="0.25">
      <c r="A242" s="2" t="s">
        <v>292</v>
      </c>
      <c r="B242" s="2" t="str">
        <f>GseCtRefObligPzc!B242</f>
        <v>CENTRAL</v>
      </c>
      <c r="C242" s="2">
        <f>GseCtRefObligPzc!C242</f>
        <v>89</v>
      </c>
      <c r="D242" s="2" t="str">
        <f>GseCtRefObligPzc!D242</f>
        <v>Mid</v>
      </c>
      <c r="E242" s="2">
        <f>IF(C242=0,0,VLOOKUP(B242&amp; " " &amp;C242-1,gse_ct_ref!A:H,8,FALSE))</f>
        <v>3.168E-2</v>
      </c>
      <c r="F242" s="2">
        <f>IF(C242=0,0,VLOOKUP(B242&amp; " " &amp;C242,gse_ct_ref!A:H,8,FALSE))</f>
        <v>3.1710000000000002E-2</v>
      </c>
      <c r="G242" s="2">
        <f t="shared" si="12"/>
        <v>6.4274542215842015E-2</v>
      </c>
      <c r="H242" s="2">
        <f t="shared" si="13"/>
        <v>6.3198171770031966E-2</v>
      </c>
      <c r="I242" s="2">
        <f t="shared" si="14"/>
        <v>6.2139826708715866E-2</v>
      </c>
      <c r="J242" s="2">
        <f t="shared" si="15"/>
        <v>6.3198171770031966E-2</v>
      </c>
      <c r="K242" s="2" t="b">
        <f>ABS(J242-GseCtRefObligPzc!E242)&lt;0.000001</f>
        <v>1</v>
      </c>
    </row>
    <row r="243" spans="1:11" s="2" customFormat="1" x14ac:dyDescent="0.25">
      <c r="A243" s="2" t="s">
        <v>293</v>
      </c>
      <c r="B243" s="2" t="str">
        <f>GseCtRefObligPzc!B243</f>
        <v>CENTRAL</v>
      </c>
      <c r="C243" s="2">
        <f>GseCtRefObligPzc!C243</f>
        <v>90</v>
      </c>
      <c r="D243" s="2" t="str">
        <f>GseCtRefObligPzc!D243</f>
        <v>Mid</v>
      </c>
      <c r="E243" s="2">
        <f>IF(C243=0,0,VLOOKUP(B243&amp; " " &amp;C243-1,gse_ct_ref!A:H,8,FALSE))</f>
        <v>3.1710000000000002E-2</v>
      </c>
      <c r="F243" s="2">
        <f>IF(C243=0,0,VLOOKUP(B243&amp; " " &amp;C243,gse_ct_ref!A:H,8,FALSE))</f>
        <v>3.1739999999999997E-2</v>
      </c>
      <c r="G243" s="2">
        <f t="shared" si="12"/>
        <v>6.2139826708715866E-2</v>
      </c>
      <c r="H243" s="2">
        <f t="shared" si="13"/>
        <v>6.10974308564248E-2</v>
      </c>
      <c r="I243" s="2">
        <f t="shared" si="14"/>
        <v>6.0072521198904882E-2</v>
      </c>
      <c r="J243" s="2">
        <f t="shared" si="15"/>
        <v>6.10974308564248E-2</v>
      </c>
      <c r="K243" s="2" t="b">
        <f>ABS(J243-GseCtRefObligPzc!E243)&lt;0.000001</f>
        <v>1</v>
      </c>
    </row>
    <row r="244" spans="1:11" s="2" customFormat="1" x14ac:dyDescent="0.25">
      <c r="A244" s="2" t="s">
        <v>294</v>
      </c>
      <c r="B244" s="2" t="str">
        <f>GseCtRefObligPzc!B244</f>
        <v>CENTRAL</v>
      </c>
      <c r="C244" s="2">
        <f>GseCtRefObligPzc!C244</f>
        <v>91</v>
      </c>
      <c r="D244" s="2" t="str">
        <f>GseCtRefObligPzc!D244</f>
        <v>Mid</v>
      </c>
      <c r="E244" s="2">
        <f>IF(C244=0,0,VLOOKUP(B244&amp; " " &amp;C244-1,gse_ct_ref!A:H,8,FALSE))</f>
        <v>3.1739999999999997E-2</v>
      </c>
      <c r="F244" s="2">
        <f>IF(C244=0,0,VLOOKUP(B244&amp; " " &amp;C244,gse_ct_ref!A:H,8,FALSE))</f>
        <v>3.177E-2</v>
      </c>
      <c r="G244" s="2">
        <f t="shared" si="12"/>
        <v>6.0072521198904882E-2</v>
      </c>
      <c r="H244" s="2">
        <f t="shared" si="13"/>
        <v>5.9063089244462824E-2</v>
      </c>
      <c r="I244" s="2">
        <f t="shared" si="14"/>
        <v>5.8070619336066324E-2</v>
      </c>
      <c r="J244" s="2">
        <f t="shared" si="15"/>
        <v>5.9063089244462824E-2</v>
      </c>
      <c r="K244" s="2" t="b">
        <f>ABS(J244-GseCtRefObligPzc!E244)&lt;0.000001</f>
        <v>1</v>
      </c>
    </row>
    <row r="245" spans="1:11" s="2" customFormat="1" x14ac:dyDescent="0.25">
      <c r="A245" s="2" t="s">
        <v>295</v>
      </c>
      <c r="B245" s="2" t="str">
        <f>GseCtRefObligPzc!B245</f>
        <v>CENTRAL</v>
      </c>
      <c r="C245" s="2">
        <f>GseCtRefObligPzc!C245</f>
        <v>92</v>
      </c>
      <c r="D245" s="2" t="str">
        <f>GseCtRefObligPzc!D245</f>
        <v>Mid</v>
      </c>
      <c r="E245" s="2">
        <f>IF(C245=0,0,VLOOKUP(B245&amp; " " &amp;C245-1,gse_ct_ref!A:H,8,FALSE))</f>
        <v>3.177E-2</v>
      </c>
      <c r="F245" s="2">
        <f>IF(C245=0,0,VLOOKUP(B245&amp; " " &amp;C245,gse_ct_ref!A:H,8,FALSE))</f>
        <v>3.1800000000000002E-2</v>
      </c>
      <c r="G245" s="2">
        <f t="shared" si="12"/>
        <v>5.8070619336066324E-2</v>
      </c>
      <c r="H245" s="2">
        <f t="shared" si="13"/>
        <v>5.7093168568055096E-2</v>
      </c>
      <c r="I245" s="2">
        <f t="shared" si="14"/>
        <v>5.61321703541032E-2</v>
      </c>
      <c r="J245" s="2">
        <f t="shared" si="15"/>
        <v>5.7093168568055096E-2</v>
      </c>
      <c r="K245" s="2" t="b">
        <f>ABS(J245-GseCtRefObligPzc!E245)&lt;0.000001</f>
        <v>1</v>
      </c>
    </row>
    <row r="246" spans="1:11" s="2" customFormat="1" x14ac:dyDescent="0.25">
      <c r="A246" s="2" t="s">
        <v>296</v>
      </c>
      <c r="B246" s="2" t="str">
        <f>GseCtRefObligPzc!B246</f>
        <v>CENTRAL</v>
      </c>
      <c r="C246" s="2">
        <f>GseCtRefObligPzc!C246</f>
        <v>93</v>
      </c>
      <c r="D246" s="2" t="str">
        <f>GseCtRefObligPzc!D246</f>
        <v>Mid</v>
      </c>
      <c r="E246" s="2">
        <f>IF(C246=0,0,VLOOKUP(B246&amp; " " &amp;C246-1,gse_ct_ref!A:H,8,FALSE))</f>
        <v>3.1800000000000002E-2</v>
      </c>
      <c r="F246" s="2">
        <f>IF(C246=0,0,VLOOKUP(B246&amp; " " &amp;C246,gse_ct_ref!A:H,8,FALSE))</f>
        <v>3.1829999999999997E-2</v>
      </c>
      <c r="G246" s="2">
        <f t="shared" si="12"/>
        <v>5.61321703541032E-2</v>
      </c>
      <c r="H246" s="2">
        <f t="shared" si="13"/>
        <v>5.5185745338116605E-2</v>
      </c>
      <c r="I246" s="2">
        <f t="shared" si="14"/>
        <v>5.4255277665400989E-2</v>
      </c>
      <c r="J246" s="2">
        <f t="shared" si="15"/>
        <v>5.5185745338116605E-2</v>
      </c>
      <c r="K246" s="2" t="b">
        <f>ABS(J246-GseCtRefObligPzc!E246)&lt;0.000001</f>
        <v>1</v>
      </c>
    </row>
    <row r="247" spans="1:11" s="2" customFormat="1" x14ac:dyDescent="0.25">
      <c r="A247" s="2" t="s">
        <v>297</v>
      </c>
      <c r="B247" s="2" t="str">
        <f>GseCtRefObligPzc!B247</f>
        <v>CENTRAL</v>
      </c>
      <c r="C247" s="2">
        <f>GseCtRefObligPzc!C247</f>
        <v>94</v>
      </c>
      <c r="D247" s="2" t="str">
        <f>GseCtRefObligPzc!D247</f>
        <v>Mid</v>
      </c>
      <c r="E247" s="2">
        <f>IF(C247=0,0,VLOOKUP(B247&amp; " " &amp;C247-1,gse_ct_ref!A:H,8,FALSE))</f>
        <v>3.1829999999999997E-2</v>
      </c>
      <c r="F247" s="2">
        <f>IF(C247=0,0,VLOOKUP(B247&amp; " " &amp;C247,gse_ct_ref!A:H,8,FALSE))</f>
        <v>3.1859999999999999E-2</v>
      </c>
      <c r="G247" s="2">
        <f t="shared" si="12"/>
        <v>5.4255277665400989E-2</v>
      </c>
      <c r="H247" s="2">
        <f t="shared" si="13"/>
        <v>5.3338949552570666E-2</v>
      </c>
      <c r="I247" s="2">
        <f t="shared" si="14"/>
        <v>5.2438097486430982E-2</v>
      </c>
      <c r="J247" s="2">
        <f t="shared" si="15"/>
        <v>5.3338949552570666E-2</v>
      </c>
      <c r="K247" s="2" t="b">
        <f>ABS(J247-GseCtRefObligPzc!E247)&lt;0.000001</f>
        <v>1</v>
      </c>
    </row>
    <row r="248" spans="1:11" s="2" customFormat="1" x14ac:dyDescent="0.25">
      <c r="A248" s="2" t="s">
        <v>298</v>
      </c>
      <c r="B248" s="2" t="str">
        <f>GseCtRefObligPzc!B248</f>
        <v>CENTRAL</v>
      </c>
      <c r="C248" s="2">
        <f>GseCtRefObligPzc!C248</f>
        <v>95</v>
      </c>
      <c r="D248" s="2" t="str">
        <f>GseCtRefObligPzc!D248</f>
        <v>Mid</v>
      </c>
      <c r="E248" s="2">
        <f>IF(C248=0,0,VLOOKUP(B248&amp; " " &amp;C248-1,gse_ct_ref!A:H,8,FALSE))</f>
        <v>3.1859999999999999E-2</v>
      </c>
      <c r="F248" s="2">
        <f>IF(C248=0,0,VLOOKUP(B248&amp; " " &amp;C248,gse_ct_ref!A:H,8,FALSE))</f>
        <v>3.1879999999999999E-2</v>
      </c>
      <c r="G248" s="2">
        <f t="shared" si="12"/>
        <v>5.2438097486430982E-2</v>
      </c>
      <c r="H248" s="2">
        <f t="shared" si="13"/>
        <v>5.157469887418259E-2</v>
      </c>
      <c r="I248" s="2">
        <f t="shared" si="14"/>
        <v>5.0725516207961327E-2</v>
      </c>
      <c r="J248" s="2">
        <f t="shared" si="15"/>
        <v>5.157469887418259E-2</v>
      </c>
      <c r="K248" s="2" t="b">
        <f>ABS(J248-GseCtRefObligPzc!E248)&lt;0.000001</f>
        <v>1</v>
      </c>
    </row>
    <row r="249" spans="1:11" s="2" customFormat="1" x14ac:dyDescent="0.25">
      <c r="A249" s="2" t="s">
        <v>299</v>
      </c>
      <c r="B249" s="2" t="str">
        <f>GseCtRefObligPzc!B249</f>
        <v>CENTRAL</v>
      </c>
      <c r="C249" s="2">
        <f>GseCtRefObligPzc!C249</f>
        <v>96</v>
      </c>
      <c r="D249" s="2" t="str">
        <f>GseCtRefObligPzc!D249</f>
        <v>Mid</v>
      </c>
      <c r="E249" s="2">
        <f>IF(C249=0,0,VLOOKUP(B249&amp; " " &amp;C249-1,gse_ct_ref!A:H,8,FALSE))</f>
        <v>3.1879999999999999E-2</v>
      </c>
      <c r="F249" s="2">
        <f>IF(C249=0,0,VLOOKUP(B249&amp; " " &amp;C249,gse_ct_ref!A:H,8,FALSE))</f>
        <v>3.1910000000000001E-2</v>
      </c>
      <c r="G249" s="2">
        <f t="shared" si="12"/>
        <v>5.0725516207961327E-2</v>
      </c>
      <c r="H249" s="2">
        <f t="shared" si="13"/>
        <v>4.9866148253083546E-2</v>
      </c>
      <c r="I249" s="2">
        <f t="shared" si="14"/>
        <v>4.902133930789318E-2</v>
      </c>
      <c r="J249" s="2">
        <f t="shared" si="15"/>
        <v>4.9866148253083546E-2</v>
      </c>
      <c r="K249" s="2" t="b">
        <f>ABS(J249-GseCtRefObligPzc!E249)&lt;0.000001</f>
        <v>1</v>
      </c>
    </row>
    <row r="250" spans="1:11" s="2" customFormat="1" x14ac:dyDescent="0.25">
      <c r="A250" s="2" t="s">
        <v>300</v>
      </c>
      <c r="B250" s="2" t="str">
        <f>GseCtRefObligPzc!B250</f>
        <v>CENTRAL</v>
      </c>
      <c r="C250" s="2">
        <f>GseCtRefObligPzc!C250</f>
        <v>97</v>
      </c>
      <c r="D250" s="2" t="str">
        <f>GseCtRefObligPzc!D250</f>
        <v>Mid</v>
      </c>
      <c r="E250" s="2">
        <f>IF(C250=0,0,VLOOKUP(B250&amp; " " &amp;C250-1,gse_ct_ref!A:H,8,FALSE))</f>
        <v>3.1910000000000001E-2</v>
      </c>
      <c r="F250" s="2">
        <f>IF(C250=0,0,VLOOKUP(B250&amp; " " &amp;C250,gse_ct_ref!A:H,8,FALSE))</f>
        <v>3.1940000000000003E-2</v>
      </c>
      <c r="G250" s="2">
        <f t="shared" si="12"/>
        <v>4.902133930789318E-2</v>
      </c>
      <c r="H250" s="2">
        <f t="shared" si="13"/>
        <v>4.8189443677078586E-2</v>
      </c>
      <c r="I250" s="2">
        <f t="shared" si="14"/>
        <v>4.7371665374560994E-2</v>
      </c>
      <c r="J250" s="2">
        <f t="shared" si="15"/>
        <v>4.8189443677078586E-2</v>
      </c>
      <c r="K250" s="2" t="b">
        <f>ABS(J250-GseCtRefObligPzc!E250)&lt;0.000001</f>
        <v>1</v>
      </c>
    </row>
    <row r="251" spans="1:11" s="2" customFormat="1" x14ac:dyDescent="0.25">
      <c r="A251" s="2" t="s">
        <v>301</v>
      </c>
      <c r="B251" s="2" t="str">
        <f>GseCtRefObligPzc!B251</f>
        <v>CENTRAL</v>
      </c>
      <c r="C251" s="2">
        <f>GseCtRefObligPzc!C251</f>
        <v>98</v>
      </c>
      <c r="D251" s="2" t="str">
        <f>GseCtRefObligPzc!D251</f>
        <v>Mid</v>
      </c>
      <c r="E251" s="2">
        <f>IF(C251=0,0,VLOOKUP(B251&amp; " " &amp;C251-1,gse_ct_ref!A:H,8,FALSE))</f>
        <v>3.1940000000000003E-2</v>
      </c>
      <c r="F251" s="2">
        <f>IF(C251=0,0,VLOOKUP(B251&amp; " " &amp;C251,gse_ct_ref!A:H,8,FALSE))</f>
        <v>3.1960000000000002E-2</v>
      </c>
      <c r="G251" s="2">
        <f t="shared" si="12"/>
        <v>4.7371665374560994E-2</v>
      </c>
      <c r="H251" s="2">
        <f t="shared" si="13"/>
        <v>4.6588528985606462E-2</v>
      </c>
      <c r="I251" s="2">
        <f t="shared" si="14"/>
        <v>4.5818339209333911E-2</v>
      </c>
      <c r="J251" s="2">
        <f t="shared" si="15"/>
        <v>4.6588528985606462E-2</v>
      </c>
      <c r="K251" s="2" t="b">
        <f>ABS(J251-GseCtRefObligPzc!E251)&lt;0.000001</f>
        <v>1</v>
      </c>
    </row>
    <row r="252" spans="1:11" s="2" customFormat="1" x14ac:dyDescent="0.25">
      <c r="A252" s="2" t="s">
        <v>302</v>
      </c>
      <c r="B252" s="2" t="str">
        <f>GseCtRefObligPzc!B252</f>
        <v>CENTRAL</v>
      </c>
      <c r="C252" s="2">
        <f>GseCtRefObligPzc!C252</f>
        <v>99</v>
      </c>
      <c r="D252" s="2" t="str">
        <f>GseCtRefObligPzc!D252</f>
        <v>Mid</v>
      </c>
      <c r="E252" s="2">
        <f>IF(C252=0,0,VLOOKUP(B252&amp; " " &amp;C252-1,gse_ct_ref!A:H,8,FALSE))</f>
        <v>3.1960000000000002E-2</v>
      </c>
      <c r="F252" s="2">
        <f>IF(C252=0,0,VLOOKUP(B252&amp; " " &amp;C252,gse_ct_ref!A:H,8,FALSE))</f>
        <v>3.1989999999999998E-2</v>
      </c>
      <c r="G252" s="2">
        <f t="shared" si="12"/>
        <v>4.5818339209333911E-2</v>
      </c>
      <c r="H252" s="2">
        <f t="shared" si="13"/>
        <v>4.5038401329212434E-2</v>
      </c>
      <c r="I252" s="2">
        <f t="shared" si="14"/>
        <v>4.4271739859963674E-2</v>
      </c>
      <c r="J252" s="2">
        <f t="shared" si="15"/>
        <v>4.5038401329212434E-2</v>
      </c>
      <c r="K252" s="2" t="b">
        <f>ABS(J252-GseCtRefObligPzc!E252)&lt;0.000001</f>
        <v>1</v>
      </c>
    </row>
    <row r="253" spans="1:11" s="2" customFormat="1" x14ac:dyDescent="0.25">
      <c r="A253" s="2" t="s">
        <v>303</v>
      </c>
      <c r="B253" s="2" t="str">
        <f>GseCtRefObligPzc!B253</f>
        <v>CENTRAL</v>
      </c>
      <c r="C253" s="2">
        <f>GseCtRefObligPzc!C253</f>
        <v>100</v>
      </c>
      <c r="D253" s="2" t="str">
        <f>GseCtRefObligPzc!D253</f>
        <v>Mid</v>
      </c>
      <c r="E253" s="2">
        <f>IF(C253=0,0,VLOOKUP(B253&amp; " " &amp;C253-1,gse_ct_ref!A:H,8,FALSE))</f>
        <v>3.1989999999999998E-2</v>
      </c>
      <c r="F253" s="2">
        <f>IF(C253=0,0,VLOOKUP(B253&amp; " " &amp;C253,gse_ct_ref!A:H,8,FALSE))</f>
        <v>3.2009999999999997E-2</v>
      </c>
      <c r="G253" s="2">
        <f t="shared" si="12"/>
        <v>4.4271739859963674E-2</v>
      </c>
      <c r="H253" s="2">
        <f t="shared" si="13"/>
        <v>4.3537954124294426E-2</v>
      </c>
      <c r="I253" s="2">
        <f t="shared" si="14"/>
        <v>4.2816330583008662E-2</v>
      </c>
      <c r="J253" s="2">
        <f t="shared" si="15"/>
        <v>4.3537954124294426E-2</v>
      </c>
      <c r="K253" s="2" t="b">
        <f>ABS(J253-GseCtRefObligPzc!E253)&lt;0.000001</f>
        <v>1</v>
      </c>
    </row>
    <row r="254" spans="1:11" s="2" customFormat="1" x14ac:dyDescent="0.25">
      <c r="A254" s="2" t="s">
        <v>304</v>
      </c>
      <c r="B254" s="2" t="str">
        <f>GseCtRefObligPzc!B254</f>
        <v>CENTRAL</v>
      </c>
      <c r="C254" s="2">
        <f>GseCtRefObligPzc!C254</f>
        <v>101</v>
      </c>
      <c r="D254" s="2" t="str">
        <f>GseCtRefObligPzc!D254</f>
        <v>Mid</v>
      </c>
      <c r="E254" s="2">
        <f>IF(C254=0,0,VLOOKUP(B254&amp; " " &amp;C254-1,gse_ct_ref!A:H,8,FALSE))</f>
        <v>3.2009999999999997E-2</v>
      </c>
      <c r="F254" s="2">
        <f>IF(C254=0,0,VLOOKUP(B254&amp; " " &amp;C254,gse_ct_ref!A:H,8,FALSE))</f>
        <v>3.2039999999999999E-2</v>
      </c>
      <c r="G254" s="2">
        <f t="shared" si="12"/>
        <v>4.2816330583008662E-2</v>
      </c>
      <c r="H254" s="2">
        <f t="shared" si="13"/>
        <v>4.2085254053875434E-2</v>
      </c>
      <c r="I254" s="2">
        <f t="shared" si="14"/>
        <v>4.1366660446192312E-2</v>
      </c>
      <c r="J254" s="2">
        <f t="shared" si="15"/>
        <v>4.2085254053875434E-2</v>
      </c>
      <c r="K254" s="2" t="b">
        <f>ABS(J254-GseCtRefObligPzc!E254)&lt;0.000001</f>
        <v>1</v>
      </c>
    </row>
    <row r="255" spans="1:11" s="2" customFormat="1" x14ac:dyDescent="0.25">
      <c r="A255" s="2" t="s">
        <v>305</v>
      </c>
      <c r="B255" s="2" t="str">
        <f>GseCtRefObligPzc!B255</f>
        <v>CENTRAL</v>
      </c>
      <c r="C255" s="2">
        <f>GseCtRefObligPzc!C255</f>
        <v>102</v>
      </c>
      <c r="D255" s="2" t="str">
        <f>GseCtRefObligPzc!D255</f>
        <v>Mid</v>
      </c>
      <c r="E255" s="2">
        <f>IF(C255=0,0,VLOOKUP(B255&amp; " " &amp;C255-1,gse_ct_ref!A:H,8,FALSE))</f>
        <v>3.2039999999999999E-2</v>
      </c>
      <c r="F255" s="2">
        <f>IF(C255=0,0,VLOOKUP(B255&amp; " " &amp;C255,gse_ct_ref!A:H,8,FALSE))</f>
        <v>3.2059999999999998E-2</v>
      </c>
      <c r="G255" s="2">
        <f t="shared" si="12"/>
        <v>4.1366660446192312E-2</v>
      </c>
      <c r="H255" s="2">
        <f t="shared" si="13"/>
        <v>4.0679253316495148E-2</v>
      </c>
      <c r="I255" s="2">
        <f t="shared" si="14"/>
        <v>4.0003269119102937E-2</v>
      </c>
      <c r="J255" s="2">
        <f t="shared" si="15"/>
        <v>4.0679253316495148E-2</v>
      </c>
      <c r="K255" s="2" t="b">
        <f>ABS(J255-GseCtRefObligPzc!E255)&lt;0.000001</f>
        <v>1</v>
      </c>
    </row>
    <row r="256" spans="1:11" s="2" customFormat="1" x14ac:dyDescent="0.25">
      <c r="A256" s="2" t="s">
        <v>306</v>
      </c>
      <c r="B256" s="2" t="str">
        <f>GseCtRefObligPzc!B256</f>
        <v>CENTRAL</v>
      </c>
      <c r="C256" s="2">
        <f>GseCtRefObligPzc!C256</f>
        <v>103</v>
      </c>
      <c r="D256" s="2" t="str">
        <f>GseCtRefObligPzc!D256</f>
        <v>Mid</v>
      </c>
      <c r="E256" s="2">
        <f>IF(C256=0,0,VLOOKUP(B256&amp; " " &amp;C256-1,gse_ct_ref!A:H,8,FALSE))</f>
        <v>3.2059999999999998E-2</v>
      </c>
      <c r="F256" s="2">
        <f>IF(C256=0,0,VLOOKUP(B256&amp; " " &amp;C256,gse_ct_ref!A:H,8,FALSE))</f>
        <v>3.209E-2</v>
      </c>
      <c r="G256" s="2">
        <f t="shared" si="12"/>
        <v>4.0003269119102937E-2</v>
      </c>
      <c r="H256" s="2">
        <f t="shared" si="13"/>
        <v>3.931813221814532E-2</v>
      </c>
      <c r="I256" s="2">
        <f t="shared" si="14"/>
        <v>3.8644729672488921E-2</v>
      </c>
      <c r="J256" s="2">
        <f t="shared" si="15"/>
        <v>3.931813221814532E-2</v>
      </c>
      <c r="K256" s="2" t="b">
        <f>ABS(J256-GseCtRefObligPzc!E256)&lt;0.000001</f>
        <v>1</v>
      </c>
    </row>
    <row r="257" spans="1:11" s="2" customFormat="1" x14ac:dyDescent="0.25">
      <c r="A257" s="2" t="s">
        <v>307</v>
      </c>
      <c r="B257" s="2" t="str">
        <f>GseCtRefObligPzc!B257</f>
        <v>CENTRAL</v>
      </c>
      <c r="C257" s="2">
        <f>GseCtRefObligPzc!C257</f>
        <v>104</v>
      </c>
      <c r="D257" s="2" t="str">
        <f>GseCtRefObligPzc!D257</f>
        <v>Mid</v>
      </c>
      <c r="E257" s="2">
        <f>IF(C257=0,0,VLOOKUP(B257&amp; " " &amp;C257-1,gse_ct_ref!A:H,8,FALSE))</f>
        <v>3.209E-2</v>
      </c>
      <c r="F257" s="2">
        <f>IF(C257=0,0,VLOOKUP(B257&amp; " " &amp;C257,gse_ct_ref!A:H,8,FALSE))</f>
        <v>3.211E-2</v>
      </c>
      <c r="G257" s="2">
        <f t="shared" si="12"/>
        <v>3.8644729672488921E-2</v>
      </c>
      <c r="H257" s="2">
        <f t="shared" si="13"/>
        <v>3.8000898903780278E-2</v>
      </c>
      <c r="I257" s="2">
        <f t="shared" si="14"/>
        <v>3.7367794515156295E-2</v>
      </c>
      <c r="J257" s="2">
        <f t="shared" si="15"/>
        <v>3.8000898903780278E-2</v>
      </c>
      <c r="K257" s="2" t="b">
        <f>ABS(J257-GseCtRefObligPzc!E257)&lt;0.000001</f>
        <v>1</v>
      </c>
    </row>
    <row r="258" spans="1:11" s="2" customFormat="1" x14ac:dyDescent="0.25">
      <c r="A258" s="2" t="s">
        <v>308</v>
      </c>
      <c r="B258" s="2" t="str">
        <f>GseCtRefObligPzc!B258</f>
        <v>CENTRAL</v>
      </c>
      <c r="C258" s="2">
        <f>GseCtRefObligPzc!C258</f>
        <v>105</v>
      </c>
      <c r="D258" s="2" t="str">
        <f>GseCtRefObligPzc!D258</f>
        <v>Mid</v>
      </c>
      <c r="E258" s="2">
        <f>IF(C258=0,0,VLOOKUP(B258&amp; " " &amp;C258-1,gse_ct_ref!A:H,8,FALSE))</f>
        <v>3.211E-2</v>
      </c>
      <c r="F258" s="2">
        <f>IF(C258=0,0,VLOOKUP(B258&amp; " " &amp;C258,gse_ct_ref!A:H,8,FALSE))</f>
        <v>3.2129999999999999E-2</v>
      </c>
      <c r="G258" s="2">
        <f t="shared" ref="G258:G321" si="16">IF(C258=0,1,1/(1+E258)^(C258-1))</f>
        <v>3.7367794515156295E-2</v>
      </c>
      <c r="H258" s="2">
        <f t="shared" ref="H258:H321" si="17">G258*(I258/G258)^(0.5)</f>
        <v>3.674452648572174E-2</v>
      </c>
      <c r="I258" s="2">
        <f t="shared" ref="I258:I321" si="18">1/(1+F258)^C258</f>
        <v>3.6131654120295599E-2</v>
      </c>
      <c r="J258" s="2">
        <f t="shared" ref="J258:J321" si="19">IF(D258="Beg",G258,IF(D258="Mid",H258,I258))</f>
        <v>3.674452648572174E-2</v>
      </c>
      <c r="K258" s="2" t="b">
        <f>ABS(J258-GseCtRefObligPzc!E258)&lt;0.000001</f>
        <v>1</v>
      </c>
    </row>
    <row r="259" spans="1:11" s="2" customFormat="1" x14ac:dyDescent="0.25">
      <c r="A259" s="2" t="s">
        <v>309</v>
      </c>
      <c r="B259" s="2" t="str">
        <f>GseCtRefObligPzc!B259</f>
        <v>CENTRAL</v>
      </c>
      <c r="C259" s="2">
        <f>GseCtRefObligPzc!C259</f>
        <v>106</v>
      </c>
      <c r="D259" s="2" t="str">
        <f>GseCtRefObligPzc!D259</f>
        <v>Mid</v>
      </c>
      <c r="E259" s="2">
        <f>IF(C259=0,0,VLOOKUP(B259&amp; " " &amp;C259-1,gse_ct_ref!A:H,8,FALSE))</f>
        <v>3.2129999999999999E-2</v>
      </c>
      <c r="F259" s="2">
        <f>IF(C259=0,0,VLOOKUP(B259&amp; " " &amp;C259,gse_ct_ref!A:H,8,FALSE))</f>
        <v>3.2149999999999998E-2</v>
      </c>
      <c r="G259" s="2">
        <f t="shared" si="16"/>
        <v>3.6131654120295599E-2</v>
      </c>
      <c r="H259" s="2">
        <f t="shared" si="17"/>
        <v>3.5528316273824301E-2</v>
      </c>
      <c r="I259" s="2">
        <f t="shared" si="18"/>
        <v>3.4935053154509767E-2</v>
      </c>
      <c r="J259" s="2">
        <f t="shared" si="19"/>
        <v>3.5528316273824301E-2</v>
      </c>
      <c r="K259" s="2" t="b">
        <f>ABS(J259-GseCtRefObligPzc!E259)&lt;0.000001</f>
        <v>1</v>
      </c>
    </row>
    <row r="260" spans="1:11" s="2" customFormat="1" x14ac:dyDescent="0.25">
      <c r="A260" s="2" t="s">
        <v>310</v>
      </c>
      <c r="B260" s="2" t="str">
        <f>GseCtRefObligPzc!B260</f>
        <v>CENTRAL</v>
      </c>
      <c r="C260" s="2">
        <f>GseCtRefObligPzc!C260</f>
        <v>107</v>
      </c>
      <c r="D260" s="2" t="str">
        <f>GseCtRefObligPzc!D260</f>
        <v>Mid</v>
      </c>
      <c r="E260" s="2">
        <f>IF(C260=0,0,VLOOKUP(B260&amp; " " &amp;C260-1,gse_ct_ref!A:H,8,FALSE))</f>
        <v>3.2149999999999998E-2</v>
      </c>
      <c r="F260" s="2">
        <f>IF(C260=0,0,VLOOKUP(B260&amp; " " &amp;C260,gse_ct_ref!A:H,8,FALSE))</f>
        <v>3.218E-2</v>
      </c>
      <c r="G260" s="2">
        <f t="shared" si="16"/>
        <v>3.4935053154509767E-2</v>
      </c>
      <c r="H260" s="2">
        <f t="shared" si="17"/>
        <v>3.4333231272804812E-2</v>
      </c>
      <c r="I260" s="2">
        <f t="shared" si="18"/>
        <v>3.3741776902942396E-2</v>
      </c>
      <c r="J260" s="2">
        <f t="shared" si="19"/>
        <v>3.4333231272804812E-2</v>
      </c>
      <c r="K260" s="2" t="b">
        <f>ABS(J260-GseCtRefObligPzc!E260)&lt;0.000001</f>
        <v>1</v>
      </c>
    </row>
    <row r="261" spans="1:11" s="2" customFormat="1" x14ac:dyDescent="0.25">
      <c r="A261" s="2" t="s">
        <v>311</v>
      </c>
      <c r="B261" s="2" t="str">
        <f>GseCtRefObligPzc!B261</f>
        <v>CENTRAL</v>
      </c>
      <c r="C261" s="2">
        <f>GseCtRefObligPzc!C261</f>
        <v>108</v>
      </c>
      <c r="D261" s="2" t="str">
        <f>GseCtRefObligPzc!D261</f>
        <v>Mid</v>
      </c>
      <c r="E261" s="2">
        <f>IF(C261=0,0,VLOOKUP(B261&amp; " " &amp;C261-1,gse_ct_ref!A:H,8,FALSE))</f>
        <v>3.218E-2</v>
      </c>
      <c r="F261" s="2">
        <f>IF(C261=0,0,VLOOKUP(B261&amp; " " &amp;C261,gse_ct_ref!A:H,8,FALSE))</f>
        <v>3.2199999999999999E-2</v>
      </c>
      <c r="G261" s="2">
        <f t="shared" si="16"/>
        <v>3.3741776902942396E-2</v>
      </c>
      <c r="H261" s="2">
        <f t="shared" si="17"/>
        <v>3.3176901176846803E-2</v>
      </c>
      <c r="I261" s="2">
        <f t="shared" si="18"/>
        <v>3.2621482112943301E-2</v>
      </c>
      <c r="J261" s="2">
        <f t="shared" si="19"/>
        <v>3.3176901176846803E-2</v>
      </c>
      <c r="K261" s="2" t="b">
        <f>ABS(J261-GseCtRefObligPzc!E261)&lt;0.000001</f>
        <v>1</v>
      </c>
    </row>
    <row r="262" spans="1:11" s="2" customFormat="1" x14ac:dyDescent="0.25">
      <c r="A262" s="2" t="s">
        <v>312</v>
      </c>
      <c r="B262" s="2" t="str">
        <f>GseCtRefObligPzc!B262</f>
        <v>CENTRAL</v>
      </c>
      <c r="C262" s="2">
        <f>GseCtRefObligPzc!C262</f>
        <v>109</v>
      </c>
      <c r="D262" s="2" t="str">
        <f>GseCtRefObligPzc!D262</f>
        <v>Mid</v>
      </c>
      <c r="E262" s="2">
        <f>IF(C262=0,0,VLOOKUP(B262&amp; " " &amp;C262-1,gse_ct_ref!A:H,8,FALSE))</f>
        <v>3.2199999999999999E-2</v>
      </c>
      <c r="F262" s="2">
        <f>IF(C262=0,0,VLOOKUP(B262&amp; " " &amp;C262,gse_ct_ref!A:H,8,FALSE))</f>
        <v>3.2219999999999999E-2</v>
      </c>
      <c r="G262" s="2">
        <f t="shared" si="16"/>
        <v>3.2621482112943301E-2</v>
      </c>
      <c r="H262" s="2">
        <f t="shared" si="17"/>
        <v>3.2074740557148027E-2</v>
      </c>
      <c r="I262" s="2">
        <f t="shared" si="18"/>
        <v>3.1537162482269974E-2</v>
      </c>
      <c r="J262" s="2">
        <f t="shared" si="19"/>
        <v>3.2074740557148027E-2</v>
      </c>
      <c r="K262" s="2" t="b">
        <f>ABS(J262-GseCtRefObligPzc!E262)&lt;0.000001</f>
        <v>1</v>
      </c>
    </row>
    <row r="263" spans="1:11" s="2" customFormat="1" x14ac:dyDescent="0.25">
      <c r="A263" s="2" t="s">
        <v>313</v>
      </c>
      <c r="B263" s="2" t="str">
        <f>GseCtRefObligPzc!B263</f>
        <v>CENTRAL</v>
      </c>
      <c r="C263" s="2">
        <f>GseCtRefObligPzc!C263</f>
        <v>110</v>
      </c>
      <c r="D263" s="2" t="str">
        <f>GseCtRefObligPzc!D263</f>
        <v>Mid</v>
      </c>
      <c r="E263" s="2">
        <f>IF(C263=0,0,VLOOKUP(B263&amp; " " &amp;C263-1,gse_ct_ref!A:H,8,FALSE))</f>
        <v>3.2219999999999999E-2</v>
      </c>
      <c r="F263" s="2">
        <f>IF(C263=0,0,VLOOKUP(B263&amp; " " &amp;C263,gse_ct_ref!A:H,8,FALSE))</f>
        <v>3.2239999999999998E-2</v>
      </c>
      <c r="G263" s="2">
        <f t="shared" si="16"/>
        <v>3.1537162482269974E-2</v>
      </c>
      <c r="H263" s="2">
        <f t="shared" si="17"/>
        <v>3.1007994133402918E-2</v>
      </c>
      <c r="I263" s="2">
        <f t="shared" si="18"/>
        <v>3.0487704805963366E-2</v>
      </c>
      <c r="J263" s="2">
        <f t="shared" si="19"/>
        <v>3.1007994133402918E-2</v>
      </c>
      <c r="K263" s="2" t="b">
        <f>ABS(J263-GseCtRefObligPzc!E263)&lt;0.000001</f>
        <v>1</v>
      </c>
    </row>
    <row r="264" spans="1:11" s="2" customFormat="1" x14ac:dyDescent="0.25">
      <c r="A264" s="2" t="s">
        <v>314</v>
      </c>
      <c r="B264" s="2" t="str">
        <f>GseCtRefObligPzc!B264</f>
        <v>CENTRAL</v>
      </c>
      <c r="C264" s="2">
        <f>GseCtRefObligPzc!C264</f>
        <v>111</v>
      </c>
      <c r="D264" s="2" t="str">
        <f>GseCtRefObligPzc!D264</f>
        <v>Mid</v>
      </c>
      <c r="E264" s="2">
        <f>IF(C264=0,0,VLOOKUP(B264&amp; " " &amp;C264-1,gse_ct_ref!A:H,8,FALSE))</f>
        <v>3.2239999999999998E-2</v>
      </c>
      <c r="F264" s="2">
        <f>IF(C264=0,0,VLOOKUP(B264&amp; " " &amp;C264,gse_ct_ref!A:H,8,FALSE))</f>
        <v>3.2259999999999997E-2</v>
      </c>
      <c r="G264" s="2">
        <f t="shared" si="16"/>
        <v>3.0487704805963366E-2</v>
      </c>
      <c r="H264" s="2">
        <f t="shared" si="17"/>
        <v>2.9975565343632167E-2</v>
      </c>
      <c r="I264" s="2">
        <f t="shared" si="18"/>
        <v>2.9472028917526434E-2</v>
      </c>
      <c r="J264" s="2">
        <f t="shared" si="19"/>
        <v>2.9975565343632167E-2</v>
      </c>
      <c r="K264" s="2" t="b">
        <f>ABS(J264-GseCtRefObligPzc!E264)&lt;0.000001</f>
        <v>1</v>
      </c>
    </row>
    <row r="265" spans="1:11" s="2" customFormat="1" x14ac:dyDescent="0.25">
      <c r="A265" s="2" t="s">
        <v>315</v>
      </c>
      <c r="B265" s="2" t="str">
        <f>GseCtRefObligPzc!B265</f>
        <v>CENTRAL</v>
      </c>
      <c r="C265" s="2">
        <f>GseCtRefObligPzc!C265</f>
        <v>112</v>
      </c>
      <c r="D265" s="2" t="str">
        <f>GseCtRefObligPzc!D265</f>
        <v>Mid</v>
      </c>
      <c r="E265" s="2">
        <f>IF(C265=0,0,VLOOKUP(B265&amp; " " &amp;C265-1,gse_ct_ref!A:H,8,FALSE))</f>
        <v>3.2259999999999997E-2</v>
      </c>
      <c r="F265" s="2">
        <f>IF(C265=0,0,VLOOKUP(B265&amp; " " &amp;C265,gse_ct_ref!A:H,8,FALSE))</f>
        <v>3.2280000000000003E-2</v>
      </c>
      <c r="G265" s="2">
        <f t="shared" si="16"/>
        <v>2.9472028917526434E-2</v>
      </c>
      <c r="H265" s="2">
        <f t="shared" si="17"/>
        <v>2.8976390193631567E-2</v>
      </c>
      <c r="I265" s="2">
        <f t="shared" si="18"/>
        <v>2.8489086754196133E-2</v>
      </c>
      <c r="J265" s="2">
        <f t="shared" si="19"/>
        <v>2.8976390193631567E-2</v>
      </c>
      <c r="K265" s="2" t="b">
        <f>ABS(J265-GseCtRefObligPzc!E265)&lt;0.000001</f>
        <v>1</v>
      </c>
    </row>
    <row r="266" spans="1:11" s="2" customFormat="1" x14ac:dyDescent="0.25">
      <c r="A266" s="2" t="s">
        <v>316</v>
      </c>
      <c r="B266" s="2" t="str">
        <f>GseCtRefObligPzc!B266</f>
        <v>CENTRAL</v>
      </c>
      <c r="C266" s="2">
        <f>GseCtRefObligPzc!C266</f>
        <v>113</v>
      </c>
      <c r="D266" s="2" t="str">
        <f>GseCtRefObligPzc!D266</f>
        <v>Mid</v>
      </c>
      <c r="E266" s="2">
        <f>IF(C266=0,0,VLOOKUP(B266&amp; " " &amp;C266-1,gse_ct_ref!A:H,8,FALSE))</f>
        <v>3.2280000000000003E-2</v>
      </c>
      <c r="F266" s="2">
        <f>IF(C266=0,0,VLOOKUP(B266&amp; " " &amp;C266,gse_ct_ref!A:H,8,FALSE))</f>
        <v>3.2300000000000002E-2</v>
      </c>
      <c r="G266" s="2">
        <f t="shared" si="16"/>
        <v>2.8489086754196133E-2</v>
      </c>
      <c r="H266" s="2">
        <f t="shared" si="17"/>
        <v>2.8009436334831366E-2</v>
      </c>
      <c r="I266" s="2">
        <f t="shared" si="18"/>
        <v>2.7537861447223085E-2</v>
      </c>
      <c r="J266" s="2">
        <f t="shared" si="19"/>
        <v>2.8009436334831366E-2</v>
      </c>
      <c r="K266" s="2" t="b">
        <f>ABS(J266-GseCtRefObligPzc!E266)&lt;0.000001</f>
        <v>1</v>
      </c>
    </row>
    <row r="267" spans="1:11" s="2" customFormat="1" x14ac:dyDescent="0.25">
      <c r="A267" s="2" t="s">
        <v>317</v>
      </c>
      <c r="B267" s="2" t="str">
        <f>GseCtRefObligPzc!B267</f>
        <v>CENTRAL</v>
      </c>
      <c r="C267" s="2">
        <f>GseCtRefObligPzc!C267</f>
        <v>114</v>
      </c>
      <c r="D267" s="2" t="str">
        <f>GseCtRefObligPzc!D267</f>
        <v>Mid</v>
      </c>
      <c r="E267" s="2">
        <f>IF(C267=0,0,VLOOKUP(B267&amp; " " &amp;C267-1,gse_ct_ref!A:H,8,FALSE))</f>
        <v>3.2300000000000002E-2</v>
      </c>
      <c r="F267" s="2">
        <f>IF(C267=0,0,VLOOKUP(B267&amp; " " &amp;C267,gse_ct_ref!A:H,8,FALSE))</f>
        <v>3.2320000000000002E-2</v>
      </c>
      <c r="G267" s="2">
        <f t="shared" si="16"/>
        <v>2.7537861447223085E-2</v>
      </c>
      <c r="H267" s="2">
        <f t="shared" si="17"/>
        <v>2.7073702166841365E-2</v>
      </c>
      <c r="I267" s="2">
        <f t="shared" si="18"/>
        <v>2.6617366436519165E-2</v>
      </c>
      <c r="J267" s="2">
        <f t="shared" si="19"/>
        <v>2.7073702166841365E-2</v>
      </c>
      <c r="K267" s="2" t="b">
        <f>ABS(J267-GseCtRefObligPzc!E267)&lt;0.000001</f>
        <v>1</v>
      </c>
    </row>
    <row r="268" spans="1:11" s="2" customFormat="1" x14ac:dyDescent="0.25">
      <c r="A268" s="2" t="s">
        <v>318</v>
      </c>
      <c r="B268" s="2" t="str">
        <f>GseCtRefObligPzc!B268</f>
        <v>CENTRAL</v>
      </c>
      <c r="C268" s="2">
        <f>GseCtRefObligPzc!C268</f>
        <v>115</v>
      </c>
      <c r="D268" s="2" t="str">
        <f>GseCtRefObligPzc!D268</f>
        <v>Mid</v>
      </c>
      <c r="E268" s="2">
        <f>IF(C268=0,0,VLOOKUP(B268&amp; " " &amp;C268-1,gse_ct_ref!A:H,8,FALSE))</f>
        <v>3.2320000000000002E-2</v>
      </c>
      <c r="F268" s="2">
        <f>IF(C268=0,0,VLOOKUP(B268&amp; " " &amp;C268,gse_ct_ref!A:H,8,FALSE))</f>
        <v>3.2340000000000001E-2</v>
      </c>
      <c r="G268" s="2">
        <f t="shared" si="16"/>
        <v>2.6617366436519165E-2</v>
      </c>
      <c r="H268" s="2">
        <f t="shared" si="17"/>
        <v>2.6168215964064597E-2</v>
      </c>
      <c r="I268" s="2">
        <f t="shared" si="18"/>
        <v>2.5726644609077844E-2</v>
      </c>
      <c r="J268" s="2">
        <f t="shared" si="19"/>
        <v>2.6168215964064597E-2</v>
      </c>
      <c r="K268" s="2" t="b">
        <f>ABS(J268-GseCtRefObligPzc!E268)&lt;0.000001</f>
        <v>1</v>
      </c>
    </row>
    <row r="269" spans="1:11" s="2" customFormat="1" x14ac:dyDescent="0.25">
      <c r="A269" s="2" t="s">
        <v>319</v>
      </c>
      <c r="B269" s="2" t="str">
        <f>GseCtRefObligPzc!B269</f>
        <v>CENTRAL</v>
      </c>
      <c r="C269" s="2">
        <f>GseCtRefObligPzc!C269</f>
        <v>116</v>
      </c>
      <c r="D269" s="2" t="str">
        <f>GseCtRefObligPzc!D269</f>
        <v>Mid</v>
      </c>
      <c r="E269" s="2">
        <f>IF(C269=0,0,VLOOKUP(B269&amp; " " &amp;C269-1,gse_ct_ref!A:H,8,FALSE))</f>
        <v>3.2340000000000001E-2</v>
      </c>
      <c r="F269" s="2">
        <f>IF(C269=0,0,VLOOKUP(B269&amp; " " &amp;C269,gse_ct_ref!A:H,8,FALSE))</f>
        <v>3.236E-2</v>
      </c>
      <c r="G269" s="2">
        <f t="shared" si="16"/>
        <v>2.5726644609077844E-2</v>
      </c>
      <c r="H269" s="2">
        <f t="shared" si="17"/>
        <v>2.5292035025779109E-2</v>
      </c>
      <c r="I269" s="2">
        <f t="shared" si="18"/>
        <v>2.4864767460561828E-2</v>
      </c>
      <c r="J269" s="2">
        <f t="shared" si="19"/>
        <v>2.5292035025779109E-2</v>
      </c>
      <c r="K269" s="2" t="b">
        <f>ABS(J269-GseCtRefObligPzc!E269)&lt;0.000001</f>
        <v>1</v>
      </c>
    </row>
    <row r="270" spans="1:11" s="2" customFormat="1" x14ac:dyDescent="0.25">
      <c r="A270" s="2" t="s">
        <v>320</v>
      </c>
      <c r="B270" s="2" t="str">
        <f>GseCtRefObligPzc!B270</f>
        <v>CENTRAL</v>
      </c>
      <c r="C270" s="2">
        <f>GseCtRefObligPzc!C270</f>
        <v>117</v>
      </c>
      <c r="D270" s="2" t="str">
        <f>GseCtRefObligPzc!D270</f>
        <v>Mid</v>
      </c>
      <c r="E270" s="2">
        <f>IF(C270=0,0,VLOOKUP(B270&amp; " " &amp;C270-1,gse_ct_ref!A:H,8,FALSE))</f>
        <v>3.236E-2</v>
      </c>
      <c r="F270" s="2">
        <f>IF(C270=0,0,VLOOKUP(B270&amp; " " &amp;C270,gse_ct_ref!A:H,8,FALSE))</f>
        <v>3.2370000000000003E-2</v>
      </c>
      <c r="G270" s="2">
        <f t="shared" si="16"/>
        <v>2.4864767460561828E-2</v>
      </c>
      <c r="H270" s="2">
        <f t="shared" si="17"/>
        <v>2.4458100217102721E-2</v>
      </c>
      <c r="I270" s="2">
        <f t="shared" si="18"/>
        <v>2.4058084081367222E-2</v>
      </c>
      <c r="J270" s="2">
        <f t="shared" si="19"/>
        <v>2.4458100217102721E-2</v>
      </c>
      <c r="K270" s="2" t="b">
        <f>ABS(J270-GseCtRefObligPzc!E270)&lt;0.000001</f>
        <v>1</v>
      </c>
    </row>
    <row r="271" spans="1:11" s="2" customFormat="1" x14ac:dyDescent="0.25">
      <c r="A271" s="2" t="s">
        <v>321</v>
      </c>
      <c r="B271" s="2" t="str">
        <f>GseCtRefObligPzc!B271</f>
        <v>CENTRAL</v>
      </c>
      <c r="C271" s="2">
        <f>GseCtRefObligPzc!C271</f>
        <v>118</v>
      </c>
      <c r="D271" s="2" t="str">
        <f>GseCtRefObligPzc!D271</f>
        <v>Mid</v>
      </c>
      <c r="E271" s="2">
        <f>IF(C271=0,0,VLOOKUP(B271&amp; " " &amp;C271-1,gse_ct_ref!A:H,8,FALSE))</f>
        <v>3.2370000000000003E-2</v>
      </c>
      <c r="F271" s="2">
        <f>IF(C271=0,0,VLOOKUP(B271&amp; " " &amp;C271,gse_ct_ref!A:H,8,FALSE))</f>
        <v>3.2390000000000002E-2</v>
      </c>
      <c r="G271" s="2">
        <f t="shared" si="16"/>
        <v>2.4058084081367222E-2</v>
      </c>
      <c r="H271" s="2">
        <f t="shared" si="17"/>
        <v>2.3650861032232982E-2</v>
      </c>
      <c r="I271" s="2">
        <f t="shared" si="18"/>
        <v>2.3250530909866531E-2</v>
      </c>
      <c r="J271" s="2">
        <f t="shared" si="19"/>
        <v>2.3650861032232982E-2</v>
      </c>
      <c r="K271" s="2" t="b">
        <f>ABS(J271-GseCtRefObligPzc!E271)&lt;0.000001</f>
        <v>1</v>
      </c>
    </row>
    <row r="272" spans="1:11" s="2" customFormat="1" x14ac:dyDescent="0.25">
      <c r="A272" s="2" t="s">
        <v>322</v>
      </c>
      <c r="B272" s="2" t="str">
        <f>GseCtRefObligPzc!B272</f>
        <v>CENTRAL</v>
      </c>
      <c r="C272" s="2">
        <f>GseCtRefObligPzc!C272</f>
        <v>119</v>
      </c>
      <c r="D272" s="2" t="str">
        <f>GseCtRefObligPzc!D272</f>
        <v>Mid</v>
      </c>
      <c r="E272" s="2">
        <f>IF(C272=0,0,VLOOKUP(B272&amp; " " &amp;C272-1,gse_ct_ref!A:H,8,FALSE))</f>
        <v>3.2390000000000002E-2</v>
      </c>
      <c r="F272" s="2">
        <f>IF(C272=0,0,VLOOKUP(B272&amp; " " &amp;C272,gse_ct_ref!A:H,8,FALSE))</f>
        <v>3.2410000000000001E-2</v>
      </c>
      <c r="G272" s="2">
        <f t="shared" si="16"/>
        <v>2.3250530909866531E-2</v>
      </c>
      <c r="H272" s="2">
        <f t="shared" si="17"/>
        <v>2.2856534753080526E-2</v>
      </c>
      <c r="I272" s="2">
        <f t="shared" si="18"/>
        <v>2.2469215130785883E-2</v>
      </c>
      <c r="J272" s="2">
        <f t="shared" si="19"/>
        <v>2.2856534753080526E-2</v>
      </c>
      <c r="K272" s="2" t="b">
        <f>ABS(J272-GseCtRefObligPzc!E272)&lt;0.000001</f>
        <v>1</v>
      </c>
    </row>
    <row r="273" spans="1:11" s="2" customFormat="1" x14ac:dyDescent="0.25">
      <c r="A273" s="2" t="s">
        <v>323</v>
      </c>
      <c r="B273" s="2" t="str">
        <f>GseCtRefObligPzc!B273</f>
        <v>CENTRAL</v>
      </c>
      <c r="C273" s="2">
        <f>GseCtRefObligPzc!C273</f>
        <v>120</v>
      </c>
      <c r="D273" s="2" t="str">
        <f>GseCtRefObligPzc!D273</f>
        <v>Mid</v>
      </c>
      <c r="E273" s="2">
        <f>IF(C273=0,0,VLOOKUP(B273&amp; " " &amp;C273-1,gse_ct_ref!A:H,8,FALSE))</f>
        <v>3.2410000000000001E-2</v>
      </c>
      <c r="F273" s="2">
        <f>IF(C273=0,0,VLOOKUP(B273&amp; " " &amp;C273,gse_ct_ref!A:H,8,FALSE))</f>
        <v>3.243E-2</v>
      </c>
      <c r="G273" s="2">
        <f t="shared" si="16"/>
        <v>2.2469215130785883E-2</v>
      </c>
      <c r="H273" s="2">
        <f t="shared" si="17"/>
        <v>2.2088031500979384E-2</v>
      </c>
      <c r="I273" s="2">
        <f t="shared" si="18"/>
        <v>2.1713314539402583E-2</v>
      </c>
      <c r="J273" s="2">
        <f t="shared" si="19"/>
        <v>2.2088031500979384E-2</v>
      </c>
      <c r="K273" s="2" t="b">
        <f>ABS(J273-GseCtRefObligPzc!E273)&lt;0.000001</f>
        <v>1</v>
      </c>
    </row>
    <row r="274" spans="1:11" s="2" customFormat="1" x14ac:dyDescent="0.25">
      <c r="A274" s="2" t="s">
        <v>324</v>
      </c>
      <c r="B274" s="2" t="str">
        <f>GseCtRefObligPzc!B274</f>
        <v>CENTRAL</v>
      </c>
      <c r="C274" s="2">
        <f>GseCtRefObligPzc!C274</f>
        <v>121</v>
      </c>
      <c r="D274" s="2" t="str">
        <f>GseCtRefObligPzc!D274</f>
        <v>Mid</v>
      </c>
      <c r="E274" s="2">
        <f>IF(C274=0,0,VLOOKUP(B274&amp; " " &amp;C274-1,gse_ct_ref!A:H,8,FALSE))</f>
        <v>3.243E-2</v>
      </c>
      <c r="F274" s="2">
        <f>IF(C274=0,0,VLOOKUP(B274&amp; " " &amp;C274,gse_ct_ref!A:H,8,FALSE))</f>
        <v>3.245E-2</v>
      </c>
      <c r="G274" s="2">
        <f t="shared" si="16"/>
        <v>2.1713314539402583E-2</v>
      </c>
      <c r="H274" s="2">
        <f t="shared" si="17"/>
        <v>2.1344541535904583E-2</v>
      </c>
      <c r="I274" s="2">
        <f t="shared" si="18"/>
        <v>2.0982031672373638E-2</v>
      </c>
      <c r="J274" s="2">
        <f t="shared" si="19"/>
        <v>2.1344541535904583E-2</v>
      </c>
      <c r="K274" s="2" t="b">
        <f>ABS(J274-GseCtRefObligPzc!E274)&lt;0.000001</f>
        <v>1</v>
      </c>
    </row>
    <row r="275" spans="1:11" s="2" customFormat="1" x14ac:dyDescent="0.25">
      <c r="A275" s="2" t="s">
        <v>325</v>
      </c>
      <c r="B275" s="2" t="str">
        <f>GseCtRefObligPzc!B275</f>
        <v>CENTRAL</v>
      </c>
      <c r="C275" s="2">
        <f>GseCtRefObligPzc!C275</f>
        <v>122</v>
      </c>
      <c r="D275" s="2" t="str">
        <f>GseCtRefObligPzc!D275</f>
        <v>Mid</v>
      </c>
      <c r="E275" s="2">
        <f>IF(C275=0,0,VLOOKUP(B275&amp; " " &amp;C275-1,gse_ct_ref!A:H,8,FALSE))</f>
        <v>3.245E-2</v>
      </c>
      <c r="F275" s="2">
        <f>IF(C275=0,0,VLOOKUP(B275&amp; " " &amp;C275,gse_ct_ref!A:H,8,FALSE))</f>
        <v>3.2460000000000003E-2</v>
      </c>
      <c r="G275" s="2">
        <f t="shared" si="16"/>
        <v>2.0982031672373638E-2</v>
      </c>
      <c r="H275" s="2">
        <f t="shared" si="17"/>
        <v>2.0637468909983768E-2</v>
      </c>
      <c r="I275" s="2">
        <f t="shared" si="18"/>
        <v>2.0298564488934696E-2</v>
      </c>
      <c r="J275" s="2">
        <f t="shared" si="19"/>
        <v>2.0637468909983768E-2</v>
      </c>
      <c r="K275" s="2" t="b">
        <f>ABS(J275-GseCtRefObligPzc!E275)&lt;0.000001</f>
        <v>1</v>
      </c>
    </row>
    <row r="276" spans="1:11" s="2" customFormat="1" x14ac:dyDescent="0.25">
      <c r="A276" s="2" t="s">
        <v>326</v>
      </c>
      <c r="B276" s="2" t="str">
        <f>GseCtRefObligPzc!B276</f>
        <v>CENTRAL</v>
      </c>
      <c r="C276" s="2">
        <f>GseCtRefObligPzc!C276</f>
        <v>123</v>
      </c>
      <c r="D276" s="2" t="str">
        <f>GseCtRefObligPzc!D276</f>
        <v>Mid</v>
      </c>
      <c r="E276" s="2">
        <f>IF(C276=0,0,VLOOKUP(B276&amp; " " &amp;C276-1,gse_ct_ref!A:H,8,FALSE))</f>
        <v>3.2460000000000003E-2</v>
      </c>
      <c r="F276" s="2">
        <f>IF(C276=0,0,VLOOKUP(B276&amp; " " &amp;C276,gse_ct_ref!A:H,8,FALSE))</f>
        <v>3.2480000000000002E-2</v>
      </c>
      <c r="G276" s="2">
        <f t="shared" si="16"/>
        <v>2.0298564488934696E-2</v>
      </c>
      <c r="H276" s="2">
        <f t="shared" si="17"/>
        <v>1.9953143477496625E-2</v>
      </c>
      <c r="I276" s="2">
        <f t="shared" si="18"/>
        <v>1.9613600501187978E-2</v>
      </c>
      <c r="J276" s="2">
        <f t="shared" si="19"/>
        <v>1.9953143477496625E-2</v>
      </c>
      <c r="K276" s="2" t="b">
        <f>ABS(J276-GseCtRefObligPzc!E276)&lt;0.000001</f>
        <v>1</v>
      </c>
    </row>
    <row r="277" spans="1:11" s="2" customFormat="1" x14ac:dyDescent="0.25">
      <c r="A277" s="2" t="s">
        <v>327</v>
      </c>
      <c r="B277" s="2" t="str">
        <f>GseCtRefObligPzc!B277</f>
        <v>CENTRAL</v>
      </c>
      <c r="C277" s="2">
        <f>GseCtRefObligPzc!C277</f>
        <v>124</v>
      </c>
      <c r="D277" s="2" t="str">
        <f>GseCtRefObligPzc!D277</f>
        <v>Mid</v>
      </c>
      <c r="E277" s="2">
        <f>IF(C277=0,0,VLOOKUP(B277&amp; " " &amp;C277-1,gse_ct_ref!A:H,8,FALSE))</f>
        <v>3.2480000000000002E-2</v>
      </c>
      <c r="F277" s="2">
        <f>IF(C277=0,0,VLOOKUP(B277&amp; " " &amp;C277,gse_ct_ref!A:H,8,FALSE))</f>
        <v>3.2489999999999998E-2</v>
      </c>
      <c r="G277" s="2">
        <f t="shared" si="16"/>
        <v>1.9613600501187978E-2</v>
      </c>
      <c r="H277" s="2">
        <f t="shared" si="17"/>
        <v>1.9291043061901214E-2</v>
      </c>
      <c r="I277" s="2">
        <f t="shared" si="18"/>
        <v>1.8973790273416981E-2</v>
      </c>
      <c r="J277" s="2">
        <f t="shared" si="19"/>
        <v>1.9291043061901214E-2</v>
      </c>
      <c r="K277" s="2" t="b">
        <f>ABS(J277-GseCtRefObligPzc!E277)&lt;0.000001</f>
        <v>1</v>
      </c>
    </row>
    <row r="278" spans="1:11" s="2" customFormat="1" x14ac:dyDescent="0.25">
      <c r="A278" s="2" t="s">
        <v>328</v>
      </c>
      <c r="B278" s="2" t="str">
        <f>GseCtRefObligPzc!B278</f>
        <v>CENTRAL</v>
      </c>
      <c r="C278" s="2">
        <f>GseCtRefObligPzc!C278</f>
        <v>125</v>
      </c>
      <c r="D278" s="2" t="str">
        <f>GseCtRefObligPzc!D278</f>
        <v>Mid</v>
      </c>
      <c r="E278" s="2">
        <f>IF(C278=0,0,VLOOKUP(B278&amp; " " &amp;C278-1,gse_ct_ref!A:H,8,FALSE))</f>
        <v>3.2489999999999998E-2</v>
      </c>
      <c r="F278" s="2">
        <f>IF(C278=0,0,VLOOKUP(B278&amp; " " &amp;C278,gse_ct_ref!A:H,8,FALSE))</f>
        <v>3.2509999999999997E-2</v>
      </c>
      <c r="G278" s="2">
        <f t="shared" si="16"/>
        <v>1.8973790273416981E-2</v>
      </c>
      <c r="H278" s="2">
        <f t="shared" si="17"/>
        <v>1.8650281382352023E-2</v>
      </c>
      <c r="I278" s="2">
        <f t="shared" si="18"/>
        <v>1.8332288416207175E-2</v>
      </c>
      <c r="J278" s="2">
        <f t="shared" si="19"/>
        <v>1.8650281382352023E-2</v>
      </c>
      <c r="K278" s="2" t="b">
        <f>ABS(J278-GseCtRefObligPzc!E278)&lt;0.000001</f>
        <v>1</v>
      </c>
    </row>
    <row r="279" spans="1:11" s="2" customFormat="1" x14ac:dyDescent="0.25">
      <c r="A279" s="2" t="s">
        <v>329</v>
      </c>
      <c r="B279" s="2" t="str">
        <f>GseCtRefObligPzc!B279</f>
        <v>CENTRAL</v>
      </c>
      <c r="C279" s="2">
        <f>GseCtRefObligPzc!C279</f>
        <v>126</v>
      </c>
      <c r="D279" s="2" t="str">
        <f>GseCtRefObligPzc!D279</f>
        <v>Mid</v>
      </c>
      <c r="E279" s="2">
        <f>IF(C279=0,0,VLOOKUP(B279&amp; " " &amp;C279-1,gse_ct_ref!A:H,8,FALSE))</f>
        <v>3.2509999999999997E-2</v>
      </c>
      <c r="F279" s="2">
        <f>IF(C279=0,0,VLOOKUP(B279&amp; " " &amp;C279,gse_ct_ref!A:H,8,FALSE))</f>
        <v>3.2530000000000003E-2</v>
      </c>
      <c r="G279" s="2">
        <f t="shared" si="16"/>
        <v>1.8332288416207175E-2</v>
      </c>
      <c r="H279" s="2">
        <f t="shared" si="17"/>
        <v>1.8019368705895506E-2</v>
      </c>
      <c r="I279" s="2">
        <f t="shared" si="18"/>
        <v>1.7711790322475406E-2</v>
      </c>
      <c r="J279" s="2">
        <f t="shared" si="19"/>
        <v>1.8019368705895506E-2</v>
      </c>
      <c r="K279" s="2" t="b">
        <f>ABS(J279-GseCtRefObligPzc!E279)&lt;0.000001</f>
        <v>1</v>
      </c>
    </row>
    <row r="280" spans="1:11" s="2" customFormat="1" x14ac:dyDescent="0.25">
      <c r="A280" s="2" t="s">
        <v>330</v>
      </c>
      <c r="B280" s="2" t="str">
        <f>GseCtRefObligPzc!B280</f>
        <v>CENTRAL</v>
      </c>
      <c r="C280" s="2">
        <f>GseCtRefObligPzc!C280</f>
        <v>127</v>
      </c>
      <c r="D280" s="2" t="str">
        <f>GseCtRefObligPzc!D280</f>
        <v>Mid</v>
      </c>
      <c r="E280" s="2">
        <f>IF(C280=0,0,VLOOKUP(B280&amp; " " &amp;C280-1,gse_ct_ref!A:H,8,FALSE))</f>
        <v>3.2530000000000003E-2</v>
      </c>
      <c r="F280" s="2">
        <f>IF(C280=0,0,VLOOKUP(B280&amp; " " &amp;C280,gse_ct_ref!A:H,8,FALSE))</f>
        <v>3.2539999999999999E-2</v>
      </c>
      <c r="G280" s="2">
        <f t="shared" si="16"/>
        <v>1.7711790322475406E-2</v>
      </c>
      <c r="H280" s="2">
        <f t="shared" si="17"/>
        <v>1.7419834937397825E-2</v>
      </c>
      <c r="I280" s="2">
        <f t="shared" si="18"/>
        <v>1.7132692049833139E-2</v>
      </c>
      <c r="J280" s="2">
        <f t="shared" si="19"/>
        <v>1.7419834937397825E-2</v>
      </c>
      <c r="K280" s="2" t="b">
        <f>ABS(J280-GseCtRefObligPzc!E280)&lt;0.000001</f>
        <v>1</v>
      </c>
    </row>
    <row r="281" spans="1:11" s="2" customFormat="1" x14ac:dyDescent="0.25">
      <c r="A281" s="2" t="s">
        <v>331</v>
      </c>
      <c r="B281" s="2" t="str">
        <f>GseCtRefObligPzc!B281</f>
        <v>CENTRAL</v>
      </c>
      <c r="C281" s="2">
        <f>GseCtRefObligPzc!C281</f>
        <v>128</v>
      </c>
      <c r="D281" s="2" t="str">
        <f>GseCtRefObligPzc!D281</f>
        <v>Mid</v>
      </c>
      <c r="E281" s="2">
        <f>IF(C281=0,0,VLOOKUP(B281&amp; " " &amp;C281-1,gse_ct_ref!A:H,8,FALSE))</f>
        <v>3.2539999999999999E-2</v>
      </c>
      <c r="F281" s="2">
        <f>IF(C281=0,0,VLOOKUP(B281&amp; " " &amp;C281,gse_ct_ref!A:H,8,FALSE))</f>
        <v>3.2559999999999999E-2</v>
      </c>
      <c r="G281" s="2">
        <f t="shared" si="16"/>
        <v>1.7132692049833139E-2</v>
      </c>
      <c r="H281" s="2">
        <f t="shared" si="17"/>
        <v>1.6839678407186583E-2</v>
      </c>
      <c r="I281" s="2">
        <f t="shared" si="18"/>
        <v>1.6551676060752397E-2</v>
      </c>
      <c r="J281" s="2">
        <f t="shared" si="19"/>
        <v>1.6839678407186583E-2</v>
      </c>
      <c r="K281" s="2" t="b">
        <f>ABS(J281-GseCtRefObligPzc!E281)&lt;0.000001</f>
        <v>1</v>
      </c>
    </row>
    <row r="282" spans="1:11" s="2" customFormat="1" x14ac:dyDescent="0.25">
      <c r="A282" s="2" t="s">
        <v>332</v>
      </c>
      <c r="B282" s="2" t="str">
        <f>GseCtRefObligPzc!B282</f>
        <v>CENTRAL</v>
      </c>
      <c r="C282" s="2">
        <f>GseCtRefObligPzc!C282</f>
        <v>129</v>
      </c>
      <c r="D282" s="2" t="str">
        <f>GseCtRefObligPzc!D282</f>
        <v>Mid</v>
      </c>
      <c r="E282" s="2">
        <f>IF(C282=0,0,VLOOKUP(B282&amp; " " &amp;C282-1,gse_ct_ref!A:H,8,FALSE))</f>
        <v>3.2559999999999999E-2</v>
      </c>
      <c r="F282" s="2">
        <f>IF(C282=0,0,VLOOKUP(B282&amp; " " &amp;C282,gse_ct_ref!A:H,8,FALSE))</f>
        <v>3.2570000000000002E-2</v>
      </c>
      <c r="G282" s="2">
        <f t="shared" si="16"/>
        <v>1.6551676060752397E-2</v>
      </c>
      <c r="H282" s="2">
        <f t="shared" si="17"/>
        <v>1.6278449776457444E-2</v>
      </c>
      <c r="I282" s="2">
        <f t="shared" si="18"/>
        <v>1.6009733766660109E-2</v>
      </c>
      <c r="J282" s="2">
        <f t="shared" si="19"/>
        <v>1.6278449776457444E-2</v>
      </c>
      <c r="K282" s="2" t="b">
        <f>ABS(J282-GseCtRefObligPzc!E282)&lt;0.000001</f>
        <v>1</v>
      </c>
    </row>
    <row r="283" spans="1:11" s="2" customFormat="1" x14ac:dyDescent="0.25">
      <c r="A283" s="2" t="s">
        <v>333</v>
      </c>
      <c r="B283" s="2" t="str">
        <f>GseCtRefObligPzc!B283</f>
        <v>CENTRAL</v>
      </c>
      <c r="C283" s="2">
        <f>GseCtRefObligPzc!C283</f>
        <v>130</v>
      </c>
      <c r="D283" s="2" t="str">
        <f>GseCtRefObligPzc!D283</f>
        <v>Mid</v>
      </c>
      <c r="E283" s="2">
        <f>IF(C283=0,0,VLOOKUP(B283&amp; " " &amp;C283-1,gse_ct_ref!A:H,8,FALSE))</f>
        <v>3.2570000000000002E-2</v>
      </c>
      <c r="F283" s="2">
        <f>IF(C283=0,0,VLOOKUP(B283&amp; " " &amp;C283,gse_ct_ref!A:H,8,FALSE))</f>
        <v>3.2590000000000001E-2</v>
      </c>
      <c r="G283" s="2">
        <f t="shared" si="16"/>
        <v>1.6009733766660109E-2</v>
      </c>
      <c r="H283" s="2">
        <f t="shared" si="17"/>
        <v>1.5735392824867109E-2</v>
      </c>
      <c r="I283" s="2">
        <f t="shared" si="18"/>
        <v>1.5465752957647915E-2</v>
      </c>
      <c r="J283" s="2">
        <f t="shared" si="19"/>
        <v>1.5735392824867109E-2</v>
      </c>
      <c r="K283" s="2" t="b">
        <f>ABS(J283-GseCtRefObligPzc!E283)&lt;0.000001</f>
        <v>1</v>
      </c>
    </row>
    <row r="284" spans="1:11" s="2" customFormat="1" x14ac:dyDescent="0.25">
      <c r="A284" s="2" t="s">
        <v>334</v>
      </c>
      <c r="B284" s="2" t="str">
        <f>GseCtRefObligPzc!B284</f>
        <v>CENTRAL</v>
      </c>
      <c r="C284" s="2">
        <f>GseCtRefObligPzc!C284</f>
        <v>131</v>
      </c>
      <c r="D284" s="2" t="str">
        <f>GseCtRefObligPzc!D284</f>
        <v>Mid</v>
      </c>
      <c r="E284" s="2">
        <f>IF(C284=0,0,VLOOKUP(B284&amp; " " &amp;C284-1,gse_ct_ref!A:H,8,FALSE))</f>
        <v>3.2590000000000001E-2</v>
      </c>
      <c r="F284" s="2">
        <f>IF(C284=0,0,VLOOKUP(B284&amp; " " &amp;C284,gse_ct_ref!A:H,8,FALSE))</f>
        <v>3.2599999999999997E-2</v>
      </c>
      <c r="G284" s="2">
        <f t="shared" si="16"/>
        <v>1.5465752957647915E-2</v>
      </c>
      <c r="H284" s="2">
        <f t="shared" si="17"/>
        <v>1.5210084533899215E-2</v>
      </c>
      <c r="I284" s="2">
        <f t="shared" si="18"/>
        <v>1.4958642632006977E-2</v>
      </c>
      <c r="J284" s="2">
        <f t="shared" si="19"/>
        <v>1.5210084533899215E-2</v>
      </c>
      <c r="K284" s="2" t="b">
        <f>ABS(J284-GseCtRefObligPzc!E284)&lt;0.000001</f>
        <v>1</v>
      </c>
    </row>
    <row r="285" spans="1:11" s="2" customFormat="1" x14ac:dyDescent="0.25">
      <c r="A285" s="2" t="s">
        <v>335</v>
      </c>
      <c r="B285" s="2" t="str">
        <f>GseCtRefObligPzc!B285</f>
        <v>CENTRAL</v>
      </c>
      <c r="C285" s="2">
        <f>GseCtRefObligPzc!C285</f>
        <v>132</v>
      </c>
      <c r="D285" s="2" t="str">
        <f>GseCtRefObligPzc!D285</f>
        <v>Mid</v>
      </c>
      <c r="E285" s="2">
        <f>IF(C285=0,0,VLOOKUP(B285&amp; " " &amp;C285-1,gse_ct_ref!A:H,8,FALSE))</f>
        <v>3.2599999999999997E-2</v>
      </c>
      <c r="F285" s="2">
        <f>IF(C285=0,0,VLOOKUP(B285&amp; " " &amp;C285,gse_ct_ref!A:H,8,FALSE))</f>
        <v>3.2620000000000003E-2</v>
      </c>
      <c r="G285" s="2">
        <f t="shared" si="16"/>
        <v>1.4958642632006977E-2</v>
      </c>
      <c r="H285" s="2">
        <f t="shared" si="17"/>
        <v>1.4701815276658349E-2</v>
      </c>
      <c r="I285" s="2">
        <f t="shared" si="18"/>
        <v>1.4449397431723066E-2</v>
      </c>
      <c r="J285" s="2">
        <f t="shared" si="19"/>
        <v>1.4701815276658349E-2</v>
      </c>
      <c r="K285" s="2" t="b">
        <f>ABS(J285-GseCtRefObligPzc!E285)&lt;0.000001</f>
        <v>1</v>
      </c>
    </row>
    <row r="286" spans="1:11" s="2" customFormat="1" x14ac:dyDescent="0.25">
      <c r="A286" s="2" t="s">
        <v>336</v>
      </c>
      <c r="B286" s="2" t="str">
        <f>GseCtRefObligPzc!B286</f>
        <v>CENTRAL</v>
      </c>
      <c r="C286" s="2">
        <f>GseCtRefObligPzc!C286</f>
        <v>133</v>
      </c>
      <c r="D286" s="2" t="str">
        <f>GseCtRefObligPzc!D286</f>
        <v>Mid</v>
      </c>
      <c r="E286" s="2">
        <f>IF(C286=0,0,VLOOKUP(B286&amp; " " &amp;C286-1,gse_ct_ref!A:H,8,FALSE))</f>
        <v>3.2620000000000003E-2</v>
      </c>
      <c r="F286" s="2">
        <f>IF(C286=0,0,VLOOKUP(B286&amp; " " &amp;C286,gse_ct_ref!A:H,8,FALSE))</f>
        <v>3.2629999999999999E-2</v>
      </c>
      <c r="G286" s="2">
        <f t="shared" si="16"/>
        <v>1.4449397431723066E-2</v>
      </c>
      <c r="H286" s="2">
        <f t="shared" si="17"/>
        <v>1.4210186871133111E-2</v>
      </c>
      <c r="I286" s="2">
        <f t="shared" si="18"/>
        <v>1.3974936454387781E-2</v>
      </c>
      <c r="J286" s="2">
        <f t="shared" si="19"/>
        <v>1.4210186871133111E-2</v>
      </c>
      <c r="K286" s="2" t="b">
        <f>ABS(J286-GseCtRefObligPzc!E286)&lt;0.000001</f>
        <v>1</v>
      </c>
    </row>
    <row r="287" spans="1:11" s="2" customFormat="1" x14ac:dyDescent="0.25">
      <c r="A287" s="2" t="s">
        <v>337</v>
      </c>
      <c r="B287" s="2" t="str">
        <f>GseCtRefObligPzc!B287</f>
        <v>CENTRAL</v>
      </c>
      <c r="C287" s="2">
        <f>GseCtRefObligPzc!C287</f>
        <v>134</v>
      </c>
      <c r="D287" s="2" t="str">
        <f>GseCtRefObligPzc!D287</f>
        <v>Mid</v>
      </c>
      <c r="E287" s="2">
        <f>IF(C287=0,0,VLOOKUP(B287&amp; " " &amp;C287-1,gse_ct_ref!A:H,8,FALSE))</f>
        <v>3.2629999999999999E-2</v>
      </c>
      <c r="F287" s="2">
        <f>IF(C287=0,0,VLOOKUP(B287&amp; " " &amp;C287,gse_ct_ref!A:H,8,FALSE))</f>
        <v>3.2640000000000002E-2</v>
      </c>
      <c r="G287" s="2">
        <f t="shared" si="16"/>
        <v>1.3974936454387781E-2</v>
      </c>
      <c r="H287" s="2">
        <f t="shared" si="17"/>
        <v>1.374344761446155E-2</v>
      </c>
      <c r="I287" s="2">
        <f t="shared" si="18"/>
        <v>1.3515793288072127E-2</v>
      </c>
      <c r="J287" s="2">
        <f t="shared" si="19"/>
        <v>1.374344761446155E-2</v>
      </c>
      <c r="K287" s="2" t="b">
        <f>ABS(J287-GseCtRefObligPzc!E287)&lt;0.000001</f>
        <v>1</v>
      </c>
    </row>
    <row r="288" spans="1:11" s="2" customFormat="1" x14ac:dyDescent="0.25">
      <c r="A288" s="2" t="s">
        <v>338</v>
      </c>
      <c r="B288" s="2" t="str">
        <f>GseCtRefObligPzc!B288</f>
        <v>CENTRAL</v>
      </c>
      <c r="C288" s="2">
        <f>GseCtRefObligPzc!C288</f>
        <v>135</v>
      </c>
      <c r="D288" s="2" t="str">
        <f>GseCtRefObligPzc!D288</f>
        <v>Mid</v>
      </c>
      <c r="E288" s="2">
        <f>IF(C288=0,0,VLOOKUP(B288&amp; " " &amp;C288-1,gse_ct_ref!A:H,8,FALSE))</f>
        <v>3.2640000000000002E-2</v>
      </c>
      <c r="F288" s="2">
        <f>IF(C288=0,0,VLOOKUP(B288&amp; " " &amp;C288,gse_ct_ref!A:H,8,FALSE))</f>
        <v>3.2660000000000002E-2</v>
      </c>
      <c r="G288" s="2">
        <f t="shared" si="16"/>
        <v>1.3515793288072127E-2</v>
      </c>
      <c r="H288" s="2">
        <f t="shared" si="17"/>
        <v>1.3283095925483001E-2</v>
      </c>
      <c r="I288" s="2">
        <f t="shared" si="18"/>
        <v>1.3054404843650161E-2</v>
      </c>
      <c r="J288" s="2">
        <f t="shared" si="19"/>
        <v>1.3283095925483001E-2</v>
      </c>
      <c r="K288" s="2" t="b">
        <f>ABS(J288-GseCtRefObligPzc!E288)&lt;0.000001</f>
        <v>1</v>
      </c>
    </row>
    <row r="289" spans="1:11" s="2" customFormat="1" x14ac:dyDescent="0.25">
      <c r="A289" s="2" t="s">
        <v>339</v>
      </c>
      <c r="B289" s="2" t="str">
        <f>GseCtRefObligPzc!B289</f>
        <v>CENTRAL</v>
      </c>
      <c r="C289" s="2">
        <f>GseCtRefObligPzc!C289</f>
        <v>136</v>
      </c>
      <c r="D289" s="2" t="str">
        <f>GseCtRefObligPzc!D289</f>
        <v>Mid</v>
      </c>
      <c r="E289" s="2">
        <f>IF(C289=0,0,VLOOKUP(B289&amp; " " &amp;C289-1,gse_ct_ref!A:H,8,FALSE))</f>
        <v>3.2660000000000002E-2</v>
      </c>
      <c r="F289" s="2">
        <f>IF(C289=0,0,VLOOKUP(B289&amp; " " &amp;C289,gse_ct_ref!A:H,8,FALSE))</f>
        <v>3.2669999999999998E-2</v>
      </c>
      <c r="G289" s="2">
        <f t="shared" si="16"/>
        <v>1.3054404843650161E-2</v>
      </c>
      <c r="H289" s="2">
        <f t="shared" si="17"/>
        <v>1.2837853656157585E-2</v>
      </c>
      <c r="I289" s="2">
        <f t="shared" si="18"/>
        <v>1.2624894698059308E-2</v>
      </c>
      <c r="J289" s="2">
        <f t="shared" si="19"/>
        <v>1.2837853656157585E-2</v>
      </c>
      <c r="K289" s="2" t="b">
        <f>ABS(J289-GseCtRefObligPzc!E289)&lt;0.000001</f>
        <v>1</v>
      </c>
    </row>
    <row r="290" spans="1:11" s="2" customFormat="1" x14ac:dyDescent="0.25">
      <c r="A290" s="2" t="s">
        <v>340</v>
      </c>
      <c r="B290" s="2" t="str">
        <f>GseCtRefObligPzc!B290</f>
        <v>CENTRAL</v>
      </c>
      <c r="C290" s="2">
        <f>GseCtRefObligPzc!C290</f>
        <v>137</v>
      </c>
      <c r="D290" s="2" t="str">
        <f>GseCtRefObligPzc!D290</f>
        <v>Mid</v>
      </c>
      <c r="E290" s="2">
        <f>IF(C290=0,0,VLOOKUP(B290&amp; " " &amp;C290-1,gse_ct_ref!A:H,8,FALSE))</f>
        <v>3.2669999999999998E-2</v>
      </c>
      <c r="F290" s="2">
        <f>IF(C290=0,0,VLOOKUP(B290&amp; " " &amp;C290,gse_ct_ref!A:H,8,FALSE))</f>
        <v>3.2680000000000001E-2</v>
      </c>
      <c r="G290" s="2">
        <f t="shared" si="16"/>
        <v>1.2624894698059308E-2</v>
      </c>
      <c r="H290" s="2">
        <f t="shared" si="17"/>
        <v>1.2415348233032744E-2</v>
      </c>
      <c r="I290" s="2">
        <f t="shared" si="18"/>
        <v>1.22092797947189E-2</v>
      </c>
      <c r="J290" s="2">
        <f t="shared" si="19"/>
        <v>1.2415348233032744E-2</v>
      </c>
      <c r="K290" s="2" t="b">
        <f>ABS(J290-GseCtRefObligPzc!E290)&lt;0.000001</f>
        <v>1</v>
      </c>
    </row>
    <row r="291" spans="1:11" s="2" customFormat="1" x14ac:dyDescent="0.25">
      <c r="A291" s="2" t="s">
        <v>341</v>
      </c>
      <c r="B291" s="2" t="str">
        <f>GseCtRefObligPzc!B291</f>
        <v>CENTRAL</v>
      </c>
      <c r="C291" s="2">
        <f>GseCtRefObligPzc!C291</f>
        <v>138</v>
      </c>
      <c r="D291" s="2" t="str">
        <f>GseCtRefObligPzc!D291</f>
        <v>Mid</v>
      </c>
      <c r="E291" s="2">
        <f>IF(C291=0,0,VLOOKUP(B291&amp; " " &amp;C291-1,gse_ct_ref!A:H,8,FALSE))</f>
        <v>3.2680000000000001E-2</v>
      </c>
      <c r="F291" s="2">
        <f>IF(C291=0,0,VLOOKUP(B291&amp; " " &amp;C291,gse_ct_ref!A:H,8,FALSE))</f>
        <v>3.27E-2</v>
      </c>
      <c r="G291" s="2">
        <f t="shared" si="16"/>
        <v>1.22092797947189E-2</v>
      </c>
      <c r="H291" s="2">
        <f t="shared" si="17"/>
        <v>1.1998495936128806E-2</v>
      </c>
      <c r="I291" s="2">
        <f t="shared" si="18"/>
        <v>1.1791351099314703E-2</v>
      </c>
      <c r="J291" s="2">
        <f t="shared" si="19"/>
        <v>1.1998495936128806E-2</v>
      </c>
      <c r="K291" s="2" t="b">
        <f>ABS(J291-GseCtRefObligPzc!E291)&lt;0.000001</f>
        <v>1</v>
      </c>
    </row>
    <row r="292" spans="1:11" s="2" customFormat="1" x14ac:dyDescent="0.25">
      <c r="A292" s="2" t="s">
        <v>342</v>
      </c>
      <c r="B292" s="2" t="str">
        <f>GseCtRefObligPzc!B292</f>
        <v>CENTRAL</v>
      </c>
      <c r="C292" s="2">
        <f>GseCtRefObligPzc!C292</f>
        <v>139</v>
      </c>
      <c r="D292" s="2" t="str">
        <f>GseCtRefObligPzc!D292</f>
        <v>Mid</v>
      </c>
      <c r="E292" s="2">
        <f>IF(C292=0,0,VLOOKUP(B292&amp; " " &amp;C292-1,gse_ct_ref!A:H,8,FALSE))</f>
        <v>3.27E-2</v>
      </c>
      <c r="F292" s="2">
        <f>IF(C292=0,0,VLOOKUP(B292&amp; " " &amp;C292,gse_ct_ref!A:H,8,FALSE))</f>
        <v>3.2710000000000003E-2</v>
      </c>
      <c r="G292" s="2">
        <f t="shared" si="16"/>
        <v>1.1791351099314703E-2</v>
      </c>
      <c r="H292" s="2">
        <f t="shared" si="17"/>
        <v>1.1595359202663589E-2</v>
      </c>
      <c r="I292" s="2">
        <f t="shared" si="18"/>
        <v>1.1402625017807278E-2</v>
      </c>
      <c r="J292" s="2">
        <f t="shared" si="19"/>
        <v>1.1595359202663589E-2</v>
      </c>
      <c r="K292" s="2" t="b">
        <f>ABS(J292-GseCtRefObligPzc!E292)&lt;0.000001</f>
        <v>1</v>
      </c>
    </row>
    <row r="293" spans="1:11" s="2" customFormat="1" x14ac:dyDescent="0.25">
      <c r="A293" s="2" t="s">
        <v>343</v>
      </c>
      <c r="B293" s="2" t="str">
        <f>GseCtRefObligPzc!B293</f>
        <v>CENTRAL</v>
      </c>
      <c r="C293" s="2">
        <f>GseCtRefObligPzc!C293</f>
        <v>140</v>
      </c>
      <c r="D293" s="2" t="str">
        <f>GseCtRefObligPzc!D293</f>
        <v>Mid</v>
      </c>
      <c r="E293" s="2">
        <f>IF(C293=0,0,VLOOKUP(B293&amp; " " &amp;C293-1,gse_ct_ref!A:H,8,FALSE))</f>
        <v>3.2710000000000003E-2</v>
      </c>
      <c r="F293" s="2">
        <f>IF(C293=0,0,VLOOKUP(B293&amp; " " &amp;C293,gse_ct_ref!A:H,8,FALSE))</f>
        <v>3.2719999999999999E-2</v>
      </c>
      <c r="G293" s="2">
        <f t="shared" si="16"/>
        <v>1.1402625017807278E-2</v>
      </c>
      <c r="H293" s="2">
        <f t="shared" si="17"/>
        <v>1.1212985890432067E-2</v>
      </c>
      <c r="I293" s="2">
        <f t="shared" si="18"/>
        <v>1.1026500685822489E-2</v>
      </c>
      <c r="J293" s="2">
        <f t="shared" si="19"/>
        <v>1.1212985890432067E-2</v>
      </c>
      <c r="K293" s="2" t="b">
        <f>ABS(J293-GseCtRefObligPzc!E293)&lt;0.000001</f>
        <v>1</v>
      </c>
    </row>
    <row r="294" spans="1:11" s="2" customFormat="1" x14ac:dyDescent="0.25">
      <c r="A294" s="2" t="s">
        <v>344</v>
      </c>
      <c r="B294" s="2" t="str">
        <f>GseCtRefObligPzc!B294</f>
        <v>CENTRAL</v>
      </c>
      <c r="C294" s="2">
        <f>GseCtRefObligPzc!C294</f>
        <v>141</v>
      </c>
      <c r="D294" s="2" t="str">
        <f>GseCtRefObligPzc!D294</f>
        <v>Mid</v>
      </c>
      <c r="E294" s="2">
        <f>IF(C294=0,0,VLOOKUP(B294&amp; " " &amp;C294-1,gse_ct_ref!A:H,8,FALSE))</f>
        <v>3.2719999999999999E-2</v>
      </c>
      <c r="F294" s="2">
        <f>IF(C294=0,0,VLOOKUP(B294&amp; " " &amp;C294,gse_ct_ref!A:H,8,FALSE))</f>
        <v>3.2739999999999998E-2</v>
      </c>
      <c r="G294" s="2">
        <f t="shared" si="16"/>
        <v>1.1026500685822489E-2</v>
      </c>
      <c r="H294" s="2">
        <f t="shared" si="17"/>
        <v>1.0835612534007761E-2</v>
      </c>
      <c r="I294" s="2">
        <f t="shared" si="18"/>
        <v>1.0648028992380933E-2</v>
      </c>
      <c r="J294" s="2">
        <f t="shared" si="19"/>
        <v>1.0835612534007761E-2</v>
      </c>
      <c r="K294" s="2" t="b">
        <f>ABS(J294-GseCtRefObligPzc!E294)&lt;0.000001</f>
        <v>1</v>
      </c>
    </row>
    <row r="295" spans="1:11" s="2" customFormat="1" x14ac:dyDescent="0.25">
      <c r="A295" s="2" t="s">
        <v>345</v>
      </c>
      <c r="B295" s="2" t="str">
        <f>GseCtRefObligPzc!B295</f>
        <v>CENTRAL</v>
      </c>
      <c r="C295" s="2">
        <f>GseCtRefObligPzc!C295</f>
        <v>142</v>
      </c>
      <c r="D295" s="2" t="str">
        <f>GseCtRefObligPzc!D295</f>
        <v>Mid</v>
      </c>
      <c r="E295" s="2">
        <f>IF(C295=0,0,VLOOKUP(B295&amp; " " &amp;C295-1,gse_ct_ref!A:H,8,FALSE))</f>
        <v>3.2739999999999998E-2</v>
      </c>
      <c r="F295" s="2">
        <f>IF(C295=0,0,VLOOKUP(B295&amp; " " &amp;C295,gse_ct_ref!A:H,8,FALSE))</f>
        <v>3.2750000000000001E-2</v>
      </c>
      <c r="G295" s="2">
        <f t="shared" si="16"/>
        <v>1.0648028992380933E-2</v>
      </c>
      <c r="H295" s="2">
        <f t="shared" si="17"/>
        <v>1.0470686421326513E-2</v>
      </c>
      <c r="I295" s="2">
        <f t="shared" si="18"/>
        <v>1.029629748493356E-2</v>
      </c>
      <c r="J295" s="2">
        <f t="shared" si="19"/>
        <v>1.0470686421326513E-2</v>
      </c>
      <c r="K295" s="2" t="b">
        <f>ABS(J295-GseCtRefObligPzc!E295)&lt;0.000001</f>
        <v>1</v>
      </c>
    </row>
    <row r="296" spans="1:11" s="2" customFormat="1" x14ac:dyDescent="0.25">
      <c r="A296" s="2" t="s">
        <v>346</v>
      </c>
      <c r="B296" s="2" t="str">
        <f>GseCtRefObligPzc!B296</f>
        <v>CENTRAL</v>
      </c>
      <c r="C296" s="2">
        <f>GseCtRefObligPzc!C296</f>
        <v>143</v>
      </c>
      <c r="D296" s="2" t="str">
        <f>GseCtRefObligPzc!D296</f>
        <v>Mid</v>
      </c>
      <c r="E296" s="2">
        <f>IF(C296=0,0,VLOOKUP(B296&amp; " " &amp;C296-1,gse_ct_ref!A:H,8,FALSE))</f>
        <v>3.2750000000000001E-2</v>
      </c>
      <c r="F296" s="2">
        <f>IF(C296=0,0,VLOOKUP(B296&amp; " " &amp;C296,gse_ct_ref!A:H,8,FALSE))</f>
        <v>3.2759999999999997E-2</v>
      </c>
      <c r="G296" s="2">
        <f t="shared" si="16"/>
        <v>1.029629748493356E-2</v>
      </c>
      <c r="H296" s="2">
        <f t="shared" si="17"/>
        <v>1.0124715020982923E-2</v>
      </c>
      <c r="I296" s="2">
        <f t="shared" si="18"/>
        <v>9.9559918899117458E-3</v>
      </c>
      <c r="J296" s="2">
        <f t="shared" si="19"/>
        <v>1.0124715020982923E-2</v>
      </c>
      <c r="K296" s="2" t="b">
        <f>ABS(J296-GseCtRefObligPzc!E296)&lt;0.000001</f>
        <v>1</v>
      </c>
    </row>
    <row r="297" spans="1:11" s="2" customFormat="1" x14ac:dyDescent="0.25">
      <c r="A297" s="2" t="s">
        <v>347</v>
      </c>
      <c r="B297" s="2" t="str">
        <f>GseCtRefObligPzc!B297</f>
        <v>CENTRAL</v>
      </c>
      <c r="C297" s="2">
        <f>GseCtRefObligPzc!C297</f>
        <v>144</v>
      </c>
      <c r="D297" s="2" t="str">
        <f>GseCtRefObligPzc!D297</f>
        <v>Mid</v>
      </c>
      <c r="E297" s="2">
        <f>IF(C297=0,0,VLOOKUP(B297&amp; " " &amp;C297-1,gse_ct_ref!A:H,8,FALSE))</f>
        <v>3.2759999999999997E-2</v>
      </c>
      <c r="F297" s="2">
        <f>IF(C297=0,0,VLOOKUP(B297&amp; " " &amp;C297,gse_ct_ref!A:H,8,FALSE))</f>
        <v>3.2770000000000001E-2</v>
      </c>
      <c r="G297" s="2">
        <f t="shared" si="16"/>
        <v>9.9559918899117458E-3</v>
      </c>
      <c r="H297" s="2">
        <f t="shared" si="17"/>
        <v>9.7899857131954014E-3</v>
      </c>
      <c r="I297" s="2">
        <f t="shared" si="18"/>
        <v>9.6267475229351238E-3</v>
      </c>
      <c r="J297" s="2">
        <f t="shared" si="19"/>
        <v>9.7899857131954014E-3</v>
      </c>
      <c r="K297" s="2" t="b">
        <f>ABS(J297-GseCtRefObligPzc!E297)&lt;0.000001</f>
        <v>1</v>
      </c>
    </row>
    <row r="298" spans="1:11" s="2" customFormat="1" x14ac:dyDescent="0.25">
      <c r="A298" s="2" t="s">
        <v>348</v>
      </c>
      <c r="B298" s="2" t="str">
        <f>GseCtRefObligPzc!B298</f>
        <v>CENTRAL</v>
      </c>
      <c r="C298" s="2">
        <f>GseCtRefObligPzc!C298</f>
        <v>145</v>
      </c>
      <c r="D298" s="2" t="str">
        <f>GseCtRefObligPzc!D298</f>
        <v>Mid</v>
      </c>
      <c r="E298" s="2">
        <f>IF(C298=0,0,VLOOKUP(B298&amp; " " &amp;C298-1,gse_ct_ref!A:H,8,FALSE))</f>
        <v>3.2770000000000001E-2</v>
      </c>
      <c r="F298" s="2">
        <f>IF(C298=0,0,VLOOKUP(B298&amp; " " &amp;C298,gse_ct_ref!A:H,8,FALSE))</f>
        <v>3.2779999999999997E-2</v>
      </c>
      <c r="G298" s="2">
        <f t="shared" si="16"/>
        <v>9.6267475229351238E-3</v>
      </c>
      <c r="H298" s="2">
        <f t="shared" si="17"/>
        <v>9.4661395714195854E-3</v>
      </c>
      <c r="I298" s="2">
        <f t="shared" si="18"/>
        <v>9.308211124485273E-3</v>
      </c>
      <c r="J298" s="2">
        <f t="shared" si="19"/>
        <v>9.4661395714195854E-3</v>
      </c>
      <c r="K298" s="2" t="b">
        <f>ABS(J298-GseCtRefObligPzc!E298)&lt;0.000001</f>
        <v>1</v>
      </c>
    </row>
    <row r="299" spans="1:11" s="2" customFormat="1" x14ac:dyDescent="0.25">
      <c r="A299" s="2" t="s">
        <v>349</v>
      </c>
      <c r="B299" s="2" t="str">
        <f>GseCtRefObligPzc!B299</f>
        <v>CENTRAL</v>
      </c>
      <c r="C299" s="2">
        <f>GseCtRefObligPzc!C299</f>
        <v>146</v>
      </c>
      <c r="D299" s="2" t="str">
        <f>GseCtRefObligPzc!D299</f>
        <v>Mid</v>
      </c>
      <c r="E299" s="2">
        <f>IF(C299=0,0,VLOOKUP(B299&amp; " " &amp;C299-1,gse_ct_ref!A:H,8,FALSE))</f>
        <v>3.2779999999999997E-2</v>
      </c>
      <c r="F299" s="2">
        <f>IF(C299=0,0,VLOOKUP(B299&amp; " " &amp;C299,gse_ct_ref!A:H,8,FALSE))</f>
        <v>3.2800000000000003E-2</v>
      </c>
      <c r="G299" s="2">
        <f t="shared" si="16"/>
        <v>9.308211124485273E-3</v>
      </c>
      <c r="H299" s="2">
        <f t="shared" si="17"/>
        <v>9.146361801862719E-3</v>
      </c>
      <c r="I299" s="2">
        <f t="shared" si="18"/>
        <v>8.9873266830525923E-3</v>
      </c>
      <c r="J299" s="2">
        <f t="shared" si="19"/>
        <v>9.146361801862719E-3</v>
      </c>
      <c r="K299" s="2" t="b">
        <f>ABS(J299-GseCtRefObligPzc!E299)&lt;0.000001</f>
        <v>1</v>
      </c>
    </row>
    <row r="300" spans="1:11" s="2" customFormat="1" x14ac:dyDescent="0.25">
      <c r="A300" s="2" t="s">
        <v>350</v>
      </c>
      <c r="B300" s="2" t="str">
        <f>GseCtRefObligPzc!B300</f>
        <v>CENTRAL</v>
      </c>
      <c r="C300" s="2">
        <f>GseCtRefObligPzc!C300</f>
        <v>147</v>
      </c>
      <c r="D300" s="2" t="str">
        <f>GseCtRefObligPzc!D300</f>
        <v>Mid</v>
      </c>
      <c r="E300" s="2">
        <f>IF(C300=0,0,VLOOKUP(B300&amp; " " &amp;C300-1,gse_ct_ref!A:H,8,FALSE))</f>
        <v>3.2800000000000003E-2</v>
      </c>
      <c r="F300" s="2">
        <f>IF(C300=0,0,VLOOKUP(B300&amp; " " &amp;C300,gse_ct_ref!A:H,8,FALSE))</f>
        <v>3.2809999999999999E-2</v>
      </c>
      <c r="G300" s="2">
        <f t="shared" si="16"/>
        <v>8.9873266830525923E-3</v>
      </c>
      <c r="H300" s="2">
        <f t="shared" si="17"/>
        <v>8.8371727795624137E-3</v>
      </c>
      <c r="I300" s="2">
        <f t="shared" si="18"/>
        <v>8.6895275413882353E-3</v>
      </c>
      <c r="J300" s="2">
        <f t="shared" si="19"/>
        <v>8.8371727795624137E-3</v>
      </c>
      <c r="K300" s="2" t="b">
        <f>ABS(J300-GseCtRefObligPzc!E300)&lt;0.000001</f>
        <v>1</v>
      </c>
    </row>
    <row r="301" spans="1:11" s="2" customFormat="1" x14ac:dyDescent="0.25">
      <c r="A301" s="2" t="s">
        <v>351</v>
      </c>
      <c r="B301" s="2" t="str">
        <f>GseCtRefObligPzc!B301</f>
        <v>CENTRAL</v>
      </c>
      <c r="C301" s="2">
        <f>GseCtRefObligPzc!C301</f>
        <v>148</v>
      </c>
      <c r="D301" s="2" t="str">
        <f>GseCtRefObligPzc!D301</f>
        <v>Mid</v>
      </c>
      <c r="E301" s="2">
        <f>IF(C301=0,0,VLOOKUP(B301&amp; " " &amp;C301-1,gse_ct_ref!A:H,8,FALSE))</f>
        <v>3.2809999999999999E-2</v>
      </c>
      <c r="F301" s="2">
        <f>IF(C301=0,0,VLOOKUP(B301&amp; " " &amp;C301,gse_ct_ref!A:H,8,FALSE))</f>
        <v>3.2820000000000002E-2</v>
      </c>
      <c r="G301" s="2">
        <f t="shared" si="16"/>
        <v>8.6895275413882353E-3</v>
      </c>
      <c r="H301" s="2">
        <f t="shared" si="17"/>
        <v>8.5442663856496823E-3</v>
      </c>
      <c r="I301" s="2">
        <f t="shared" si="18"/>
        <v>8.4014335326313867E-3</v>
      </c>
      <c r="J301" s="2">
        <f t="shared" si="19"/>
        <v>8.5442663856496823E-3</v>
      </c>
      <c r="K301" s="2" t="b">
        <f>ABS(J301-GseCtRefObligPzc!E301)&lt;0.000001</f>
        <v>1</v>
      </c>
    </row>
    <row r="302" spans="1:11" s="2" customFormat="1" x14ac:dyDescent="0.25">
      <c r="A302" s="2" t="s">
        <v>352</v>
      </c>
      <c r="B302" s="2" t="str">
        <f>GseCtRefObligPzc!B302</f>
        <v>CENTRAL</v>
      </c>
      <c r="C302" s="2">
        <f>GseCtRefObligPzc!C302</f>
        <v>149</v>
      </c>
      <c r="D302" s="2" t="str">
        <f>GseCtRefObligPzc!D302</f>
        <v>Mid</v>
      </c>
      <c r="E302" s="2">
        <f>IF(C302=0,0,VLOOKUP(B302&amp; " " &amp;C302-1,gse_ct_ref!A:H,8,FALSE))</f>
        <v>3.2820000000000002E-2</v>
      </c>
      <c r="F302" s="2">
        <f>IF(C302=0,0,VLOOKUP(B302&amp; " " &amp;C302,gse_ct_ref!A:H,8,FALSE))</f>
        <v>3.2829999999999998E-2</v>
      </c>
      <c r="G302" s="2">
        <f t="shared" si="16"/>
        <v>8.4014335326313867E-3</v>
      </c>
      <c r="H302" s="2">
        <f t="shared" si="17"/>
        <v>8.2609084617764894E-3</v>
      </c>
      <c r="I302" s="2">
        <f t="shared" si="18"/>
        <v>8.1227338583105286E-3</v>
      </c>
      <c r="J302" s="2">
        <f t="shared" si="19"/>
        <v>8.2609084617764894E-3</v>
      </c>
      <c r="K302" s="2" t="b">
        <f>ABS(J302-GseCtRefObligPzc!E302)&lt;0.000001</f>
        <v>1</v>
      </c>
    </row>
    <row r="303" spans="1:11" s="2" customFormat="1" x14ac:dyDescent="0.25">
      <c r="A303" s="2" t="s">
        <v>353</v>
      </c>
      <c r="B303" s="2" t="str">
        <f>GseCtRefObligPzc!B303</f>
        <v>CENTRAL</v>
      </c>
      <c r="C303" s="2">
        <f>GseCtRefObligPzc!C303</f>
        <v>150</v>
      </c>
      <c r="D303" s="2" t="str">
        <f>GseCtRefObligPzc!D303</f>
        <v>Mid</v>
      </c>
      <c r="E303" s="2">
        <f>IF(C303=0,0,VLOOKUP(B303&amp; " " &amp;C303-1,gse_ct_ref!A:H,8,FALSE))</f>
        <v>3.2829999999999998E-2</v>
      </c>
      <c r="F303" s="2">
        <f>IF(C303=0,0,VLOOKUP(B303&amp; " " &amp;C303,gse_ct_ref!A:H,8,FALSE))</f>
        <v>3.2840000000000001E-2</v>
      </c>
      <c r="G303" s="2">
        <f t="shared" si="16"/>
        <v>8.1227338583105286E-3</v>
      </c>
      <c r="H303" s="2">
        <f t="shared" si="17"/>
        <v>7.9867931337542549E-3</v>
      </c>
      <c r="I303" s="2">
        <f t="shared" si="18"/>
        <v>7.8531274905825552E-3</v>
      </c>
      <c r="J303" s="2">
        <f t="shared" si="19"/>
        <v>7.9867931337542549E-3</v>
      </c>
      <c r="K303" s="2" t="b">
        <f>ABS(J303-GseCtRefObligPzc!E303)&lt;0.000001</f>
        <v>1</v>
      </c>
    </row>
    <row r="304" spans="1:11" s="2" customFormat="1" x14ac:dyDescent="0.25">
      <c r="A304" s="2" t="s">
        <v>354</v>
      </c>
      <c r="B304" s="2" t="str">
        <f>GseCtRefObligPzc!B304</f>
        <v>CENTRAL</v>
      </c>
      <c r="C304" s="2">
        <f>GseCtRefObligPzc!C304</f>
        <v>0</v>
      </c>
      <c r="D304" s="2" t="str">
        <f>GseCtRefObligPzc!D304</f>
        <v>End</v>
      </c>
      <c r="E304" s="2">
        <f>IF(C304=0,0,VLOOKUP(B304&amp; " " &amp;C304-1,gse_ct_ref!A:H,8,FALSE))</f>
        <v>0</v>
      </c>
      <c r="F304" s="2">
        <f>IF(C304=0,0,VLOOKUP(B304&amp; " " &amp;C304,gse_ct_ref!A:H,8,FALSE))</f>
        <v>0</v>
      </c>
      <c r="G304" s="2">
        <f t="shared" si="16"/>
        <v>1</v>
      </c>
      <c r="H304" s="2">
        <f t="shared" si="17"/>
        <v>1</v>
      </c>
      <c r="I304" s="2">
        <f t="shared" si="18"/>
        <v>1</v>
      </c>
      <c r="J304" s="2">
        <f t="shared" si="19"/>
        <v>1</v>
      </c>
      <c r="K304" s="2" t="b">
        <f>ABS(J304-GseCtRefObligPzc!E304)&lt;0.000001</f>
        <v>1</v>
      </c>
    </row>
    <row r="305" spans="1:11" s="2" customFormat="1" x14ac:dyDescent="0.25">
      <c r="A305" s="2" t="s">
        <v>355</v>
      </c>
      <c r="B305" s="2" t="str">
        <f>GseCtRefObligPzc!B305</f>
        <v>CENTRAL</v>
      </c>
      <c r="C305" s="2">
        <f>GseCtRefObligPzc!C305</f>
        <v>1</v>
      </c>
      <c r="D305" s="2" t="str">
        <f>GseCtRefObligPzc!D305</f>
        <v>End</v>
      </c>
      <c r="E305" s="2">
        <f>IF(C305=0,0,VLOOKUP(B305&amp; " " &amp;C305-1,gse_ct_ref!A:H,8,FALSE))</f>
        <v>0</v>
      </c>
      <c r="F305" s="2">
        <f>IF(C305=0,0,VLOOKUP(B305&amp; " " &amp;C305,gse_ct_ref!A:H,8,FALSE))</f>
        <v>3.1759999999999997E-2</v>
      </c>
      <c r="G305" s="2">
        <f t="shared" si="16"/>
        <v>1</v>
      </c>
      <c r="H305" s="2">
        <f t="shared" si="17"/>
        <v>0.98448852076340931</v>
      </c>
      <c r="I305" s="2">
        <f t="shared" si="18"/>
        <v>0.9692176475149259</v>
      </c>
      <c r="J305" s="2">
        <f t="shared" si="19"/>
        <v>0.9692176475149259</v>
      </c>
      <c r="K305" s="2" t="b">
        <f>ABS(J305-GseCtRefObligPzc!E305)&lt;0.000001</f>
        <v>1</v>
      </c>
    </row>
    <row r="306" spans="1:11" s="2" customFormat="1" x14ac:dyDescent="0.25">
      <c r="A306" s="2" t="s">
        <v>356</v>
      </c>
      <c r="B306" s="2" t="str">
        <f>GseCtRefObligPzc!B306</f>
        <v>CENTRAL</v>
      </c>
      <c r="C306" s="2">
        <f>GseCtRefObligPzc!C306</f>
        <v>2</v>
      </c>
      <c r="D306" s="2" t="str">
        <f>GseCtRefObligPzc!D306</f>
        <v>End</v>
      </c>
      <c r="E306" s="2">
        <f>IF(C306=0,0,VLOOKUP(B306&amp; " " &amp;C306-1,gse_ct_ref!A:H,8,FALSE))</f>
        <v>3.1759999999999997E-2</v>
      </c>
      <c r="F306" s="2">
        <f>IF(C306=0,0,VLOOKUP(B306&amp; " " &amp;C306,gse_ct_ref!A:H,8,FALSE))</f>
        <v>3.295E-2</v>
      </c>
      <c r="G306" s="2">
        <f t="shared" si="16"/>
        <v>0.9692176475149259</v>
      </c>
      <c r="H306" s="2">
        <f t="shared" si="17"/>
        <v>0.95308439010930757</v>
      </c>
      <c r="I306" s="2">
        <f t="shared" si="18"/>
        <v>0.93721968125435118</v>
      </c>
      <c r="J306" s="2">
        <f t="shared" si="19"/>
        <v>0.93721968125435118</v>
      </c>
      <c r="K306" s="2" t="b">
        <f>ABS(J306-GseCtRefObligPzc!E306)&lt;0.000001</f>
        <v>1</v>
      </c>
    </row>
    <row r="307" spans="1:11" s="2" customFormat="1" x14ac:dyDescent="0.25">
      <c r="A307" s="2" t="s">
        <v>357</v>
      </c>
      <c r="B307" s="2" t="str">
        <f>GseCtRefObligPzc!B307</f>
        <v>CENTRAL</v>
      </c>
      <c r="C307" s="2">
        <f>GseCtRefObligPzc!C307</f>
        <v>3</v>
      </c>
      <c r="D307" s="2" t="str">
        <f>GseCtRefObligPzc!D307</f>
        <v>End</v>
      </c>
      <c r="E307" s="2">
        <f>IF(C307=0,0,VLOOKUP(B307&amp; " " &amp;C307-1,gse_ct_ref!A:H,8,FALSE))</f>
        <v>3.295E-2</v>
      </c>
      <c r="F307" s="2">
        <f>IF(C307=0,0,VLOOKUP(B307&amp; " " &amp;C307,gse_ct_ref!A:H,8,FALSE))</f>
        <v>3.2030000000000003E-2</v>
      </c>
      <c r="G307" s="2">
        <f t="shared" si="16"/>
        <v>0.93721968125435118</v>
      </c>
      <c r="H307" s="2">
        <f t="shared" si="17"/>
        <v>0.92338372803225355</v>
      </c>
      <c r="I307" s="2">
        <f t="shared" si="18"/>
        <v>0.90975203172600283</v>
      </c>
      <c r="J307" s="2">
        <f t="shared" si="19"/>
        <v>0.90975203172600283</v>
      </c>
      <c r="K307" s="2" t="b">
        <f>ABS(J307-GseCtRefObligPzc!E307)&lt;0.000001</f>
        <v>1</v>
      </c>
    </row>
    <row r="308" spans="1:11" s="2" customFormat="1" x14ac:dyDescent="0.25">
      <c r="A308" s="2" t="s">
        <v>358</v>
      </c>
      <c r="B308" s="2" t="str">
        <f>GseCtRefObligPzc!B308</f>
        <v>CENTRAL</v>
      </c>
      <c r="C308" s="2">
        <f>GseCtRefObligPzc!C308</f>
        <v>4</v>
      </c>
      <c r="D308" s="2" t="str">
        <f>GseCtRefObligPzc!D308</f>
        <v>End</v>
      </c>
      <c r="E308" s="2">
        <f>IF(C308=0,0,VLOOKUP(B308&amp; " " &amp;C308-1,gse_ct_ref!A:H,8,FALSE))</f>
        <v>3.2030000000000003E-2</v>
      </c>
      <c r="F308" s="2">
        <f>IF(C308=0,0,VLOOKUP(B308&amp; " " &amp;C308,gse_ct_ref!A:H,8,FALSE))</f>
        <v>3.1519999999999999E-2</v>
      </c>
      <c r="G308" s="2">
        <f t="shared" si="16"/>
        <v>0.90975203172600283</v>
      </c>
      <c r="H308" s="2">
        <f t="shared" si="17"/>
        <v>0.89640900643472465</v>
      </c>
      <c r="I308" s="2">
        <f t="shared" si="18"/>
        <v>0.88326167878161044</v>
      </c>
      <c r="J308" s="2">
        <f t="shared" si="19"/>
        <v>0.88326167878161044</v>
      </c>
      <c r="K308" s="2" t="b">
        <f>ABS(J308-GseCtRefObligPzc!E308)&lt;0.000001</f>
        <v>1</v>
      </c>
    </row>
    <row r="309" spans="1:11" s="2" customFormat="1" x14ac:dyDescent="0.25">
      <c r="A309" s="2" t="s">
        <v>359</v>
      </c>
      <c r="B309" s="2" t="str">
        <f>GseCtRefObligPzc!B309</f>
        <v>CENTRAL</v>
      </c>
      <c r="C309" s="2">
        <f>GseCtRefObligPzc!C309</f>
        <v>5</v>
      </c>
      <c r="D309" s="2" t="str">
        <f>GseCtRefObligPzc!D309</f>
        <v>End</v>
      </c>
      <c r="E309" s="2">
        <f>IF(C309=0,0,VLOOKUP(B309&amp; " " &amp;C309-1,gse_ct_ref!A:H,8,FALSE))</f>
        <v>3.1519999999999999E-2</v>
      </c>
      <c r="F309" s="2">
        <f>IF(C309=0,0,VLOOKUP(B309&amp; " " &amp;C309,gse_ct_ref!A:H,8,FALSE))</f>
        <v>3.1309999999999998E-2</v>
      </c>
      <c r="G309" s="2">
        <f t="shared" si="16"/>
        <v>0.88326167878161044</v>
      </c>
      <c r="H309" s="2">
        <f t="shared" si="17"/>
        <v>0.87010491544259294</v>
      </c>
      <c r="I309" s="2">
        <f t="shared" si="18"/>
        <v>0.85714413074242857</v>
      </c>
      <c r="J309" s="2">
        <f t="shared" si="19"/>
        <v>0.85714413074242857</v>
      </c>
      <c r="K309" s="2" t="b">
        <f>ABS(J309-GseCtRefObligPzc!E309)&lt;0.000001</f>
        <v>1</v>
      </c>
    </row>
    <row r="310" spans="1:11" s="2" customFormat="1" x14ac:dyDescent="0.25">
      <c r="A310" s="2" t="s">
        <v>360</v>
      </c>
      <c r="B310" s="2" t="str">
        <f>GseCtRefObligPzc!B310</f>
        <v>CENTRAL</v>
      </c>
      <c r="C310" s="2">
        <f>GseCtRefObligPzc!C310</f>
        <v>6</v>
      </c>
      <c r="D310" s="2" t="str">
        <f>GseCtRefObligPzc!D310</f>
        <v>End</v>
      </c>
      <c r="E310" s="2">
        <f>IF(C310=0,0,VLOOKUP(B310&amp; " " &amp;C310-1,gse_ct_ref!A:H,8,FALSE))</f>
        <v>3.1309999999999998E-2</v>
      </c>
      <c r="F310" s="2">
        <f>IF(C310=0,0,VLOOKUP(B310&amp; " " &amp;C310,gse_ct_ref!A:H,8,FALSE))</f>
        <v>3.1099999999999999E-2</v>
      </c>
      <c r="G310" s="2">
        <f t="shared" si="16"/>
        <v>0.85714413074242857</v>
      </c>
      <c r="H310" s="2">
        <f t="shared" si="17"/>
        <v>0.84454844624006253</v>
      </c>
      <c r="I310" s="2">
        <f t="shared" si="18"/>
        <v>0.83213785460877032</v>
      </c>
      <c r="J310" s="2">
        <f t="shared" si="19"/>
        <v>0.83213785460877032</v>
      </c>
      <c r="K310" s="2" t="b">
        <f>ABS(J310-GseCtRefObligPzc!E310)&lt;0.000001</f>
        <v>1</v>
      </c>
    </row>
    <row r="311" spans="1:11" s="2" customFormat="1" x14ac:dyDescent="0.25">
      <c r="A311" s="2" t="s">
        <v>361</v>
      </c>
      <c r="B311" s="2" t="str">
        <f>GseCtRefObligPzc!B311</f>
        <v>CENTRAL</v>
      </c>
      <c r="C311" s="2">
        <f>GseCtRefObligPzc!C311</f>
        <v>7</v>
      </c>
      <c r="D311" s="2" t="str">
        <f>GseCtRefObligPzc!D311</f>
        <v>End</v>
      </c>
      <c r="E311" s="2">
        <f>IF(C311=0,0,VLOOKUP(B311&amp; " " &amp;C311-1,gse_ct_ref!A:H,8,FALSE))</f>
        <v>3.1099999999999999E-2</v>
      </c>
      <c r="F311" s="2">
        <f>IF(C311=0,0,VLOOKUP(B311&amp; " " &amp;C311,gse_ct_ref!A:H,8,FALSE))</f>
        <v>3.091E-2</v>
      </c>
      <c r="G311" s="2">
        <f t="shared" si="16"/>
        <v>0.83213785460877032</v>
      </c>
      <c r="H311" s="2">
        <f t="shared" si="17"/>
        <v>0.82002105985962159</v>
      </c>
      <c r="I311" s="2">
        <f t="shared" si="18"/>
        <v>0.80808069827497775</v>
      </c>
      <c r="J311" s="2">
        <f t="shared" si="19"/>
        <v>0.80808069827497775</v>
      </c>
      <c r="K311" s="2" t="b">
        <f>ABS(J311-GseCtRefObligPzc!E311)&lt;0.000001</f>
        <v>1</v>
      </c>
    </row>
    <row r="312" spans="1:11" s="2" customFormat="1" x14ac:dyDescent="0.25">
      <c r="A312" s="2" t="s">
        <v>362</v>
      </c>
      <c r="B312" s="2" t="str">
        <f>GseCtRefObligPzc!B312</f>
        <v>CENTRAL</v>
      </c>
      <c r="C312" s="2">
        <f>GseCtRefObligPzc!C312</f>
        <v>8</v>
      </c>
      <c r="D312" s="2" t="str">
        <f>GseCtRefObligPzc!D312</f>
        <v>End</v>
      </c>
      <c r="E312" s="2">
        <f>IF(C312=0,0,VLOOKUP(B312&amp; " " &amp;C312-1,gse_ct_ref!A:H,8,FALSE))</f>
        <v>3.091E-2</v>
      </c>
      <c r="F312" s="2">
        <f>IF(C312=0,0,VLOOKUP(B312&amp; " " &amp;C312,gse_ct_ref!A:H,8,FALSE))</f>
        <v>3.0859999999999999E-2</v>
      </c>
      <c r="G312" s="2">
        <f t="shared" si="16"/>
        <v>0.80808069827497775</v>
      </c>
      <c r="H312" s="2">
        <f t="shared" si="17"/>
        <v>0.79602849427393707</v>
      </c>
      <c r="I312" s="2">
        <f t="shared" si="18"/>
        <v>0.78415604412865969</v>
      </c>
      <c r="J312" s="2">
        <f t="shared" si="19"/>
        <v>0.78415604412865969</v>
      </c>
      <c r="K312" s="2" t="b">
        <f>ABS(J312-GseCtRefObligPzc!E312)&lt;0.000001</f>
        <v>1</v>
      </c>
    </row>
    <row r="313" spans="1:11" s="2" customFormat="1" x14ac:dyDescent="0.25">
      <c r="A313" s="2" t="s">
        <v>363</v>
      </c>
      <c r="B313" s="2" t="str">
        <f>GseCtRefObligPzc!B313</f>
        <v>CENTRAL</v>
      </c>
      <c r="C313" s="2">
        <f>GseCtRefObligPzc!C313</f>
        <v>9</v>
      </c>
      <c r="D313" s="2" t="str">
        <f>GseCtRefObligPzc!D313</f>
        <v>End</v>
      </c>
      <c r="E313" s="2">
        <f>IF(C313=0,0,VLOOKUP(B313&amp; " " &amp;C313-1,gse_ct_ref!A:H,8,FALSE))</f>
        <v>3.0859999999999999E-2</v>
      </c>
      <c r="F313" s="2">
        <f>IF(C313=0,0,VLOOKUP(B313&amp; " " &amp;C313,gse_ct_ref!A:H,8,FALSE))</f>
        <v>3.0880000000000001E-2</v>
      </c>
      <c r="G313" s="2">
        <f t="shared" si="16"/>
        <v>0.78415604412865969</v>
      </c>
      <c r="H313" s="2">
        <f t="shared" si="17"/>
        <v>0.77226212215543488</v>
      </c>
      <c r="I313" s="2">
        <f t="shared" si="18"/>
        <v>0.76054860481080966</v>
      </c>
      <c r="J313" s="2">
        <f t="shared" si="19"/>
        <v>0.76054860481080966</v>
      </c>
      <c r="K313" s="2" t="b">
        <f>ABS(J313-GseCtRefObligPzc!E313)&lt;0.000001</f>
        <v>1</v>
      </c>
    </row>
    <row r="314" spans="1:11" s="2" customFormat="1" x14ac:dyDescent="0.25">
      <c r="A314" s="2" t="s">
        <v>364</v>
      </c>
      <c r="B314" s="2" t="str">
        <f>GseCtRefObligPzc!B314</f>
        <v>CENTRAL</v>
      </c>
      <c r="C314" s="2">
        <f>GseCtRefObligPzc!C314</f>
        <v>10</v>
      </c>
      <c r="D314" s="2" t="str">
        <f>GseCtRefObligPzc!D314</f>
        <v>End</v>
      </c>
      <c r="E314" s="2">
        <f>IF(C314=0,0,VLOOKUP(B314&amp; " " &amp;C314-1,gse_ct_ref!A:H,8,FALSE))</f>
        <v>3.0880000000000001E-2</v>
      </c>
      <c r="F314" s="2">
        <f>IF(C314=0,0,VLOOKUP(B314&amp; " " &amp;C314,gse_ct_ref!A:H,8,FALSE))</f>
        <v>3.092E-2</v>
      </c>
      <c r="G314" s="2">
        <f t="shared" si="16"/>
        <v>0.76054860481080966</v>
      </c>
      <c r="H314" s="2">
        <f t="shared" si="17"/>
        <v>0.74892557508021107</v>
      </c>
      <c r="I314" s="2">
        <f t="shared" si="18"/>
        <v>0.7374801734712918</v>
      </c>
      <c r="J314" s="2">
        <f t="shared" si="19"/>
        <v>0.7374801734712918</v>
      </c>
      <c r="K314" s="2" t="b">
        <f>ABS(J314-GseCtRefObligPzc!E314)&lt;0.000001</f>
        <v>1</v>
      </c>
    </row>
    <row r="315" spans="1:11" s="2" customFormat="1" x14ac:dyDescent="0.25">
      <c r="A315" s="2" t="s">
        <v>365</v>
      </c>
      <c r="B315" s="2" t="str">
        <f>GseCtRefObligPzc!B315</f>
        <v>CENTRAL</v>
      </c>
      <c r="C315" s="2">
        <f>GseCtRefObligPzc!C315</f>
        <v>11</v>
      </c>
      <c r="D315" s="2" t="str">
        <f>GseCtRefObligPzc!D315</f>
        <v>End</v>
      </c>
      <c r="E315" s="2">
        <f>IF(C315=0,0,VLOOKUP(B315&amp; " " &amp;C315-1,gse_ct_ref!A:H,8,FALSE))</f>
        <v>3.092E-2</v>
      </c>
      <c r="F315" s="2">
        <f>IF(C315=0,0,VLOOKUP(B315&amp; " " &amp;C315,gse_ct_ref!A:H,8,FALSE))</f>
        <v>3.1E-2</v>
      </c>
      <c r="G315" s="2">
        <f t="shared" si="16"/>
        <v>0.7374801734712918</v>
      </c>
      <c r="H315" s="2">
        <f t="shared" si="17"/>
        <v>0.72602657149576932</v>
      </c>
      <c r="I315" s="2">
        <f t="shared" si="18"/>
        <v>0.71475085226602442</v>
      </c>
      <c r="J315" s="2">
        <f t="shared" si="19"/>
        <v>0.71475085226602442</v>
      </c>
      <c r="K315" s="2" t="b">
        <f>ABS(J315-GseCtRefObligPzc!E315)&lt;0.000001</f>
        <v>1</v>
      </c>
    </row>
    <row r="316" spans="1:11" s="2" customFormat="1" x14ac:dyDescent="0.25">
      <c r="A316" s="2" t="s">
        <v>366</v>
      </c>
      <c r="B316" s="2" t="str">
        <f>GseCtRefObligPzc!B316</f>
        <v>CENTRAL</v>
      </c>
      <c r="C316" s="2">
        <f>GseCtRefObligPzc!C316</f>
        <v>12</v>
      </c>
      <c r="D316" s="2" t="str">
        <f>GseCtRefObligPzc!D316</f>
        <v>End</v>
      </c>
      <c r="E316" s="2">
        <f>IF(C316=0,0,VLOOKUP(B316&amp; " " &amp;C316-1,gse_ct_ref!A:H,8,FALSE))</f>
        <v>3.1E-2</v>
      </c>
      <c r="F316" s="2">
        <f>IF(C316=0,0,VLOOKUP(B316&amp; " " &amp;C316,gse_ct_ref!A:H,8,FALSE))</f>
        <v>3.0849999999999999E-2</v>
      </c>
      <c r="G316" s="2">
        <f t="shared" si="16"/>
        <v>0.71475085226602442</v>
      </c>
      <c r="H316" s="2">
        <f t="shared" si="17"/>
        <v>0.70453810894700686</v>
      </c>
      <c r="I316" s="2">
        <f t="shared" si="18"/>
        <v>0.69447129077906733</v>
      </c>
      <c r="J316" s="2">
        <f t="shared" si="19"/>
        <v>0.69447129077906733</v>
      </c>
      <c r="K316" s="2" t="b">
        <f>ABS(J316-GseCtRefObligPzc!E316)&lt;0.000001</f>
        <v>1</v>
      </c>
    </row>
    <row r="317" spans="1:11" s="2" customFormat="1" x14ac:dyDescent="0.25">
      <c r="A317" s="2" t="s">
        <v>367</v>
      </c>
      <c r="B317" s="2" t="str">
        <f>GseCtRefObligPzc!B317</f>
        <v>CENTRAL</v>
      </c>
      <c r="C317" s="2">
        <f>GseCtRefObligPzc!C317</f>
        <v>13</v>
      </c>
      <c r="D317" s="2" t="str">
        <f>GseCtRefObligPzc!D317</f>
        <v>End</v>
      </c>
      <c r="E317" s="2">
        <f>IF(C317=0,0,VLOOKUP(B317&amp; " " &amp;C317-1,gse_ct_ref!A:H,8,FALSE))</f>
        <v>3.0849999999999999E-2</v>
      </c>
      <c r="F317" s="2">
        <f>IF(C317=0,0,VLOOKUP(B317&amp; " " &amp;C317,gse_ct_ref!A:H,8,FALSE))</f>
        <v>3.0710000000000001E-2</v>
      </c>
      <c r="G317" s="2">
        <f t="shared" si="16"/>
        <v>0.69447129077906733</v>
      </c>
      <c r="H317" s="2">
        <f t="shared" si="17"/>
        <v>0.68460484120315124</v>
      </c>
      <c r="I317" s="2">
        <f t="shared" si="18"/>
        <v>0.67487856563950399</v>
      </c>
      <c r="J317" s="2">
        <f t="shared" si="19"/>
        <v>0.67487856563950399</v>
      </c>
      <c r="K317" s="2" t="b">
        <f>ABS(J317-GseCtRefObligPzc!E317)&lt;0.000001</f>
        <v>1</v>
      </c>
    </row>
    <row r="318" spans="1:11" s="2" customFormat="1" x14ac:dyDescent="0.25">
      <c r="A318" s="2" t="s">
        <v>368</v>
      </c>
      <c r="B318" s="2" t="str">
        <f>GseCtRefObligPzc!B318</f>
        <v>CENTRAL</v>
      </c>
      <c r="C318" s="2">
        <f>GseCtRefObligPzc!C318</f>
        <v>14</v>
      </c>
      <c r="D318" s="2" t="str">
        <f>GseCtRefObligPzc!D318</f>
        <v>End</v>
      </c>
      <c r="E318" s="2">
        <f>IF(C318=0,0,VLOOKUP(B318&amp; " " &amp;C318-1,gse_ct_ref!A:H,8,FALSE))</f>
        <v>3.0710000000000001E-2</v>
      </c>
      <c r="F318" s="2">
        <f>IF(C318=0,0,VLOOKUP(B318&amp; " " &amp;C318,gse_ct_ref!A:H,8,FALSE))</f>
        <v>3.0530000000000002E-2</v>
      </c>
      <c r="G318" s="2">
        <f t="shared" si="16"/>
        <v>0.67487856563950399</v>
      </c>
      <c r="H318" s="2">
        <f t="shared" si="17"/>
        <v>0.6655617323661932</v>
      </c>
      <c r="I318" s="2">
        <f t="shared" si="18"/>
        <v>0.65637351983543113</v>
      </c>
      <c r="J318" s="2">
        <f t="shared" si="19"/>
        <v>0.65637351983543113</v>
      </c>
      <c r="K318" s="2" t="b">
        <f>ABS(J318-GseCtRefObligPzc!E318)&lt;0.000001</f>
        <v>1</v>
      </c>
    </row>
    <row r="319" spans="1:11" s="2" customFormat="1" x14ac:dyDescent="0.25">
      <c r="A319" s="2" t="s">
        <v>369</v>
      </c>
      <c r="B319" s="2" t="str">
        <f>GseCtRefObligPzc!B319</f>
        <v>CENTRAL</v>
      </c>
      <c r="C319" s="2">
        <f>GseCtRefObligPzc!C319</f>
        <v>15</v>
      </c>
      <c r="D319" s="2" t="str">
        <f>GseCtRefObligPzc!D319</f>
        <v>End</v>
      </c>
      <c r="E319" s="2">
        <f>IF(C319=0,0,VLOOKUP(B319&amp; " " &amp;C319-1,gse_ct_ref!A:H,8,FALSE))</f>
        <v>3.0530000000000002E-2</v>
      </c>
      <c r="F319" s="2">
        <f>IF(C319=0,0,VLOOKUP(B319&amp; " " &amp;C319,gse_ct_ref!A:H,8,FALSE))</f>
        <v>3.022E-2</v>
      </c>
      <c r="G319" s="2">
        <f t="shared" si="16"/>
        <v>0.65637351983543113</v>
      </c>
      <c r="H319" s="2">
        <f t="shared" si="17"/>
        <v>0.64803833946091283</v>
      </c>
      <c r="I319" s="2">
        <f t="shared" si="18"/>
        <v>0.63980900618378078</v>
      </c>
      <c r="J319" s="2">
        <f t="shared" si="19"/>
        <v>0.63980900618378078</v>
      </c>
      <c r="K319" s="2" t="b">
        <f>ABS(J319-GseCtRefObligPzc!E319)&lt;0.000001</f>
        <v>1</v>
      </c>
    </row>
    <row r="320" spans="1:11" s="2" customFormat="1" x14ac:dyDescent="0.25">
      <c r="A320" s="2" t="s">
        <v>370</v>
      </c>
      <c r="B320" s="2" t="str">
        <f>GseCtRefObligPzc!B320</f>
        <v>CENTRAL</v>
      </c>
      <c r="C320" s="2">
        <f>GseCtRefObligPzc!C320</f>
        <v>16</v>
      </c>
      <c r="D320" s="2" t="str">
        <f>GseCtRefObligPzc!D320</f>
        <v>End</v>
      </c>
      <c r="E320" s="2">
        <f>IF(C320=0,0,VLOOKUP(B320&amp; " " &amp;C320-1,gse_ct_ref!A:H,8,FALSE))</f>
        <v>3.022E-2</v>
      </c>
      <c r="F320" s="2">
        <f>IF(C320=0,0,VLOOKUP(B320&amp; " " &amp;C320,gse_ct_ref!A:H,8,FALSE))</f>
        <v>2.9739999999999999E-2</v>
      </c>
      <c r="G320" s="2">
        <f t="shared" si="16"/>
        <v>0.63980900618378078</v>
      </c>
      <c r="H320" s="2">
        <f t="shared" si="17"/>
        <v>0.63270972454159213</v>
      </c>
      <c r="I320" s="2">
        <f t="shared" si="18"/>
        <v>0.62568921609476036</v>
      </c>
      <c r="J320" s="2">
        <f t="shared" si="19"/>
        <v>0.62568921609476036</v>
      </c>
      <c r="K320" s="2" t="b">
        <f>ABS(J320-GseCtRefObligPzc!E320)&lt;0.000001</f>
        <v>1</v>
      </c>
    </row>
    <row r="321" spans="1:11" s="2" customFormat="1" x14ac:dyDescent="0.25">
      <c r="A321" s="2" t="s">
        <v>371</v>
      </c>
      <c r="B321" s="2" t="str">
        <f>GseCtRefObligPzc!B321</f>
        <v>CENTRAL</v>
      </c>
      <c r="C321" s="2">
        <f>GseCtRefObligPzc!C321</f>
        <v>17</v>
      </c>
      <c r="D321" s="2" t="str">
        <f>GseCtRefObligPzc!D321</f>
        <v>End</v>
      </c>
      <c r="E321" s="2">
        <f>IF(C321=0,0,VLOOKUP(B321&amp; " " &amp;C321-1,gse_ct_ref!A:H,8,FALSE))</f>
        <v>2.9739999999999999E-2</v>
      </c>
      <c r="F321" s="2">
        <f>IF(C321=0,0,VLOOKUP(B321&amp; " " &amp;C321,gse_ct_ref!A:H,8,FALSE))</f>
        <v>2.9159999999999998E-2</v>
      </c>
      <c r="G321" s="2">
        <f t="shared" si="16"/>
        <v>0.62568921609476036</v>
      </c>
      <c r="H321" s="2">
        <f t="shared" si="17"/>
        <v>0.61954762920974937</v>
      </c>
      <c r="I321" s="2">
        <f t="shared" si="18"/>
        <v>0.61346632638988752</v>
      </c>
      <c r="J321" s="2">
        <f t="shared" si="19"/>
        <v>0.61346632638988752</v>
      </c>
      <c r="K321" s="2" t="b">
        <f>ABS(J321-GseCtRefObligPzc!E321)&lt;0.000001</f>
        <v>1</v>
      </c>
    </row>
    <row r="322" spans="1:11" s="2" customFormat="1" x14ac:dyDescent="0.25">
      <c r="A322" s="2" t="s">
        <v>372</v>
      </c>
      <c r="B322" s="2" t="str">
        <f>GseCtRefObligPzc!B322</f>
        <v>CENTRAL</v>
      </c>
      <c r="C322" s="2">
        <f>GseCtRefObligPzc!C322</f>
        <v>18</v>
      </c>
      <c r="D322" s="2" t="str">
        <f>GseCtRefObligPzc!D322</f>
        <v>End</v>
      </c>
      <c r="E322" s="2">
        <f>IF(C322=0,0,VLOOKUP(B322&amp; " " &amp;C322-1,gse_ct_ref!A:H,8,FALSE))</f>
        <v>2.9159999999999998E-2</v>
      </c>
      <c r="F322" s="2">
        <f>IF(C322=0,0,VLOOKUP(B322&amp; " " &amp;C322,gse_ct_ref!A:H,8,FALSE))</f>
        <v>2.8590000000000001E-2</v>
      </c>
      <c r="G322" s="2">
        <f t="shared" ref="G322:G385" si="20">IF(C322=0,1,1/(1+E322)^(C322-1))</f>
        <v>0.61346632638988752</v>
      </c>
      <c r="H322" s="2">
        <f t="shared" ref="H322:H385" si="21">G322*(I322/G322)^(0.5)</f>
        <v>0.60773561018725686</v>
      </c>
      <c r="I322" s="2">
        <f t="shared" ref="I322:I385" si="22">1/(1+F322)^C322</f>
        <v>0.60205842766167139</v>
      </c>
      <c r="J322" s="2">
        <f t="shared" ref="J322:J385" si="23">IF(D322="Beg",G322,IF(D322="Mid",H322,I322))</f>
        <v>0.60205842766167139</v>
      </c>
      <c r="K322" s="2" t="b">
        <f>ABS(J322-GseCtRefObligPzc!E322)&lt;0.000001</f>
        <v>1</v>
      </c>
    </row>
    <row r="323" spans="1:11" s="2" customFormat="1" x14ac:dyDescent="0.25">
      <c r="A323" s="2" t="s">
        <v>373</v>
      </c>
      <c r="B323" s="2" t="str">
        <f>GseCtRefObligPzc!B323</f>
        <v>CENTRAL</v>
      </c>
      <c r="C323" s="2">
        <f>GseCtRefObligPzc!C323</f>
        <v>19</v>
      </c>
      <c r="D323" s="2" t="str">
        <f>GseCtRefObligPzc!D323</f>
        <v>End</v>
      </c>
      <c r="E323" s="2">
        <f>IF(C323=0,0,VLOOKUP(B323&amp; " " &amp;C323-1,gse_ct_ref!A:H,8,FALSE))</f>
        <v>2.8590000000000001E-2</v>
      </c>
      <c r="F323" s="2">
        <f>IF(C323=0,0,VLOOKUP(B323&amp; " " &amp;C323,gse_ct_ref!A:H,8,FALSE))</f>
        <v>2.8070000000000001E-2</v>
      </c>
      <c r="G323" s="2">
        <f t="shared" si="20"/>
        <v>0.60205842766167139</v>
      </c>
      <c r="H323" s="2">
        <f t="shared" si="21"/>
        <v>0.59649087019684499</v>
      </c>
      <c r="I323" s="2">
        <f t="shared" si="22"/>
        <v>0.59097479892455407</v>
      </c>
      <c r="J323" s="2">
        <f t="shared" si="23"/>
        <v>0.59097479892455407</v>
      </c>
      <c r="K323" s="2" t="b">
        <f>ABS(J323-GseCtRefObligPzc!E323)&lt;0.000001</f>
        <v>1</v>
      </c>
    </row>
    <row r="324" spans="1:11" s="2" customFormat="1" x14ac:dyDescent="0.25">
      <c r="A324" s="2" t="s">
        <v>374</v>
      </c>
      <c r="B324" s="2" t="str">
        <f>GseCtRefObligPzc!B324</f>
        <v>CENTRAL</v>
      </c>
      <c r="C324" s="2">
        <f>GseCtRefObligPzc!C324</f>
        <v>20</v>
      </c>
      <c r="D324" s="2" t="str">
        <f>GseCtRefObligPzc!D324</f>
        <v>End</v>
      </c>
      <c r="E324" s="2">
        <f>IF(C324=0,0,VLOOKUP(B324&amp; " " &amp;C324-1,gse_ct_ref!A:H,8,FALSE))</f>
        <v>2.8070000000000001E-2</v>
      </c>
      <c r="F324" s="2">
        <f>IF(C324=0,0,VLOOKUP(B324&amp; " " &amp;C324,gse_ct_ref!A:H,8,FALSE))</f>
        <v>2.7650000000000001E-2</v>
      </c>
      <c r="G324" s="2">
        <f t="shared" si="20"/>
        <v>0.59097479892455407</v>
      </c>
      <c r="H324" s="2">
        <f t="shared" si="21"/>
        <v>0.5852375924293991</v>
      </c>
      <c r="I324" s="2">
        <f t="shared" si="22"/>
        <v>0.57955608295961292</v>
      </c>
      <c r="J324" s="2">
        <f t="shared" si="23"/>
        <v>0.57955608295961292</v>
      </c>
      <c r="K324" s="2" t="b">
        <f>ABS(J324-GseCtRefObligPzc!E324)&lt;0.000001</f>
        <v>1</v>
      </c>
    </row>
    <row r="325" spans="1:11" s="2" customFormat="1" x14ac:dyDescent="0.25">
      <c r="A325" s="2" t="s">
        <v>375</v>
      </c>
      <c r="B325" s="2" t="str">
        <f>GseCtRefObligPzc!B325</f>
        <v>CENTRAL</v>
      </c>
      <c r="C325" s="2">
        <f>GseCtRefObligPzc!C325</f>
        <v>21</v>
      </c>
      <c r="D325" s="2" t="str">
        <f>GseCtRefObligPzc!D325</f>
        <v>End</v>
      </c>
      <c r="E325" s="2">
        <f>IF(C325=0,0,VLOOKUP(B325&amp; " " &amp;C325-1,gse_ct_ref!A:H,8,FALSE))</f>
        <v>2.7650000000000001E-2</v>
      </c>
      <c r="F325" s="2">
        <f>IF(C325=0,0,VLOOKUP(B325&amp; " " &amp;C325,gse_ct_ref!A:H,8,FALSE))</f>
        <v>2.7349999999999999E-2</v>
      </c>
      <c r="G325" s="2">
        <f t="shared" si="20"/>
        <v>0.57955608295961292</v>
      </c>
      <c r="H325" s="2">
        <f t="shared" si="21"/>
        <v>0.57346150344151459</v>
      </c>
      <c r="I325" s="2">
        <f t="shared" si="22"/>
        <v>0.5674310141824862</v>
      </c>
      <c r="J325" s="2">
        <f t="shared" si="23"/>
        <v>0.5674310141824862</v>
      </c>
      <c r="K325" s="2" t="b">
        <f>ABS(J325-GseCtRefObligPzc!E325)&lt;0.000001</f>
        <v>1</v>
      </c>
    </row>
    <row r="326" spans="1:11" s="2" customFormat="1" x14ac:dyDescent="0.25">
      <c r="A326" s="2" t="s">
        <v>376</v>
      </c>
      <c r="B326" s="2" t="str">
        <f>GseCtRefObligPzc!B326</f>
        <v>CENTRAL</v>
      </c>
      <c r="C326" s="2">
        <f>GseCtRefObligPzc!C326</f>
        <v>22</v>
      </c>
      <c r="D326" s="2" t="str">
        <f>GseCtRefObligPzc!D326</f>
        <v>End</v>
      </c>
      <c r="E326" s="2">
        <f>IF(C326=0,0,VLOOKUP(B326&amp; " " &amp;C326-1,gse_ct_ref!A:H,8,FALSE))</f>
        <v>2.7349999999999999E-2</v>
      </c>
      <c r="F326" s="2">
        <f>IF(C326=0,0,VLOOKUP(B326&amp; " " &amp;C326,gse_ct_ref!A:H,8,FALSE))</f>
        <v>2.7150000000000001E-2</v>
      </c>
      <c r="G326" s="2">
        <f t="shared" si="20"/>
        <v>0.5674310141824862</v>
      </c>
      <c r="H326" s="2">
        <f t="shared" si="21"/>
        <v>0.56102725414040777</v>
      </c>
      <c r="I326" s="2">
        <f t="shared" si="22"/>
        <v>0.55469576392787967</v>
      </c>
      <c r="J326" s="2">
        <f t="shared" si="23"/>
        <v>0.55469576392787967</v>
      </c>
      <c r="K326" s="2" t="b">
        <f>ABS(J326-GseCtRefObligPzc!E326)&lt;0.000001</f>
        <v>1</v>
      </c>
    </row>
    <row r="327" spans="1:11" s="2" customFormat="1" x14ac:dyDescent="0.25">
      <c r="A327" s="2" t="s">
        <v>377</v>
      </c>
      <c r="B327" s="2" t="str">
        <f>GseCtRefObligPzc!B327</f>
        <v>CENTRAL</v>
      </c>
      <c r="C327" s="2">
        <f>GseCtRefObligPzc!C327</f>
        <v>23</v>
      </c>
      <c r="D327" s="2" t="str">
        <f>GseCtRefObligPzc!D327</f>
        <v>End</v>
      </c>
      <c r="E327" s="2">
        <f>IF(C327=0,0,VLOOKUP(B327&amp; " " &amp;C327-1,gse_ct_ref!A:H,8,FALSE))</f>
        <v>2.7150000000000001E-2</v>
      </c>
      <c r="F327" s="2">
        <f>IF(C327=0,0,VLOOKUP(B327&amp; " " &amp;C327,gse_ct_ref!A:H,8,FALSE))</f>
        <v>2.7029999999999998E-2</v>
      </c>
      <c r="G327" s="2">
        <f t="shared" si="20"/>
        <v>0.55469576392787967</v>
      </c>
      <c r="H327" s="2">
        <f t="shared" si="21"/>
        <v>0.54805157845742913</v>
      </c>
      <c r="I327" s="2">
        <f t="shared" si="22"/>
        <v>0.54148697751499653</v>
      </c>
      <c r="J327" s="2">
        <f t="shared" si="23"/>
        <v>0.54148697751499653</v>
      </c>
      <c r="K327" s="2" t="b">
        <f>ABS(J327-GseCtRefObligPzc!E327)&lt;0.000001</f>
        <v>1</v>
      </c>
    </row>
    <row r="328" spans="1:11" s="2" customFormat="1" x14ac:dyDescent="0.25">
      <c r="A328" s="2" t="s">
        <v>378</v>
      </c>
      <c r="B328" s="2" t="str">
        <f>GseCtRefObligPzc!B328</f>
        <v>CENTRAL</v>
      </c>
      <c r="C328" s="2">
        <f>GseCtRefObligPzc!C328</f>
        <v>24</v>
      </c>
      <c r="D328" s="2" t="str">
        <f>GseCtRefObligPzc!D328</f>
        <v>End</v>
      </c>
      <c r="E328" s="2">
        <f>IF(C328=0,0,VLOOKUP(B328&amp; " " &amp;C328-1,gse_ct_ref!A:H,8,FALSE))</f>
        <v>2.7029999999999998E-2</v>
      </c>
      <c r="F328" s="2">
        <f>IF(C328=0,0,VLOOKUP(B328&amp; " " &amp;C328,gse_ct_ref!A:H,8,FALSE))</f>
        <v>2.6970000000000001E-2</v>
      </c>
      <c r="G328" s="2">
        <f t="shared" si="20"/>
        <v>0.54148697751499653</v>
      </c>
      <c r="H328" s="2">
        <f t="shared" si="21"/>
        <v>0.53468859789022161</v>
      </c>
      <c r="I328" s="2">
        <f t="shared" si="22"/>
        <v>0.52797557205499612</v>
      </c>
      <c r="J328" s="2">
        <f t="shared" si="23"/>
        <v>0.52797557205499612</v>
      </c>
      <c r="K328" s="2" t="b">
        <f>ABS(J328-GseCtRefObligPzc!E328)&lt;0.000001</f>
        <v>1</v>
      </c>
    </row>
    <row r="329" spans="1:11" s="2" customFormat="1" x14ac:dyDescent="0.25">
      <c r="A329" s="2" t="s">
        <v>379</v>
      </c>
      <c r="B329" s="2" t="str">
        <f>GseCtRefObligPzc!B329</f>
        <v>CENTRAL</v>
      </c>
      <c r="C329" s="2">
        <f>GseCtRefObligPzc!C329</f>
        <v>25</v>
      </c>
      <c r="D329" s="2" t="str">
        <f>GseCtRefObligPzc!D329</f>
        <v>End</v>
      </c>
      <c r="E329" s="2">
        <f>IF(C329=0,0,VLOOKUP(B329&amp; " " &amp;C329-1,gse_ct_ref!A:H,8,FALSE))</f>
        <v>2.6970000000000001E-2</v>
      </c>
      <c r="F329" s="2">
        <f>IF(C329=0,0,VLOOKUP(B329&amp; " " &amp;C329,gse_ct_ref!A:H,8,FALSE))</f>
        <v>2.6950000000000002E-2</v>
      </c>
      <c r="G329" s="2">
        <f t="shared" si="20"/>
        <v>0.52797557205499612</v>
      </c>
      <c r="H329" s="2">
        <f t="shared" si="21"/>
        <v>0.52112351933767764</v>
      </c>
      <c r="I329" s="2">
        <f t="shared" si="22"/>
        <v>0.51436039237550002</v>
      </c>
      <c r="J329" s="2">
        <f t="shared" si="23"/>
        <v>0.51436039237550002</v>
      </c>
      <c r="K329" s="2" t="b">
        <f>ABS(J329-GseCtRefObligPzc!E329)&lt;0.000001</f>
        <v>1</v>
      </c>
    </row>
    <row r="330" spans="1:11" s="2" customFormat="1" x14ac:dyDescent="0.25">
      <c r="A330" s="2" t="s">
        <v>380</v>
      </c>
      <c r="B330" s="2" t="str">
        <f>GseCtRefObligPzc!B330</f>
        <v>CENTRAL</v>
      </c>
      <c r="C330" s="2">
        <f>GseCtRefObligPzc!C330</f>
        <v>26</v>
      </c>
      <c r="D330" s="2" t="str">
        <f>GseCtRefObligPzc!D330</f>
        <v>End</v>
      </c>
      <c r="E330" s="2">
        <f>IF(C330=0,0,VLOOKUP(B330&amp; " " &amp;C330-1,gse_ct_ref!A:H,8,FALSE))</f>
        <v>2.6950000000000002E-2</v>
      </c>
      <c r="F330" s="2">
        <f>IF(C330=0,0,VLOOKUP(B330&amp; " " &amp;C330,gse_ct_ref!A:H,8,FALSE))</f>
        <v>2.6980000000000001E-2</v>
      </c>
      <c r="G330" s="2">
        <f t="shared" si="20"/>
        <v>0.51436039237550002</v>
      </c>
      <c r="H330" s="2">
        <f t="shared" si="21"/>
        <v>0.50737368852493059</v>
      </c>
      <c r="I330" s="2">
        <f t="shared" si="22"/>
        <v>0.50048188706462915</v>
      </c>
      <c r="J330" s="2">
        <f t="shared" si="23"/>
        <v>0.50048188706462915</v>
      </c>
      <c r="K330" s="2" t="b">
        <f>ABS(J330-GseCtRefObligPzc!E330)&lt;0.000001</f>
        <v>1</v>
      </c>
    </row>
    <row r="331" spans="1:11" s="2" customFormat="1" x14ac:dyDescent="0.25">
      <c r="A331" s="2" t="s">
        <v>381</v>
      </c>
      <c r="B331" s="2" t="str">
        <f>GseCtRefObligPzc!B331</f>
        <v>CENTRAL</v>
      </c>
      <c r="C331" s="2">
        <f>GseCtRefObligPzc!C331</f>
        <v>27</v>
      </c>
      <c r="D331" s="2" t="str">
        <f>GseCtRefObligPzc!D331</f>
        <v>End</v>
      </c>
      <c r="E331" s="2">
        <f>IF(C331=0,0,VLOOKUP(B331&amp; " " &amp;C331-1,gse_ct_ref!A:H,8,FALSE))</f>
        <v>2.6980000000000001E-2</v>
      </c>
      <c r="F331" s="2">
        <f>IF(C331=0,0,VLOOKUP(B331&amp; " " &amp;C331,gse_ct_ref!A:H,8,FALSE))</f>
        <v>2.7029999999999998E-2</v>
      </c>
      <c r="G331" s="2">
        <f t="shared" si="20"/>
        <v>0.50048188706462915</v>
      </c>
      <c r="H331" s="2">
        <f t="shared" si="21"/>
        <v>0.49353951628850562</v>
      </c>
      <c r="I331" s="2">
        <f t="shared" si="22"/>
        <v>0.48669344572471523</v>
      </c>
      <c r="J331" s="2">
        <f t="shared" si="23"/>
        <v>0.48669344572471523</v>
      </c>
      <c r="K331" s="2" t="b">
        <f>ABS(J331-GseCtRefObligPzc!E331)&lt;0.000001</f>
        <v>1</v>
      </c>
    </row>
    <row r="332" spans="1:11" s="2" customFormat="1" x14ac:dyDescent="0.25">
      <c r="A332" s="2" t="s">
        <v>382</v>
      </c>
      <c r="B332" s="2" t="str">
        <f>GseCtRefObligPzc!B332</f>
        <v>CENTRAL</v>
      </c>
      <c r="C332" s="2">
        <f>GseCtRefObligPzc!C332</f>
        <v>28</v>
      </c>
      <c r="D332" s="2" t="str">
        <f>GseCtRefObligPzc!D332</f>
        <v>End</v>
      </c>
      <c r="E332" s="2">
        <f>IF(C332=0,0,VLOOKUP(B332&amp; " " &amp;C332-1,gse_ct_ref!A:H,8,FALSE))</f>
        <v>2.7029999999999998E-2</v>
      </c>
      <c r="F332" s="2">
        <f>IF(C332=0,0,VLOOKUP(B332&amp; " " &amp;C332,gse_ct_ref!A:H,8,FALSE))</f>
        <v>2.7109999999999999E-2</v>
      </c>
      <c r="G332" s="2">
        <f t="shared" si="20"/>
        <v>0.48669344572471523</v>
      </c>
      <c r="H332" s="2">
        <f t="shared" si="21"/>
        <v>0.47972278143561375</v>
      </c>
      <c r="I332" s="2">
        <f t="shared" si="22"/>
        <v>0.47285195444873646</v>
      </c>
      <c r="J332" s="2">
        <f t="shared" si="23"/>
        <v>0.47285195444873646</v>
      </c>
      <c r="K332" s="2" t="b">
        <f>ABS(J332-GseCtRefObligPzc!E332)&lt;0.000001</f>
        <v>1</v>
      </c>
    </row>
    <row r="333" spans="1:11" s="2" customFormat="1" x14ac:dyDescent="0.25">
      <c r="A333" s="2" t="s">
        <v>383</v>
      </c>
      <c r="B333" s="2" t="str">
        <f>GseCtRefObligPzc!B333</f>
        <v>CENTRAL</v>
      </c>
      <c r="C333" s="2">
        <f>GseCtRefObligPzc!C333</f>
        <v>29</v>
      </c>
      <c r="D333" s="2" t="str">
        <f>GseCtRefObligPzc!D333</f>
        <v>End</v>
      </c>
      <c r="E333" s="2">
        <f>IF(C333=0,0,VLOOKUP(B333&amp; " " &amp;C333-1,gse_ct_ref!A:H,8,FALSE))</f>
        <v>2.7109999999999999E-2</v>
      </c>
      <c r="F333" s="2">
        <f>IF(C333=0,0,VLOOKUP(B333&amp; " " &amp;C333,gse_ct_ref!A:H,8,FALSE))</f>
        <v>2.7199999999999998E-2</v>
      </c>
      <c r="G333" s="2">
        <f t="shared" si="20"/>
        <v>0.47285195444873646</v>
      </c>
      <c r="H333" s="2">
        <f t="shared" si="21"/>
        <v>0.46597749108195047</v>
      </c>
      <c r="I333" s="2">
        <f t="shared" si="22"/>
        <v>0.45920297072298472</v>
      </c>
      <c r="J333" s="2">
        <f t="shared" si="23"/>
        <v>0.45920297072298472</v>
      </c>
      <c r="K333" s="2" t="b">
        <f>ABS(J333-GseCtRefObligPzc!E333)&lt;0.000001</f>
        <v>1</v>
      </c>
    </row>
    <row r="334" spans="1:11" s="2" customFormat="1" x14ac:dyDescent="0.25">
      <c r="A334" s="2" t="s">
        <v>384</v>
      </c>
      <c r="B334" s="2" t="str">
        <f>GseCtRefObligPzc!B334</f>
        <v>CENTRAL</v>
      </c>
      <c r="C334" s="2">
        <f>GseCtRefObligPzc!C334</f>
        <v>30</v>
      </c>
      <c r="D334" s="2" t="str">
        <f>GseCtRefObligPzc!D334</f>
        <v>End</v>
      </c>
      <c r="E334" s="2">
        <f>IF(C334=0,0,VLOOKUP(B334&amp; " " &amp;C334-1,gse_ct_ref!A:H,8,FALSE))</f>
        <v>2.7199999999999998E-2</v>
      </c>
      <c r="F334" s="2">
        <f>IF(C334=0,0,VLOOKUP(B334&amp; " " &amp;C334,gse_ct_ref!A:H,8,FALSE))</f>
        <v>2.7300000000000001E-2</v>
      </c>
      <c r="G334" s="2">
        <f t="shared" si="20"/>
        <v>0.45920297072298472</v>
      </c>
      <c r="H334" s="2">
        <f t="shared" si="21"/>
        <v>0.45242127859710668</v>
      </c>
      <c r="I334" s="2">
        <f t="shared" si="22"/>
        <v>0.44573974119805404</v>
      </c>
      <c r="J334" s="2">
        <f t="shared" si="23"/>
        <v>0.44573974119805404</v>
      </c>
      <c r="K334" s="2" t="b">
        <f>ABS(J334-GseCtRefObligPzc!E334)&lt;0.000001</f>
        <v>1</v>
      </c>
    </row>
    <row r="335" spans="1:11" s="2" customFormat="1" x14ac:dyDescent="0.25">
      <c r="A335" s="2" t="s">
        <v>385</v>
      </c>
      <c r="B335" s="2" t="str">
        <f>GseCtRefObligPzc!B335</f>
        <v>CENTRAL</v>
      </c>
      <c r="C335" s="2">
        <f>GseCtRefObligPzc!C335</f>
        <v>31</v>
      </c>
      <c r="D335" s="2" t="str">
        <f>GseCtRefObligPzc!D335</f>
        <v>End</v>
      </c>
      <c r="E335" s="2">
        <f>IF(C335=0,0,VLOOKUP(B335&amp; " " &amp;C335-1,gse_ct_ref!A:H,8,FALSE))</f>
        <v>2.7300000000000001E-2</v>
      </c>
      <c r="F335" s="2">
        <f>IF(C335=0,0,VLOOKUP(B335&amp; " " &amp;C335,gse_ct_ref!A:H,8,FALSE))</f>
        <v>2.742E-2</v>
      </c>
      <c r="G335" s="2">
        <f t="shared" si="20"/>
        <v>0.44573974119805404</v>
      </c>
      <c r="H335" s="2">
        <f t="shared" si="21"/>
        <v>0.43898172148418491</v>
      </c>
      <c r="I335" s="2">
        <f t="shared" si="22"/>
        <v>0.43232616252539746</v>
      </c>
      <c r="J335" s="2">
        <f t="shared" si="23"/>
        <v>0.43232616252539746</v>
      </c>
      <c r="K335" s="2" t="b">
        <f>ABS(J335-GseCtRefObligPzc!E335)&lt;0.000001</f>
        <v>1</v>
      </c>
    </row>
    <row r="336" spans="1:11" s="2" customFormat="1" x14ac:dyDescent="0.25">
      <c r="A336" s="2" t="s">
        <v>386</v>
      </c>
      <c r="B336" s="2" t="str">
        <f>GseCtRefObligPzc!B336</f>
        <v>CENTRAL</v>
      </c>
      <c r="C336" s="2">
        <f>GseCtRefObligPzc!C336</f>
        <v>32</v>
      </c>
      <c r="D336" s="2" t="str">
        <f>GseCtRefObligPzc!D336</f>
        <v>End</v>
      </c>
      <c r="E336" s="2">
        <f>IF(C336=0,0,VLOOKUP(B336&amp; " " &amp;C336-1,gse_ct_ref!A:H,8,FALSE))</f>
        <v>2.742E-2</v>
      </c>
      <c r="F336" s="2">
        <f>IF(C336=0,0,VLOOKUP(B336&amp; " " &amp;C336,gse_ct_ref!A:H,8,FALSE))</f>
        <v>2.7529999999999999E-2</v>
      </c>
      <c r="G336" s="2">
        <f t="shared" si="20"/>
        <v>0.43232616252539746</v>
      </c>
      <c r="H336" s="2">
        <f t="shared" si="21"/>
        <v>0.42578817014709519</v>
      </c>
      <c r="I336" s="2">
        <f t="shared" si="22"/>
        <v>0.41934905067551004</v>
      </c>
      <c r="J336" s="2">
        <f t="shared" si="23"/>
        <v>0.41934905067551004</v>
      </c>
      <c r="K336" s="2" t="b">
        <f>ABS(J336-GseCtRefObligPzc!E336)&lt;0.000001</f>
        <v>1</v>
      </c>
    </row>
    <row r="337" spans="1:11" s="2" customFormat="1" x14ac:dyDescent="0.25">
      <c r="A337" s="2" t="s">
        <v>387</v>
      </c>
      <c r="B337" s="2" t="str">
        <f>GseCtRefObligPzc!B337</f>
        <v>CENTRAL</v>
      </c>
      <c r="C337" s="2">
        <f>GseCtRefObligPzc!C337</f>
        <v>33</v>
      </c>
      <c r="D337" s="2" t="str">
        <f>GseCtRefObligPzc!D337</f>
        <v>End</v>
      </c>
      <c r="E337" s="2">
        <f>IF(C337=0,0,VLOOKUP(B337&amp; " " &amp;C337-1,gse_ct_ref!A:H,8,FALSE))</f>
        <v>2.7529999999999999E-2</v>
      </c>
      <c r="F337" s="2">
        <f>IF(C337=0,0,VLOOKUP(B337&amp; " " &amp;C337,gse_ct_ref!A:H,8,FALSE))</f>
        <v>2.7660000000000001E-2</v>
      </c>
      <c r="G337" s="2">
        <f t="shared" si="20"/>
        <v>0.41934905067551004</v>
      </c>
      <c r="H337" s="2">
        <f t="shared" si="21"/>
        <v>0.41283058349982255</v>
      </c>
      <c r="I337" s="2">
        <f t="shared" si="22"/>
        <v>0.40641344101832966</v>
      </c>
      <c r="J337" s="2">
        <f t="shared" si="23"/>
        <v>0.40641344101832966</v>
      </c>
      <c r="K337" s="2" t="b">
        <f>ABS(J337-GseCtRefObligPzc!E337)&lt;0.000001</f>
        <v>1</v>
      </c>
    </row>
    <row r="338" spans="1:11" s="2" customFormat="1" x14ac:dyDescent="0.25">
      <c r="A338" s="2" t="s">
        <v>388</v>
      </c>
      <c r="B338" s="2" t="str">
        <f>GseCtRefObligPzc!B338</f>
        <v>CENTRAL</v>
      </c>
      <c r="C338" s="2">
        <f>GseCtRefObligPzc!C338</f>
        <v>34</v>
      </c>
      <c r="D338" s="2" t="str">
        <f>GseCtRefObligPzc!D338</f>
        <v>End</v>
      </c>
      <c r="E338" s="2">
        <f>IF(C338=0,0,VLOOKUP(B338&amp; " " &amp;C338-1,gse_ct_ref!A:H,8,FALSE))</f>
        <v>2.7660000000000001E-2</v>
      </c>
      <c r="F338" s="2">
        <f>IF(C338=0,0,VLOOKUP(B338&amp; " " &amp;C338,gse_ct_ref!A:H,8,FALSE))</f>
        <v>2.7779999999999999E-2</v>
      </c>
      <c r="G338" s="2">
        <f t="shared" si="20"/>
        <v>0.40641344101832966</v>
      </c>
      <c r="H338" s="2">
        <f t="shared" si="21"/>
        <v>0.40011171920366712</v>
      </c>
      <c r="I338" s="2">
        <f t="shared" si="22"/>
        <v>0.39390770994922381</v>
      </c>
      <c r="J338" s="2">
        <f t="shared" si="23"/>
        <v>0.39390770994922381</v>
      </c>
      <c r="K338" s="2" t="b">
        <f>ABS(J338-GseCtRefObligPzc!E338)&lt;0.000001</f>
        <v>1</v>
      </c>
    </row>
    <row r="339" spans="1:11" s="2" customFormat="1" x14ac:dyDescent="0.25">
      <c r="A339" s="2" t="s">
        <v>389</v>
      </c>
      <c r="B339" s="2" t="str">
        <f>GseCtRefObligPzc!B339</f>
        <v>CENTRAL</v>
      </c>
      <c r="C339" s="2">
        <f>GseCtRefObligPzc!C339</f>
        <v>35</v>
      </c>
      <c r="D339" s="2" t="str">
        <f>GseCtRefObligPzc!D339</f>
        <v>End</v>
      </c>
      <c r="E339" s="2">
        <f>IF(C339=0,0,VLOOKUP(B339&amp; " " &amp;C339-1,gse_ct_ref!A:H,8,FALSE))</f>
        <v>2.7779999999999999E-2</v>
      </c>
      <c r="F339" s="2">
        <f>IF(C339=0,0,VLOOKUP(B339&amp; " " &amp;C339,gse_ct_ref!A:H,8,FALSE))</f>
        <v>2.7910000000000001E-2</v>
      </c>
      <c r="G339" s="2">
        <f t="shared" si="20"/>
        <v>0.39390770994922381</v>
      </c>
      <c r="H339" s="2">
        <f t="shared" si="21"/>
        <v>0.38768870318797466</v>
      </c>
      <c r="I339" s="2">
        <f t="shared" si="22"/>
        <v>0.38156788197658803</v>
      </c>
      <c r="J339" s="2">
        <f t="shared" si="23"/>
        <v>0.38156788197658803</v>
      </c>
      <c r="K339" s="2" t="b">
        <f>ABS(J339-GseCtRefObligPzc!E339)&lt;0.000001</f>
        <v>1</v>
      </c>
    </row>
    <row r="340" spans="1:11" s="2" customFormat="1" x14ac:dyDescent="0.25">
      <c r="A340" s="2" t="s">
        <v>390</v>
      </c>
      <c r="B340" s="2" t="str">
        <f>GseCtRefObligPzc!B340</f>
        <v>CENTRAL</v>
      </c>
      <c r="C340" s="2">
        <f>GseCtRefObligPzc!C340</f>
        <v>36</v>
      </c>
      <c r="D340" s="2" t="str">
        <f>GseCtRefObligPzc!D340</f>
        <v>End</v>
      </c>
      <c r="E340" s="2">
        <f>IF(C340=0,0,VLOOKUP(B340&amp; " " &amp;C340-1,gse_ct_ref!A:H,8,FALSE))</f>
        <v>2.7910000000000001E-2</v>
      </c>
      <c r="F340" s="2">
        <f>IF(C340=0,0,VLOOKUP(B340&amp; " " &amp;C340,gse_ct_ref!A:H,8,FALSE))</f>
        <v>2.8039999999999999E-2</v>
      </c>
      <c r="G340" s="2">
        <f t="shared" si="20"/>
        <v>0.38156788197658803</v>
      </c>
      <c r="H340" s="2">
        <f t="shared" si="21"/>
        <v>0.37549630917837445</v>
      </c>
      <c r="I340" s="2">
        <f t="shared" si="22"/>
        <v>0.36952134827541017</v>
      </c>
      <c r="J340" s="2">
        <f t="shared" si="23"/>
        <v>0.36952134827541017</v>
      </c>
      <c r="K340" s="2" t="b">
        <f>ABS(J340-GseCtRefObligPzc!E340)&lt;0.000001</f>
        <v>1</v>
      </c>
    </row>
    <row r="341" spans="1:11" s="2" customFormat="1" x14ac:dyDescent="0.25">
      <c r="A341" s="2" t="s">
        <v>391</v>
      </c>
      <c r="B341" s="2" t="str">
        <f>GseCtRefObligPzc!B341</f>
        <v>CENTRAL</v>
      </c>
      <c r="C341" s="2">
        <f>GseCtRefObligPzc!C341</f>
        <v>37</v>
      </c>
      <c r="D341" s="2" t="str">
        <f>GseCtRefObligPzc!D341</f>
        <v>End</v>
      </c>
      <c r="E341" s="2">
        <f>IF(C341=0,0,VLOOKUP(B341&amp; " " &amp;C341-1,gse_ct_ref!A:H,8,FALSE))</f>
        <v>2.8039999999999999E-2</v>
      </c>
      <c r="F341" s="2">
        <f>IF(C341=0,0,VLOOKUP(B341&amp; " " &amp;C341,gse_ct_ref!A:H,8,FALSE))</f>
        <v>2.8160000000000001E-2</v>
      </c>
      <c r="G341" s="2">
        <f t="shared" si="20"/>
        <v>0.36952134827541017</v>
      </c>
      <c r="H341" s="2">
        <f t="shared" si="21"/>
        <v>0.36366101396881045</v>
      </c>
      <c r="I341" s="2">
        <f t="shared" si="22"/>
        <v>0.35789362021448301</v>
      </c>
      <c r="J341" s="2">
        <f t="shared" si="23"/>
        <v>0.35789362021448301</v>
      </c>
      <c r="K341" s="2" t="b">
        <f>ABS(J341-GseCtRefObligPzc!E341)&lt;0.000001</f>
        <v>1</v>
      </c>
    </row>
    <row r="342" spans="1:11" s="2" customFormat="1" x14ac:dyDescent="0.25">
      <c r="A342" s="2" t="s">
        <v>392</v>
      </c>
      <c r="B342" s="2" t="str">
        <f>GseCtRefObligPzc!B342</f>
        <v>CENTRAL</v>
      </c>
      <c r="C342" s="2">
        <f>GseCtRefObligPzc!C342</f>
        <v>38</v>
      </c>
      <c r="D342" s="2" t="str">
        <f>GseCtRefObligPzc!D342</f>
        <v>End</v>
      </c>
      <c r="E342" s="2">
        <f>IF(C342=0,0,VLOOKUP(B342&amp; " " &amp;C342-1,gse_ct_ref!A:H,8,FALSE))</f>
        <v>2.8160000000000001E-2</v>
      </c>
      <c r="F342" s="2">
        <f>IF(C342=0,0,VLOOKUP(B342&amp; " " &amp;C342,gse_ct_ref!A:H,8,FALSE))</f>
        <v>2.8289999999999999E-2</v>
      </c>
      <c r="G342" s="2">
        <f t="shared" si="20"/>
        <v>0.35789362021448301</v>
      </c>
      <c r="H342" s="2">
        <f t="shared" si="21"/>
        <v>0.352111608718708</v>
      </c>
      <c r="I342" s="2">
        <f t="shared" si="22"/>
        <v>0.34642300949699706</v>
      </c>
      <c r="J342" s="2">
        <f t="shared" si="23"/>
        <v>0.34642300949699706</v>
      </c>
      <c r="K342" s="2" t="b">
        <f>ABS(J342-GseCtRefObligPzc!E342)&lt;0.000001</f>
        <v>1</v>
      </c>
    </row>
    <row r="343" spans="1:11" s="2" customFormat="1" x14ac:dyDescent="0.25">
      <c r="A343" s="2" t="s">
        <v>393</v>
      </c>
      <c r="B343" s="2" t="str">
        <f>GseCtRefObligPzc!B343</f>
        <v>CENTRAL</v>
      </c>
      <c r="C343" s="2">
        <f>GseCtRefObligPzc!C343</f>
        <v>39</v>
      </c>
      <c r="D343" s="2" t="str">
        <f>GseCtRefObligPzc!D343</f>
        <v>End</v>
      </c>
      <c r="E343" s="2">
        <f>IF(C343=0,0,VLOOKUP(B343&amp; " " &amp;C343-1,gse_ct_ref!A:H,8,FALSE))</f>
        <v>2.8289999999999999E-2</v>
      </c>
      <c r="F343" s="2">
        <f>IF(C343=0,0,VLOOKUP(B343&amp; " " &amp;C343,gse_ct_ref!A:H,8,FALSE))</f>
        <v>2.8410000000000001E-2</v>
      </c>
      <c r="G343" s="2">
        <f t="shared" si="20"/>
        <v>0.34642300949699706</v>
      </c>
      <c r="H343" s="2">
        <f t="shared" si="21"/>
        <v>0.34084795396702272</v>
      </c>
      <c r="I343" s="2">
        <f t="shared" si="22"/>
        <v>0.3353626189328302</v>
      </c>
      <c r="J343" s="2">
        <f t="shared" si="23"/>
        <v>0.3353626189328302</v>
      </c>
      <c r="K343" s="2" t="b">
        <f>ABS(J343-GseCtRefObligPzc!E343)&lt;0.000001</f>
        <v>1</v>
      </c>
    </row>
    <row r="344" spans="1:11" s="2" customFormat="1" x14ac:dyDescent="0.25">
      <c r="A344" s="2" t="s">
        <v>394</v>
      </c>
      <c r="B344" s="2" t="str">
        <f>GseCtRefObligPzc!B344</f>
        <v>CENTRAL</v>
      </c>
      <c r="C344" s="2">
        <f>GseCtRefObligPzc!C344</f>
        <v>40</v>
      </c>
      <c r="D344" s="2" t="str">
        <f>GseCtRefObligPzc!D344</f>
        <v>End</v>
      </c>
      <c r="E344" s="2">
        <f>IF(C344=0,0,VLOOKUP(B344&amp; " " &amp;C344-1,gse_ct_ref!A:H,8,FALSE))</f>
        <v>2.8410000000000001E-2</v>
      </c>
      <c r="F344" s="2">
        <f>IF(C344=0,0,VLOOKUP(B344&amp; " " &amp;C344,gse_ct_ref!A:H,8,FALSE))</f>
        <v>2.853E-2</v>
      </c>
      <c r="G344" s="2">
        <f t="shared" si="20"/>
        <v>0.3353626189328302</v>
      </c>
      <c r="H344" s="2">
        <f t="shared" si="21"/>
        <v>0.32992714832129255</v>
      </c>
      <c r="I344" s="2">
        <f t="shared" si="22"/>
        <v>0.32457977441195413</v>
      </c>
      <c r="J344" s="2">
        <f t="shared" si="23"/>
        <v>0.32457977441195413</v>
      </c>
      <c r="K344" s="2" t="b">
        <f>ABS(J344-GseCtRefObligPzc!E344)&lt;0.000001</f>
        <v>1</v>
      </c>
    </row>
    <row r="345" spans="1:11" s="2" customFormat="1" x14ac:dyDescent="0.25">
      <c r="A345" s="2" t="s">
        <v>395</v>
      </c>
      <c r="B345" s="2" t="str">
        <f>GseCtRefObligPzc!B345</f>
        <v>CENTRAL</v>
      </c>
      <c r="C345" s="2">
        <f>GseCtRefObligPzc!C345</f>
        <v>41</v>
      </c>
      <c r="D345" s="2" t="str">
        <f>GseCtRefObligPzc!D345</f>
        <v>End</v>
      </c>
      <c r="E345" s="2">
        <f>IF(C345=0,0,VLOOKUP(B345&amp; " " &amp;C345-1,gse_ct_ref!A:H,8,FALSE))</f>
        <v>2.853E-2</v>
      </c>
      <c r="F345" s="2">
        <f>IF(C345=0,0,VLOOKUP(B345&amp; " " &amp;C345,gse_ct_ref!A:H,8,FALSE))</f>
        <v>2.8649999999999998E-2</v>
      </c>
      <c r="G345" s="2">
        <f t="shared" si="20"/>
        <v>0.32457977441195413</v>
      </c>
      <c r="H345" s="2">
        <f t="shared" si="21"/>
        <v>0.31928190305993998</v>
      </c>
      <c r="I345" s="2">
        <f t="shared" si="22"/>
        <v>0.31407050487438648</v>
      </c>
      <c r="J345" s="2">
        <f t="shared" si="23"/>
        <v>0.31407050487438648</v>
      </c>
      <c r="K345" s="2" t="b">
        <f>ABS(J345-GseCtRefObligPzc!E345)&lt;0.000001</f>
        <v>1</v>
      </c>
    </row>
    <row r="346" spans="1:11" s="2" customFormat="1" x14ac:dyDescent="0.25">
      <c r="A346" s="2" t="s">
        <v>396</v>
      </c>
      <c r="B346" s="2" t="str">
        <f>GseCtRefObligPzc!B346</f>
        <v>CENTRAL</v>
      </c>
      <c r="C346" s="2">
        <f>GseCtRefObligPzc!C346</f>
        <v>42</v>
      </c>
      <c r="D346" s="2" t="str">
        <f>GseCtRefObligPzc!D346</f>
        <v>End</v>
      </c>
      <c r="E346" s="2">
        <f>IF(C346=0,0,VLOOKUP(B346&amp; " " &amp;C346-1,gse_ct_ref!A:H,8,FALSE))</f>
        <v>2.8649999999999998E-2</v>
      </c>
      <c r="F346" s="2">
        <f>IF(C346=0,0,VLOOKUP(B346&amp; " " &amp;C346,gse_ct_ref!A:H,8,FALSE))</f>
        <v>2.877E-2</v>
      </c>
      <c r="G346" s="2">
        <f t="shared" si="20"/>
        <v>0.31407050487438648</v>
      </c>
      <c r="H346" s="2">
        <f t="shared" si="21"/>
        <v>0.30890821596844631</v>
      </c>
      <c r="I346" s="2">
        <f t="shared" si="22"/>
        <v>0.30383077815910647</v>
      </c>
      <c r="J346" s="2">
        <f t="shared" si="23"/>
        <v>0.30383077815910647</v>
      </c>
      <c r="K346" s="2" t="b">
        <f>ABS(J346-GseCtRefObligPzc!E346)&lt;0.000001</f>
        <v>1</v>
      </c>
    </row>
    <row r="347" spans="1:11" s="2" customFormat="1" x14ac:dyDescent="0.25">
      <c r="A347" s="2" t="s">
        <v>397</v>
      </c>
      <c r="B347" s="2" t="str">
        <f>GseCtRefObligPzc!B347</f>
        <v>CENTRAL</v>
      </c>
      <c r="C347" s="2">
        <f>GseCtRefObligPzc!C347</f>
        <v>43</v>
      </c>
      <c r="D347" s="2" t="str">
        <f>GseCtRefObligPzc!D347</f>
        <v>End</v>
      </c>
      <c r="E347" s="2">
        <f>IF(C347=0,0,VLOOKUP(B347&amp; " " &amp;C347-1,gse_ct_ref!A:H,8,FALSE))</f>
        <v>2.877E-2</v>
      </c>
      <c r="F347" s="2">
        <f>IF(C347=0,0,VLOOKUP(B347&amp; " " &amp;C347,gse_ct_ref!A:H,8,FALSE))</f>
        <v>2.8879999999999999E-2</v>
      </c>
      <c r="G347" s="2">
        <f t="shared" si="20"/>
        <v>0.30383077815910647</v>
      </c>
      <c r="H347" s="2">
        <f t="shared" si="21"/>
        <v>0.29886447202910688</v>
      </c>
      <c r="I347" s="2">
        <f t="shared" si="22"/>
        <v>0.29397934331216041</v>
      </c>
      <c r="J347" s="2">
        <f t="shared" si="23"/>
        <v>0.29397934331216041</v>
      </c>
      <c r="K347" s="2" t="b">
        <f>ABS(J347-GseCtRefObligPzc!E347)&lt;0.000001</f>
        <v>1</v>
      </c>
    </row>
    <row r="348" spans="1:11" s="2" customFormat="1" x14ac:dyDescent="0.25">
      <c r="A348" s="2" t="s">
        <v>398</v>
      </c>
      <c r="B348" s="2" t="str">
        <f>GseCtRefObligPzc!B348</f>
        <v>CENTRAL</v>
      </c>
      <c r="C348" s="2">
        <f>GseCtRefObligPzc!C348</f>
        <v>44</v>
      </c>
      <c r="D348" s="2" t="str">
        <f>GseCtRefObligPzc!D348</f>
        <v>End</v>
      </c>
      <c r="E348" s="2">
        <f>IF(C348=0,0,VLOOKUP(B348&amp; " " &amp;C348-1,gse_ct_ref!A:H,8,FALSE))</f>
        <v>2.8879999999999999E-2</v>
      </c>
      <c r="F348" s="2">
        <f>IF(C348=0,0,VLOOKUP(B348&amp; " " &amp;C348,gse_ct_ref!A:H,8,FALSE))</f>
        <v>2.8989999999999998E-2</v>
      </c>
      <c r="G348" s="2">
        <f t="shared" si="20"/>
        <v>0.29397934331216041</v>
      </c>
      <c r="H348" s="2">
        <f t="shared" si="21"/>
        <v>0.28914322153684791</v>
      </c>
      <c r="I348" s="2">
        <f t="shared" si="22"/>
        <v>0.2843866566227834</v>
      </c>
      <c r="J348" s="2">
        <f t="shared" si="23"/>
        <v>0.2843866566227834</v>
      </c>
      <c r="K348" s="2" t="b">
        <f>ABS(J348-GseCtRefObligPzc!E348)&lt;0.000001</f>
        <v>1</v>
      </c>
    </row>
    <row r="349" spans="1:11" s="2" customFormat="1" x14ac:dyDescent="0.25">
      <c r="A349" s="2" t="s">
        <v>399</v>
      </c>
      <c r="B349" s="2" t="str">
        <f>GseCtRefObligPzc!B349</f>
        <v>CENTRAL</v>
      </c>
      <c r="C349" s="2">
        <f>GseCtRefObligPzc!C349</f>
        <v>45</v>
      </c>
      <c r="D349" s="2" t="str">
        <f>GseCtRefObligPzc!D349</f>
        <v>End</v>
      </c>
      <c r="E349" s="2">
        <f>IF(C349=0,0,VLOOKUP(B349&amp; " " &amp;C349-1,gse_ct_ref!A:H,8,FALSE))</f>
        <v>2.8989999999999998E-2</v>
      </c>
      <c r="F349" s="2">
        <f>IF(C349=0,0,VLOOKUP(B349&amp; " " &amp;C349,gse_ct_ref!A:H,8,FALSE))</f>
        <v>2.9100000000000001E-2</v>
      </c>
      <c r="G349" s="2">
        <f t="shared" si="20"/>
        <v>0.2843866566227834</v>
      </c>
      <c r="H349" s="2">
        <f t="shared" si="21"/>
        <v>0.2796785106434862</v>
      </c>
      <c r="I349" s="2">
        <f t="shared" si="22"/>
        <v>0.27504831008830138</v>
      </c>
      <c r="J349" s="2">
        <f t="shared" si="23"/>
        <v>0.27504831008830138</v>
      </c>
      <c r="K349" s="2" t="b">
        <f>ABS(J349-GseCtRefObligPzc!E349)&lt;0.000001</f>
        <v>1</v>
      </c>
    </row>
    <row r="350" spans="1:11" s="2" customFormat="1" x14ac:dyDescent="0.25">
      <c r="A350" s="2" t="s">
        <v>400</v>
      </c>
      <c r="B350" s="2" t="str">
        <f>GseCtRefObligPzc!B350</f>
        <v>CENTRAL</v>
      </c>
      <c r="C350" s="2">
        <f>GseCtRefObligPzc!C350</f>
        <v>46</v>
      </c>
      <c r="D350" s="2" t="str">
        <f>GseCtRefObligPzc!D350</f>
        <v>End</v>
      </c>
      <c r="E350" s="2">
        <f>IF(C350=0,0,VLOOKUP(B350&amp; " " &amp;C350-1,gse_ct_ref!A:H,8,FALSE))</f>
        <v>2.9100000000000001E-2</v>
      </c>
      <c r="F350" s="2">
        <f>IF(C350=0,0,VLOOKUP(B350&amp; " " &amp;C350,gse_ct_ref!A:H,8,FALSE))</f>
        <v>2.92E-2</v>
      </c>
      <c r="G350" s="2">
        <f t="shared" si="20"/>
        <v>0.27504831008830138</v>
      </c>
      <c r="H350" s="2">
        <f t="shared" si="21"/>
        <v>0.27052637126523504</v>
      </c>
      <c r="I350" s="2">
        <f t="shared" si="22"/>
        <v>0.26607877549380565</v>
      </c>
      <c r="J350" s="2">
        <f t="shared" si="23"/>
        <v>0.26607877549380565</v>
      </c>
      <c r="K350" s="2" t="b">
        <f>ABS(J350-GseCtRefObligPzc!E350)&lt;0.000001</f>
        <v>1</v>
      </c>
    </row>
    <row r="351" spans="1:11" s="2" customFormat="1" x14ac:dyDescent="0.25">
      <c r="A351" s="2" t="s">
        <v>401</v>
      </c>
      <c r="B351" s="2" t="str">
        <f>GseCtRefObligPzc!B351</f>
        <v>CENTRAL</v>
      </c>
      <c r="C351" s="2">
        <f>GseCtRefObligPzc!C351</f>
        <v>47</v>
      </c>
      <c r="D351" s="2" t="str">
        <f>GseCtRefObligPzc!D351</f>
        <v>End</v>
      </c>
      <c r="E351" s="2">
        <f>IF(C351=0,0,VLOOKUP(B351&amp; " " &amp;C351-1,gse_ct_ref!A:H,8,FALSE))</f>
        <v>2.92E-2</v>
      </c>
      <c r="F351" s="2">
        <f>IF(C351=0,0,VLOOKUP(B351&amp; " " &amp;C351,gse_ct_ref!A:H,8,FALSE))</f>
        <v>2.9309999999999999E-2</v>
      </c>
      <c r="G351" s="2">
        <f t="shared" si="20"/>
        <v>0.26607877549380565</v>
      </c>
      <c r="H351" s="2">
        <f t="shared" si="21"/>
        <v>0.2616191937170701</v>
      </c>
      <c r="I351" s="2">
        <f t="shared" si="22"/>
        <v>0.25723435623208235</v>
      </c>
      <c r="J351" s="2">
        <f t="shared" si="23"/>
        <v>0.25723435623208235</v>
      </c>
      <c r="K351" s="2" t="b">
        <f>ABS(J351-GseCtRefObligPzc!E351)&lt;0.000001</f>
        <v>1</v>
      </c>
    </row>
    <row r="352" spans="1:11" s="2" customFormat="1" x14ac:dyDescent="0.25">
      <c r="A352" s="2" t="s">
        <v>402</v>
      </c>
      <c r="B352" s="2" t="str">
        <f>GseCtRefObligPzc!B352</f>
        <v>CENTRAL</v>
      </c>
      <c r="C352" s="2">
        <f>GseCtRefObligPzc!C352</f>
        <v>48</v>
      </c>
      <c r="D352" s="2" t="str">
        <f>GseCtRefObligPzc!D352</f>
        <v>End</v>
      </c>
      <c r="E352" s="2">
        <f>IF(C352=0,0,VLOOKUP(B352&amp; " " &amp;C352-1,gse_ct_ref!A:H,8,FALSE))</f>
        <v>2.9309999999999999E-2</v>
      </c>
      <c r="F352" s="2">
        <f>IF(C352=0,0,VLOOKUP(B352&amp; " " &amp;C352,gse_ct_ref!A:H,8,FALSE))</f>
        <v>2.9399999999999999E-2</v>
      </c>
      <c r="G352" s="2">
        <f t="shared" si="20"/>
        <v>0.25723435623208235</v>
      </c>
      <c r="H352" s="2">
        <f t="shared" si="21"/>
        <v>0.25301399982636102</v>
      </c>
      <c r="I352" s="2">
        <f t="shared" si="22"/>
        <v>0.24886288536970205</v>
      </c>
      <c r="J352" s="2">
        <f t="shared" si="23"/>
        <v>0.24886288536970205</v>
      </c>
      <c r="K352" s="2" t="b">
        <f>ABS(J352-GseCtRefObligPzc!E352)&lt;0.000001</f>
        <v>1</v>
      </c>
    </row>
    <row r="353" spans="1:11" s="2" customFormat="1" x14ac:dyDescent="0.25">
      <c r="A353" s="2" t="s">
        <v>403</v>
      </c>
      <c r="B353" s="2" t="str">
        <f>GseCtRefObligPzc!B353</f>
        <v>CENTRAL</v>
      </c>
      <c r="C353" s="2">
        <f>GseCtRefObligPzc!C353</f>
        <v>49</v>
      </c>
      <c r="D353" s="2" t="str">
        <f>GseCtRefObligPzc!D353</f>
        <v>End</v>
      </c>
      <c r="E353" s="2">
        <f>IF(C353=0,0,VLOOKUP(B353&amp; " " &amp;C353-1,gse_ct_ref!A:H,8,FALSE))</f>
        <v>2.9399999999999999E-2</v>
      </c>
      <c r="F353" s="2">
        <f>IF(C353=0,0,VLOOKUP(B353&amp; " " &amp;C353,gse_ct_ref!A:H,8,FALSE))</f>
        <v>2.9499999999999998E-2</v>
      </c>
      <c r="G353" s="2">
        <f t="shared" si="20"/>
        <v>0.24886288536970205</v>
      </c>
      <c r="H353" s="2">
        <f t="shared" si="21"/>
        <v>0.24470028078295569</v>
      </c>
      <c r="I353" s="2">
        <f t="shared" si="22"/>
        <v>0.2406073019940452</v>
      </c>
      <c r="J353" s="2">
        <f t="shared" si="23"/>
        <v>0.2406073019940452</v>
      </c>
      <c r="K353" s="2" t="b">
        <f>ABS(J353-GseCtRefObligPzc!E353)&lt;0.000001</f>
        <v>1</v>
      </c>
    </row>
    <row r="354" spans="1:11" s="2" customFormat="1" x14ac:dyDescent="0.25">
      <c r="A354" s="2" t="s">
        <v>404</v>
      </c>
      <c r="B354" s="2" t="str">
        <f>GseCtRefObligPzc!B354</f>
        <v>CENTRAL</v>
      </c>
      <c r="C354" s="2">
        <f>GseCtRefObligPzc!C354</f>
        <v>50</v>
      </c>
      <c r="D354" s="2" t="str">
        <f>GseCtRefObligPzc!D354</f>
        <v>End</v>
      </c>
      <c r="E354" s="2">
        <f>IF(C354=0,0,VLOOKUP(B354&amp; " " &amp;C354-1,gse_ct_ref!A:H,8,FALSE))</f>
        <v>2.9499999999999998E-2</v>
      </c>
      <c r="F354" s="2">
        <f>IF(C354=0,0,VLOOKUP(B354&amp; " " &amp;C354,gse_ct_ref!A:H,8,FALSE))</f>
        <v>2.9590000000000002E-2</v>
      </c>
      <c r="G354" s="2">
        <f t="shared" si="20"/>
        <v>0.2406073019940452</v>
      </c>
      <c r="H354" s="2">
        <f t="shared" si="21"/>
        <v>0.23661730685009097</v>
      </c>
      <c r="I354" s="2">
        <f t="shared" si="22"/>
        <v>0.23269347786616945</v>
      </c>
      <c r="J354" s="2">
        <f t="shared" si="23"/>
        <v>0.23269347786616945</v>
      </c>
      <c r="K354" s="2" t="b">
        <f>ABS(J354-GseCtRefObligPzc!E354)&lt;0.000001</f>
        <v>1</v>
      </c>
    </row>
    <row r="355" spans="1:11" s="2" customFormat="1" x14ac:dyDescent="0.25">
      <c r="A355" s="2" t="s">
        <v>405</v>
      </c>
      <c r="B355" s="2" t="str">
        <f>GseCtRefObligPzc!B355</f>
        <v>CENTRAL</v>
      </c>
      <c r="C355" s="2">
        <f>GseCtRefObligPzc!C355</f>
        <v>51</v>
      </c>
      <c r="D355" s="2" t="str">
        <f>GseCtRefObligPzc!D355</f>
        <v>End</v>
      </c>
      <c r="E355" s="2">
        <f>IF(C355=0,0,VLOOKUP(B355&amp; " " &amp;C355-1,gse_ct_ref!A:H,8,FALSE))</f>
        <v>2.9590000000000002E-2</v>
      </c>
      <c r="F355" s="2">
        <f>IF(C355=0,0,VLOOKUP(B355&amp; " " &amp;C355,gse_ct_ref!A:H,8,FALSE))</f>
        <v>2.9680000000000002E-2</v>
      </c>
      <c r="G355" s="2">
        <f t="shared" si="20"/>
        <v>0.23269347786616945</v>
      </c>
      <c r="H355" s="2">
        <f t="shared" si="21"/>
        <v>0.22881475916278016</v>
      </c>
      <c r="I355" s="2">
        <f t="shared" si="22"/>
        <v>0.22500069400670114</v>
      </c>
      <c r="J355" s="2">
        <f t="shared" si="23"/>
        <v>0.22500069400670114</v>
      </c>
      <c r="K355" s="2" t="b">
        <f>ABS(J355-GseCtRefObligPzc!E355)&lt;0.000001</f>
        <v>1</v>
      </c>
    </row>
    <row r="356" spans="1:11" s="2" customFormat="1" x14ac:dyDescent="0.25">
      <c r="A356" s="2" t="s">
        <v>406</v>
      </c>
      <c r="B356" s="2" t="str">
        <f>GseCtRefObligPzc!B356</f>
        <v>CENTRAL</v>
      </c>
      <c r="C356" s="2">
        <f>GseCtRefObligPzc!C356</f>
        <v>52</v>
      </c>
      <c r="D356" s="2" t="str">
        <f>GseCtRefObligPzc!D356</f>
        <v>End</v>
      </c>
      <c r="E356" s="2">
        <f>IF(C356=0,0,VLOOKUP(B356&amp; " " &amp;C356-1,gse_ct_ref!A:H,8,FALSE))</f>
        <v>2.9680000000000002E-2</v>
      </c>
      <c r="F356" s="2">
        <f>IF(C356=0,0,VLOOKUP(B356&amp; " " &amp;C356,gse_ct_ref!A:H,8,FALSE))</f>
        <v>2.9770000000000001E-2</v>
      </c>
      <c r="G356" s="2">
        <f t="shared" si="20"/>
        <v>0.22500069400670114</v>
      </c>
      <c r="H356" s="2">
        <f t="shared" si="21"/>
        <v>0.22123091009528031</v>
      </c>
      <c r="I356" s="2">
        <f t="shared" si="22"/>
        <v>0.21752428719232458</v>
      </c>
      <c r="J356" s="2">
        <f t="shared" si="23"/>
        <v>0.21752428719232458</v>
      </c>
      <c r="K356" s="2" t="b">
        <f>ABS(J356-GseCtRefObligPzc!E356)&lt;0.000001</f>
        <v>1</v>
      </c>
    </row>
    <row r="357" spans="1:11" s="2" customFormat="1" x14ac:dyDescent="0.25">
      <c r="A357" s="2" t="s">
        <v>407</v>
      </c>
      <c r="B357" s="2" t="str">
        <f>GseCtRefObligPzc!B357</f>
        <v>CENTRAL</v>
      </c>
      <c r="C357" s="2">
        <f>GseCtRefObligPzc!C357</f>
        <v>53</v>
      </c>
      <c r="D357" s="2" t="str">
        <f>GseCtRefObligPzc!D357</f>
        <v>End</v>
      </c>
      <c r="E357" s="2">
        <f>IF(C357=0,0,VLOOKUP(B357&amp; " " &amp;C357-1,gse_ct_ref!A:H,8,FALSE))</f>
        <v>2.9770000000000001E-2</v>
      </c>
      <c r="F357" s="2">
        <f>IF(C357=0,0,VLOOKUP(B357&amp; " " &amp;C357,gse_ct_ref!A:H,8,FALSE))</f>
        <v>2.9850000000000002E-2</v>
      </c>
      <c r="G357" s="2">
        <f t="shared" si="20"/>
        <v>0.21752428719232458</v>
      </c>
      <c r="H357" s="2">
        <f t="shared" si="21"/>
        <v>0.21391615500428557</v>
      </c>
      <c r="I357" s="2">
        <f t="shared" si="22"/>
        <v>0.21036787184760938</v>
      </c>
      <c r="J357" s="2">
        <f t="shared" si="23"/>
        <v>0.21036787184760938</v>
      </c>
      <c r="K357" s="2" t="b">
        <f>ABS(J357-GseCtRefObligPzc!E357)&lt;0.000001</f>
        <v>1</v>
      </c>
    </row>
    <row r="358" spans="1:11" s="2" customFormat="1" x14ac:dyDescent="0.25">
      <c r="A358" s="2" t="s">
        <v>408</v>
      </c>
      <c r="B358" s="2" t="str">
        <f>GseCtRefObligPzc!B358</f>
        <v>CENTRAL</v>
      </c>
      <c r="C358" s="2">
        <f>GseCtRefObligPzc!C358</f>
        <v>54</v>
      </c>
      <c r="D358" s="2" t="str">
        <f>GseCtRefObligPzc!D358</f>
        <v>End</v>
      </c>
      <c r="E358" s="2">
        <f>IF(C358=0,0,VLOOKUP(B358&amp; " " &amp;C358-1,gse_ct_ref!A:H,8,FALSE))</f>
        <v>2.9850000000000002E-2</v>
      </c>
      <c r="F358" s="2">
        <f>IF(C358=0,0,VLOOKUP(B358&amp; " " &amp;C358,gse_ct_ref!A:H,8,FALSE))</f>
        <v>2.9929999999999998E-2</v>
      </c>
      <c r="G358" s="2">
        <f t="shared" si="20"/>
        <v>0.21036787184760938</v>
      </c>
      <c r="H358" s="2">
        <f t="shared" si="21"/>
        <v>0.20686240812534396</v>
      </c>
      <c r="I358" s="2">
        <f t="shared" si="22"/>
        <v>0.20341535767598087</v>
      </c>
      <c r="J358" s="2">
        <f t="shared" si="23"/>
        <v>0.20341535767598087</v>
      </c>
      <c r="K358" s="2" t="b">
        <f>ABS(J358-GseCtRefObligPzc!E358)&lt;0.000001</f>
        <v>1</v>
      </c>
    </row>
    <row r="359" spans="1:11" s="2" customFormat="1" x14ac:dyDescent="0.25">
      <c r="A359" s="2" t="s">
        <v>409</v>
      </c>
      <c r="B359" s="2" t="str">
        <f>GseCtRefObligPzc!B359</f>
        <v>CENTRAL</v>
      </c>
      <c r="C359" s="2">
        <f>GseCtRefObligPzc!C359</f>
        <v>55</v>
      </c>
      <c r="D359" s="2" t="str">
        <f>GseCtRefObligPzc!D359</f>
        <v>End</v>
      </c>
      <c r="E359" s="2">
        <f>IF(C359=0,0,VLOOKUP(B359&amp; " " &amp;C359-1,gse_ct_ref!A:H,8,FALSE))</f>
        <v>2.9929999999999998E-2</v>
      </c>
      <c r="F359" s="2">
        <f>IF(C359=0,0,VLOOKUP(B359&amp; " " &amp;C359,gse_ct_ref!A:H,8,FALSE))</f>
        <v>3.0009999999999998E-2</v>
      </c>
      <c r="G359" s="2">
        <f t="shared" si="20"/>
        <v>0.20341535767598087</v>
      </c>
      <c r="H359" s="2">
        <f t="shared" si="21"/>
        <v>0.20001024327961914</v>
      </c>
      <c r="I359" s="2">
        <f t="shared" si="22"/>
        <v>0.19666212951577988</v>
      </c>
      <c r="J359" s="2">
        <f t="shared" si="23"/>
        <v>0.19666212951577988</v>
      </c>
      <c r="K359" s="2" t="b">
        <f>ABS(J359-GseCtRefObligPzc!E359)&lt;0.000001</f>
        <v>1</v>
      </c>
    </row>
    <row r="360" spans="1:11" s="2" customFormat="1" x14ac:dyDescent="0.25">
      <c r="A360" s="2" t="s">
        <v>410</v>
      </c>
      <c r="B360" s="2" t="str">
        <f>GseCtRefObligPzc!B360</f>
        <v>CENTRAL</v>
      </c>
      <c r="C360" s="2">
        <f>GseCtRefObligPzc!C360</f>
        <v>56</v>
      </c>
      <c r="D360" s="2" t="str">
        <f>GseCtRefObligPzc!D360</f>
        <v>End</v>
      </c>
      <c r="E360" s="2">
        <f>IF(C360=0,0,VLOOKUP(B360&amp; " " &amp;C360-1,gse_ct_ref!A:H,8,FALSE))</f>
        <v>3.0009999999999998E-2</v>
      </c>
      <c r="F360" s="2">
        <f>IF(C360=0,0,VLOOKUP(B360&amp; " " &amp;C360,gse_ct_ref!A:H,8,FALSE))</f>
        <v>3.0089999999999999E-2</v>
      </c>
      <c r="G360" s="2">
        <f t="shared" si="20"/>
        <v>0.19666212951577988</v>
      </c>
      <c r="H360" s="2">
        <f t="shared" si="21"/>
        <v>0.19335507598176396</v>
      </c>
      <c r="I360" s="2">
        <f t="shared" si="22"/>
        <v>0.19010363357686461</v>
      </c>
      <c r="J360" s="2">
        <f t="shared" si="23"/>
        <v>0.19010363357686461</v>
      </c>
      <c r="K360" s="2" t="b">
        <f>ABS(J360-GseCtRefObligPzc!E360)&lt;0.000001</f>
        <v>1</v>
      </c>
    </row>
    <row r="361" spans="1:11" s="2" customFormat="1" x14ac:dyDescent="0.25">
      <c r="A361" s="2" t="s">
        <v>411</v>
      </c>
      <c r="B361" s="2" t="str">
        <f>GseCtRefObligPzc!B361</f>
        <v>CENTRAL</v>
      </c>
      <c r="C361" s="2">
        <f>GseCtRefObligPzc!C361</f>
        <v>57</v>
      </c>
      <c r="D361" s="2" t="str">
        <f>GseCtRefObligPzc!D361</f>
        <v>End</v>
      </c>
      <c r="E361" s="2">
        <f>IF(C361=0,0,VLOOKUP(B361&amp; " " &amp;C361-1,gse_ct_ref!A:H,8,FALSE))</f>
        <v>3.0089999999999999E-2</v>
      </c>
      <c r="F361" s="2">
        <f>IF(C361=0,0,VLOOKUP(B361&amp; " " &amp;C361,gse_ct_ref!A:H,8,FALSE))</f>
        <v>3.0159999999999999E-2</v>
      </c>
      <c r="G361" s="2">
        <f t="shared" si="20"/>
        <v>0.19010363357686461</v>
      </c>
      <c r="H361" s="2">
        <f t="shared" si="21"/>
        <v>0.18694409531704351</v>
      </c>
      <c r="I361" s="2">
        <f t="shared" si="22"/>
        <v>0.18383706884685763</v>
      </c>
      <c r="J361" s="2">
        <f t="shared" si="23"/>
        <v>0.18383706884685763</v>
      </c>
      <c r="K361" s="2" t="b">
        <f>ABS(J361-GseCtRefObligPzc!E361)&lt;0.000001</f>
        <v>1</v>
      </c>
    </row>
    <row r="362" spans="1:11" s="2" customFormat="1" x14ac:dyDescent="0.25">
      <c r="A362" s="2" t="s">
        <v>412</v>
      </c>
      <c r="B362" s="2" t="str">
        <f>GseCtRefObligPzc!B362</f>
        <v>CENTRAL</v>
      </c>
      <c r="C362" s="2">
        <f>GseCtRefObligPzc!C362</f>
        <v>58</v>
      </c>
      <c r="D362" s="2" t="str">
        <f>GseCtRefObligPzc!D362</f>
        <v>End</v>
      </c>
      <c r="E362" s="2">
        <f>IF(C362=0,0,VLOOKUP(B362&amp; " " &amp;C362-1,gse_ct_ref!A:H,8,FALSE))</f>
        <v>3.0159999999999999E-2</v>
      </c>
      <c r="F362" s="2">
        <f>IF(C362=0,0,VLOOKUP(B362&amp; " " &amp;C362,gse_ct_ref!A:H,8,FALSE))</f>
        <v>3.024E-2</v>
      </c>
      <c r="G362" s="2">
        <f t="shared" si="20"/>
        <v>0.18383706884685763</v>
      </c>
      <c r="H362" s="2">
        <f t="shared" si="21"/>
        <v>0.18071854392158185</v>
      </c>
      <c r="I362" s="2">
        <f t="shared" si="22"/>
        <v>0.1776529201754348</v>
      </c>
      <c r="J362" s="2">
        <f t="shared" si="23"/>
        <v>0.1776529201754348</v>
      </c>
      <c r="K362" s="2" t="b">
        <f>ABS(J362-GseCtRefObligPzc!E362)&lt;0.000001</f>
        <v>1</v>
      </c>
    </row>
    <row r="363" spans="1:11" s="2" customFormat="1" x14ac:dyDescent="0.25">
      <c r="A363" s="2" t="s">
        <v>413</v>
      </c>
      <c r="B363" s="2" t="str">
        <f>GseCtRefObligPzc!B363</f>
        <v>CENTRAL</v>
      </c>
      <c r="C363" s="2">
        <f>GseCtRefObligPzc!C363</f>
        <v>59</v>
      </c>
      <c r="D363" s="2" t="str">
        <f>GseCtRefObligPzc!D363</f>
        <v>End</v>
      </c>
      <c r="E363" s="2">
        <f>IF(C363=0,0,VLOOKUP(B363&amp; " " &amp;C363-1,gse_ct_ref!A:H,8,FALSE))</f>
        <v>3.024E-2</v>
      </c>
      <c r="F363" s="2">
        <f>IF(C363=0,0,VLOOKUP(B363&amp; " " &amp;C363,gse_ct_ref!A:H,8,FALSE))</f>
        <v>3.031E-2</v>
      </c>
      <c r="G363" s="2">
        <f t="shared" si="20"/>
        <v>0.1776529201754348</v>
      </c>
      <c r="H363" s="2">
        <f t="shared" si="21"/>
        <v>0.17467577626705258</v>
      </c>
      <c r="I363" s="2">
        <f t="shared" si="22"/>
        <v>0.171748523944142</v>
      </c>
      <c r="J363" s="2">
        <f t="shared" si="23"/>
        <v>0.171748523944142</v>
      </c>
      <c r="K363" s="2" t="b">
        <f>ABS(J363-GseCtRefObligPzc!E363)&lt;0.000001</f>
        <v>1</v>
      </c>
    </row>
    <row r="364" spans="1:11" s="2" customFormat="1" x14ac:dyDescent="0.25">
      <c r="A364" s="2" t="s">
        <v>414</v>
      </c>
      <c r="B364" s="2" t="str">
        <f>GseCtRefObligPzc!B364</f>
        <v>CENTRAL</v>
      </c>
      <c r="C364" s="2">
        <f>GseCtRefObligPzc!C364</f>
        <v>60</v>
      </c>
      <c r="D364" s="2" t="str">
        <f>GseCtRefObligPzc!D364</f>
        <v>End</v>
      </c>
      <c r="E364" s="2">
        <f>IF(C364=0,0,VLOOKUP(B364&amp; " " &amp;C364-1,gse_ct_ref!A:H,8,FALSE))</f>
        <v>3.031E-2</v>
      </c>
      <c r="F364" s="2">
        <f>IF(C364=0,0,VLOOKUP(B364&amp; " " &amp;C364,gse_ct_ref!A:H,8,FALSE))</f>
        <v>3.0370000000000001E-2</v>
      </c>
      <c r="G364" s="2">
        <f t="shared" si="20"/>
        <v>0.171748523944142</v>
      </c>
      <c r="H364" s="2">
        <f t="shared" si="21"/>
        <v>0.16890804878111684</v>
      </c>
      <c r="I364" s="2">
        <f t="shared" si="22"/>
        <v>0.16611455101834224</v>
      </c>
      <c r="J364" s="2">
        <f t="shared" si="23"/>
        <v>0.16611455101834224</v>
      </c>
      <c r="K364" s="2" t="b">
        <f>ABS(J364-GseCtRefObligPzc!E364)&lt;0.000001</f>
        <v>1</v>
      </c>
    </row>
    <row r="365" spans="1:11" s="2" customFormat="1" x14ac:dyDescent="0.25">
      <c r="A365" s="2" t="s">
        <v>415</v>
      </c>
      <c r="B365" s="2" t="str">
        <f>GseCtRefObligPzc!B365</f>
        <v>CENTRAL</v>
      </c>
      <c r="C365" s="2">
        <f>GseCtRefObligPzc!C365</f>
        <v>61</v>
      </c>
      <c r="D365" s="2" t="str">
        <f>GseCtRefObligPzc!D365</f>
        <v>End</v>
      </c>
      <c r="E365" s="2">
        <f>IF(C365=0,0,VLOOKUP(B365&amp; " " &amp;C365-1,gse_ct_ref!A:H,8,FALSE))</f>
        <v>3.0370000000000001E-2</v>
      </c>
      <c r="F365" s="2">
        <f>IF(C365=0,0,VLOOKUP(B365&amp; " " &amp;C365,gse_ct_ref!A:H,8,FALSE))</f>
        <v>3.0439999999999998E-2</v>
      </c>
      <c r="G365" s="2">
        <f t="shared" si="20"/>
        <v>0.16611455101834224</v>
      </c>
      <c r="H365" s="2">
        <f t="shared" si="21"/>
        <v>0.16330941213772152</v>
      </c>
      <c r="I365" s="2">
        <f t="shared" si="22"/>
        <v>0.16055164300340738</v>
      </c>
      <c r="J365" s="2">
        <f t="shared" si="23"/>
        <v>0.16055164300340738</v>
      </c>
      <c r="K365" s="2" t="b">
        <f>ABS(J365-GseCtRefObligPzc!E365)&lt;0.000001</f>
        <v>1</v>
      </c>
    </row>
    <row r="366" spans="1:11" s="2" customFormat="1" x14ac:dyDescent="0.25">
      <c r="A366" s="2" t="s">
        <v>416</v>
      </c>
      <c r="B366" s="2" t="str">
        <f>GseCtRefObligPzc!B366</f>
        <v>CENTRAL</v>
      </c>
      <c r="C366" s="2">
        <f>GseCtRefObligPzc!C366</f>
        <v>62</v>
      </c>
      <c r="D366" s="2" t="str">
        <f>GseCtRefObligPzc!D366</f>
        <v>End</v>
      </c>
      <c r="E366" s="2">
        <f>IF(C366=0,0,VLOOKUP(B366&amp; " " &amp;C366-1,gse_ct_ref!A:H,8,FALSE))</f>
        <v>3.0439999999999998E-2</v>
      </c>
      <c r="F366" s="2">
        <f>IF(C366=0,0,VLOOKUP(B366&amp; " " &amp;C366,gse_ct_ref!A:H,8,FALSE))</f>
        <v>3.0499999999999999E-2</v>
      </c>
      <c r="G366" s="2">
        <f t="shared" si="20"/>
        <v>0.16055164300340738</v>
      </c>
      <c r="H366" s="2">
        <f t="shared" si="21"/>
        <v>0.15787722985155833</v>
      </c>
      <c r="I366" s="2">
        <f t="shared" si="22"/>
        <v>0.15524736613921039</v>
      </c>
      <c r="J366" s="2">
        <f t="shared" si="23"/>
        <v>0.15524736613921039</v>
      </c>
      <c r="K366" s="2" t="b">
        <f>ABS(J366-GseCtRefObligPzc!E366)&lt;0.000001</f>
        <v>1</v>
      </c>
    </row>
    <row r="367" spans="1:11" s="2" customFormat="1" x14ac:dyDescent="0.25">
      <c r="A367" s="2" t="s">
        <v>417</v>
      </c>
      <c r="B367" s="2" t="str">
        <f>GseCtRefObligPzc!B367</f>
        <v>CENTRAL</v>
      </c>
      <c r="C367" s="2">
        <f>GseCtRefObligPzc!C367</f>
        <v>63</v>
      </c>
      <c r="D367" s="2" t="str">
        <f>GseCtRefObligPzc!D367</f>
        <v>End</v>
      </c>
      <c r="E367" s="2">
        <f>IF(C367=0,0,VLOOKUP(B367&amp; " " &amp;C367-1,gse_ct_ref!A:H,8,FALSE))</f>
        <v>3.0499999999999999E-2</v>
      </c>
      <c r="F367" s="2">
        <f>IF(C367=0,0,VLOOKUP(B367&amp; " " &amp;C367,gse_ct_ref!A:H,8,FALSE))</f>
        <v>3.057E-2</v>
      </c>
      <c r="G367" s="2">
        <f t="shared" si="20"/>
        <v>0.15524736613921039</v>
      </c>
      <c r="H367" s="2">
        <f t="shared" si="21"/>
        <v>0.15260578525775151</v>
      </c>
      <c r="I367" s="2">
        <f t="shared" si="22"/>
        <v>0.15000915167380127</v>
      </c>
      <c r="J367" s="2">
        <f t="shared" si="23"/>
        <v>0.15000915167380127</v>
      </c>
      <c r="K367" s="2" t="b">
        <f>ABS(J367-GseCtRefObligPzc!E367)&lt;0.000001</f>
        <v>1</v>
      </c>
    </row>
    <row r="368" spans="1:11" s="2" customFormat="1" x14ac:dyDescent="0.25">
      <c r="A368" s="2" t="s">
        <v>418</v>
      </c>
      <c r="B368" s="2" t="str">
        <f>GseCtRefObligPzc!B368</f>
        <v>CENTRAL</v>
      </c>
      <c r="C368" s="2">
        <f>GseCtRefObligPzc!C368</f>
        <v>64</v>
      </c>
      <c r="D368" s="2" t="str">
        <f>GseCtRefObligPzc!D368</f>
        <v>End</v>
      </c>
      <c r="E368" s="2">
        <f>IF(C368=0,0,VLOOKUP(B368&amp; " " &amp;C368-1,gse_ct_ref!A:H,8,FALSE))</f>
        <v>3.057E-2</v>
      </c>
      <c r="F368" s="2">
        <f>IF(C368=0,0,VLOOKUP(B368&amp; " " &amp;C368,gse_ct_ref!A:H,8,FALSE))</f>
        <v>3.0630000000000001E-2</v>
      </c>
      <c r="G368" s="2">
        <f t="shared" si="20"/>
        <v>0.15000915167380127</v>
      </c>
      <c r="H368" s="2">
        <f t="shared" si="21"/>
        <v>0.14749249414697485</v>
      </c>
      <c r="I368" s="2">
        <f t="shared" si="22"/>
        <v>0.14501805781156685</v>
      </c>
      <c r="J368" s="2">
        <f t="shared" si="23"/>
        <v>0.14501805781156685</v>
      </c>
      <c r="K368" s="2" t="b">
        <f>ABS(J368-GseCtRefObligPzc!E368)&lt;0.000001</f>
        <v>1</v>
      </c>
    </row>
    <row r="369" spans="1:11" s="2" customFormat="1" x14ac:dyDescent="0.25">
      <c r="A369" s="2" t="s">
        <v>419</v>
      </c>
      <c r="B369" s="2" t="str">
        <f>GseCtRefObligPzc!B369</f>
        <v>CENTRAL</v>
      </c>
      <c r="C369" s="2">
        <f>GseCtRefObligPzc!C369</f>
        <v>65</v>
      </c>
      <c r="D369" s="2" t="str">
        <f>GseCtRefObligPzc!D369</f>
        <v>End</v>
      </c>
      <c r="E369" s="2">
        <f>IF(C369=0,0,VLOOKUP(B369&amp; " " &amp;C369-1,gse_ct_ref!A:H,8,FALSE))</f>
        <v>3.0630000000000001E-2</v>
      </c>
      <c r="F369" s="2">
        <f>IF(C369=0,0,VLOOKUP(B369&amp; " " &amp;C369,gse_ct_ref!A:H,8,FALSE))</f>
        <v>3.0689999999999999E-2</v>
      </c>
      <c r="G369" s="2">
        <f t="shared" si="20"/>
        <v>0.14501805781156685</v>
      </c>
      <c r="H369" s="2">
        <f t="shared" si="21"/>
        <v>0.14257684918735061</v>
      </c>
      <c r="I369" s="2">
        <f t="shared" si="22"/>
        <v>0.14017673544219209</v>
      </c>
      <c r="J369" s="2">
        <f t="shared" si="23"/>
        <v>0.14017673544219209</v>
      </c>
      <c r="K369" s="2" t="b">
        <f>ABS(J369-GseCtRefObligPzc!E369)&lt;0.000001</f>
        <v>1</v>
      </c>
    </row>
    <row r="370" spans="1:11" s="2" customFormat="1" x14ac:dyDescent="0.25">
      <c r="A370" s="2" t="s">
        <v>420</v>
      </c>
      <c r="B370" s="2" t="str">
        <f>GseCtRefObligPzc!B370</f>
        <v>CENTRAL</v>
      </c>
      <c r="C370" s="2">
        <f>GseCtRefObligPzc!C370</f>
        <v>66</v>
      </c>
      <c r="D370" s="2" t="str">
        <f>GseCtRefObligPzc!D370</f>
        <v>End</v>
      </c>
      <c r="E370" s="2">
        <f>IF(C370=0,0,VLOOKUP(B370&amp; " " &amp;C370-1,gse_ct_ref!A:H,8,FALSE))</f>
        <v>3.0689999999999999E-2</v>
      </c>
      <c r="F370" s="2">
        <f>IF(C370=0,0,VLOOKUP(B370&amp; " " &amp;C370,gse_ct_ref!A:H,8,FALSE))</f>
        <v>3.074E-2</v>
      </c>
      <c r="G370" s="2">
        <f t="shared" si="20"/>
        <v>0.14017673544219209</v>
      </c>
      <c r="H370" s="2">
        <f t="shared" si="21"/>
        <v>0.13785314495636455</v>
      </c>
      <c r="I370" s="2">
        <f t="shared" si="22"/>
        <v>0.13556807065318885</v>
      </c>
      <c r="J370" s="2">
        <f t="shared" si="23"/>
        <v>0.13556807065318885</v>
      </c>
      <c r="K370" s="2" t="b">
        <f>ABS(J370-GseCtRefObligPzc!E370)&lt;0.000001</f>
        <v>1</v>
      </c>
    </row>
    <row r="371" spans="1:11" s="2" customFormat="1" x14ac:dyDescent="0.25">
      <c r="A371" s="2" t="s">
        <v>421</v>
      </c>
      <c r="B371" s="2" t="str">
        <f>GseCtRefObligPzc!B371</f>
        <v>CENTRAL</v>
      </c>
      <c r="C371" s="2">
        <f>GseCtRefObligPzc!C371</f>
        <v>67</v>
      </c>
      <c r="D371" s="2" t="str">
        <f>GseCtRefObligPzc!D371</f>
        <v>End</v>
      </c>
      <c r="E371" s="2">
        <f>IF(C371=0,0,VLOOKUP(B371&amp; " " &amp;C371-1,gse_ct_ref!A:H,8,FALSE))</f>
        <v>3.074E-2</v>
      </c>
      <c r="F371" s="2">
        <f>IF(C371=0,0,VLOOKUP(B371&amp; " " &amp;C371,gse_ct_ref!A:H,8,FALSE))</f>
        <v>3.0800000000000001E-2</v>
      </c>
      <c r="G371" s="2">
        <f t="shared" si="20"/>
        <v>0.13556807065318885</v>
      </c>
      <c r="H371" s="2">
        <f t="shared" si="21"/>
        <v>0.13327109828806996</v>
      </c>
      <c r="I371" s="2">
        <f t="shared" si="22"/>
        <v>0.13101304424657034</v>
      </c>
      <c r="J371" s="2">
        <f t="shared" si="23"/>
        <v>0.13101304424657034</v>
      </c>
      <c r="K371" s="2" t="b">
        <f>ABS(J371-GseCtRefObligPzc!E371)&lt;0.000001</f>
        <v>1</v>
      </c>
    </row>
    <row r="372" spans="1:11" s="2" customFormat="1" x14ac:dyDescent="0.25">
      <c r="A372" s="2" t="s">
        <v>422</v>
      </c>
      <c r="B372" s="2" t="str">
        <f>GseCtRefObligPzc!B372</f>
        <v>CENTRAL</v>
      </c>
      <c r="C372" s="2">
        <f>GseCtRefObligPzc!C372</f>
        <v>68</v>
      </c>
      <c r="D372" s="2" t="str">
        <f>GseCtRefObligPzc!D372</f>
        <v>End</v>
      </c>
      <c r="E372" s="2">
        <f>IF(C372=0,0,VLOOKUP(B372&amp; " " &amp;C372-1,gse_ct_ref!A:H,8,FALSE))</f>
        <v>3.0800000000000001E-2</v>
      </c>
      <c r="F372" s="2">
        <f>IF(C372=0,0,VLOOKUP(B372&amp; " " &amp;C372,gse_ct_ref!A:H,8,FALSE))</f>
        <v>3.0849999999999999E-2</v>
      </c>
      <c r="G372" s="2">
        <f t="shared" si="20"/>
        <v>0.13101304424657034</v>
      </c>
      <c r="H372" s="2">
        <f t="shared" si="21"/>
        <v>0.12882825081472937</v>
      </c>
      <c r="I372" s="2">
        <f t="shared" si="22"/>
        <v>0.12667989133011301</v>
      </c>
      <c r="J372" s="2">
        <f t="shared" si="23"/>
        <v>0.12667989133011301</v>
      </c>
      <c r="K372" s="2" t="b">
        <f>ABS(J372-GseCtRefObligPzc!E372)&lt;0.000001</f>
        <v>1</v>
      </c>
    </row>
    <row r="373" spans="1:11" s="2" customFormat="1" x14ac:dyDescent="0.25">
      <c r="A373" s="2" t="s">
        <v>423</v>
      </c>
      <c r="B373" s="2" t="str">
        <f>GseCtRefObligPzc!B373</f>
        <v>CENTRAL</v>
      </c>
      <c r="C373" s="2">
        <f>GseCtRefObligPzc!C373</f>
        <v>69</v>
      </c>
      <c r="D373" s="2" t="str">
        <f>GseCtRefObligPzc!D373</f>
        <v>End</v>
      </c>
      <c r="E373" s="2">
        <f>IF(C373=0,0,VLOOKUP(B373&amp; " " &amp;C373-1,gse_ct_ref!A:H,8,FALSE))</f>
        <v>3.0849999999999999E-2</v>
      </c>
      <c r="F373" s="2">
        <f>IF(C373=0,0,VLOOKUP(B373&amp; " " &amp;C373,gse_ct_ref!A:H,8,FALSE))</f>
        <v>3.09E-2</v>
      </c>
      <c r="G373" s="2">
        <f t="shared" si="20"/>
        <v>0.12667989133011301</v>
      </c>
      <c r="H373" s="2">
        <f t="shared" si="21"/>
        <v>0.12456132635164451</v>
      </c>
      <c r="I373" s="2">
        <f t="shared" si="22"/>
        <v>0.12247819176012113</v>
      </c>
      <c r="J373" s="2">
        <f t="shared" si="23"/>
        <v>0.12247819176012113</v>
      </c>
      <c r="K373" s="2" t="b">
        <f>ABS(J373-GseCtRefObligPzc!E373)&lt;0.000001</f>
        <v>1</v>
      </c>
    </row>
    <row r="374" spans="1:11" s="2" customFormat="1" x14ac:dyDescent="0.25">
      <c r="A374" s="2" t="s">
        <v>424</v>
      </c>
      <c r="B374" s="2" t="str">
        <f>GseCtRefObligPzc!B374</f>
        <v>CENTRAL</v>
      </c>
      <c r="C374" s="2">
        <f>GseCtRefObligPzc!C374</f>
        <v>70</v>
      </c>
      <c r="D374" s="2" t="str">
        <f>GseCtRefObligPzc!D374</f>
        <v>End</v>
      </c>
      <c r="E374" s="2">
        <f>IF(C374=0,0,VLOOKUP(B374&amp; " " &amp;C374-1,gse_ct_ref!A:H,8,FALSE))</f>
        <v>3.09E-2</v>
      </c>
      <c r="F374" s="2">
        <f>IF(C374=0,0,VLOOKUP(B374&amp; " " &amp;C374,gse_ct_ref!A:H,8,FALSE))</f>
        <v>3.0949999999999998E-2</v>
      </c>
      <c r="G374" s="2">
        <f t="shared" si="20"/>
        <v>0.12247819176012113</v>
      </c>
      <c r="H374" s="2">
        <f t="shared" si="21"/>
        <v>0.12042406393329026</v>
      </c>
      <c r="I374" s="2">
        <f t="shared" si="22"/>
        <v>0.11840438665694779</v>
      </c>
      <c r="J374" s="2">
        <f t="shared" si="23"/>
        <v>0.11840438665694779</v>
      </c>
      <c r="K374" s="2" t="b">
        <f>ABS(J374-GseCtRefObligPzc!E374)&lt;0.000001</f>
        <v>1</v>
      </c>
    </row>
    <row r="375" spans="1:11" s="2" customFormat="1" x14ac:dyDescent="0.25">
      <c r="A375" s="2" t="s">
        <v>425</v>
      </c>
      <c r="B375" s="2" t="str">
        <f>GseCtRefObligPzc!B375</f>
        <v>CENTRAL</v>
      </c>
      <c r="C375" s="2">
        <f>GseCtRefObligPzc!C375</f>
        <v>71</v>
      </c>
      <c r="D375" s="2" t="str">
        <f>GseCtRefObligPzc!D375</f>
        <v>End</v>
      </c>
      <c r="E375" s="2">
        <f>IF(C375=0,0,VLOOKUP(B375&amp; " " &amp;C375-1,gse_ct_ref!A:H,8,FALSE))</f>
        <v>3.0949999999999998E-2</v>
      </c>
      <c r="F375" s="2">
        <f>IF(C375=0,0,VLOOKUP(B375&amp; " " &amp;C375,gse_ct_ref!A:H,8,FALSE))</f>
        <v>3.1E-2</v>
      </c>
      <c r="G375" s="2">
        <f t="shared" si="20"/>
        <v>0.11840438665694779</v>
      </c>
      <c r="H375" s="2">
        <f t="shared" si="21"/>
        <v>0.11641294568874148</v>
      </c>
      <c r="I375" s="2">
        <f t="shared" si="22"/>
        <v>0.11445499872562927</v>
      </c>
      <c r="J375" s="2">
        <f t="shared" si="23"/>
        <v>0.11445499872562927</v>
      </c>
      <c r="K375" s="2" t="b">
        <f>ABS(J375-GseCtRefObligPzc!E375)&lt;0.000001</f>
        <v>1</v>
      </c>
    </row>
    <row r="376" spans="1:11" s="2" customFormat="1" x14ac:dyDescent="0.25">
      <c r="A376" s="2" t="s">
        <v>426</v>
      </c>
      <c r="B376" s="2" t="str">
        <f>GseCtRefObligPzc!B376</f>
        <v>CENTRAL</v>
      </c>
      <c r="C376" s="2">
        <f>GseCtRefObligPzc!C376</f>
        <v>72</v>
      </c>
      <c r="D376" s="2" t="str">
        <f>GseCtRefObligPzc!D376</f>
        <v>End</v>
      </c>
      <c r="E376" s="2">
        <f>IF(C376=0,0,VLOOKUP(B376&amp; " " &amp;C376-1,gse_ct_ref!A:H,8,FALSE))</f>
        <v>3.1E-2</v>
      </c>
      <c r="F376" s="2">
        <f>IF(C376=0,0,VLOOKUP(B376&amp; " " &amp;C376,gse_ct_ref!A:H,8,FALSE))</f>
        <v>3.1050000000000001E-2</v>
      </c>
      <c r="G376" s="2">
        <f t="shared" si="20"/>
        <v>0.11445499872562927</v>
      </c>
      <c r="H376" s="2">
        <f t="shared" si="21"/>
        <v>0.11252453463784129</v>
      </c>
      <c r="I376" s="2">
        <f t="shared" si="22"/>
        <v>0.11062663087188924</v>
      </c>
      <c r="J376" s="2">
        <f t="shared" si="23"/>
        <v>0.11062663087188924</v>
      </c>
      <c r="K376" s="2" t="b">
        <f>ABS(J376-GseCtRefObligPzc!E376)&lt;0.000001</f>
        <v>1</v>
      </c>
    </row>
    <row r="377" spans="1:11" s="2" customFormat="1" x14ac:dyDescent="0.25">
      <c r="A377" s="2" t="s">
        <v>427</v>
      </c>
      <c r="B377" s="2" t="str">
        <f>GseCtRefObligPzc!B377</f>
        <v>CENTRAL</v>
      </c>
      <c r="C377" s="2">
        <f>GseCtRefObligPzc!C377</f>
        <v>73</v>
      </c>
      <c r="D377" s="2" t="str">
        <f>GseCtRefObligPzc!D377</f>
        <v>End</v>
      </c>
      <c r="E377" s="2">
        <f>IF(C377=0,0,VLOOKUP(B377&amp; " " &amp;C377-1,gse_ct_ref!A:H,8,FALSE))</f>
        <v>3.1050000000000001E-2</v>
      </c>
      <c r="F377" s="2">
        <f>IF(C377=0,0,VLOOKUP(B377&amp; " " &amp;C377,gse_ct_ref!A:H,8,FALSE))</f>
        <v>3.1099999999999999E-2</v>
      </c>
      <c r="G377" s="2">
        <f t="shared" si="20"/>
        <v>0.11062663087188924</v>
      </c>
      <c r="H377" s="2">
        <f t="shared" si="21"/>
        <v>0.10875547331100283</v>
      </c>
      <c r="I377" s="2">
        <f t="shared" si="22"/>
        <v>0.10691596482584137</v>
      </c>
      <c r="J377" s="2">
        <f t="shared" si="23"/>
        <v>0.10691596482584137</v>
      </c>
      <c r="K377" s="2" t="b">
        <f>ABS(J377-GseCtRefObligPzc!E377)&lt;0.000001</f>
        <v>1</v>
      </c>
    </row>
    <row r="378" spans="1:11" s="2" customFormat="1" x14ac:dyDescent="0.25">
      <c r="A378" s="2" t="s">
        <v>428</v>
      </c>
      <c r="B378" s="2" t="str">
        <f>GseCtRefObligPzc!B378</f>
        <v>CENTRAL</v>
      </c>
      <c r="C378" s="2">
        <f>GseCtRefObligPzc!C378</f>
        <v>74</v>
      </c>
      <c r="D378" s="2" t="str">
        <f>GseCtRefObligPzc!D378</f>
        <v>End</v>
      </c>
      <c r="E378" s="2">
        <f>IF(C378=0,0,VLOOKUP(B378&amp; " " &amp;C378-1,gse_ct_ref!A:H,8,FALSE))</f>
        <v>3.1099999999999999E-2</v>
      </c>
      <c r="F378" s="2">
        <f>IF(C378=0,0,VLOOKUP(B378&amp; " " &amp;C378,gse_ct_ref!A:H,8,FALSE))</f>
        <v>3.1140000000000001E-2</v>
      </c>
      <c r="G378" s="2">
        <f t="shared" si="20"/>
        <v>0.10691596482584137</v>
      </c>
      <c r="H378" s="2">
        <f t="shared" si="21"/>
        <v>0.10514020248061624</v>
      </c>
      <c r="I378" s="2">
        <f t="shared" si="22"/>
        <v>0.10339393369055712</v>
      </c>
      <c r="J378" s="2">
        <f t="shared" si="23"/>
        <v>0.10339393369055712</v>
      </c>
      <c r="K378" s="2" t="b">
        <f>ABS(J378-GseCtRefObligPzc!E378)&lt;0.000001</f>
        <v>1</v>
      </c>
    </row>
    <row r="379" spans="1:11" s="2" customFormat="1" x14ac:dyDescent="0.25">
      <c r="A379" s="2" t="s">
        <v>429</v>
      </c>
      <c r="B379" s="2" t="str">
        <f>GseCtRefObligPzc!B379</f>
        <v>CENTRAL</v>
      </c>
      <c r="C379" s="2">
        <f>GseCtRefObligPzc!C379</f>
        <v>75</v>
      </c>
      <c r="D379" s="2" t="str">
        <f>GseCtRefObligPzc!D379</f>
        <v>End</v>
      </c>
      <c r="E379" s="2">
        <f>IF(C379=0,0,VLOOKUP(B379&amp; " " &amp;C379-1,gse_ct_ref!A:H,8,FALSE))</f>
        <v>3.1140000000000001E-2</v>
      </c>
      <c r="F379" s="2">
        <f>IF(C379=0,0,VLOOKUP(B379&amp; " " &amp;C379,gse_ct_ref!A:H,8,FALSE))</f>
        <v>3.1189999999999999E-2</v>
      </c>
      <c r="G379" s="2">
        <f t="shared" si="20"/>
        <v>0.10339393369055712</v>
      </c>
      <c r="H379" s="2">
        <f t="shared" si="21"/>
        <v>0.10163576258286271</v>
      </c>
      <c r="I379" s="2">
        <f t="shared" si="22"/>
        <v>9.9907488448168505E-2</v>
      </c>
      <c r="J379" s="2">
        <f t="shared" si="23"/>
        <v>9.9907488448168505E-2</v>
      </c>
      <c r="K379" s="2" t="b">
        <f>ABS(J379-GseCtRefObligPzc!E379)&lt;0.000001</f>
        <v>1</v>
      </c>
    </row>
    <row r="380" spans="1:11" s="2" customFormat="1" x14ac:dyDescent="0.25">
      <c r="A380" s="2" t="s">
        <v>430</v>
      </c>
      <c r="B380" s="2" t="str">
        <f>GseCtRefObligPzc!B380</f>
        <v>CENTRAL</v>
      </c>
      <c r="C380" s="2">
        <f>GseCtRefObligPzc!C380</f>
        <v>76</v>
      </c>
      <c r="D380" s="2" t="str">
        <f>GseCtRefObligPzc!D380</f>
        <v>End</v>
      </c>
      <c r="E380" s="2">
        <f>IF(C380=0,0,VLOOKUP(B380&amp; " " &amp;C380-1,gse_ct_ref!A:H,8,FALSE))</f>
        <v>3.1189999999999999E-2</v>
      </c>
      <c r="F380" s="2">
        <f>IF(C380=0,0,VLOOKUP(B380&amp; " " &amp;C380,gse_ct_ref!A:H,8,FALSE))</f>
        <v>3.1230000000000001E-2</v>
      </c>
      <c r="G380" s="2">
        <f t="shared" si="20"/>
        <v>9.9907488448168505E-2</v>
      </c>
      <c r="H380" s="2">
        <f t="shared" si="21"/>
        <v>9.8240043593241941E-2</v>
      </c>
      <c r="I380" s="2">
        <f t="shared" si="22"/>
        <v>9.6600428207231151E-2</v>
      </c>
      <c r="J380" s="2">
        <f t="shared" si="23"/>
        <v>9.6600428207231151E-2</v>
      </c>
      <c r="K380" s="2" t="b">
        <f>ABS(J380-GseCtRefObligPzc!E380)&lt;0.000001</f>
        <v>1</v>
      </c>
    </row>
    <row r="381" spans="1:11" s="2" customFormat="1" x14ac:dyDescent="0.25">
      <c r="A381" s="2" t="s">
        <v>431</v>
      </c>
      <c r="B381" s="2" t="str">
        <f>GseCtRefObligPzc!B381</f>
        <v>CENTRAL</v>
      </c>
      <c r="C381" s="2">
        <f>GseCtRefObligPzc!C381</f>
        <v>77</v>
      </c>
      <c r="D381" s="2" t="str">
        <f>GseCtRefObligPzc!D381</f>
        <v>End</v>
      </c>
      <c r="E381" s="2">
        <f>IF(C381=0,0,VLOOKUP(B381&amp; " " &amp;C381-1,gse_ct_ref!A:H,8,FALSE))</f>
        <v>3.1230000000000001E-2</v>
      </c>
      <c r="F381" s="2">
        <f>IF(C381=0,0,VLOOKUP(B381&amp; " " &amp;C381,gse_ct_ref!A:H,8,FALSE))</f>
        <v>3.1269999999999999E-2</v>
      </c>
      <c r="G381" s="2">
        <f t="shared" si="20"/>
        <v>9.6600428207231151E-2</v>
      </c>
      <c r="H381" s="2">
        <f t="shared" si="21"/>
        <v>9.498449886003893E-2</v>
      </c>
      <c r="I381" s="2">
        <f t="shared" si="22"/>
        <v>9.3395600735208528E-2</v>
      </c>
      <c r="J381" s="2">
        <f t="shared" si="23"/>
        <v>9.3395600735208528E-2</v>
      </c>
      <c r="K381" s="2" t="b">
        <f>ABS(J381-GseCtRefObligPzc!E381)&lt;0.000001</f>
        <v>1</v>
      </c>
    </row>
    <row r="382" spans="1:11" s="2" customFormat="1" x14ac:dyDescent="0.25">
      <c r="A382" s="2" t="s">
        <v>432</v>
      </c>
      <c r="B382" s="2" t="str">
        <f>GseCtRefObligPzc!B382</f>
        <v>CENTRAL</v>
      </c>
      <c r="C382" s="2">
        <f>GseCtRefObligPzc!C382</f>
        <v>78</v>
      </c>
      <c r="D382" s="2" t="str">
        <f>GseCtRefObligPzc!D382</f>
        <v>End</v>
      </c>
      <c r="E382" s="2">
        <f>IF(C382=0,0,VLOOKUP(B382&amp; " " &amp;C382-1,gse_ct_ref!A:H,8,FALSE))</f>
        <v>3.1269999999999999E-2</v>
      </c>
      <c r="F382" s="2">
        <f>IF(C382=0,0,VLOOKUP(B382&amp; " " &amp;C382,gse_ct_ref!A:H,8,FALSE))</f>
        <v>3.1320000000000001E-2</v>
      </c>
      <c r="G382" s="2">
        <f t="shared" si="20"/>
        <v>9.3395600735208528E-2</v>
      </c>
      <c r="H382" s="2">
        <f t="shared" si="21"/>
        <v>9.1795005515566727E-2</v>
      </c>
      <c r="I382" s="2">
        <f t="shared" si="22"/>
        <v>9.0221840978280121E-2</v>
      </c>
      <c r="J382" s="2">
        <f t="shared" si="23"/>
        <v>9.0221840978280121E-2</v>
      </c>
      <c r="K382" s="2" t="b">
        <f>ABS(J382-GseCtRefObligPzc!E382)&lt;0.000001</f>
        <v>1</v>
      </c>
    </row>
    <row r="383" spans="1:11" s="2" customFormat="1" x14ac:dyDescent="0.25">
      <c r="A383" s="2" t="s">
        <v>433</v>
      </c>
      <c r="B383" s="2" t="str">
        <f>GseCtRefObligPzc!B383</f>
        <v>CENTRAL</v>
      </c>
      <c r="C383" s="2">
        <f>GseCtRefObligPzc!C383</f>
        <v>79</v>
      </c>
      <c r="D383" s="2" t="str">
        <f>GseCtRefObligPzc!D383</f>
        <v>End</v>
      </c>
      <c r="E383" s="2">
        <f>IF(C383=0,0,VLOOKUP(B383&amp; " " &amp;C383-1,gse_ct_ref!A:H,8,FALSE))</f>
        <v>3.1320000000000001E-2</v>
      </c>
      <c r="F383" s="2">
        <f>IF(C383=0,0,VLOOKUP(B383&amp; " " &amp;C383,gse_ct_ref!A:H,8,FALSE))</f>
        <v>3.1359999999999999E-2</v>
      </c>
      <c r="G383" s="2">
        <f t="shared" si="20"/>
        <v>9.0221840978280121E-2</v>
      </c>
      <c r="H383" s="2">
        <f t="shared" si="21"/>
        <v>8.870531265078381E-2</v>
      </c>
      <c r="I383" s="2">
        <f t="shared" si="22"/>
        <v>8.7214275469812114E-2</v>
      </c>
      <c r="J383" s="2">
        <f t="shared" si="23"/>
        <v>8.7214275469812114E-2</v>
      </c>
      <c r="K383" s="2" t="b">
        <f>ABS(J383-GseCtRefObligPzc!E383)&lt;0.000001</f>
        <v>1</v>
      </c>
    </row>
    <row r="384" spans="1:11" s="2" customFormat="1" x14ac:dyDescent="0.25">
      <c r="A384" s="2" t="s">
        <v>434</v>
      </c>
      <c r="B384" s="2" t="str">
        <f>GseCtRefObligPzc!B384</f>
        <v>CENTRAL</v>
      </c>
      <c r="C384" s="2">
        <f>GseCtRefObligPzc!C384</f>
        <v>80</v>
      </c>
      <c r="D384" s="2" t="str">
        <f>GseCtRefObligPzc!D384</f>
        <v>End</v>
      </c>
      <c r="E384" s="2">
        <f>IF(C384=0,0,VLOOKUP(B384&amp; " " &amp;C384-1,gse_ct_ref!A:H,8,FALSE))</f>
        <v>3.1359999999999999E-2</v>
      </c>
      <c r="F384" s="2">
        <f>IF(C384=0,0,VLOOKUP(B384&amp; " " &amp;C384,gse_ct_ref!A:H,8,FALSE))</f>
        <v>3.1390000000000001E-2</v>
      </c>
      <c r="G384" s="2">
        <f t="shared" si="20"/>
        <v>8.7214275469812114E-2</v>
      </c>
      <c r="H384" s="2">
        <f t="shared" si="21"/>
        <v>8.577824090930658E-2</v>
      </c>
      <c r="I384" s="2">
        <f t="shared" si="22"/>
        <v>8.4365851506062947E-2</v>
      </c>
      <c r="J384" s="2">
        <f t="shared" si="23"/>
        <v>8.4365851506062947E-2</v>
      </c>
      <c r="K384" s="2" t="b">
        <f>ABS(J384-GseCtRefObligPzc!E384)&lt;0.000001</f>
        <v>1</v>
      </c>
    </row>
    <row r="385" spans="1:11" s="2" customFormat="1" x14ac:dyDescent="0.25">
      <c r="A385" s="2" t="s">
        <v>435</v>
      </c>
      <c r="B385" s="2" t="str">
        <f>GseCtRefObligPzc!B385</f>
        <v>CENTRAL</v>
      </c>
      <c r="C385" s="2">
        <f>GseCtRefObligPzc!C385</f>
        <v>81</v>
      </c>
      <c r="D385" s="2" t="str">
        <f>GseCtRefObligPzc!D385</f>
        <v>End</v>
      </c>
      <c r="E385" s="2">
        <f>IF(C385=0,0,VLOOKUP(B385&amp; " " &amp;C385-1,gse_ct_ref!A:H,8,FALSE))</f>
        <v>3.1390000000000001E-2</v>
      </c>
      <c r="F385" s="2">
        <f>IF(C385=0,0,VLOOKUP(B385&amp; " " &amp;C385,gse_ct_ref!A:H,8,FALSE))</f>
        <v>3.143E-2</v>
      </c>
      <c r="G385" s="2">
        <f t="shared" si="20"/>
        <v>8.4365851506062947E-2</v>
      </c>
      <c r="H385" s="2">
        <f t="shared" si="21"/>
        <v>8.2941732882438043E-2</v>
      </c>
      <c r="I385" s="2">
        <f t="shared" si="22"/>
        <v>8.1541653770273656E-2</v>
      </c>
      <c r="J385" s="2">
        <f t="shared" si="23"/>
        <v>8.1541653770273656E-2</v>
      </c>
      <c r="K385" s="2" t="b">
        <f>ABS(J385-GseCtRefObligPzc!E385)&lt;0.000001</f>
        <v>1</v>
      </c>
    </row>
    <row r="386" spans="1:11" s="2" customFormat="1" x14ac:dyDescent="0.25">
      <c r="A386" s="2" t="s">
        <v>436</v>
      </c>
      <c r="B386" s="2" t="str">
        <f>GseCtRefObligPzc!B386</f>
        <v>CENTRAL</v>
      </c>
      <c r="C386" s="2">
        <f>GseCtRefObligPzc!C386</f>
        <v>82</v>
      </c>
      <c r="D386" s="2" t="str">
        <f>GseCtRefObligPzc!D386</f>
        <v>End</v>
      </c>
      <c r="E386" s="2">
        <f>IF(C386=0,0,VLOOKUP(B386&amp; " " &amp;C386-1,gse_ct_ref!A:H,8,FALSE))</f>
        <v>3.143E-2</v>
      </c>
      <c r="F386" s="2">
        <f>IF(C386=0,0,VLOOKUP(B386&amp; " " &amp;C386,gse_ct_ref!A:H,8,FALSE))</f>
        <v>3.1469999999999998E-2</v>
      </c>
      <c r="G386" s="2">
        <f t="shared" ref="G386:G454" si="24">IF(C386=0,1,1/(1+E386)^(C386-1))</f>
        <v>8.1541653770273656E-2</v>
      </c>
      <c r="H386" s="2">
        <f t="shared" ref="H386:H449" si="25">G386*(I386/G386)^(0.5)</f>
        <v>8.0162104423338737E-2</v>
      </c>
      <c r="I386" s="2">
        <f t="shared" ref="I386:I454" si="26">1/(1+F386)^C386</f>
        <v>7.8805894760021103E-2</v>
      </c>
      <c r="J386" s="2">
        <f t="shared" ref="J386:J449" si="27">IF(D386="Beg",G386,IF(D386="Mid",H386,I386))</f>
        <v>7.8805894760021103E-2</v>
      </c>
      <c r="K386" s="2" t="b">
        <f>ABS(J386-GseCtRefObligPzc!E386)&lt;0.000001</f>
        <v>1</v>
      </c>
    </row>
    <row r="387" spans="1:11" s="2" customFormat="1" x14ac:dyDescent="0.25">
      <c r="A387" s="2" t="s">
        <v>437</v>
      </c>
      <c r="B387" s="2" t="str">
        <f>GseCtRefObligPzc!B387</f>
        <v>CENTRAL</v>
      </c>
      <c r="C387" s="2">
        <f>GseCtRefObligPzc!C387</f>
        <v>83</v>
      </c>
      <c r="D387" s="2" t="str">
        <f>GseCtRefObligPzc!D387</f>
        <v>End</v>
      </c>
      <c r="E387" s="2">
        <f>IF(C387=0,0,VLOOKUP(B387&amp; " " &amp;C387-1,gse_ct_ref!A:H,8,FALSE))</f>
        <v>3.1469999999999998E-2</v>
      </c>
      <c r="F387" s="2">
        <f>IF(C387=0,0,VLOOKUP(B387&amp; " " &amp;C387,gse_ct_ref!A:H,8,FALSE))</f>
        <v>3.1510000000000003E-2</v>
      </c>
      <c r="G387" s="2">
        <f t="shared" si="24"/>
        <v>7.8805894760021103E-2</v>
      </c>
      <c r="H387" s="2">
        <f t="shared" si="25"/>
        <v>7.7469630388478303E-2</v>
      </c>
      <c r="I387" s="2">
        <f t="shared" si="26"/>
        <v>7.6156024251780655E-2</v>
      </c>
      <c r="J387" s="2">
        <f t="shared" si="27"/>
        <v>7.6156024251780655E-2</v>
      </c>
      <c r="K387" s="2" t="b">
        <f>ABS(J387-GseCtRefObligPzc!E387)&lt;0.000001</f>
        <v>1</v>
      </c>
    </row>
    <row r="388" spans="1:11" s="2" customFormat="1" x14ac:dyDescent="0.25">
      <c r="A388" s="2" t="s">
        <v>438</v>
      </c>
      <c r="B388" s="2" t="str">
        <f>GseCtRefObligPzc!B388</f>
        <v>CENTRAL</v>
      </c>
      <c r="C388" s="2">
        <f>GseCtRefObligPzc!C388</f>
        <v>84</v>
      </c>
      <c r="D388" s="2" t="str">
        <f>GseCtRefObligPzc!D388</f>
        <v>End</v>
      </c>
      <c r="E388" s="2">
        <f>IF(C388=0,0,VLOOKUP(B388&amp; " " &amp;C388-1,gse_ct_ref!A:H,8,FALSE))</f>
        <v>3.1510000000000003E-2</v>
      </c>
      <c r="F388" s="2">
        <f>IF(C388=0,0,VLOOKUP(B388&amp; " " &amp;C388,gse_ct_ref!A:H,8,FALSE))</f>
        <v>3.1539999999999999E-2</v>
      </c>
      <c r="G388" s="2">
        <f t="shared" si="24"/>
        <v>7.6156024251780655E-2</v>
      </c>
      <c r="H388" s="2">
        <f t="shared" si="25"/>
        <v>7.4892280418848683E-2</v>
      </c>
      <c r="I388" s="2">
        <f t="shared" si="26"/>
        <v>7.3649507329741168E-2</v>
      </c>
      <c r="J388" s="2">
        <f t="shared" si="27"/>
        <v>7.3649507329741168E-2</v>
      </c>
      <c r="K388" s="2" t="b">
        <f>ABS(J388-GseCtRefObligPzc!E388)&lt;0.000001</f>
        <v>1</v>
      </c>
    </row>
    <row r="389" spans="1:11" s="2" customFormat="1" x14ac:dyDescent="0.25">
      <c r="A389" s="2" t="s">
        <v>439</v>
      </c>
      <c r="B389" s="2" t="str">
        <f>GseCtRefObligPzc!B389</f>
        <v>CENTRAL</v>
      </c>
      <c r="C389" s="2">
        <f>GseCtRefObligPzc!C389</f>
        <v>85</v>
      </c>
      <c r="D389" s="2" t="str">
        <f>GseCtRefObligPzc!D389</f>
        <v>End</v>
      </c>
      <c r="E389" s="2">
        <f>IF(C389=0,0,VLOOKUP(B389&amp; " " &amp;C389-1,gse_ct_ref!A:H,8,FALSE))</f>
        <v>3.1539999999999999E-2</v>
      </c>
      <c r="F389" s="2">
        <f>IF(C389=0,0,VLOOKUP(B389&amp; " " &amp;C389,gse_ct_ref!A:H,8,FALSE))</f>
        <v>3.1579999999999997E-2</v>
      </c>
      <c r="G389" s="2">
        <f t="shared" si="24"/>
        <v>7.3649507329741168E-2</v>
      </c>
      <c r="H389" s="2">
        <f t="shared" si="25"/>
        <v>7.2395420777410069E-2</v>
      </c>
      <c r="I389" s="2">
        <f t="shared" si="26"/>
        <v>7.1162688517018707E-2</v>
      </c>
      <c r="J389" s="2">
        <f t="shared" si="27"/>
        <v>7.1162688517018707E-2</v>
      </c>
      <c r="K389" s="2" t="b">
        <f>ABS(J389-GseCtRefObligPzc!E389)&lt;0.000001</f>
        <v>1</v>
      </c>
    </row>
    <row r="390" spans="1:11" s="2" customFormat="1" x14ac:dyDescent="0.25">
      <c r="A390" s="2" t="s">
        <v>440</v>
      </c>
      <c r="B390" s="2" t="str">
        <f>GseCtRefObligPzc!B390</f>
        <v>CENTRAL</v>
      </c>
      <c r="C390" s="2">
        <f>GseCtRefObligPzc!C390</f>
        <v>86</v>
      </c>
      <c r="D390" s="2" t="str">
        <f>GseCtRefObligPzc!D390</f>
        <v>End</v>
      </c>
      <c r="E390" s="2">
        <f>IF(C390=0,0,VLOOKUP(B390&amp; " " &amp;C390-1,gse_ct_ref!A:H,8,FALSE))</f>
        <v>3.1579999999999997E-2</v>
      </c>
      <c r="F390" s="2">
        <f>IF(C390=0,0,VLOOKUP(B390&amp; " " &amp;C390,gse_ct_ref!A:H,8,FALSE))</f>
        <v>3.1609999999999999E-2</v>
      </c>
      <c r="G390" s="2">
        <f t="shared" si="24"/>
        <v>7.1162688517018707E-2</v>
      </c>
      <c r="H390" s="2">
        <f t="shared" si="25"/>
        <v>6.9977401127974154E-2</v>
      </c>
      <c r="I390" s="2">
        <f t="shared" si="26"/>
        <v>6.8811855913149075E-2</v>
      </c>
      <c r="J390" s="2">
        <f t="shared" si="27"/>
        <v>6.8811855913149075E-2</v>
      </c>
      <c r="K390" s="2" t="b">
        <f>ABS(J390-GseCtRefObligPzc!E390)&lt;0.000001</f>
        <v>1</v>
      </c>
    </row>
    <row r="391" spans="1:11" s="2" customFormat="1" x14ac:dyDescent="0.25">
      <c r="A391" s="2" t="s">
        <v>441</v>
      </c>
      <c r="B391" s="2" t="str">
        <f>GseCtRefObligPzc!B391</f>
        <v>CENTRAL</v>
      </c>
      <c r="C391" s="2">
        <f>GseCtRefObligPzc!C391</f>
        <v>87</v>
      </c>
      <c r="D391" s="2" t="str">
        <f>GseCtRefObligPzc!D391</f>
        <v>End</v>
      </c>
      <c r="E391" s="2">
        <f>IF(C391=0,0,VLOOKUP(B391&amp; " " &amp;C391-1,gse_ct_ref!A:H,8,FALSE))</f>
        <v>3.1609999999999999E-2</v>
      </c>
      <c r="F391" s="2">
        <f>IF(C391=0,0,VLOOKUP(B391&amp; " " &amp;C391,gse_ct_ref!A:H,8,FALSE))</f>
        <v>3.1640000000000001E-2</v>
      </c>
      <c r="G391" s="2">
        <f t="shared" si="24"/>
        <v>6.8811855913149075E-2</v>
      </c>
      <c r="H391" s="2">
        <f t="shared" si="25"/>
        <v>6.7663758765119222E-2</v>
      </c>
      <c r="I391" s="2">
        <f t="shared" si="26"/>
        <v>6.6534817139692601E-2</v>
      </c>
      <c r="J391" s="2">
        <f t="shared" si="27"/>
        <v>6.6534817139692601E-2</v>
      </c>
      <c r="K391" s="2" t="b">
        <f>ABS(J391-GseCtRefObligPzc!E391)&lt;0.000001</f>
        <v>1</v>
      </c>
    </row>
    <row r="392" spans="1:11" s="2" customFormat="1" x14ac:dyDescent="0.25">
      <c r="A392" s="2" t="s">
        <v>442</v>
      </c>
      <c r="B392" s="2" t="str">
        <f>GseCtRefObligPzc!B392</f>
        <v>CENTRAL</v>
      </c>
      <c r="C392" s="2">
        <f>GseCtRefObligPzc!C392</f>
        <v>88</v>
      </c>
      <c r="D392" s="2" t="str">
        <f>GseCtRefObligPzc!D392</f>
        <v>End</v>
      </c>
      <c r="E392" s="2">
        <f>IF(C392=0,0,VLOOKUP(B392&amp; " " &amp;C392-1,gse_ct_ref!A:H,8,FALSE))</f>
        <v>3.1640000000000001E-2</v>
      </c>
      <c r="F392" s="2">
        <f>IF(C392=0,0,VLOOKUP(B392&amp; " " &amp;C392,gse_ct_ref!A:H,8,FALSE))</f>
        <v>3.168E-2</v>
      </c>
      <c r="G392" s="2">
        <f t="shared" si="24"/>
        <v>6.6534817139692601E-2</v>
      </c>
      <c r="H392" s="2">
        <f t="shared" si="25"/>
        <v>6.5394915039844653E-2</v>
      </c>
      <c r="I392" s="2">
        <f t="shared" si="26"/>
        <v>6.4274542215842015E-2</v>
      </c>
      <c r="J392" s="2">
        <f t="shared" si="27"/>
        <v>6.4274542215842015E-2</v>
      </c>
      <c r="K392" s="2" t="b">
        <f>ABS(J392-GseCtRefObligPzc!E392)&lt;0.000001</f>
        <v>1</v>
      </c>
    </row>
    <row r="393" spans="1:11" s="2" customFormat="1" x14ac:dyDescent="0.25">
      <c r="A393" s="2" t="s">
        <v>443</v>
      </c>
      <c r="B393" s="2" t="str">
        <f>GseCtRefObligPzc!B393</f>
        <v>CENTRAL</v>
      </c>
      <c r="C393" s="2">
        <f>GseCtRefObligPzc!C393</f>
        <v>89</v>
      </c>
      <c r="D393" s="2" t="str">
        <f>GseCtRefObligPzc!D393</f>
        <v>End</v>
      </c>
      <c r="E393" s="2">
        <f>IF(C393=0,0,VLOOKUP(B393&amp; " " &amp;C393-1,gse_ct_ref!A:H,8,FALSE))</f>
        <v>3.168E-2</v>
      </c>
      <c r="F393" s="2">
        <f>IF(C393=0,0,VLOOKUP(B393&amp; " " &amp;C393,gse_ct_ref!A:H,8,FALSE))</f>
        <v>3.1710000000000002E-2</v>
      </c>
      <c r="G393" s="2">
        <f t="shared" si="24"/>
        <v>6.4274542215842015E-2</v>
      </c>
      <c r="H393" s="2">
        <f t="shared" si="25"/>
        <v>6.3198171770031966E-2</v>
      </c>
      <c r="I393" s="2">
        <f t="shared" si="26"/>
        <v>6.2139826708715866E-2</v>
      </c>
      <c r="J393" s="2">
        <f t="shared" si="27"/>
        <v>6.2139826708715866E-2</v>
      </c>
      <c r="K393" s="2" t="b">
        <f>ABS(J393-GseCtRefObligPzc!E393)&lt;0.000001</f>
        <v>1</v>
      </c>
    </row>
    <row r="394" spans="1:11" s="2" customFormat="1" x14ac:dyDescent="0.25">
      <c r="A394" s="2" t="s">
        <v>444</v>
      </c>
      <c r="B394" s="2" t="str">
        <f>GseCtRefObligPzc!B394</f>
        <v>CENTRAL</v>
      </c>
      <c r="C394" s="2">
        <f>GseCtRefObligPzc!C394</f>
        <v>90</v>
      </c>
      <c r="D394" s="2" t="str">
        <f>GseCtRefObligPzc!D394</f>
        <v>End</v>
      </c>
      <c r="E394" s="2">
        <f>IF(C394=0,0,VLOOKUP(B394&amp; " " &amp;C394-1,gse_ct_ref!A:H,8,FALSE))</f>
        <v>3.1710000000000002E-2</v>
      </c>
      <c r="F394" s="2">
        <f>IF(C394=0,0,VLOOKUP(B394&amp; " " &amp;C394,gse_ct_ref!A:H,8,FALSE))</f>
        <v>3.1739999999999997E-2</v>
      </c>
      <c r="G394" s="2">
        <f t="shared" si="24"/>
        <v>6.2139826708715866E-2</v>
      </c>
      <c r="H394" s="2">
        <f t="shared" si="25"/>
        <v>6.10974308564248E-2</v>
      </c>
      <c r="I394" s="2">
        <f t="shared" si="26"/>
        <v>6.0072521198904882E-2</v>
      </c>
      <c r="J394" s="2">
        <f t="shared" si="27"/>
        <v>6.0072521198904882E-2</v>
      </c>
      <c r="K394" s="2" t="b">
        <f>ABS(J394-GseCtRefObligPzc!E394)&lt;0.000001</f>
        <v>1</v>
      </c>
    </row>
    <row r="395" spans="1:11" s="2" customFormat="1" x14ac:dyDescent="0.25">
      <c r="A395" s="2" t="s">
        <v>445</v>
      </c>
      <c r="B395" s="2" t="str">
        <f>GseCtRefObligPzc!B395</f>
        <v>CENTRAL</v>
      </c>
      <c r="C395" s="2">
        <f>GseCtRefObligPzc!C395</f>
        <v>91</v>
      </c>
      <c r="D395" s="2" t="str">
        <f>GseCtRefObligPzc!D395</f>
        <v>End</v>
      </c>
      <c r="E395" s="2">
        <f>IF(C395=0,0,VLOOKUP(B395&amp; " " &amp;C395-1,gse_ct_ref!A:H,8,FALSE))</f>
        <v>3.1739999999999997E-2</v>
      </c>
      <c r="F395" s="2">
        <f>IF(C395=0,0,VLOOKUP(B395&amp; " " &amp;C395,gse_ct_ref!A:H,8,FALSE))</f>
        <v>3.177E-2</v>
      </c>
      <c r="G395" s="2">
        <f t="shared" si="24"/>
        <v>6.0072521198904882E-2</v>
      </c>
      <c r="H395" s="2">
        <f t="shared" si="25"/>
        <v>5.9063089244462824E-2</v>
      </c>
      <c r="I395" s="2">
        <f t="shared" si="26"/>
        <v>5.8070619336066324E-2</v>
      </c>
      <c r="J395" s="2">
        <f t="shared" si="27"/>
        <v>5.8070619336066324E-2</v>
      </c>
      <c r="K395" s="2" t="b">
        <f>ABS(J395-GseCtRefObligPzc!E395)&lt;0.000001</f>
        <v>1</v>
      </c>
    </row>
    <row r="396" spans="1:11" s="2" customFormat="1" x14ac:dyDescent="0.25">
      <c r="A396" s="2" t="s">
        <v>446</v>
      </c>
      <c r="B396" s="2" t="str">
        <f>GseCtRefObligPzc!B396</f>
        <v>CENTRAL</v>
      </c>
      <c r="C396" s="2">
        <f>GseCtRefObligPzc!C396</f>
        <v>92</v>
      </c>
      <c r="D396" s="2" t="str">
        <f>GseCtRefObligPzc!D396</f>
        <v>End</v>
      </c>
      <c r="E396" s="2">
        <f>IF(C396=0,0,VLOOKUP(B396&amp; " " &amp;C396-1,gse_ct_ref!A:H,8,FALSE))</f>
        <v>3.177E-2</v>
      </c>
      <c r="F396" s="2">
        <f>IF(C396=0,0,VLOOKUP(B396&amp; " " &amp;C396,gse_ct_ref!A:H,8,FALSE))</f>
        <v>3.1800000000000002E-2</v>
      </c>
      <c r="G396" s="2">
        <f t="shared" si="24"/>
        <v>5.8070619336066324E-2</v>
      </c>
      <c r="H396" s="2">
        <f t="shared" si="25"/>
        <v>5.7093168568055096E-2</v>
      </c>
      <c r="I396" s="2">
        <f t="shared" si="26"/>
        <v>5.61321703541032E-2</v>
      </c>
      <c r="J396" s="2">
        <f t="shared" si="27"/>
        <v>5.61321703541032E-2</v>
      </c>
      <c r="K396" s="2" t="b">
        <f>ABS(J396-GseCtRefObligPzc!E396)&lt;0.000001</f>
        <v>1</v>
      </c>
    </row>
    <row r="397" spans="1:11" s="2" customFormat="1" x14ac:dyDescent="0.25">
      <c r="A397" s="2" t="s">
        <v>447</v>
      </c>
      <c r="B397" s="2" t="str">
        <f>GseCtRefObligPzc!B397</f>
        <v>CENTRAL</v>
      </c>
      <c r="C397" s="2">
        <f>GseCtRefObligPzc!C397</f>
        <v>93</v>
      </c>
      <c r="D397" s="2" t="str">
        <f>GseCtRefObligPzc!D397</f>
        <v>End</v>
      </c>
      <c r="E397" s="2">
        <f>IF(C397=0,0,VLOOKUP(B397&amp; " " &amp;C397-1,gse_ct_ref!A:H,8,FALSE))</f>
        <v>3.1800000000000002E-2</v>
      </c>
      <c r="F397" s="2">
        <f>IF(C397=0,0,VLOOKUP(B397&amp; " " &amp;C397,gse_ct_ref!A:H,8,FALSE))</f>
        <v>3.1829999999999997E-2</v>
      </c>
      <c r="G397" s="2">
        <f t="shared" si="24"/>
        <v>5.61321703541032E-2</v>
      </c>
      <c r="H397" s="2">
        <f t="shared" si="25"/>
        <v>5.5185745338116605E-2</v>
      </c>
      <c r="I397" s="2">
        <f t="shared" si="26"/>
        <v>5.4255277665400989E-2</v>
      </c>
      <c r="J397" s="2">
        <f t="shared" si="27"/>
        <v>5.4255277665400989E-2</v>
      </c>
      <c r="K397" s="2" t="b">
        <f>ABS(J397-GseCtRefObligPzc!E397)&lt;0.000001</f>
        <v>1</v>
      </c>
    </row>
    <row r="398" spans="1:11" s="2" customFormat="1" x14ac:dyDescent="0.25">
      <c r="A398" s="2" t="s">
        <v>448</v>
      </c>
      <c r="B398" s="2" t="str">
        <f>GseCtRefObligPzc!B398</f>
        <v>CENTRAL</v>
      </c>
      <c r="C398" s="2">
        <f>GseCtRefObligPzc!C398</f>
        <v>94</v>
      </c>
      <c r="D398" s="2" t="str">
        <f>GseCtRefObligPzc!D398</f>
        <v>End</v>
      </c>
      <c r="E398" s="2">
        <f>IF(C398=0,0,VLOOKUP(B398&amp; " " &amp;C398-1,gse_ct_ref!A:H,8,FALSE))</f>
        <v>3.1829999999999997E-2</v>
      </c>
      <c r="F398" s="2">
        <f>IF(C398=0,0,VLOOKUP(B398&amp; " " &amp;C398,gse_ct_ref!A:H,8,FALSE))</f>
        <v>3.1859999999999999E-2</v>
      </c>
      <c r="G398" s="2">
        <f t="shared" si="24"/>
        <v>5.4255277665400989E-2</v>
      </c>
      <c r="H398" s="2">
        <f t="shared" si="25"/>
        <v>5.3338949552570666E-2</v>
      </c>
      <c r="I398" s="2">
        <f t="shared" si="26"/>
        <v>5.2438097486430982E-2</v>
      </c>
      <c r="J398" s="2">
        <f t="shared" si="27"/>
        <v>5.2438097486430982E-2</v>
      </c>
      <c r="K398" s="2" t="b">
        <f>ABS(J398-GseCtRefObligPzc!E398)&lt;0.000001</f>
        <v>1</v>
      </c>
    </row>
    <row r="399" spans="1:11" s="2" customFormat="1" x14ac:dyDescent="0.25">
      <c r="A399" s="2" t="s">
        <v>449</v>
      </c>
      <c r="B399" s="2" t="str">
        <f>GseCtRefObligPzc!B399</f>
        <v>CENTRAL</v>
      </c>
      <c r="C399" s="2">
        <f>GseCtRefObligPzc!C399</f>
        <v>95</v>
      </c>
      <c r="D399" s="2" t="str">
        <f>GseCtRefObligPzc!D399</f>
        <v>End</v>
      </c>
      <c r="E399" s="2">
        <f>IF(C399=0,0,VLOOKUP(B399&amp; " " &amp;C399-1,gse_ct_ref!A:H,8,FALSE))</f>
        <v>3.1859999999999999E-2</v>
      </c>
      <c r="F399" s="2">
        <f>IF(C399=0,0,VLOOKUP(B399&amp; " " &amp;C399,gse_ct_ref!A:H,8,FALSE))</f>
        <v>3.1879999999999999E-2</v>
      </c>
      <c r="G399" s="2">
        <f t="shared" si="24"/>
        <v>5.2438097486430982E-2</v>
      </c>
      <c r="H399" s="2">
        <f t="shared" si="25"/>
        <v>5.157469887418259E-2</v>
      </c>
      <c r="I399" s="2">
        <f t="shared" si="26"/>
        <v>5.0725516207961327E-2</v>
      </c>
      <c r="J399" s="2">
        <f t="shared" si="27"/>
        <v>5.0725516207961327E-2</v>
      </c>
      <c r="K399" s="2" t="b">
        <f>ABS(J399-GseCtRefObligPzc!E399)&lt;0.000001</f>
        <v>1</v>
      </c>
    </row>
    <row r="400" spans="1:11" s="2" customFormat="1" x14ac:dyDescent="0.25">
      <c r="A400" s="2" t="s">
        <v>450</v>
      </c>
      <c r="B400" s="2" t="str">
        <f>GseCtRefObligPzc!B400</f>
        <v>CENTRAL</v>
      </c>
      <c r="C400" s="2">
        <f>GseCtRefObligPzc!C400</f>
        <v>96</v>
      </c>
      <c r="D400" s="2" t="str">
        <f>GseCtRefObligPzc!D400</f>
        <v>End</v>
      </c>
      <c r="E400" s="2">
        <f>IF(C400=0,0,VLOOKUP(B400&amp; " " &amp;C400-1,gse_ct_ref!A:H,8,FALSE))</f>
        <v>3.1879999999999999E-2</v>
      </c>
      <c r="F400" s="2">
        <f>IF(C400=0,0,VLOOKUP(B400&amp; " " &amp;C400,gse_ct_ref!A:H,8,FALSE))</f>
        <v>3.1910000000000001E-2</v>
      </c>
      <c r="G400" s="2">
        <f t="shared" si="24"/>
        <v>5.0725516207961327E-2</v>
      </c>
      <c r="H400" s="2">
        <f t="shared" si="25"/>
        <v>4.9866148253083546E-2</v>
      </c>
      <c r="I400" s="2">
        <f t="shared" si="26"/>
        <v>4.902133930789318E-2</v>
      </c>
      <c r="J400" s="2">
        <f t="shared" si="27"/>
        <v>4.902133930789318E-2</v>
      </c>
      <c r="K400" s="2" t="b">
        <f>ABS(J400-GseCtRefObligPzc!E400)&lt;0.000001</f>
        <v>1</v>
      </c>
    </row>
    <row r="401" spans="1:11" s="2" customFormat="1" x14ac:dyDescent="0.25">
      <c r="A401" s="2" t="s">
        <v>451</v>
      </c>
      <c r="B401" s="2" t="str">
        <f>GseCtRefObligPzc!B401</f>
        <v>CENTRAL</v>
      </c>
      <c r="C401" s="2">
        <f>GseCtRefObligPzc!C401</f>
        <v>97</v>
      </c>
      <c r="D401" s="2" t="str">
        <f>GseCtRefObligPzc!D401</f>
        <v>End</v>
      </c>
      <c r="E401" s="2">
        <f>IF(C401=0,0,VLOOKUP(B401&amp; " " &amp;C401-1,gse_ct_ref!A:H,8,FALSE))</f>
        <v>3.1910000000000001E-2</v>
      </c>
      <c r="F401" s="2">
        <f>IF(C401=0,0,VLOOKUP(B401&amp; " " &amp;C401,gse_ct_ref!A:H,8,FALSE))</f>
        <v>3.1940000000000003E-2</v>
      </c>
      <c r="G401" s="2">
        <f t="shared" si="24"/>
        <v>4.902133930789318E-2</v>
      </c>
      <c r="H401" s="2">
        <f t="shared" si="25"/>
        <v>4.8189443677078586E-2</v>
      </c>
      <c r="I401" s="2">
        <f t="shared" si="26"/>
        <v>4.7371665374560994E-2</v>
      </c>
      <c r="J401" s="2">
        <f t="shared" si="27"/>
        <v>4.7371665374560994E-2</v>
      </c>
      <c r="K401" s="2" t="b">
        <f>ABS(J401-GseCtRefObligPzc!E401)&lt;0.000001</f>
        <v>1</v>
      </c>
    </row>
    <row r="402" spans="1:11" s="2" customFormat="1" x14ac:dyDescent="0.25">
      <c r="A402" s="2" t="s">
        <v>452</v>
      </c>
      <c r="B402" s="2" t="str">
        <f>GseCtRefObligPzc!B402</f>
        <v>CENTRAL</v>
      </c>
      <c r="C402" s="2">
        <f>GseCtRefObligPzc!C402</f>
        <v>98</v>
      </c>
      <c r="D402" s="2" t="str">
        <f>GseCtRefObligPzc!D402</f>
        <v>End</v>
      </c>
      <c r="E402" s="2">
        <f>IF(C402=0,0,VLOOKUP(B402&amp; " " &amp;C402-1,gse_ct_ref!A:H,8,FALSE))</f>
        <v>3.1940000000000003E-2</v>
      </c>
      <c r="F402" s="2">
        <f>IF(C402=0,0,VLOOKUP(B402&amp; " " &amp;C402,gse_ct_ref!A:H,8,FALSE))</f>
        <v>3.1960000000000002E-2</v>
      </c>
      <c r="G402" s="2">
        <f t="shared" si="24"/>
        <v>4.7371665374560994E-2</v>
      </c>
      <c r="H402" s="2">
        <f t="shared" si="25"/>
        <v>4.6588528985606462E-2</v>
      </c>
      <c r="I402" s="2">
        <f t="shared" si="26"/>
        <v>4.5818339209333911E-2</v>
      </c>
      <c r="J402" s="2">
        <f t="shared" si="27"/>
        <v>4.5818339209333911E-2</v>
      </c>
      <c r="K402" s="2" t="b">
        <f>ABS(J402-GseCtRefObligPzc!E402)&lt;0.000001</f>
        <v>1</v>
      </c>
    </row>
    <row r="403" spans="1:11" s="2" customFormat="1" x14ac:dyDescent="0.25">
      <c r="A403" s="2" t="s">
        <v>453</v>
      </c>
      <c r="B403" s="2" t="str">
        <f>GseCtRefObligPzc!B403</f>
        <v>CENTRAL</v>
      </c>
      <c r="C403" s="2">
        <f>GseCtRefObligPzc!C403</f>
        <v>99</v>
      </c>
      <c r="D403" s="2" t="str">
        <f>GseCtRefObligPzc!D403</f>
        <v>End</v>
      </c>
      <c r="E403" s="2">
        <f>IF(C403=0,0,VLOOKUP(B403&amp; " " &amp;C403-1,gse_ct_ref!A:H,8,FALSE))</f>
        <v>3.1960000000000002E-2</v>
      </c>
      <c r="F403" s="2">
        <f>IF(C403=0,0,VLOOKUP(B403&amp; " " &amp;C403,gse_ct_ref!A:H,8,FALSE))</f>
        <v>3.1989999999999998E-2</v>
      </c>
      <c r="G403" s="2">
        <f t="shared" si="24"/>
        <v>4.5818339209333911E-2</v>
      </c>
      <c r="H403" s="2">
        <f t="shared" si="25"/>
        <v>4.5038401329212434E-2</v>
      </c>
      <c r="I403" s="2">
        <f t="shared" si="26"/>
        <v>4.4271739859963674E-2</v>
      </c>
      <c r="J403" s="2">
        <f t="shared" si="27"/>
        <v>4.4271739859963674E-2</v>
      </c>
      <c r="K403" s="2" t="b">
        <f>ABS(J403-GseCtRefObligPzc!E403)&lt;0.000001</f>
        <v>1</v>
      </c>
    </row>
    <row r="404" spans="1:11" s="2" customFormat="1" x14ac:dyDescent="0.25">
      <c r="A404" s="2" t="s">
        <v>454</v>
      </c>
      <c r="B404" s="2" t="str">
        <f>GseCtRefObligPzc!B404</f>
        <v>CENTRAL</v>
      </c>
      <c r="C404" s="2">
        <f>GseCtRefObligPzc!C404</f>
        <v>100</v>
      </c>
      <c r="D404" s="2" t="str">
        <f>GseCtRefObligPzc!D404</f>
        <v>End</v>
      </c>
      <c r="E404" s="2">
        <f>IF(C404=0,0,VLOOKUP(B404&amp; " " &amp;C404-1,gse_ct_ref!A:H,8,FALSE))</f>
        <v>3.1989999999999998E-2</v>
      </c>
      <c r="F404" s="2">
        <f>IF(C404=0,0,VLOOKUP(B404&amp; " " &amp;C404,gse_ct_ref!A:H,8,FALSE))</f>
        <v>3.2009999999999997E-2</v>
      </c>
      <c r="G404" s="2">
        <f t="shared" si="24"/>
        <v>4.4271739859963674E-2</v>
      </c>
      <c r="H404" s="2">
        <f t="shared" si="25"/>
        <v>4.3537954124294426E-2</v>
      </c>
      <c r="I404" s="2">
        <f t="shared" si="26"/>
        <v>4.2816330583008662E-2</v>
      </c>
      <c r="J404" s="2">
        <f t="shared" si="27"/>
        <v>4.2816330583008662E-2</v>
      </c>
      <c r="K404" s="2" t="b">
        <f>ABS(J404-GseCtRefObligPzc!E404)&lt;0.000001</f>
        <v>1</v>
      </c>
    </row>
    <row r="405" spans="1:11" s="2" customFormat="1" x14ac:dyDescent="0.25">
      <c r="A405" s="2" t="s">
        <v>455</v>
      </c>
      <c r="B405" s="2" t="str">
        <f>GseCtRefObligPzc!B405</f>
        <v>CENTRAL</v>
      </c>
      <c r="C405" s="2">
        <f>GseCtRefObligPzc!C405</f>
        <v>101</v>
      </c>
      <c r="D405" s="2" t="str">
        <f>GseCtRefObligPzc!D405</f>
        <v>End</v>
      </c>
      <c r="E405" s="2">
        <f>IF(C405=0,0,VLOOKUP(B405&amp; " " &amp;C405-1,gse_ct_ref!A:H,8,FALSE))</f>
        <v>3.2009999999999997E-2</v>
      </c>
      <c r="F405" s="2">
        <f>IF(C405=0,0,VLOOKUP(B405&amp; " " &amp;C405,gse_ct_ref!A:H,8,FALSE))</f>
        <v>3.2039999999999999E-2</v>
      </c>
      <c r="G405" s="2">
        <f t="shared" si="24"/>
        <v>4.2816330583008662E-2</v>
      </c>
      <c r="H405" s="2">
        <f t="shared" si="25"/>
        <v>4.2085254053875434E-2</v>
      </c>
      <c r="I405" s="2">
        <f t="shared" si="26"/>
        <v>4.1366660446192312E-2</v>
      </c>
      <c r="J405" s="2">
        <f t="shared" si="27"/>
        <v>4.1366660446192312E-2</v>
      </c>
      <c r="K405" s="2" t="b">
        <f>ABS(J405-GseCtRefObligPzc!E405)&lt;0.000001</f>
        <v>1</v>
      </c>
    </row>
    <row r="406" spans="1:11" s="2" customFormat="1" x14ac:dyDescent="0.25">
      <c r="A406" s="2" t="s">
        <v>456</v>
      </c>
      <c r="B406" s="2" t="str">
        <f>GseCtRefObligPzc!B406</f>
        <v>CENTRAL</v>
      </c>
      <c r="C406" s="2">
        <f>GseCtRefObligPzc!C406</f>
        <v>102</v>
      </c>
      <c r="D406" s="2" t="str">
        <f>GseCtRefObligPzc!D406</f>
        <v>End</v>
      </c>
      <c r="E406" s="2">
        <f>IF(C406=0,0,VLOOKUP(B406&amp; " " &amp;C406-1,gse_ct_ref!A:H,8,FALSE))</f>
        <v>3.2039999999999999E-2</v>
      </c>
      <c r="F406" s="2">
        <f>IF(C406=0,0,VLOOKUP(B406&amp; " " &amp;C406,gse_ct_ref!A:H,8,FALSE))</f>
        <v>3.2059999999999998E-2</v>
      </c>
      <c r="G406" s="2">
        <f t="shared" si="24"/>
        <v>4.1366660446192312E-2</v>
      </c>
      <c r="H406" s="2">
        <f t="shared" si="25"/>
        <v>4.0679253316495148E-2</v>
      </c>
      <c r="I406" s="2">
        <f t="shared" si="26"/>
        <v>4.0003269119102937E-2</v>
      </c>
      <c r="J406" s="2">
        <f t="shared" si="27"/>
        <v>4.0003269119102937E-2</v>
      </c>
      <c r="K406" s="2" t="b">
        <f>ABS(J406-GseCtRefObligPzc!E406)&lt;0.000001</f>
        <v>1</v>
      </c>
    </row>
    <row r="407" spans="1:11" s="2" customFormat="1" x14ac:dyDescent="0.25">
      <c r="A407" s="2" t="s">
        <v>457</v>
      </c>
      <c r="B407" s="2" t="str">
        <f>GseCtRefObligPzc!B407</f>
        <v>CENTRAL</v>
      </c>
      <c r="C407" s="2">
        <f>GseCtRefObligPzc!C407</f>
        <v>103</v>
      </c>
      <c r="D407" s="2" t="str">
        <f>GseCtRefObligPzc!D407</f>
        <v>End</v>
      </c>
      <c r="E407" s="2">
        <f>IF(C407=0,0,VLOOKUP(B407&amp; " " &amp;C407-1,gse_ct_ref!A:H,8,FALSE))</f>
        <v>3.2059999999999998E-2</v>
      </c>
      <c r="F407" s="2">
        <f>IF(C407=0,0,VLOOKUP(B407&amp; " " &amp;C407,gse_ct_ref!A:H,8,FALSE))</f>
        <v>3.209E-2</v>
      </c>
      <c r="G407" s="2">
        <f t="shared" si="24"/>
        <v>4.0003269119102937E-2</v>
      </c>
      <c r="H407" s="2">
        <f t="shared" si="25"/>
        <v>3.931813221814532E-2</v>
      </c>
      <c r="I407" s="2">
        <f t="shared" si="26"/>
        <v>3.8644729672488921E-2</v>
      </c>
      <c r="J407" s="2">
        <f t="shared" si="27"/>
        <v>3.8644729672488921E-2</v>
      </c>
      <c r="K407" s="2" t="b">
        <f>ABS(J407-GseCtRefObligPzc!E407)&lt;0.000001</f>
        <v>1</v>
      </c>
    </row>
    <row r="408" spans="1:11" s="2" customFormat="1" x14ac:dyDescent="0.25">
      <c r="A408" s="2" t="s">
        <v>458</v>
      </c>
      <c r="B408" s="2" t="str">
        <f>GseCtRefObligPzc!B408</f>
        <v>CENTRAL</v>
      </c>
      <c r="C408" s="2">
        <f>GseCtRefObligPzc!C408</f>
        <v>104</v>
      </c>
      <c r="D408" s="2" t="str">
        <f>GseCtRefObligPzc!D408</f>
        <v>End</v>
      </c>
      <c r="E408" s="2">
        <f>IF(C408=0,0,VLOOKUP(B408&amp; " " &amp;C408-1,gse_ct_ref!A:H,8,FALSE))</f>
        <v>3.209E-2</v>
      </c>
      <c r="F408" s="2">
        <f>IF(C408=0,0,VLOOKUP(B408&amp; " " &amp;C408,gse_ct_ref!A:H,8,FALSE))</f>
        <v>3.211E-2</v>
      </c>
      <c r="G408" s="2">
        <f t="shared" si="24"/>
        <v>3.8644729672488921E-2</v>
      </c>
      <c r="H408" s="2">
        <f t="shared" si="25"/>
        <v>3.8000898903780278E-2</v>
      </c>
      <c r="I408" s="2">
        <f t="shared" si="26"/>
        <v>3.7367794515156295E-2</v>
      </c>
      <c r="J408" s="2">
        <f t="shared" si="27"/>
        <v>3.7367794515156295E-2</v>
      </c>
      <c r="K408" s="2" t="b">
        <f>ABS(J408-GseCtRefObligPzc!E408)&lt;0.000001</f>
        <v>1</v>
      </c>
    </row>
    <row r="409" spans="1:11" s="2" customFormat="1" x14ac:dyDescent="0.25">
      <c r="A409" s="2" t="s">
        <v>459</v>
      </c>
      <c r="B409" s="2" t="str">
        <f>GseCtRefObligPzc!B409</f>
        <v>CENTRAL</v>
      </c>
      <c r="C409" s="2">
        <f>GseCtRefObligPzc!C409</f>
        <v>105</v>
      </c>
      <c r="D409" s="2" t="str">
        <f>GseCtRefObligPzc!D409</f>
        <v>End</v>
      </c>
      <c r="E409" s="2">
        <f>IF(C409=0,0,VLOOKUP(B409&amp; " " &amp;C409-1,gse_ct_ref!A:H,8,FALSE))</f>
        <v>3.211E-2</v>
      </c>
      <c r="F409" s="2">
        <f>IF(C409=0,0,VLOOKUP(B409&amp; " " &amp;C409,gse_ct_ref!A:H,8,FALSE))</f>
        <v>3.2129999999999999E-2</v>
      </c>
      <c r="G409" s="2">
        <f t="shared" si="24"/>
        <v>3.7367794515156295E-2</v>
      </c>
      <c r="H409" s="2">
        <f t="shared" si="25"/>
        <v>3.674452648572174E-2</v>
      </c>
      <c r="I409" s="2">
        <f t="shared" si="26"/>
        <v>3.6131654120295599E-2</v>
      </c>
      <c r="J409" s="2">
        <f t="shared" si="27"/>
        <v>3.6131654120295599E-2</v>
      </c>
      <c r="K409" s="2" t="b">
        <f>ABS(J409-GseCtRefObligPzc!E409)&lt;0.000001</f>
        <v>1</v>
      </c>
    </row>
    <row r="410" spans="1:11" s="2" customFormat="1" x14ac:dyDescent="0.25">
      <c r="A410" s="2" t="s">
        <v>460</v>
      </c>
      <c r="B410" s="2" t="str">
        <f>GseCtRefObligPzc!B410</f>
        <v>CENTRAL</v>
      </c>
      <c r="C410" s="2">
        <f>GseCtRefObligPzc!C410</f>
        <v>106</v>
      </c>
      <c r="D410" s="2" t="str">
        <f>GseCtRefObligPzc!D410</f>
        <v>End</v>
      </c>
      <c r="E410" s="2">
        <f>IF(C410=0,0,VLOOKUP(B410&amp; " " &amp;C410-1,gse_ct_ref!A:H,8,FALSE))</f>
        <v>3.2129999999999999E-2</v>
      </c>
      <c r="F410" s="2">
        <f>IF(C410=0,0,VLOOKUP(B410&amp; " " &amp;C410,gse_ct_ref!A:H,8,FALSE))</f>
        <v>3.2149999999999998E-2</v>
      </c>
      <c r="G410" s="2">
        <f t="shared" si="24"/>
        <v>3.6131654120295599E-2</v>
      </c>
      <c r="H410" s="2">
        <f t="shared" si="25"/>
        <v>3.5528316273824301E-2</v>
      </c>
      <c r="I410" s="2">
        <f t="shared" si="26"/>
        <v>3.4935053154509767E-2</v>
      </c>
      <c r="J410" s="2">
        <f t="shared" si="27"/>
        <v>3.4935053154509767E-2</v>
      </c>
      <c r="K410" s="2" t="b">
        <f>ABS(J410-GseCtRefObligPzc!E410)&lt;0.000001</f>
        <v>1</v>
      </c>
    </row>
    <row r="411" spans="1:11" s="2" customFormat="1" x14ac:dyDescent="0.25">
      <c r="A411" s="2" t="s">
        <v>461</v>
      </c>
      <c r="B411" s="2" t="str">
        <f>GseCtRefObligPzc!B411</f>
        <v>CENTRAL</v>
      </c>
      <c r="C411" s="2">
        <f>GseCtRefObligPzc!C411</f>
        <v>107</v>
      </c>
      <c r="D411" s="2" t="str">
        <f>GseCtRefObligPzc!D411</f>
        <v>End</v>
      </c>
      <c r="E411" s="2">
        <f>IF(C411=0,0,VLOOKUP(B411&amp; " " &amp;C411-1,gse_ct_ref!A:H,8,FALSE))</f>
        <v>3.2149999999999998E-2</v>
      </c>
      <c r="F411" s="2">
        <f>IF(C411=0,0,VLOOKUP(B411&amp; " " &amp;C411,gse_ct_ref!A:H,8,FALSE))</f>
        <v>3.218E-2</v>
      </c>
      <c r="G411" s="2">
        <f t="shared" si="24"/>
        <v>3.4935053154509767E-2</v>
      </c>
      <c r="H411" s="2">
        <f t="shared" si="25"/>
        <v>3.4333231272804812E-2</v>
      </c>
      <c r="I411" s="2">
        <f t="shared" si="26"/>
        <v>3.3741776902942396E-2</v>
      </c>
      <c r="J411" s="2">
        <f t="shared" si="27"/>
        <v>3.3741776902942396E-2</v>
      </c>
      <c r="K411" s="2" t="b">
        <f>ABS(J411-GseCtRefObligPzc!E411)&lt;0.000001</f>
        <v>1</v>
      </c>
    </row>
    <row r="412" spans="1:11" s="2" customFormat="1" x14ac:dyDescent="0.25">
      <c r="A412" s="2" t="s">
        <v>462</v>
      </c>
      <c r="B412" s="2" t="str">
        <f>GseCtRefObligPzc!B412</f>
        <v>CENTRAL</v>
      </c>
      <c r="C412" s="2">
        <f>GseCtRefObligPzc!C412</f>
        <v>108</v>
      </c>
      <c r="D412" s="2" t="str">
        <f>GseCtRefObligPzc!D412</f>
        <v>End</v>
      </c>
      <c r="E412" s="2">
        <f>IF(C412=0,0,VLOOKUP(B412&amp; " " &amp;C412-1,gse_ct_ref!A:H,8,FALSE))</f>
        <v>3.218E-2</v>
      </c>
      <c r="F412" s="2">
        <f>IF(C412=0,0,VLOOKUP(B412&amp; " " &amp;C412,gse_ct_ref!A:H,8,FALSE))</f>
        <v>3.2199999999999999E-2</v>
      </c>
      <c r="G412" s="2">
        <f t="shared" si="24"/>
        <v>3.3741776902942396E-2</v>
      </c>
      <c r="H412" s="2">
        <f t="shared" si="25"/>
        <v>3.3176901176846803E-2</v>
      </c>
      <c r="I412" s="2">
        <f t="shared" si="26"/>
        <v>3.2621482112943301E-2</v>
      </c>
      <c r="J412" s="2">
        <f t="shared" si="27"/>
        <v>3.2621482112943301E-2</v>
      </c>
      <c r="K412" s="2" t="b">
        <f>ABS(J412-GseCtRefObligPzc!E412)&lt;0.000001</f>
        <v>1</v>
      </c>
    </row>
    <row r="413" spans="1:11" s="2" customFormat="1" x14ac:dyDescent="0.25">
      <c r="A413" s="2" t="s">
        <v>463</v>
      </c>
      <c r="B413" s="2" t="str">
        <f>GseCtRefObligPzc!B413</f>
        <v>CENTRAL</v>
      </c>
      <c r="C413" s="2">
        <f>GseCtRefObligPzc!C413</f>
        <v>109</v>
      </c>
      <c r="D413" s="2" t="str">
        <f>GseCtRefObligPzc!D413</f>
        <v>End</v>
      </c>
      <c r="E413" s="2">
        <f>IF(C413=0,0,VLOOKUP(B413&amp; " " &amp;C413-1,gse_ct_ref!A:H,8,FALSE))</f>
        <v>3.2199999999999999E-2</v>
      </c>
      <c r="F413" s="2">
        <f>IF(C413=0,0,VLOOKUP(B413&amp; " " &amp;C413,gse_ct_ref!A:H,8,FALSE))</f>
        <v>3.2219999999999999E-2</v>
      </c>
      <c r="G413" s="2">
        <f t="shared" si="24"/>
        <v>3.2621482112943301E-2</v>
      </c>
      <c r="H413" s="2">
        <f t="shared" si="25"/>
        <v>3.2074740557148027E-2</v>
      </c>
      <c r="I413" s="2">
        <f t="shared" si="26"/>
        <v>3.1537162482269974E-2</v>
      </c>
      <c r="J413" s="2">
        <f t="shared" si="27"/>
        <v>3.1537162482269974E-2</v>
      </c>
      <c r="K413" s="2" t="b">
        <f>ABS(J413-GseCtRefObligPzc!E413)&lt;0.000001</f>
        <v>1</v>
      </c>
    </row>
    <row r="414" spans="1:11" s="2" customFormat="1" x14ac:dyDescent="0.25">
      <c r="A414" s="2" t="s">
        <v>464</v>
      </c>
      <c r="B414" s="2" t="str">
        <f>GseCtRefObligPzc!B414</f>
        <v>CENTRAL</v>
      </c>
      <c r="C414" s="2">
        <f>GseCtRefObligPzc!C414</f>
        <v>110</v>
      </c>
      <c r="D414" s="2" t="str">
        <f>GseCtRefObligPzc!D414</f>
        <v>End</v>
      </c>
      <c r="E414" s="2">
        <f>IF(C414=0,0,VLOOKUP(B414&amp; " " &amp;C414-1,gse_ct_ref!A:H,8,FALSE))</f>
        <v>3.2219999999999999E-2</v>
      </c>
      <c r="F414" s="2">
        <f>IF(C414=0,0,VLOOKUP(B414&amp; " " &amp;C414,gse_ct_ref!A:H,8,FALSE))</f>
        <v>3.2239999999999998E-2</v>
      </c>
      <c r="G414" s="2">
        <f t="shared" si="24"/>
        <v>3.1537162482269974E-2</v>
      </c>
      <c r="H414" s="2">
        <f t="shared" si="25"/>
        <v>3.1007994133402918E-2</v>
      </c>
      <c r="I414" s="2">
        <f t="shared" si="26"/>
        <v>3.0487704805963366E-2</v>
      </c>
      <c r="J414" s="2">
        <f t="shared" si="27"/>
        <v>3.0487704805963366E-2</v>
      </c>
      <c r="K414" s="2" t="b">
        <f>ABS(J414-GseCtRefObligPzc!E414)&lt;0.000001</f>
        <v>1</v>
      </c>
    </row>
    <row r="415" spans="1:11" s="2" customFormat="1" x14ac:dyDescent="0.25">
      <c r="A415" s="2" t="s">
        <v>465</v>
      </c>
      <c r="B415" s="2" t="str">
        <f>GseCtRefObligPzc!B415</f>
        <v>CENTRAL</v>
      </c>
      <c r="C415" s="2">
        <f>GseCtRefObligPzc!C415</f>
        <v>111</v>
      </c>
      <c r="D415" s="2" t="str">
        <f>GseCtRefObligPzc!D415</f>
        <v>End</v>
      </c>
      <c r="E415" s="2">
        <f>IF(C415=0,0,VLOOKUP(B415&amp; " " &amp;C415-1,gse_ct_ref!A:H,8,FALSE))</f>
        <v>3.2239999999999998E-2</v>
      </c>
      <c r="F415" s="2">
        <f>IF(C415=0,0,VLOOKUP(B415&amp; " " &amp;C415,gse_ct_ref!A:H,8,FALSE))</f>
        <v>3.2259999999999997E-2</v>
      </c>
      <c r="G415" s="2">
        <f t="shared" si="24"/>
        <v>3.0487704805963366E-2</v>
      </c>
      <c r="H415" s="2">
        <f t="shared" si="25"/>
        <v>2.9975565343632167E-2</v>
      </c>
      <c r="I415" s="2">
        <f t="shared" si="26"/>
        <v>2.9472028917526434E-2</v>
      </c>
      <c r="J415" s="2">
        <f t="shared" si="27"/>
        <v>2.9472028917526434E-2</v>
      </c>
      <c r="K415" s="2" t="b">
        <f>ABS(J415-GseCtRefObligPzc!E415)&lt;0.000001</f>
        <v>1</v>
      </c>
    </row>
    <row r="416" spans="1:11" s="2" customFormat="1" x14ac:dyDescent="0.25">
      <c r="A416" s="2" t="s">
        <v>466</v>
      </c>
      <c r="B416" s="2" t="str">
        <f>GseCtRefObligPzc!B416</f>
        <v>CENTRAL</v>
      </c>
      <c r="C416" s="2">
        <f>GseCtRefObligPzc!C416</f>
        <v>112</v>
      </c>
      <c r="D416" s="2" t="str">
        <f>GseCtRefObligPzc!D416</f>
        <v>End</v>
      </c>
      <c r="E416" s="2">
        <f>IF(C416=0,0,VLOOKUP(B416&amp; " " &amp;C416-1,gse_ct_ref!A:H,8,FALSE))</f>
        <v>3.2259999999999997E-2</v>
      </c>
      <c r="F416" s="2">
        <f>IF(C416=0,0,VLOOKUP(B416&amp; " " &amp;C416,gse_ct_ref!A:H,8,FALSE))</f>
        <v>3.2280000000000003E-2</v>
      </c>
      <c r="G416" s="2">
        <f t="shared" si="24"/>
        <v>2.9472028917526434E-2</v>
      </c>
      <c r="H416" s="2">
        <f t="shared" si="25"/>
        <v>2.8976390193631567E-2</v>
      </c>
      <c r="I416" s="2">
        <f t="shared" si="26"/>
        <v>2.8489086754196133E-2</v>
      </c>
      <c r="J416" s="2">
        <f t="shared" si="27"/>
        <v>2.8489086754196133E-2</v>
      </c>
      <c r="K416" s="2" t="b">
        <f>ABS(J416-GseCtRefObligPzc!E416)&lt;0.000001</f>
        <v>1</v>
      </c>
    </row>
    <row r="417" spans="1:11" s="2" customFormat="1" x14ac:dyDescent="0.25">
      <c r="A417" s="2" t="s">
        <v>467</v>
      </c>
      <c r="B417" s="2" t="str">
        <f>GseCtRefObligPzc!B417</f>
        <v>CENTRAL</v>
      </c>
      <c r="C417" s="2">
        <f>GseCtRefObligPzc!C417</f>
        <v>113</v>
      </c>
      <c r="D417" s="2" t="str">
        <f>GseCtRefObligPzc!D417</f>
        <v>End</v>
      </c>
      <c r="E417" s="2">
        <f>IF(C417=0,0,VLOOKUP(B417&amp; " " &amp;C417-1,gse_ct_ref!A:H,8,FALSE))</f>
        <v>3.2280000000000003E-2</v>
      </c>
      <c r="F417" s="2">
        <f>IF(C417=0,0,VLOOKUP(B417&amp; " " &amp;C417,gse_ct_ref!A:H,8,FALSE))</f>
        <v>3.2300000000000002E-2</v>
      </c>
      <c r="G417" s="2">
        <f t="shared" si="24"/>
        <v>2.8489086754196133E-2</v>
      </c>
      <c r="H417" s="2">
        <f t="shared" si="25"/>
        <v>2.8009436334831366E-2</v>
      </c>
      <c r="I417" s="2">
        <f t="shared" si="26"/>
        <v>2.7537861447223085E-2</v>
      </c>
      <c r="J417" s="2">
        <f t="shared" si="27"/>
        <v>2.7537861447223085E-2</v>
      </c>
      <c r="K417" s="2" t="b">
        <f>ABS(J417-GseCtRefObligPzc!E417)&lt;0.000001</f>
        <v>1</v>
      </c>
    </row>
    <row r="418" spans="1:11" s="2" customFormat="1" x14ac:dyDescent="0.25">
      <c r="A418" s="2" t="s">
        <v>468</v>
      </c>
      <c r="B418" s="2" t="str">
        <f>GseCtRefObligPzc!B418</f>
        <v>CENTRAL</v>
      </c>
      <c r="C418" s="2">
        <f>GseCtRefObligPzc!C418</f>
        <v>114</v>
      </c>
      <c r="D418" s="2" t="str">
        <f>GseCtRefObligPzc!D418</f>
        <v>End</v>
      </c>
      <c r="E418" s="2">
        <f>IF(C418=0,0,VLOOKUP(B418&amp; " " &amp;C418-1,gse_ct_ref!A:H,8,FALSE))</f>
        <v>3.2300000000000002E-2</v>
      </c>
      <c r="F418" s="2">
        <f>IF(C418=0,0,VLOOKUP(B418&amp; " " &amp;C418,gse_ct_ref!A:H,8,FALSE))</f>
        <v>3.2320000000000002E-2</v>
      </c>
      <c r="G418" s="2">
        <f t="shared" si="24"/>
        <v>2.7537861447223085E-2</v>
      </c>
      <c r="H418" s="2">
        <f t="shared" si="25"/>
        <v>2.7073702166841365E-2</v>
      </c>
      <c r="I418" s="2">
        <f t="shared" si="26"/>
        <v>2.6617366436519165E-2</v>
      </c>
      <c r="J418" s="2">
        <f t="shared" si="27"/>
        <v>2.6617366436519165E-2</v>
      </c>
      <c r="K418" s="2" t="b">
        <f>ABS(J418-GseCtRefObligPzc!E418)&lt;0.000001</f>
        <v>1</v>
      </c>
    </row>
    <row r="419" spans="1:11" s="2" customFormat="1" x14ac:dyDescent="0.25">
      <c r="A419" s="2" t="s">
        <v>469</v>
      </c>
      <c r="B419" s="2" t="str">
        <f>GseCtRefObligPzc!B419</f>
        <v>CENTRAL</v>
      </c>
      <c r="C419" s="2">
        <f>GseCtRefObligPzc!C419</f>
        <v>115</v>
      </c>
      <c r="D419" s="2" t="str">
        <f>GseCtRefObligPzc!D419</f>
        <v>End</v>
      </c>
      <c r="E419" s="2">
        <f>IF(C419=0,0,VLOOKUP(B419&amp; " " &amp;C419-1,gse_ct_ref!A:H,8,FALSE))</f>
        <v>3.2320000000000002E-2</v>
      </c>
      <c r="F419" s="2">
        <f>IF(C419=0,0,VLOOKUP(B419&amp; " " &amp;C419,gse_ct_ref!A:H,8,FALSE))</f>
        <v>3.2340000000000001E-2</v>
      </c>
      <c r="G419" s="2">
        <f t="shared" si="24"/>
        <v>2.6617366436519165E-2</v>
      </c>
      <c r="H419" s="2">
        <f t="shared" si="25"/>
        <v>2.6168215964064597E-2</v>
      </c>
      <c r="I419" s="2">
        <f t="shared" si="26"/>
        <v>2.5726644609077844E-2</v>
      </c>
      <c r="J419" s="2">
        <f t="shared" si="27"/>
        <v>2.5726644609077844E-2</v>
      </c>
      <c r="K419" s="2" t="b">
        <f>ABS(J419-GseCtRefObligPzc!E419)&lt;0.000001</f>
        <v>1</v>
      </c>
    </row>
    <row r="420" spans="1:11" s="2" customFormat="1" x14ac:dyDescent="0.25">
      <c r="A420" s="2" t="s">
        <v>470</v>
      </c>
      <c r="B420" s="2" t="str">
        <f>GseCtRefObligPzc!B420</f>
        <v>CENTRAL</v>
      </c>
      <c r="C420" s="2">
        <f>GseCtRefObligPzc!C420</f>
        <v>116</v>
      </c>
      <c r="D420" s="2" t="str">
        <f>GseCtRefObligPzc!D420</f>
        <v>End</v>
      </c>
      <c r="E420" s="2">
        <f>IF(C420=0,0,VLOOKUP(B420&amp; " " &amp;C420-1,gse_ct_ref!A:H,8,FALSE))</f>
        <v>3.2340000000000001E-2</v>
      </c>
      <c r="F420" s="2">
        <f>IF(C420=0,0,VLOOKUP(B420&amp; " " &amp;C420,gse_ct_ref!A:H,8,FALSE))</f>
        <v>3.236E-2</v>
      </c>
      <c r="G420" s="2">
        <f t="shared" si="24"/>
        <v>2.5726644609077844E-2</v>
      </c>
      <c r="H420" s="2">
        <f t="shared" si="25"/>
        <v>2.5292035025779109E-2</v>
      </c>
      <c r="I420" s="2">
        <f t="shared" si="26"/>
        <v>2.4864767460561828E-2</v>
      </c>
      <c r="J420" s="2">
        <f t="shared" si="27"/>
        <v>2.4864767460561828E-2</v>
      </c>
      <c r="K420" s="2" t="b">
        <f>ABS(J420-GseCtRefObligPzc!E420)&lt;0.000001</f>
        <v>1</v>
      </c>
    </row>
    <row r="421" spans="1:11" s="2" customFormat="1" x14ac:dyDescent="0.25">
      <c r="A421" s="2" t="s">
        <v>471</v>
      </c>
      <c r="B421" s="2" t="str">
        <f>GseCtRefObligPzc!B421</f>
        <v>CENTRAL</v>
      </c>
      <c r="C421" s="2">
        <f>GseCtRefObligPzc!C421</f>
        <v>117</v>
      </c>
      <c r="D421" s="2" t="str">
        <f>GseCtRefObligPzc!D421</f>
        <v>End</v>
      </c>
      <c r="E421" s="2">
        <f>IF(C421=0,0,VLOOKUP(B421&amp; " " &amp;C421-1,gse_ct_ref!A:H,8,FALSE))</f>
        <v>3.236E-2</v>
      </c>
      <c r="F421" s="2">
        <f>IF(C421=0,0,VLOOKUP(B421&amp; " " &amp;C421,gse_ct_ref!A:H,8,FALSE))</f>
        <v>3.2370000000000003E-2</v>
      </c>
      <c r="G421" s="2">
        <f t="shared" si="24"/>
        <v>2.4864767460561828E-2</v>
      </c>
      <c r="H421" s="2">
        <f t="shared" si="25"/>
        <v>2.4458100217102721E-2</v>
      </c>
      <c r="I421" s="2">
        <f t="shared" si="26"/>
        <v>2.4058084081367222E-2</v>
      </c>
      <c r="J421" s="2">
        <f t="shared" si="27"/>
        <v>2.4058084081367222E-2</v>
      </c>
      <c r="K421" s="2" t="b">
        <f>ABS(J421-GseCtRefObligPzc!E421)&lt;0.000001</f>
        <v>1</v>
      </c>
    </row>
    <row r="422" spans="1:11" s="2" customFormat="1" x14ac:dyDescent="0.25">
      <c r="A422" s="2" t="s">
        <v>472</v>
      </c>
      <c r="B422" s="2" t="str">
        <f>GseCtRefObligPzc!B422</f>
        <v>CENTRAL</v>
      </c>
      <c r="C422" s="2">
        <f>GseCtRefObligPzc!C422</f>
        <v>118</v>
      </c>
      <c r="D422" s="2" t="str">
        <f>GseCtRefObligPzc!D422</f>
        <v>End</v>
      </c>
      <c r="E422" s="2">
        <f>IF(C422=0,0,VLOOKUP(B422&amp; " " &amp;C422-1,gse_ct_ref!A:H,8,FALSE))</f>
        <v>3.2370000000000003E-2</v>
      </c>
      <c r="F422" s="2">
        <f>IF(C422=0,0,VLOOKUP(B422&amp; " " &amp;C422,gse_ct_ref!A:H,8,FALSE))</f>
        <v>3.2390000000000002E-2</v>
      </c>
      <c r="G422" s="2">
        <f t="shared" si="24"/>
        <v>2.4058084081367222E-2</v>
      </c>
      <c r="H422" s="2">
        <f t="shared" si="25"/>
        <v>2.3650861032232982E-2</v>
      </c>
      <c r="I422" s="2">
        <f t="shared" si="26"/>
        <v>2.3250530909866531E-2</v>
      </c>
      <c r="J422" s="2">
        <f t="shared" si="27"/>
        <v>2.3250530909866531E-2</v>
      </c>
      <c r="K422" s="2" t="b">
        <f>ABS(J422-GseCtRefObligPzc!E422)&lt;0.000001</f>
        <v>1</v>
      </c>
    </row>
    <row r="423" spans="1:11" s="2" customFormat="1" x14ac:dyDescent="0.25">
      <c r="A423" s="2" t="s">
        <v>473</v>
      </c>
      <c r="B423" s="2" t="str">
        <f>GseCtRefObligPzc!B423</f>
        <v>CENTRAL</v>
      </c>
      <c r="C423" s="2">
        <f>GseCtRefObligPzc!C423</f>
        <v>119</v>
      </c>
      <c r="D423" s="2" t="str">
        <f>GseCtRefObligPzc!D423</f>
        <v>End</v>
      </c>
      <c r="E423" s="2">
        <f>IF(C423=0,0,VLOOKUP(B423&amp; " " &amp;C423-1,gse_ct_ref!A:H,8,FALSE))</f>
        <v>3.2390000000000002E-2</v>
      </c>
      <c r="F423" s="2">
        <f>IF(C423=0,0,VLOOKUP(B423&amp; " " &amp;C423,gse_ct_ref!A:H,8,FALSE))</f>
        <v>3.2410000000000001E-2</v>
      </c>
      <c r="G423" s="2">
        <f t="shared" si="24"/>
        <v>2.3250530909866531E-2</v>
      </c>
      <c r="H423" s="2">
        <f t="shared" si="25"/>
        <v>2.2856534753080526E-2</v>
      </c>
      <c r="I423" s="2">
        <f t="shared" si="26"/>
        <v>2.2469215130785883E-2</v>
      </c>
      <c r="J423" s="2">
        <f t="shared" si="27"/>
        <v>2.2469215130785883E-2</v>
      </c>
      <c r="K423" s="2" t="b">
        <f>ABS(J423-GseCtRefObligPzc!E423)&lt;0.000001</f>
        <v>1</v>
      </c>
    </row>
    <row r="424" spans="1:11" s="2" customFormat="1" x14ac:dyDescent="0.25">
      <c r="A424" s="2" t="s">
        <v>474</v>
      </c>
      <c r="B424" s="2" t="str">
        <f>GseCtRefObligPzc!B424</f>
        <v>CENTRAL</v>
      </c>
      <c r="C424" s="2">
        <f>GseCtRefObligPzc!C424</f>
        <v>120</v>
      </c>
      <c r="D424" s="2" t="str">
        <f>GseCtRefObligPzc!D424</f>
        <v>End</v>
      </c>
      <c r="E424" s="2">
        <f>IF(C424=0,0,VLOOKUP(B424&amp; " " &amp;C424-1,gse_ct_ref!A:H,8,FALSE))</f>
        <v>3.2410000000000001E-2</v>
      </c>
      <c r="F424" s="2">
        <f>IF(C424=0,0,VLOOKUP(B424&amp; " " &amp;C424,gse_ct_ref!A:H,8,FALSE))</f>
        <v>3.243E-2</v>
      </c>
      <c r="G424" s="2">
        <f t="shared" si="24"/>
        <v>2.2469215130785883E-2</v>
      </c>
      <c r="H424" s="2">
        <f t="shared" si="25"/>
        <v>2.2088031500979384E-2</v>
      </c>
      <c r="I424" s="2">
        <f t="shared" si="26"/>
        <v>2.1713314539402583E-2</v>
      </c>
      <c r="J424" s="2">
        <f t="shared" si="27"/>
        <v>2.1713314539402583E-2</v>
      </c>
      <c r="K424" s="2" t="b">
        <f>ABS(J424-GseCtRefObligPzc!E424)&lt;0.000001</f>
        <v>1</v>
      </c>
    </row>
    <row r="425" spans="1:11" s="2" customFormat="1" x14ac:dyDescent="0.25">
      <c r="A425" s="2" t="s">
        <v>475</v>
      </c>
      <c r="B425" s="2" t="str">
        <f>GseCtRefObligPzc!B425</f>
        <v>CENTRAL</v>
      </c>
      <c r="C425" s="2">
        <f>GseCtRefObligPzc!C425</f>
        <v>121</v>
      </c>
      <c r="D425" s="2" t="str">
        <f>GseCtRefObligPzc!D425</f>
        <v>End</v>
      </c>
      <c r="E425" s="2">
        <f>IF(C425=0,0,VLOOKUP(B425&amp; " " &amp;C425-1,gse_ct_ref!A:H,8,FALSE))</f>
        <v>3.243E-2</v>
      </c>
      <c r="F425" s="2">
        <f>IF(C425=0,0,VLOOKUP(B425&amp; " " &amp;C425,gse_ct_ref!A:H,8,FALSE))</f>
        <v>3.245E-2</v>
      </c>
      <c r="G425" s="2">
        <f t="shared" si="24"/>
        <v>2.1713314539402583E-2</v>
      </c>
      <c r="H425" s="2">
        <f t="shared" si="25"/>
        <v>2.1344541535904583E-2</v>
      </c>
      <c r="I425" s="2">
        <f t="shared" si="26"/>
        <v>2.0982031672373638E-2</v>
      </c>
      <c r="J425" s="2">
        <f t="shared" si="27"/>
        <v>2.0982031672373638E-2</v>
      </c>
      <c r="K425" s="2" t="b">
        <f>ABS(J425-GseCtRefObligPzc!E425)&lt;0.000001</f>
        <v>1</v>
      </c>
    </row>
    <row r="426" spans="1:11" s="2" customFormat="1" x14ac:dyDescent="0.25">
      <c r="A426" s="2" t="s">
        <v>476</v>
      </c>
      <c r="B426" s="2" t="str">
        <f>GseCtRefObligPzc!B426</f>
        <v>CENTRAL</v>
      </c>
      <c r="C426" s="2">
        <f>GseCtRefObligPzc!C426</f>
        <v>122</v>
      </c>
      <c r="D426" s="2" t="str">
        <f>GseCtRefObligPzc!D426</f>
        <v>End</v>
      </c>
      <c r="E426" s="2">
        <f>IF(C426=0,0,VLOOKUP(B426&amp; " " &amp;C426-1,gse_ct_ref!A:H,8,FALSE))</f>
        <v>3.245E-2</v>
      </c>
      <c r="F426" s="2">
        <f>IF(C426=0,0,VLOOKUP(B426&amp; " " &amp;C426,gse_ct_ref!A:H,8,FALSE))</f>
        <v>3.2460000000000003E-2</v>
      </c>
      <c r="G426" s="2">
        <f t="shared" si="24"/>
        <v>2.0982031672373638E-2</v>
      </c>
      <c r="H426" s="2">
        <f t="shared" si="25"/>
        <v>2.0637468909983768E-2</v>
      </c>
      <c r="I426" s="2">
        <f t="shared" si="26"/>
        <v>2.0298564488934696E-2</v>
      </c>
      <c r="J426" s="2">
        <f t="shared" si="27"/>
        <v>2.0298564488934696E-2</v>
      </c>
      <c r="K426" s="2" t="b">
        <f>ABS(J426-GseCtRefObligPzc!E426)&lt;0.000001</f>
        <v>1</v>
      </c>
    </row>
    <row r="427" spans="1:11" s="2" customFormat="1" x14ac:dyDescent="0.25">
      <c r="A427" s="2" t="s">
        <v>477</v>
      </c>
      <c r="B427" s="2" t="str">
        <f>GseCtRefObligPzc!B427</f>
        <v>CENTRAL</v>
      </c>
      <c r="C427" s="2">
        <f>GseCtRefObligPzc!C427</f>
        <v>123</v>
      </c>
      <c r="D427" s="2" t="str">
        <f>GseCtRefObligPzc!D427</f>
        <v>End</v>
      </c>
      <c r="E427" s="2">
        <f>IF(C427=0,0,VLOOKUP(B427&amp; " " &amp;C427-1,gse_ct_ref!A:H,8,FALSE))</f>
        <v>3.2460000000000003E-2</v>
      </c>
      <c r="F427" s="2">
        <f>IF(C427=0,0,VLOOKUP(B427&amp; " " &amp;C427,gse_ct_ref!A:H,8,FALSE))</f>
        <v>3.2480000000000002E-2</v>
      </c>
      <c r="G427" s="2">
        <f t="shared" si="24"/>
        <v>2.0298564488934696E-2</v>
      </c>
      <c r="H427" s="2">
        <f t="shared" si="25"/>
        <v>1.9953143477496625E-2</v>
      </c>
      <c r="I427" s="2">
        <f t="shared" si="26"/>
        <v>1.9613600501187978E-2</v>
      </c>
      <c r="J427" s="2">
        <f t="shared" si="27"/>
        <v>1.9613600501187978E-2</v>
      </c>
      <c r="K427" s="2" t="b">
        <f>ABS(J427-GseCtRefObligPzc!E427)&lt;0.000001</f>
        <v>1</v>
      </c>
    </row>
    <row r="428" spans="1:11" s="2" customFormat="1" x14ac:dyDescent="0.25">
      <c r="A428" s="2" t="s">
        <v>478</v>
      </c>
      <c r="B428" s="2" t="str">
        <f>GseCtRefObligPzc!B428</f>
        <v>CENTRAL</v>
      </c>
      <c r="C428" s="2">
        <f>GseCtRefObligPzc!C428</f>
        <v>124</v>
      </c>
      <c r="D428" s="2" t="str">
        <f>GseCtRefObligPzc!D428</f>
        <v>End</v>
      </c>
      <c r="E428" s="2">
        <f>IF(C428=0,0,VLOOKUP(B428&amp; " " &amp;C428-1,gse_ct_ref!A:H,8,FALSE))</f>
        <v>3.2480000000000002E-2</v>
      </c>
      <c r="F428" s="2">
        <f>IF(C428=0,0,VLOOKUP(B428&amp; " " &amp;C428,gse_ct_ref!A:H,8,FALSE))</f>
        <v>3.2489999999999998E-2</v>
      </c>
      <c r="G428" s="2">
        <f t="shared" si="24"/>
        <v>1.9613600501187978E-2</v>
      </c>
      <c r="H428" s="2">
        <f t="shared" si="25"/>
        <v>1.9291043061901214E-2</v>
      </c>
      <c r="I428" s="2">
        <f t="shared" si="26"/>
        <v>1.8973790273416981E-2</v>
      </c>
      <c r="J428" s="2">
        <f t="shared" si="27"/>
        <v>1.8973790273416981E-2</v>
      </c>
      <c r="K428" s="2" t="b">
        <f>ABS(J428-GseCtRefObligPzc!E428)&lt;0.000001</f>
        <v>1</v>
      </c>
    </row>
    <row r="429" spans="1:11" s="2" customFormat="1" x14ac:dyDescent="0.25">
      <c r="A429" s="2" t="s">
        <v>479</v>
      </c>
      <c r="B429" s="2" t="str">
        <f>GseCtRefObligPzc!B429</f>
        <v>CENTRAL</v>
      </c>
      <c r="C429" s="2">
        <f>GseCtRefObligPzc!C429</f>
        <v>125</v>
      </c>
      <c r="D429" s="2" t="str">
        <f>GseCtRefObligPzc!D429</f>
        <v>End</v>
      </c>
      <c r="E429" s="2">
        <f>IF(C429=0,0,VLOOKUP(B429&amp; " " &amp;C429-1,gse_ct_ref!A:H,8,FALSE))</f>
        <v>3.2489999999999998E-2</v>
      </c>
      <c r="F429" s="2">
        <f>IF(C429=0,0,VLOOKUP(B429&amp; " " &amp;C429,gse_ct_ref!A:H,8,FALSE))</f>
        <v>3.2509999999999997E-2</v>
      </c>
      <c r="G429" s="2">
        <f t="shared" si="24"/>
        <v>1.8973790273416981E-2</v>
      </c>
      <c r="H429" s="2">
        <f t="shared" si="25"/>
        <v>1.8650281382352023E-2</v>
      </c>
      <c r="I429" s="2">
        <f t="shared" si="26"/>
        <v>1.8332288416207175E-2</v>
      </c>
      <c r="J429" s="2">
        <f t="shared" si="27"/>
        <v>1.8332288416207175E-2</v>
      </c>
      <c r="K429" s="2" t="b">
        <f>ABS(J429-GseCtRefObligPzc!E429)&lt;0.000001</f>
        <v>1</v>
      </c>
    </row>
    <row r="430" spans="1:11" s="2" customFormat="1" x14ac:dyDescent="0.25">
      <c r="A430" s="2" t="s">
        <v>480</v>
      </c>
      <c r="B430" s="2" t="str">
        <f>GseCtRefObligPzc!B430</f>
        <v>CENTRAL</v>
      </c>
      <c r="C430" s="2">
        <f>GseCtRefObligPzc!C430</f>
        <v>126</v>
      </c>
      <c r="D430" s="2" t="str">
        <f>GseCtRefObligPzc!D430</f>
        <v>End</v>
      </c>
      <c r="E430" s="2">
        <f>IF(C430=0,0,VLOOKUP(B430&amp; " " &amp;C430-1,gse_ct_ref!A:H,8,FALSE))</f>
        <v>3.2509999999999997E-2</v>
      </c>
      <c r="F430" s="2">
        <f>IF(C430=0,0,VLOOKUP(B430&amp; " " &amp;C430,gse_ct_ref!A:H,8,FALSE))</f>
        <v>3.2530000000000003E-2</v>
      </c>
      <c r="G430" s="2">
        <f t="shared" si="24"/>
        <v>1.8332288416207175E-2</v>
      </c>
      <c r="H430" s="2">
        <f t="shared" si="25"/>
        <v>1.8019368705895506E-2</v>
      </c>
      <c r="I430" s="2">
        <f t="shared" si="26"/>
        <v>1.7711790322475406E-2</v>
      </c>
      <c r="J430" s="2">
        <f t="shared" si="27"/>
        <v>1.7711790322475406E-2</v>
      </c>
      <c r="K430" s="2" t="b">
        <f>ABS(J430-GseCtRefObligPzc!E430)&lt;0.000001</f>
        <v>1</v>
      </c>
    </row>
    <row r="431" spans="1:11" s="2" customFormat="1" x14ac:dyDescent="0.25">
      <c r="A431" s="2" t="s">
        <v>481</v>
      </c>
      <c r="B431" s="2" t="str">
        <f>GseCtRefObligPzc!B431</f>
        <v>CENTRAL</v>
      </c>
      <c r="C431" s="2">
        <f>GseCtRefObligPzc!C431</f>
        <v>127</v>
      </c>
      <c r="D431" s="2" t="str">
        <f>GseCtRefObligPzc!D431</f>
        <v>End</v>
      </c>
      <c r="E431" s="2">
        <f>IF(C431=0,0,VLOOKUP(B431&amp; " " &amp;C431-1,gse_ct_ref!A:H,8,FALSE))</f>
        <v>3.2530000000000003E-2</v>
      </c>
      <c r="F431" s="2">
        <f>IF(C431=0,0,VLOOKUP(B431&amp; " " &amp;C431,gse_ct_ref!A:H,8,FALSE))</f>
        <v>3.2539999999999999E-2</v>
      </c>
      <c r="G431" s="2">
        <f t="shared" si="24"/>
        <v>1.7711790322475406E-2</v>
      </c>
      <c r="H431" s="2">
        <f t="shared" si="25"/>
        <v>1.7419834937397825E-2</v>
      </c>
      <c r="I431" s="2">
        <f t="shared" si="26"/>
        <v>1.7132692049833139E-2</v>
      </c>
      <c r="J431" s="2">
        <f t="shared" si="27"/>
        <v>1.7132692049833139E-2</v>
      </c>
      <c r="K431" s="2" t="b">
        <f>ABS(J431-GseCtRefObligPzc!E431)&lt;0.000001</f>
        <v>1</v>
      </c>
    </row>
    <row r="432" spans="1:11" s="2" customFormat="1" x14ac:dyDescent="0.25">
      <c r="A432" s="2" t="s">
        <v>482</v>
      </c>
      <c r="B432" s="2" t="str">
        <f>GseCtRefObligPzc!B432</f>
        <v>CENTRAL</v>
      </c>
      <c r="C432" s="2">
        <f>GseCtRefObligPzc!C432</f>
        <v>128</v>
      </c>
      <c r="D432" s="2" t="str">
        <f>GseCtRefObligPzc!D432</f>
        <v>End</v>
      </c>
      <c r="E432" s="2">
        <f>IF(C432=0,0,VLOOKUP(B432&amp; " " &amp;C432-1,gse_ct_ref!A:H,8,FALSE))</f>
        <v>3.2539999999999999E-2</v>
      </c>
      <c r="F432" s="2">
        <f>IF(C432=0,0,VLOOKUP(B432&amp; " " &amp;C432,gse_ct_ref!A:H,8,FALSE))</f>
        <v>3.2559999999999999E-2</v>
      </c>
      <c r="G432" s="2">
        <f t="shared" si="24"/>
        <v>1.7132692049833139E-2</v>
      </c>
      <c r="H432" s="2">
        <f t="shared" si="25"/>
        <v>1.6839678407186583E-2</v>
      </c>
      <c r="I432" s="2">
        <f t="shared" si="26"/>
        <v>1.6551676060752397E-2</v>
      </c>
      <c r="J432" s="2">
        <f t="shared" si="27"/>
        <v>1.6551676060752397E-2</v>
      </c>
      <c r="K432" s="2" t="b">
        <f>ABS(J432-GseCtRefObligPzc!E432)&lt;0.000001</f>
        <v>1</v>
      </c>
    </row>
    <row r="433" spans="1:11" s="2" customFormat="1" x14ac:dyDescent="0.25">
      <c r="A433" s="2" t="s">
        <v>483</v>
      </c>
      <c r="B433" s="2" t="str">
        <f>GseCtRefObligPzc!B433</f>
        <v>CENTRAL</v>
      </c>
      <c r="C433" s="2">
        <f>GseCtRefObligPzc!C433</f>
        <v>129</v>
      </c>
      <c r="D433" s="2" t="str">
        <f>GseCtRefObligPzc!D433</f>
        <v>End</v>
      </c>
      <c r="E433" s="2">
        <f>IF(C433=0,0,VLOOKUP(B433&amp; " " &amp;C433-1,gse_ct_ref!A:H,8,FALSE))</f>
        <v>3.2559999999999999E-2</v>
      </c>
      <c r="F433" s="2">
        <f>IF(C433=0,0,VLOOKUP(B433&amp; " " &amp;C433,gse_ct_ref!A:H,8,FALSE))</f>
        <v>3.2570000000000002E-2</v>
      </c>
      <c r="G433" s="2">
        <f t="shared" si="24"/>
        <v>1.6551676060752397E-2</v>
      </c>
      <c r="H433" s="2">
        <f t="shared" si="25"/>
        <v>1.6278449776457444E-2</v>
      </c>
      <c r="I433" s="2">
        <f t="shared" si="26"/>
        <v>1.6009733766660109E-2</v>
      </c>
      <c r="J433" s="2">
        <f t="shared" si="27"/>
        <v>1.6009733766660109E-2</v>
      </c>
      <c r="K433" s="2" t="b">
        <f>ABS(J433-GseCtRefObligPzc!E433)&lt;0.000001</f>
        <v>1</v>
      </c>
    </row>
    <row r="434" spans="1:11" s="2" customFormat="1" x14ac:dyDescent="0.25">
      <c r="A434" s="2" t="s">
        <v>484</v>
      </c>
      <c r="B434" s="2" t="str">
        <f>GseCtRefObligPzc!B434</f>
        <v>CENTRAL</v>
      </c>
      <c r="C434" s="2">
        <f>GseCtRefObligPzc!C434</f>
        <v>130</v>
      </c>
      <c r="D434" s="2" t="str">
        <f>GseCtRefObligPzc!D434</f>
        <v>End</v>
      </c>
      <c r="E434" s="2">
        <f>IF(C434=0,0,VLOOKUP(B434&amp; " " &amp;C434-1,gse_ct_ref!A:H,8,FALSE))</f>
        <v>3.2570000000000002E-2</v>
      </c>
      <c r="F434" s="2">
        <f>IF(C434=0,0,VLOOKUP(B434&amp; " " &amp;C434,gse_ct_ref!A:H,8,FALSE))</f>
        <v>3.2590000000000001E-2</v>
      </c>
      <c r="G434" s="2">
        <f t="shared" si="24"/>
        <v>1.6009733766660109E-2</v>
      </c>
      <c r="H434" s="2">
        <f t="shared" si="25"/>
        <v>1.5735392824867109E-2</v>
      </c>
      <c r="I434" s="2">
        <f t="shared" si="26"/>
        <v>1.5465752957647915E-2</v>
      </c>
      <c r="J434" s="2">
        <f t="shared" si="27"/>
        <v>1.5465752957647915E-2</v>
      </c>
      <c r="K434" s="2" t="b">
        <f>ABS(J434-GseCtRefObligPzc!E434)&lt;0.000001</f>
        <v>1</v>
      </c>
    </row>
    <row r="435" spans="1:11" s="2" customFormat="1" x14ac:dyDescent="0.25">
      <c r="A435" s="2" t="s">
        <v>485</v>
      </c>
      <c r="B435" s="2" t="str">
        <f>GseCtRefObligPzc!B435</f>
        <v>CENTRAL</v>
      </c>
      <c r="C435" s="2">
        <f>GseCtRefObligPzc!C435</f>
        <v>131</v>
      </c>
      <c r="D435" s="2" t="str">
        <f>GseCtRefObligPzc!D435</f>
        <v>End</v>
      </c>
      <c r="E435" s="2">
        <f>IF(C435=0,0,VLOOKUP(B435&amp; " " &amp;C435-1,gse_ct_ref!A:H,8,FALSE))</f>
        <v>3.2590000000000001E-2</v>
      </c>
      <c r="F435" s="2">
        <f>IF(C435=0,0,VLOOKUP(B435&amp; " " &amp;C435,gse_ct_ref!A:H,8,FALSE))</f>
        <v>3.2599999999999997E-2</v>
      </c>
      <c r="G435" s="2">
        <f t="shared" si="24"/>
        <v>1.5465752957647915E-2</v>
      </c>
      <c r="H435" s="2">
        <f t="shared" si="25"/>
        <v>1.5210084533899215E-2</v>
      </c>
      <c r="I435" s="2">
        <f t="shared" si="26"/>
        <v>1.4958642632006977E-2</v>
      </c>
      <c r="J435" s="2">
        <f t="shared" si="27"/>
        <v>1.4958642632006977E-2</v>
      </c>
      <c r="K435" s="2" t="b">
        <f>ABS(J435-GseCtRefObligPzc!E435)&lt;0.000001</f>
        <v>1</v>
      </c>
    </row>
    <row r="436" spans="1:11" s="2" customFormat="1" x14ac:dyDescent="0.25">
      <c r="A436" s="2" t="s">
        <v>486</v>
      </c>
      <c r="B436" s="2" t="str">
        <f>GseCtRefObligPzc!B436</f>
        <v>CENTRAL</v>
      </c>
      <c r="C436" s="2">
        <f>GseCtRefObligPzc!C436</f>
        <v>132</v>
      </c>
      <c r="D436" s="2" t="str">
        <f>GseCtRefObligPzc!D436</f>
        <v>End</v>
      </c>
      <c r="E436" s="2">
        <f>IF(C436=0,0,VLOOKUP(B436&amp; " " &amp;C436-1,gse_ct_ref!A:H,8,FALSE))</f>
        <v>3.2599999999999997E-2</v>
      </c>
      <c r="F436" s="2">
        <f>IF(C436=0,0,VLOOKUP(B436&amp; " " &amp;C436,gse_ct_ref!A:H,8,FALSE))</f>
        <v>3.2620000000000003E-2</v>
      </c>
      <c r="G436" s="2">
        <f t="shared" si="24"/>
        <v>1.4958642632006977E-2</v>
      </c>
      <c r="H436" s="2">
        <f t="shared" si="25"/>
        <v>1.4701815276658349E-2</v>
      </c>
      <c r="I436" s="2">
        <f t="shared" si="26"/>
        <v>1.4449397431723066E-2</v>
      </c>
      <c r="J436" s="2">
        <f t="shared" si="27"/>
        <v>1.4449397431723066E-2</v>
      </c>
      <c r="K436" s="2" t="b">
        <f>ABS(J436-GseCtRefObligPzc!E436)&lt;0.000001</f>
        <v>1</v>
      </c>
    </row>
    <row r="437" spans="1:11" s="2" customFormat="1" x14ac:dyDescent="0.25">
      <c r="A437" s="2" t="s">
        <v>487</v>
      </c>
      <c r="B437" s="2" t="str">
        <f>GseCtRefObligPzc!B437</f>
        <v>CENTRAL</v>
      </c>
      <c r="C437" s="2">
        <f>GseCtRefObligPzc!C437</f>
        <v>133</v>
      </c>
      <c r="D437" s="2" t="str">
        <f>GseCtRefObligPzc!D437</f>
        <v>End</v>
      </c>
      <c r="E437" s="2">
        <f>IF(C437=0,0,VLOOKUP(B437&amp; " " &amp;C437-1,gse_ct_ref!A:H,8,FALSE))</f>
        <v>3.2620000000000003E-2</v>
      </c>
      <c r="F437" s="2">
        <f>IF(C437=0,0,VLOOKUP(B437&amp; " " &amp;C437,gse_ct_ref!A:H,8,FALSE))</f>
        <v>3.2629999999999999E-2</v>
      </c>
      <c r="G437" s="2">
        <f t="shared" si="24"/>
        <v>1.4449397431723066E-2</v>
      </c>
      <c r="H437" s="2">
        <f t="shared" si="25"/>
        <v>1.4210186871133111E-2</v>
      </c>
      <c r="I437" s="2">
        <f t="shared" si="26"/>
        <v>1.3974936454387781E-2</v>
      </c>
      <c r="J437" s="2">
        <f t="shared" si="27"/>
        <v>1.3974936454387781E-2</v>
      </c>
      <c r="K437" s="2" t="b">
        <f>ABS(J437-GseCtRefObligPzc!E437)&lt;0.000001</f>
        <v>1</v>
      </c>
    </row>
    <row r="438" spans="1:11" s="2" customFormat="1" x14ac:dyDescent="0.25">
      <c r="A438" s="2" t="s">
        <v>488</v>
      </c>
      <c r="B438" s="2" t="str">
        <f>GseCtRefObligPzc!B438</f>
        <v>CENTRAL</v>
      </c>
      <c r="C438" s="2">
        <f>GseCtRefObligPzc!C438</f>
        <v>134</v>
      </c>
      <c r="D438" s="2" t="str">
        <f>GseCtRefObligPzc!D438</f>
        <v>End</v>
      </c>
      <c r="E438" s="2">
        <f>IF(C438=0,0,VLOOKUP(B438&amp; " " &amp;C438-1,gse_ct_ref!A:H,8,FALSE))</f>
        <v>3.2629999999999999E-2</v>
      </c>
      <c r="F438" s="2">
        <f>IF(C438=0,0,VLOOKUP(B438&amp; " " &amp;C438,gse_ct_ref!A:H,8,FALSE))</f>
        <v>3.2640000000000002E-2</v>
      </c>
      <c r="G438" s="2">
        <f t="shared" si="24"/>
        <v>1.3974936454387781E-2</v>
      </c>
      <c r="H438" s="2">
        <f t="shared" si="25"/>
        <v>1.374344761446155E-2</v>
      </c>
      <c r="I438" s="2">
        <f t="shared" si="26"/>
        <v>1.3515793288072127E-2</v>
      </c>
      <c r="J438" s="2">
        <f t="shared" si="27"/>
        <v>1.3515793288072127E-2</v>
      </c>
      <c r="K438" s="2" t="b">
        <f>ABS(J438-GseCtRefObligPzc!E438)&lt;0.000001</f>
        <v>1</v>
      </c>
    </row>
    <row r="439" spans="1:11" s="2" customFormat="1" x14ac:dyDescent="0.25">
      <c r="A439" s="2" t="s">
        <v>489</v>
      </c>
      <c r="B439" s="2" t="str">
        <f>GseCtRefObligPzc!B439</f>
        <v>CENTRAL</v>
      </c>
      <c r="C439" s="2">
        <f>GseCtRefObligPzc!C439</f>
        <v>135</v>
      </c>
      <c r="D439" s="2" t="str">
        <f>GseCtRefObligPzc!D439</f>
        <v>End</v>
      </c>
      <c r="E439" s="2">
        <f>IF(C439=0,0,VLOOKUP(B439&amp; " " &amp;C439-1,gse_ct_ref!A:H,8,FALSE))</f>
        <v>3.2640000000000002E-2</v>
      </c>
      <c r="F439" s="2">
        <f>IF(C439=0,0,VLOOKUP(B439&amp; " " &amp;C439,gse_ct_ref!A:H,8,FALSE))</f>
        <v>3.2660000000000002E-2</v>
      </c>
      <c r="G439" s="2">
        <f t="shared" si="24"/>
        <v>1.3515793288072127E-2</v>
      </c>
      <c r="H439" s="2">
        <f t="shared" si="25"/>
        <v>1.3283095925483001E-2</v>
      </c>
      <c r="I439" s="2">
        <f t="shared" si="26"/>
        <v>1.3054404843650161E-2</v>
      </c>
      <c r="J439" s="2">
        <f t="shared" si="27"/>
        <v>1.3054404843650161E-2</v>
      </c>
      <c r="K439" s="2" t="b">
        <f>ABS(J439-GseCtRefObligPzc!E439)&lt;0.000001</f>
        <v>1</v>
      </c>
    </row>
    <row r="440" spans="1:11" s="2" customFormat="1" x14ac:dyDescent="0.25">
      <c r="A440" s="2" t="s">
        <v>490</v>
      </c>
      <c r="B440" s="2" t="str">
        <f>GseCtRefObligPzc!B440</f>
        <v>CENTRAL</v>
      </c>
      <c r="C440" s="2">
        <f>GseCtRefObligPzc!C440</f>
        <v>136</v>
      </c>
      <c r="D440" s="2" t="str">
        <f>GseCtRefObligPzc!D440</f>
        <v>End</v>
      </c>
      <c r="E440" s="2">
        <f>IF(C440=0,0,VLOOKUP(B440&amp; " " &amp;C440-1,gse_ct_ref!A:H,8,FALSE))</f>
        <v>3.2660000000000002E-2</v>
      </c>
      <c r="F440" s="2">
        <f>IF(C440=0,0,VLOOKUP(B440&amp; " " &amp;C440,gse_ct_ref!A:H,8,FALSE))</f>
        <v>3.2669999999999998E-2</v>
      </c>
      <c r="G440" s="2">
        <f t="shared" si="24"/>
        <v>1.3054404843650161E-2</v>
      </c>
      <c r="H440" s="2">
        <f t="shared" si="25"/>
        <v>1.2837853656157585E-2</v>
      </c>
      <c r="I440" s="2">
        <f t="shared" si="26"/>
        <v>1.2624894698059308E-2</v>
      </c>
      <c r="J440" s="2">
        <f t="shared" si="27"/>
        <v>1.2624894698059308E-2</v>
      </c>
      <c r="K440" s="2" t="b">
        <f>ABS(J440-GseCtRefObligPzc!E440)&lt;0.000001</f>
        <v>1</v>
      </c>
    </row>
    <row r="441" spans="1:11" s="2" customFormat="1" x14ac:dyDescent="0.25">
      <c r="A441" s="2" t="s">
        <v>491</v>
      </c>
      <c r="B441" s="2" t="str">
        <f>GseCtRefObligPzc!B441</f>
        <v>CENTRAL</v>
      </c>
      <c r="C441" s="2">
        <f>GseCtRefObligPzc!C441</f>
        <v>137</v>
      </c>
      <c r="D441" s="2" t="str">
        <f>GseCtRefObligPzc!D441</f>
        <v>End</v>
      </c>
      <c r="E441" s="2">
        <f>IF(C441=0,0,VLOOKUP(B441&amp; " " &amp;C441-1,gse_ct_ref!A:H,8,FALSE))</f>
        <v>3.2669999999999998E-2</v>
      </c>
      <c r="F441" s="2">
        <f>IF(C441=0,0,VLOOKUP(B441&amp; " " &amp;C441,gse_ct_ref!A:H,8,FALSE))</f>
        <v>3.2680000000000001E-2</v>
      </c>
      <c r="G441" s="2">
        <f t="shared" si="24"/>
        <v>1.2624894698059308E-2</v>
      </c>
      <c r="H441" s="2">
        <f t="shared" si="25"/>
        <v>1.2415348233032744E-2</v>
      </c>
      <c r="I441" s="2">
        <f t="shared" si="26"/>
        <v>1.22092797947189E-2</v>
      </c>
      <c r="J441" s="2">
        <f t="shared" si="27"/>
        <v>1.22092797947189E-2</v>
      </c>
      <c r="K441" s="2" t="b">
        <f>ABS(J441-GseCtRefObligPzc!E441)&lt;0.000001</f>
        <v>1</v>
      </c>
    </row>
    <row r="442" spans="1:11" s="2" customFormat="1" x14ac:dyDescent="0.25">
      <c r="A442" s="2" t="s">
        <v>492</v>
      </c>
      <c r="B442" s="2" t="str">
        <f>GseCtRefObligPzc!B442</f>
        <v>CENTRAL</v>
      </c>
      <c r="C442" s="2">
        <f>GseCtRefObligPzc!C442</f>
        <v>138</v>
      </c>
      <c r="D442" s="2" t="str">
        <f>GseCtRefObligPzc!D442</f>
        <v>End</v>
      </c>
      <c r="E442" s="2">
        <f>IF(C442=0,0,VLOOKUP(B442&amp; " " &amp;C442-1,gse_ct_ref!A:H,8,FALSE))</f>
        <v>3.2680000000000001E-2</v>
      </c>
      <c r="F442" s="2">
        <f>IF(C442=0,0,VLOOKUP(B442&amp; " " &amp;C442,gse_ct_ref!A:H,8,FALSE))</f>
        <v>3.27E-2</v>
      </c>
      <c r="G442" s="2">
        <f t="shared" si="24"/>
        <v>1.22092797947189E-2</v>
      </c>
      <c r="H442" s="2">
        <f t="shared" si="25"/>
        <v>1.1998495936128806E-2</v>
      </c>
      <c r="I442" s="2">
        <f t="shared" si="26"/>
        <v>1.1791351099314703E-2</v>
      </c>
      <c r="J442" s="2">
        <f t="shared" si="27"/>
        <v>1.1791351099314703E-2</v>
      </c>
      <c r="K442" s="2" t="b">
        <f>ABS(J442-GseCtRefObligPzc!E442)&lt;0.000001</f>
        <v>1</v>
      </c>
    </row>
    <row r="443" spans="1:11" s="2" customFormat="1" x14ac:dyDescent="0.25">
      <c r="A443" s="2" t="s">
        <v>493</v>
      </c>
      <c r="B443" s="2" t="str">
        <f>GseCtRefObligPzc!B443</f>
        <v>CENTRAL</v>
      </c>
      <c r="C443" s="2">
        <f>GseCtRefObligPzc!C443</f>
        <v>139</v>
      </c>
      <c r="D443" s="2" t="str">
        <f>GseCtRefObligPzc!D443</f>
        <v>End</v>
      </c>
      <c r="E443" s="2">
        <f>IF(C443=0,0,VLOOKUP(B443&amp; " " &amp;C443-1,gse_ct_ref!A:H,8,FALSE))</f>
        <v>3.27E-2</v>
      </c>
      <c r="F443" s="2">
        <f>IF(C443=0,0,VLOOKUP(B443&amp; " " &amp;C443,gse_ct_ref!A:H,8,FALSE))</f>
        <v>3.2710000000000003E-2</v>
      </c>
      <c r="G443" s="2">
        <f t="shared" si="24"/>
        <v>1.1791351099314703E-2</v>
      </c>
      <c r="H443" s="2">
        <f t="shared" si="25"/>
        <v>1.1595359202663589E-2</v>
      </c>
      <c r="I443" s="2">
        <f t="shared" si="26"/>
        <v>1.1402625017807278E-2</v>
      </c>
      <c r="J443" s="2">
        <f t="shared" si="27"/>
        <v>1.1402625017807278E-2</v>
      </c>
      <c r="K443" s="2" t="b">
        <f>ABS(J443-GseCtRefObligPzc!E443)&lt;0.000001</f>
        <v>1</v>
      </c>
    </row>
    <row r="444" spans="1:11" s="2" customFormat="1" x14ac:dyDescent="0.25">
      <c r="A444" s="2" t="s">
        <v>494</v>
      </c>
      <c r="B444" s="2" t="str">
        <f>GseCtRefObligPzc!B444</f>
        <v>CENTRAL</v>
      </c>
      <c r="C444" s="2">
        <f>GseCtRefObligPzc!C444</f>
        <v>140</v>
      </c>
      <c r="D444" s="2" t="str">
        <f>GseCtRefObligPzc!D444</f>
        <v>End</v>
      </c>
      <c r="E444" s="2">
        <f>IF(C444=0,0,VLOOKUP(B444&amp; " " &amp;C444-1,gse_ct_ref!A:H,8,FALSE))</f>
        <v>3.2710000000000003E-2</v>
      </c>
      <c r="F444" s="2">
        <f>IF(C444=0,0,VLOOKUP(B444&amp; " " &amp;C444,gse_ct_ref!A:H,8,FALSE))</f>
        <v>3.2719999999999999E-2</v>
      </c>
      <c r="G444" s="2">
        <f t="shared" si="24"/>
        <v>1.1402625017807278E-2</v>
      </c>
      <c r="H444" s="2">
        <f t="shared" si="25"/>
        <v>1.1212985890432067E-2</v>
      </c>
      <c r="I444" s="2">
        <f t="shared" si="26"/>
        <v>1.1026500685822489E-2</v>
      </c>
      <c r="J444" s="2">
        <f t="shared" si="27"/>
        <v>1.1026500685822489E-2</v>
      </c>
      <c r="K444" s="2" t="b">
        <f>ABS(J444-GseCtRefObligPzc!E444)&lt;0.000001</f>
        <v>1</v>
      </c>
    </row>
    <row r="445" spans="1:11" s="2" customFormat="1" x14ac:dyDescent="0.25">
      <c r="A445" s="2" t="s">
        <v>495</v>
      </c>
      <c r="B445" s="2" t="str">
        <f>GseCtRefObligPzc!B445</f>
        <v>CENTRAL</v>
      </c>
      <c r="C445" s="2">
        <f>GseCtRefObligPzc!C445</f>
        <v>141</v>
      </c>
      <c r="D445" s="2" t="str">
        <f>GseCtRefObligPzc!D445</f>
        <v>End</v>
      </c>
      <c r="E445" s="2">
        <f>IF(C445=0,0,VLOOKUP(B445&amp; " " &amp;C445-1,gse_ct_ref!A:H,8,FALSE))</f>
        <v>3.2719999999999999E-2</v>
      </c>
      <c r="F445" s="2">
        <f>IF(C445=0,0,VLOOKUP(B445&amp; " " &amp;C445,gse_ct_ref!A:H,8,FALSE))</f>
        <v>3.2739999999999998E-2</v>
      </c>
      <c r="G445" s="2">
        <f t="shared" si="24"/>
        <v>1.1026500685822489E-2</v>
      </c>
      <c r="H445" s="2">
        <f t="shared" si="25"/>
        <v>1.0835612534007761E-2</v>
      </c>
      <c r="I445" s="2">
        <f t="shared" si="26"/>
        <v>1.0648028992380933E-2</v>
      </c>
      <c r="J445" s="2">
        <f t="shared" si="27"/>
        <v>1.0648028992380933E-2</v>
      </c>
      <c r="K445" s="2" t="b">
        <f>ABS(J445-GseCtRefObligPzc!E445)&lt;0.000001</f>
        <v>1</v>
      </c>
    </row>
    <row r="446" spans="1:11" s="2" customFormat="1" x14ac:dyDescent="0.25">
      <c r="A446" s="2" t="s">
        <v>496</v>
      </c>
      <c r="B446" s="2" t="str">
        <f>GseCtRefObligPzc!B446</f>
        <v>CENTRAL</v>
      </c>
      <c r="C446" s="2">
        <f>GseCtRefObligPzc!C446</f>
        <v>142</v>
      </c>
      <c r="D446" s="2" t="str">
        <f>GseCtRefObligPzc!D446</f>
        <v>End</v>
      </c>
      <c r="E446" s="2">
        <f>IF(C446=0,0,VLOOKUP(B446&amp; " " &amp;C446-1,gse_ct_ref!A:H,8,FALSE))</f>
        <v>3.2739999999999998E-2</v>
      </c>
      <c r="F446" s="2">
        <f>IF(C446=0,0,VLOOKUP(B446&amp; " " &amp;C446,gse_ct_ref!A:H,8,FALSE))</f>
        <v>3.2750000000000001E-2</v>
      </c>
      <c r="G446" s="2">
        <f t="shared" si="24"/>
        <v>1.0648028992380933E-2</v>
      </c>
      <c r="H446" s="2">
        <f t="shared" si="25"/>
        <v>1.0470686421326513E-2</v>
      </c>
      <c r="I446" s="2">
        <f t="shared" si="26"/>
        <v>1.029629748493356E-2</v>
      </c>
      <c r="J446" s="2">
        <f t="shared" si="27"/>
        <v>1.029629748493356E-2</v>
      </c>
      <c r="K446" s="2" t="b">
        <f>ABS(J446-GseCtRefObligPzc!E446)&lt;0.000001</f>
        <v>1</v>
      </c>
    </row>
    <row r="447" spans="1:11" s="2" customFormat="1" x14ac:dyDescent="0.25">
      <c r="A447" s="2" t="s">
        <v>497</v>
      </c>
      <c r="B447" s="2" t="str">
        <f>GseCtRefObligPzc!B447</f>
        <v>CENTRAL</v>
      </c>
      <c r="C447" s="2">
        <f>GseCtRefObligPzc!C447</f>
        <v>143</v>
      </c>
      <c r="D447" s="2" t="str">
        <f>GseCtRefObligPzc!D447</f>
        <v>End</v>
      </c>
      <c r="E447" s="2">
        <f>IF(C447=0,0,VLOOKUP(B447&amp; " " &amp;C447-1,gse_ct_ref!A:H,8,FALSE))</f>
        <v>3.2750000000000001E-2</v>
      </c>
      <c r="F447" s="2">
        <f>IF(C447=0,0,VLOOKUP(B447&amp; " " &amp;C447,gse_ct_ref!A:H,8,FALSE))</f>
        <v>3.2759999999999997E-2</v>
      </c>
      <c r="G447" s="2">
        <f t="shared" si="24"/>
        <v>1.029629748493356E-2</v>
      </c>
      <c r="H447" s="2">
        <f t="shared" si="25"/>
        <v>1.0124715020982923E-2</v>
      </c>
      <c r="I447" s="2">
        <f t="shared" si="26"/>
        <v>9.9559918899117458E-3</v>
      </c>
      <c r="J447" s="2">
        <f t="shared" si="27"/>
        <v>9.9559918899117458E-3</v>
      </c>
      <c r="K447" s="2" t="b">
        <f>ABS(J447-GseCtRefObligPzc!E447)&lt;0.000001</f>
        <v>1</v>
      </c>
    </row>
    <row r="448" spans="1:11" s="2" customFormat="1" x14ac:dyDescent="0.25">
      <c r="A448" s="2" t="s">
        <v>498</v>
      </c>
      <c r="B448" s="2" t="str">
        <f>GseCtRefObligPzc!B448</f>
        <v>CENTRAL</v>
      </c>
      <c r="C448" s="2">
        <f>GseCtRefObligPzc!C448</f>
        <v>144</v>
      </c>
      <c r="D448" s="2" t="str">
        <f>GseCtRefObligPzc!D448</f>
        <v>End</v>
      </c>
      <c r="E448" s="2">
        <f>IF(C448=0,0,VLOOKUP(B448&amp; " " &amp;C448-1,gse_ct_ref!A:H,8,FALSE))</f>
        <v>3.2759999999999997E-2</v>
      </c>
      <c r="F448" s="2">
        <f>IF(C448=0,0,VLOOKUP(B448&amp; " " &amp;C448,gse_ct_ref!A:H,8,FALSE))</f>
        <v>3.2770000000000001E-2</v>
      </c>
      <c r="G448" s="2">
        <f t="shared" si="24"/>
        <v>9.9559918899117458E-3</v>
      </c>
      <c r="H448" s="2">
        <f t="shared" si="25"/>
        <v>9.7899857131954014E-3</v>
      </c>
      <c r="I448" s="2">
        <f t="shared" si="26"/>
        <v>9.6267475229351238E-3</v>
      </c>
      <c r="J448" s="2">
        <f t="shared" si="27"/>
        <v>9.6267475229351238E-3</v>
      </c>
      <c r="K448" s="2" t="b">
        <f>ABS(J448-GseCtRefObligPzc!E448)&lt;0.000001</f>
        <v>1</v>
      </c>
    </row>
    <row r="449" spans="1:11" s="2" customFormat="1" x14ac:dyDescent="0.25">
      <c r="A449" s="2" t="s">
        <v>499</v>
      </c>
      <c r="B449" s="2" t="str">
        <f>GseCtRefObligPzc!B449</f>
        <v>CENTRAL</v>
      </c>
      <c r="C449" s="2">
        <f>GseCtRefObligPzc!C449</f>
        <v>145</v>
      </c>
      <c r="D449" s="2" t="str">
        <f>GseCtRefObligPzc!D449</f>
        <v>End</v>
      </c>
      <c r="E449" s="2">
        <f>IF(C449=0,0,VLOOKUP(B449&amp; " " &amp;C449-1,gse_ct_ref!A:H,8,FALSE))</f>
        <v>3.2770000000000001E-2</v>
      </c>
      <c r="F449" s="2">
        <f>IF(C449=0,0,VLOOKUP(B449&amp; " " &amp;C449,gse_ct_ref!A:H,8,FALSE))</f>
        <v>3.2779999999999997E-2</v>
      </c>
      <c r="G449" s="2">
        <f t="shared" si="24"/>
        <v>9.6267475229351238E-3</v>
      </c>
      <c r="H449" s="2">
        <f t="shared" si="25"/>
        <v>9.4661395714195854E-3</v>
      </c>
      <c r="I449" s="2">
        <f t="shared" si="26"/>
        <v>9.308211124485273E-3</v>
      </c>
      <c r="J449" s="2">
        <f t="shared" si="27"/>
        <v>9.308211124485273E-3</v>
      </c>
      <c r="K449" s="2" t="b">
        <f>ABS(J449-GseCtRefObligPzc!E449)&lt;0.000001</f>
        <v>1</v>
      </c>
    </row>
    <row r="450" spans="1:11" s="2" customFormat="1" x14ac:dyDescent="0.25">
      <c r="A450" s="2" t="s">
        <v>500</v>
      </c>
      <c r="B450" s="2" t="str">
        <f>GseCtRefObligPzc!B450</f>
        <v>CENTRAL</v>
      </c>
      <c r="C450" s="2">
        <f>GseCtRefObligPzc!C450</f>
        <v>146</v>
      </c>
      <c r="D450" s="2" t="str">
        <f>GseCtRefObligPzc!D450</f>
        <v>End</v>
      </c>
      <c r="E450" s="2">
        <f>IF(C450=0,0,VLOOKUP(B450&amp; " " &amp;C450-1,gse_ct_ref!A:H,8,FALSE))</f>
        <v>3.2779999999999997E-2</v>
      </c>
      <c r="F450" s="2">
        <f>IF(C450=0,0,VLOOKUP(B450&amp; " " &amp;C450,gse_ct_ref!A:H,8,FALSE))</f>
        <v>3.2800000000000003E-2</v>
      </c>
      <c r="G450" s="2">
        <f t="shared" si="24"/>
        <v>9.308211124485273E-3</v>
      </c>
      <c r="H450" s="2">
        <f t="shared" ref="H450:H513" si="28">G450*(I450/G450)^(0.5)</f>
        <v>9.146361801862719E-3</v>
      </c>
      <c r="I450" s="2">
        <f t="shared" si="26"/>
        <v>8.9873266830525923E-3</v>
      </c>
      <c r="J450" s="2">
        <f t="shared" ref="J450:J513" si="29">IF(D450="Beg",G450,IF(D450="Mid",H450,I450))</f>
        <v>8.9873266830525923E-3</v>
      </c>
      <c r="K450" s="2" t="b">
        <f>ABS(J450-GseCtRefObligPzc!E450)&lt;0.000001</f>
        <v>1</v>
      </c>
    </row>
    <row r="451" spans="1:11" s="2" customFormat="1" x14ac:dyDescent="0.25">
      <c r="A451" s="2" t="s">
        <v>501</v>
      </c>
      <c r="B451" s="2" t="str">
        <f>GseCtRefObligPzc!B451</f>
        <v>CENTRAL</v>
      </c>
      <c r="C451" s="2">
        <f>GseCtRefObligPzc!C451</f>
        <v>147</v>
      </c>
      <c r="D451" s="2" t="str">
        <f>GseCtRefObligPzc!D451</f>
        <v>End</v>
      </c>
      <c r="E451" s="2">
        <f>IF(C451=0,0,VLOOKUP(B451&amp; " " &amp;C451-1,gse_ct_ref!A:H,8,FALSE))</f>
        <v>3.2800000000000003E-2</v>
      </c>
      <c r="F451" s="2">
        <f>IF(C451=0,0,VLOOKUP(B451&amp; " " &amp;C451,gse_ct_ref!A:H,8,FALSE))</f>
        <v>3.2809999999999999E-2</v>
      </c>
      <c r="G451" s="2">
        <f t="shared" si="24"/>
        <v>8.9873266830525923E-3</v>
      </c>
      <c r="H451" s="2">
        <f t="shared" si="28"/>
        <v>8.8371727795624137E-3</v>
      </c>
      <c r="I451" s="2">
        <f t="shared" si="26"/>
        <v>8.6895275413882353E-3</v>
      </c>
      <c r="J451" s="2">
        <f t="shared" si="29"/>
        <v>8.6895275413882353E-3</v>
      </c>
      <c r="K451" s="2" t="b">
        <f>ABS(J451-GseCtRefObligPzc!E451)&lt;0.000001</f>
        <v>1</v>
      </c>
    </row>
    <row r="452" spans="1:11" s="2" customFormat="1" x14ac:dyDescent="0.25">
      <c r="A452" s="2" t="s">
        <v>502</v>
      </c>
      <c r="B452" s="2" t="str">
        <f>GseCtRefObligPzc!B452</f>
        <v>CENTRAL</v>
      </c>
      <c r="C452" s="2">
        <f>GseCtRefObligPzc!C452</f>
        <v>148</v>
      </c>
      <c r="D452" s="2" t="str">
        <f>GseCtRefObligPzc!D452</f>
        <v>End</v>
      </c>
      <c r="E452" s="2">
        <f>IF(C452=0,0,VLOOKUP(B452&amp; " " &amp;C452-1,gse_ct_ref!A:H,8,FALSE))</f>
        <v>3.2809999999999999E-2</v>
      </c>
      <c r="F452" s="2">
        <f>IF(C452=0,0,VLOOKUP(B452&amp; " " &amp;C452,gse_ct_ref!A:H,8,FALSE))</f>
        <v>3.2820000000000002E-2</v>
      </c>
      <c r="G452" s="2">
        <f t="shared" si="24"/>
        <v>8.6895275413882353E-3</v>
      </c>
      <c r="H452" s="2">
        <f t="shared" si="28"/>
        <v>8.5442663856496823E-3</v>
      </c>
      <c r="I452" s="2">
        <f t="shared" si="26"/>
        <v>8.4014335326313867E-3</v>
      </c>
      <c r="J452" s="2">
        <f t="shared" si="29"/>
        <v>8.4014335326313867E-3</v>
      </c>
      <c r="K452" s="2" t="b">
        <f>ABS(J452-GseCtRefObligPzc!E452)&lt;0.000001</f>
        <v>1</v>
      </c>
    </row>
    <row r="453" spans="1:11" s="2" customFormat="1" x14ac:dyDescent="0.25">
      <c r="A453" s="2" t="s">
        <v>503</v>
      </c>
      <c r="B453" s="2" t="str">
        <f>GseCtRefObligPzc!B453</f>
        <v>CENTRAL</v>
      </c>
      <c r="C453" s="2">
        <f>GseCtRefObligPzc!C453</f>
        <v>149</v>
      </c>
      <c r="D453" s="2" t="str">
        <f>GseCtRefObligPzc!D453</f>
        <v>End</v>
      </c>
      <c r="E453" s="2">
        <f>IF(C453=0,0,VLOOKUP(B453&amp; " " &amp;C453-1,gse_ct_ref!A:H,8,FALSE))</f>
        <v>3.2820000000000002E-2</v>
      </c>
      <c r="F453" s="2">
        <f>IF(C453=0,0,VLOOKUP(B453&amp; " " &amp;C453,gse_ct_ref!A:H,8,FALSE))</f>
        <v>3.2829999999999998E-2</v>
      </c>
      <c r="G453" s="2">
        <f t="shared" si="24"/>
        <v>8.4014335326313867E-3</v>
      </c>
      <c r="H453" s="2">
        <f t="shared" si="28"/>
        <v>8.2609084617764894E-3</v>
      </c>
      <c r="I453" s="2">
        <f t="shared" si="26"/>
        <v>8.1227338583105286E-3</v>
      </c>
      <c r="J453" s="2">
        <f t="shared" si="29"/>
        <v>8.1227338583105286E-3</v>
      </c>
      <c r="K453" s="2" t="b">
        <f>ABS(J453-GseCtRefObligPzc!E453)&lt;0.000001</f>
        <v>1</v>
      </c>
    </row>
    <row r="454" spans="1:11" s="2" customFormat="1" x14ac:dyDescent="0.25">
      <c r="A454" s="2" t="s">
        <v>504</v>
      </c>
      <c r="B454" s="2" t="str">
        <f>GseCtRefObligPzc!B454</f>
        <v>CENTRAL</v>
      </c>
      <c r="C454" s="2">
        <f>GseCtRefObligPzc!C454</f>
        <v>150</v>
      </c>
      <c r="D454" s="2" t="str">
        <f>GseCtRefObligPzc!D454</f>
        <v>End</v>
      </c>
      <c r="E454" s="2">
        <f>IF(C454=0,0,VLOOKUP(B454&amp; " " &amp;C454-1,gse_ct_ref!A:H,8,FALSE))</f>
        <v>3.2829999999999998E-2</v>
      </c>
      <c r="F454" s="2">
        <f>IF(C454=0,0,VLOOKUP(B454&amp; " " &amp;C454,gse_ct_ref!A:H,8,FALSE))</f>
        <v>3.2840000000000001E-2</v>
      </c>
      <c r="G454" s="2">
        <f t="shared" si="24"/>
        <v>8.1227338583105286E-3</v>
      </c>
      <c r="H454" s="2">
        <f t="shared" si="28"/>
        <v>7.9867931337542549E-3</v>
      </c>
      <c r="I454" s="2">
        <f t="shared" si="26"/>
        <v>7.8531274905825552E-3</v>
      </c>
      <c r="J454" s="2">
        <f t="shared" si="29"/>
        <v>7.8531274905825552E-3</v>
      </c>
      <c r="K454" s="2" t="b">
        <f>ABS(J454-GseCtRefObligPzc!E454)&lt;0.000001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2129-B27C-40A1-9795-E3D3FC934682}">
  <sheetPr codeName="Feuil6">
    <tabColor theme="9" tint="0.79998168889431442"/>
  </sheetPr>
  <dimension ref="A1:G304"/>
  <sheetViews>
    <sheetView tabSelected="1" workbookViewId="0">
      <selection activeCell="F19" sqref="F19"/>
    </sheetView>
  </sheetViews>
  <sheetFormatPr baseColWidth="10" defaultRowHeight="15" x14ac:dyDescent="0.25"/>
  <cols>
    <col min="1" max="1" width="25.42578125" bestFit="1" customWidth="1"/>
    <col min="2" max="2" width="13" bestFit="1" customWidth="1"/>
    <col min="3" max="3" width="10.140625" bestFit="1" customWidth="1"/>
    <col min="4" max="4" width="12.5703125" bestFit="1" customWidth="1"/>
    <col min="5" max="5" width="8" bestFit="1" customWidth="1"/>
    <col min="6" max="6" width="18.140625" bestFit="1" customWidth="1"/>
    <col min="7" max="7" width="19.5703125" bestFit="1" customWidth="1"/>
  </cols>
  <sheetData>
    <row r="1" spans="1:7" x14ac:dyDescent="0.25">
      <c r="A1" s="1" t="s">
        <v>53</v>
      </c>
      <c r="B1" s="1" t="s">
        <v>6</v>
      </c>
      <c r="C1" s="1" t="s">
        <v>15</v>
      </c>
      <c r="D1" s="1" t="s">
        <v>4</v>
      </c>
      <c r="E1" s="1" t="s">
        <v>10</v>
      </c>
      <c r="F1" s="1" t="s">
        <v>16</v>
      </c>
      <c r="G1" s="1" t="s">
        <v>17</v>
      </c>
    </row>
    <row r="2" spans="1:7" s="2" customFormat="1" x14ac:dyDescent="0.25">
      <c r="A2" s="2" t="s">
        <v>11</v>
      </c>
      <c r="B2" s="2" t="str">
        <f>GseCtRefCashPerf!B2</f>
        <v>CENTRAL</v>
      </c>
      <c r="C2" s="2">
        <f>GseCtRefCashPerf!C2</f>
        <v>0</v>
      </c>
      <c r="D2" s="2" t="str">
        <f>GseCtRefCashPerf!D2</f>
        <v>Beg</v>
      </c>
      <c r="E2" s="2">
        <f t="shared" ref="E2:E33" si="0">IF(D2="Beg", 9, IF(D2="Mid", 8, 7))</f>
        <v>9</v>
      </c>
      <c r="F2" s="2">
        <f>VLOOKUP(A2,TestObligPzc!A:J,7, FALSE)/VLOOKUP(A2,TestObligPzc!A:J,E2, FALSE)</f>
        <v>1</v>
      </c>
      <c r="G2" s="2" t="b">
        <f>ABS(F2-GseCtRefCashPerf!E2)&lt;0.000001</f>
        <v>1</v>
      </c>
    </row>
    <row r="3" spans="1:7" s="2" customFormat="1" x14ac:dyDescent="0.25">
      <c r="A3" s="2" t="s">
        <v>24</v>
      </c>
      <c r="B3" s="2" t="str">
        <f>GseCtRefCashPerf!B3</f>
        <v>CENTRAL</v>
      </c>
      <c r="C3" s="2">
        <f>GseCtRefCashPerf!C3</f>
        <v>1</v>
      </c>
      <c r="D3" s="2" t="str">
        <f>GseCtRefCashPerf!D3</f>
        <v>Beg</v>
      </c>
      <c r="E3" s="2">
        <f t="shared" si="0"/>
        <v>9</v>
      </c>
      <c r="F3" s="2">
        <f>VLOOKUP(A3,TestObligPzc!A:J,7, FALSE)/VLOOKUP(A3,TestObligPzc!A:J,E3, FALSE)</f>
        <v>1.03176</v>
      </c>
      <c r="G3" s="2" t="b">
        <f>ABS(F3-GseCtRefCashPerf!E3)&lt;0.000001</f>
        <v>1</v>
      </c>
    </row>
    <row r="4" spans="1:7" s="2" customFormat="1" x14ac:dyDescent="0.25">
      <c r="A4" s="2" t="s">
        <v>54</v>
      </c>
      <c r="B4" s="2" t="str">
        <f>GseCtRefCashPerf!B4</f>
        <v>CENTRAL</v>
      </c>
      <c r="C4" s="2">
        <f>GseCtRefCashPerf!C4</f>
        <v>2</v>
      </c>
      <c r="D4" s="2" t="str">
        <f>GseCtRefCashPerf!D4</f>
        <v>Beg</v>
      </c>
      <c r="E4" s="2">
        <f t="shared" si="0"/>
        <v>9</v>
      </c>
      <c r="F4" s="2">
        <f>VLOOKUP(A4,TestObligPzc!A:J,7, FALSE)/VLOOKUP(A4,TestObligPzc!A:J,E4, FALSE)</f>
        <v>1.0341413725091106</v>
      </c>
      <c r="G4" s="2" t="b">
        <f>ABS(F4-GseCtRefCashPerf!E4)&lt;0.000001</f>
        <v>1</v>
      </c>
    </row>
    <row r="5" spans="1:7" s="2" customFormat="1" x14ac:dyDescent="0.25">
      <c r="A5" s="2" t="s">
        <v>55</v>
      </c>
      <c r="B5" s="2" t="str">
        <f>GseCtRefCashPerf!B5</f>
        <v>CENTRAL</v>
      </c>
      <c r="C5" s="2">
        <f>GseCtRefCashPerf!C5</f>
        <v>3</v>
      </c>
      <c r="D5" s="2" t="str">
        <f>GseCtRefCashPerf!D5</f>
        <v>Beg</v>
      </c>
      <c r="E5" s="2">
        <f t="shared" si="0"/>
        <v>9</v>
      </c>
      <c r="F5" s="2">
        <f>VLOOKUP(A5,TestObligPzc!A:J,7, FALSE)/VLOOKUP(A5,TestObligPzc!A:J,E5, FALSE)</f>
        <v>1.0301924574724346</v>
      </c>
      <c r="G5" s="2" t="b">
        <f>ABS(F5-GseCtRefCashPerf!E5)&lt;0.000001</f>
        <v>1</v>
      </c>
    </row>
    <row r="6" spans="1:7" s="2" customFormat="1" x14ac:dyDescent="0.25">
      <c r="A6" s="2" t="s">
        <v>56</v>
      </c>
      <c r="B6" s="2" t="str">
        <f>GseCtRefCashPerf!B6</f>
        <v>CENTRAL</v>
      </c>
      <c r="C6" s="2">
        <f>GseCtRefCashPerf!C6</f>
        <v>4</v>
      </c>
      <c r="D6" s="2" t="str">
        <f>GseCtRefCashPerf!D6</f>
        <v>Beg</v>
      </c>
      <c r="E6" s="2">
        <f t="shared" si="0"/>
        <v>9</v>
      </c>
      <c r="F6" s="2">
        <f>VLOOKUP(A6,TestObligPzc!A:J,7, FALSE)/VLOOKUP(A6,TestObligPzc!A:J,E6, FALSE)</f>
        <v>1.029991511667226</v>
      </c>
      <c r="G6" s="2" t="b">
        <f>ABS(F6-GseCtRefCashPerf!E6)&lt;0.000001</f>
        <v>1</v>
      </c>
    </row>
    <row r="7" spans="1:7" s="2" customFormat="1" x14ac:dyDescent="0.25">
      <c r="A7" s="2" t="s">
        <v>57</v>
      </c>
      <c r="B7" s="2" t="str">
        <f>GseCtRefCashPerf!B7</f>
        <v>CENTRAL</v>
      </c>
      <c r="C7" s="2">
        <f>GseCtRefCashPerf!C7</f>
        <v>5</v>
      </c>
      <c r="D7" s="2" t="str">
        <f>GseCtRefCashPerf!D7</f>
        <v>Beg</v>
      </c>
      <c r="E7" s="2">
        <f t="shared" si="0"/>
        <v>9</v>
      </c>
      <c r="F7" s="2">
        <f>VLOOKUP(A7,TestObligPzc!A:J,7, FALSE)/VLOOKUP(A7,TestObligPzc!A:J,E7, FALSE)</f>
        <v>1.0304704274374017</v>
      </c>
      <c r="G7" s="2" t="b">
        <f>ABS(F7-GseCtRefCashPerf!E7)&lt;0.000001</f>
        <v>1</v>
      </c>
    </row>
    <row r="8" spans="1:7" s="2" customFormat="1" x14ac:dyDescent="0.25">
      <c r="A8" s="2" t="s">
        <v>58</v>
      </c>
      <c r="B8" s="2" t="str">
        <f>GseCtRefCashPerf!B8</f>
        <v>CENTRAL</v>
      </c>
      <c r="C8" s="2">
        <f>GseCtRefCashPerf!C8</f>
        <v>6</v>
      </c>
      <c r="D8" s="2" t="str">
        <f>GseCtRefCashPerf!D8</f>
        <v>Beg</v>
      </c>
      <c r="E8" s="2">
        <f t="shared" si="0"/>
        <v>9</v>
      </c>
      <c r="F8" s="2">
        <f>VLOOKUP(A8,TestObligPzc!A:J,7, FALSE)/VLOOKUP(A8,TestObligPzc!A:J,E8, FALSE)</f>
        <v>1.0300506412431085</v>
      </c>
      <c r="G8" s="2" t="b">
        <f>ABS(F8-GseCtRefCashPerf!E8)&lt;0.000001</f>
        <v>1</v>
      </c>
    </row>
    <row r="9" spans="1:7" s="2" customFormat="1" x14ac:dyDescent="0.25">
      <c r="A9" s="2" t="s">
        <v>59</v>
      </c>
      <c r="B9" s="2" t="str">
        <f>GseCtRefCashPerf!B9</f>
        <v>CENTRAL</v>
      </c>
      <c r="C9" s="2">
        <f>GseCtRefCashPerf!C9</f>
        <v>7</v>
      </c>
      <c r="D9" s="2" t="str">
        <f>GseCtRefCashPerf!D9</f>
        <v>Beg</v>
      </c>
      <c r="E9" s="2">
        <f t="shared" si="0"/>
        <v>9</v>
      </c>
      <c r="F9" s="2">
        <f>VLOOKUP(A9,TestObligPzc!A:J,7, FALSE)/VLOOKUP(A9,TestObligPzc!A:J,E9, FALSE)</f>
        <v>1.0297707350084562</v>
      </c>
      <c r="G9" s="2" t="b">
        <f>ABS(F9-GseCtRefCashPerf!E9)&lt;0.000001</f>
        <v>1</v>
      </c>
    </row>
    <row r="10" spans="1:7" s="2" customFormat="1" x14ac:dyDescent="0.25">
      <c r="A10" s="2" t="s">
        <v>60</v>
      </c>
      <c r="B10" s="2" t="str">
        <f>GseCtRefCashPerf!B10</f>
        <v>CENTRAL</v>
      </c>
      <c r="C10" s="2">
        <f>GseCtRefCashPerf!C10</f>
        <v>8</v>
      </c>
      <c r="D10" s="2" t="str">
        <f>GseCtRefCashPerf!D10</f>
        <v>Beg</v>
      </c>
      <c r="E10" s="2">
        <f t="shared" si="0"/>
        <v>9</v>
      </c>
      <c r="F10" s="2">
        <f>VLOOKUP(A10,TestObligPzc!A:J,7, FALSE)/VLOOKUP(A10,TestObligPzc!A:J,E10, FALSE)</f>
        <v>1.0305100678945893</v>
      </c>
      <c r="G10" s="2" t="b">
        <f>ABS(F10-GseCtRefCashPerf!E10)&lt;0.000001</f>
        <v>1</v>
      </c>
    </row>
    <row r="11" spans="1:7" s="2" customFormat="1" x14ac:dyDescent="0.25">
      <c r="A11" s="2" t="s">
        <v>61</v>
      </c>
      <c r="B11" s="2" t="str">
        <f>GseCtRefCashPerf!B11</f>
        <v>CENTRAL</v>
      </c>
      <c r="C11" s="2">
        <f>GseCtRefCashPerf!C11</f>
        <v>9</v>
      </c>
      <c r="D11" s="2" t="str">
        <f>GseCtRefCashPerf!D11</f>
        <v>Beg</v>
      </c>
      <c r="E11" s="2">
        <f t="shared" si="0"/>
        <v>9</v>
      </c>
      <c r="F11" s="2">
        <f>VLOOKUP(A11,TestObligPzc!A:J,7, FALSE)/VLOOKUP(A11,TestObligPzc!A:J,E11, FALSE)</f>
        <v>1.031040013969551</v>
      </c>
      <c r="G11" s="2" t="b">
        <f>ABS(F11-GseCtRefCashPerf!E11)&lt;0.000001</f>
        <v>1</v>
      </c>
    </row>
    <row r="12" spans="1:7" s="2" customFormat="1" x14ac:dyDescent="0.25">
      <c r="A12" s="2" t="s">
        <v>62</v>
      </c>
      <c r="B12" s="2" t="str">
        <f>GseCtRefCashPerf!B12</f>
        <v>CENTRAL</v>
      </c>
      <c r="C12" s="2">
        <f>GseCtRefCashPerf!C12</f>
        <v>10</v>
      </c>
      <c r="D12" s="2" t="str">
        <f>GseCtRefCashPerf!D12</f>
        <v>Beg</v>
      </c>
      <c r="E12" s="2">
        <f t="shared" si="0"/>
        <v>9</v>
      </c>
      <c r="F12" s="2">
        <f>VLOOKUP(A12,TestObligPzc!A:J,7, FALSE)/VLOOKUP(A12,TestObligPzc!A:J,E12, FALSE)</f>
        <v>1.0312800698504687</v>
      </c>
      <c r="G12" s="2" t="b">
        <f>ABS(F12-GseCtRefCashPerf!E12)&lt;0.000001</f>
        <v>1</v>
      </c>
    </row>
    <row r="13" spans="1:7" s="2" customFormat="1" x14ac:dyDescent="0.25">
      <c r="A13" s="2" t="s">
        <v>63</v>
      </c>
      <c r="B13" s="2" t="str">
        <f>GseCtRefCashPerf!B13</f>
        <v>CENTRAL</v>
      </c>
      <c r="C13" s="2">
        <f>GseCtRefCashPerf!C13</f>
        <v>11</v>
      </c>
      <c r="D13" s="2" t="str">
        <f>GseCtRefCashPerf!D13</f>
        <v>Beg</v>
      </c>
      <c r="E13" s="2">
        <f t="shared" si="0"/>
        <v>9</v>
      </c>
      <c r="F13" s="2">
        <f>VLOOKUP(A13,TestObligPzc!A:J,7, FALSE)/VLOOKUP(A13,TestObligPzc!A:J,E13, FALSE)</f>
        <v>1.031800341522094</v>
      </c>
      <c r="G13" s="2" t="b">
        <f>ABS(F13-GseCtRefCashPerf!E13)&lt;0.000001</f>
        <v>1</v>
      </c>
    </row>
    <row r="14" spans="1:7" s="2" customFormat="1" x14ac:dyDescent="0.25">
      <c r="A14" s="2" t="s">
        <v>64</v>
      </c>
      <c r="B14" s="2" t="str">
        <f>GseCtRefCashPerf!B14</f>
        <v>CENTRAL</v>
      </c>
      <c r="C14" s="2">
        <f>GseCtRefCashPerf!C14</f>
        <v>12</v>
      </c>
      <c r="D14" s="2" t="str">
        <f>GseCtRefCashPerf!D14</f>
        <v>Beg</v>
      </c>
      <c r="E14" s="2">
        <f t="shared" si="0"/>
        <v>9</v>
      </c>
      <c r="F14" s="2">
        <f>VLOOKUP(A14,TestObligPzc!A:J,7, FALSE)/VLOOKUP(A14,TestObligPzc!A:J,E14, FALSE)</f>
        <v>1.0292014396508848</v>
      </c>
      <c r="G14" s="2" t="b">
        <f>ABS(F14-GseCtRefCashPerf!E14)&lt;0.000001</f>
        <v>1</v>
      </c>
    </row>
    <row r="15" spans="1:7" s="2" customFormat="1" x14ac:dyDescent="0.25">
      <c r="A15" s="2" t="s">
        <v>65</v>
      </c>
      <c r="B15" s="2" t="str">
        <f>GseCtRefCashPerf!B15</f>
        <v>CENTRAL</v>
      </c>
      <c r="C15" s="2">
        <f>GseCtRefCashPerf!C15</f>
        <v>13</v>
      </c>
      <c r="D15" s="2" t="str">
        <f>GseCtRefCashPerf!D15</f>
        <v>Beg</v>
      </c>
      <c r="E15" s="2">
        <f t="shared" si="0"/>
        <v>9</v>
      </c>
      <c r="F15" s="2">
        <f>VLOOKUP(A15,TestObligPzc!A:J,7, FALSE)/VLOOKUP(A15,TestObligPzc!A:J,E15, FALSE)</f>
        <v>1.0290314823097064</v>
      </c>
      <c r="G15" s="2" t="b">
        <f>ABS(F15-GseCtRefCashPerf!E15)&lt;0.000001</f>
        <v>1</v>
      </c>
    </row>
    <row r="16" spans="1:7" s="2" customFormat="1" x14ac:dyDescent="0.25">
      <c r="A16" s="2" t="s">
        <v>66</v>
      </c>
      <c r="B16" s="2" t="str">
        <f>GseCtRefCashPerf!B16</f>
        <v>CENTRAL</v>
      </c>
      <c r="C16" s="2">
        <f>GseCtRefCashPerf!C16</f>
        <v>14</v>
      </c>
      <c r="D16" s="2" t="str">
        <f>GseCtRefCashPerf!D16</f>
        <v>Beg</v>
      </c>
      <c r="E16" s="2">
        <f t="shared" si="0"/>
        <v>9</v>
      </c>
      <c r="F16" s="2">
        <f>VLOOKUP(A16,TestObligPzc!A:J,7, FALSE)/VLOOKUP(A16,TestObligPzc!A:J,E16, FALSE)</f>
        <v>1.0281928585551601</v>
      </c>
      <c r="G16" s="2" t="b">
        <f>ABS(F16-GseCtRefCashPerf!E16)&lt;0.000001</f>
        <v>1</v>
      </c>
    </row>
    <row r="17" spans="1:7" s="2" customFormat="1" x14ac:dyDescent="0.25">
      <c r="A17" s="2" t="s">
        <v>67</v>
      </c>
      <c r="B17" s="2" t="str">
        <f>GseCtRefCashPerf!B17</f>
        <v>CENTRAL</v>
      </c>
      <c r="C17" s="2">
        <f>GseCtRefCashPerf!C17</f>
        <v>15</v>
      </c>
      <c r="D17" s="2" t="str">
        <f>GseCtRefCashPerf!D17</f>
        <v>Beg</v>
      </c>
      <c r="E17" s="2">
        <f t="shared" si="0"/>
        <v>9</v>
      </c>
      <c r="F17" s="2">
        <f>VLOOKUP(A17,TestObligPzc!A:J,7, FALSE)/VLOOKUP(A17,TestObligPzc!A:J,E17, FALSE)</f>
        <v>1.0258897788114165</v>
      </c>
      <c r="G17" s="2" t="b">
        <f>ABS(F17-GseCtRefCashPerf!E17)&lt;0.000001</f>
        <v>1</v>
      </c>
    </row>
    <row r="18" spans="1:7" s="2" customFormat="1" x14ac:dyDescent="0.25">
      <c r="A18" s="2" t="s">
        <v>68</v>
      </c>
      <c r="B18" s="2" t="str">
        <f>GseCtRefCashPerf!B18</f>
        <v>CENTRAL</v>
      </c>
      <c r="C18" s="2">
        <f>GseCtRefCashPerf!C18</f>
        <v>16</v>
      </c>
      <c r="D18" s="2" t="str">
        <f>GseCtRefCashPerf!D18</f>
        <v>Beg</v>
      </c>
      <c r="E18" s="2">
        <f t="shared" si="0"/>
        <v>9</v>
      </c>
      <c r="F18" s="2">
        <f>VLOOKUP(A18,TestObligPzc!A:J,7, FALSE)/VLOOKUP(A18,TestObligPzc!A:J,E18, FALSE)</f>
        <v>1.0225667787230681</v>
      </c>
      <c r="G18" s="2" t="b">
        <f>ABS(F18-GseCtRefCashPerf!E18)&lt;0.000001</f>
        <v>1</v>
      </c>
    </row>
    <row r="19" spans="1:7" s="2" customFormat="1" x14ac:dyDescent="0.25">
      <c r="A19" s="2" t="s">
        <v>69</v>
      </c>
      <c r="B19" s="2" t="str">
        <f>GseCtRefCashPerf!B19</f>
        <v>CENTRAL</v>
      </c>
      <c r="C19" s="2">
        <f>GseCtRefCashPerf!C19</f>
        <v>17</v>
      </c>
      <c r="D19" s="2" t="str">
        <f>GseCtRefCashPerf!D19</f>
        <v>Beg</v>
      </c>
      <c r="E19" s="2">
        <f t="shared" si="0"/>
        <v>9</v>
      </c>
      <c r="F19" s="2">
        <f>VLOOKUP(A19,TestObligPzc!A:J,7, FALSE)/VLOOKUP(A19,TestObligPzc!A:J,E19, FALSE)</f>
        <v>1.0199243042023216</v>
      </c>
      <c r="G19" s="2" t="b">
        <f>ABS(F19-GseCtRefCashPerf!E19)&lt;0.000001</f>
        <v>1</v>
      </c>
    </row>
    <row r="20" spans="1:7" s="2" customFormat="1" x14ac:dyDescent="0.25">
      <c r="A20" s="2" t="s">
        <v>70</v>
      </c>
      <c r="B20" s="2" t="str">
        <f>GseCtRefCashPerf!B20</f>
        <v>CENTRAL</v>
      </c>
      <c r="C20" s="2">
        <f>GseCtRefCashPerf!C20</f>
        <v>18</v>
      </c>
      <c r="D20" s="2" t="str">
        <f>GseCtRefCashPerf!D20</f>
        <v>Beg</v>
      </c>
      <c r="E20" s="2">
        <f t="shared" si="0"/>
        <v>9</v>
      </c>
      <c r="F20" s="2">
        <f>VLOOKUP(A20,TestObligPzc!A:J,7, FALSE)/VLOOKUP(A20,TestObligPzc!A:J,E20, FALSE)</f>
        <v>1.0189481588564804</v>
      </c>
      <c r="G20" s="2" t="b">
        <f>ABS(F20-GseCtRefCashPerf!E20)&lt;0.000001</f>
        <v>1</v>
      </c>
    </row>
    <row r="21" spans="1:7" s="2" customFormat="1" x14ac:dyDescent="0.25">
      <c r="A21" s="2" t="s">
        <v>71</v>
      </c>
      <c r="B21" s="2" t="str">
        <f>GseCtRefCashPerf!B21</f>
        <v>CENTRAL</v>
      </c>
      <c r="C21" s="2">
        <f>GseCtRefCashPerf!C21</f>
        <v>19</v>
      </c>
      <c r="D21" s="2" t="str">
        <f>GseCtRefCashPerf!D21</f>
        <v>Beg</v>
      </c>
      <c r="E21" s="2">
        <f t="shared" si="0"/>
        <v>9</v>
      </c>
      <c r="F21" s="2">
        <f>VLOOKUP(A21,TestObligPzc!A:J,7, FALSE)/VLOOKUP(A21,TestObligPzc!A:J,E21, FALSE)</f>
        <v>1.0187548246681366</v>
      </c>
      <c r="G21" s="2" t="b">
        <f>ABS(F21-GseCtRefCashPerf!E21)&lt;0.000001</f>
        <v>1</v>
      </c>
    </row>
    <row r="22" spans="1:7" s="2" customFormat="1" x14ac:dyDescent="0.25">
      <c r="A22" s="2" t="s">
        <v>72</v>
      </c>
      <c r="B22" s="2" t="str">
        <f>GseCtRefCashPerf!B22</f>
        <v>CENTRAL</v>
      </c>
      <c r="C22" s="2">
        <f>GseCtRefCashPerf!C22</f>
        <v>20</v>
      </c>
      <c r="D22" s="2" t="str">
        <f>GseCtRefCashPerf!D22</f>
        <v>Beg</v>
      </c>
      <c r="E22" s="2">
        <f t="shared" si="0"/>
        <v>9</v>
      </c>
      <c r="F22" s="2">
        <f>VLOOKUP(A22,TestObligPzc!A:J,7, FALSE)/VLOOKUP(A22,TestObligPzc!A:J,E22, FALSE)</f>
        <v>1.0197025211203536</v>
      </c>
      <c r="G22" s="2" t="b">
        <f>ABS(F22-GseCtRefCashPerf!E22)&lt;0.000001</f>
        <v>1</v>
      </c>
    </row>
    <row r="23" spans="1:7" s="2" customFormat="1" x14ac:dyDescent="0.25">
      <c r="A23" s="2" t="s">
        <v>73</v>
      </c>
      <c r="B23" s="2" t="str">
        <f>GseCtRefCashPerf!B23</f>
        <v>CENTRAL</v>
      </c>
      <c r="C23" s="2">
        <f>GseCtRefCashPerf!C23</f>
        <v>21</v>
      </c>
      <c r="D23" s="2" t="str">
        <f>GseCtRefCashPerf!D23</f>
        <v>Beg</v>
      </c>
      <c r="E23" s="2">
        <f t="shared" si="0"/>
        <v>9</v>
      </c>
      <c r="F23" s="2">
        <f>VLOOKUP(A23,TestObligPzc!A:J,7, FALSE)/VLOOKUP(A23,TestObligPzc!A:J,E23, FALSE)</f>
        <v>1.0213683575167205</v>
      </c>
      <c r="G23" s="2" t="b">
        <f>ABS(F23-GseCtRefCashPerf!E23)&lt;0.000001</f>
        <v>1</v>
      </c>
    </row>
    <row r="24" spans="1:7" s="2" customFormat="1" x14ac:dyDescent="0.25">
      <c r="A24" s="2" t="s">
        <v>74</v>
      </c>
      <c r="B24" s="2" t="str">
        <f>GseCtRefCashPerf!B24</f>
        <v>CENTRAL</v>
      </c>
      <c r="C24" s="2">
        <f>GseCtRefCashPerf!C24</f>
        <v>22</v>
      </c>
      <c r="D24" s="2" t="str">
        <f>GseCtRefCashPerf!D24</f>
        <v>Beg</v>
      </c>
      <c r="E24" s="2">
        <f t="shared" si="0"/>
        <v>9</v>
      </c>
      <c r="F24" s="2">
        <f>VLOOKUP(A24,TestObligPzc!A:J,7, FALSE)/VLOOKUP(A24,TestObligPzc!A:J,E24, FALSE)</f>
        <v>1.0229589823517424</v>
      </c>
      <c r="G24" s="2" t="b">
        <f>ABS(F24-GseCtRefCashPerf!E24)&lt;0.000001</f>
        <v>1</v>
      </c>
    </row>
    <row r="25" spans="1:7" s="2" customFormat="1" x14ac:dyDescent="0.25">
      <c r="A25" s="2" t="s">
        <v>75</v>
      </c>
      <c r="B25" s="2" t="str">
        <f>GseCtRefCashPerf!B25</f>
        <v>CENTRAL</v>
      </c>
      <c r="C25" s="2">
        <f>GseCtRefCashPerf!C25</f>
        <v>23</v>
      </c>
      <c r="D25" s="2" t="str">
        <f>GseCtRefCashPerf!D25</f>
        <v>Beg</v>
      </c>
      <c r="E25" s="2">
        <f t="shared" si="0"/>
        <v>9</v>
      </c>
      <c r="F25" s="2">
        <f>VLOOKUP(A25,TestObligPzc!A:J,7, FALSE)/VLOOKUP(A25,TestObligPzc!A:J,E25, FALSE)</f>
        <v>1.0243935440026668</v>
      </c>
      <c r="G25" s="2" t="b">
        <f>ABS(F25-GseCtRefCashPerf!E25)&lt;0.000001</f>
        <v>1</v>
      </c>
    </row>
    <row r="26" spans="1:7" s="2" customFormat="1" x14ac:dyDescent="0.25">
      <c r="A26" s="2" t="s">
        <v>76</v>
      </c>
      <c r="B26" s="2" t="str">
        <f>GseCtRefCashPerf!B26</f>
        <v>CENTRAL</v>
      </c>
      <c r="C26" s="2">
        <f>GseCtRefCashPerf!C26</f>
        <v>24</v>
      </c>
      <c r="D26" s="2" t="str">
        <f>GseCtRefCashPerf!D26</f>
        <v>Beg</v>
      </c>
      <c r="E26" s="2">
        <f t="shared" si="0"/>
        <v>9</v>
      </c>
      <c r="F26" s="2">
        <f>VLOOKUP(A26,TestObligPzc!A:J,7, FALSE)/VLOOKUP(A26,TestObligPzc!A:J,E26, FALSE)</f>
        <v>1.0255909670354844</v>
      </c>
      <c r="G26" s="2" t="b">
        <f>ABS(F26-GseCtRefCashPerf!E26)&lt;0.000001</f>
        <v>1</v>
      </c>
    </row>
    <row r="27" spans="1:7" s="2" customFormat="1" x14ac:dyDescent="0.25">
      <c r="A27" s="2" t="s">
        <v>77</v>
      </c>
      <c r="B27" s="2" t="str">
        <f>GseCtRefCashPerf!B27</f>
        <v>CENTRAL</v>
      </c>
      <c r="C27" s="2">
        <f>GseCtRefCashPerf!C27</f>
        <v>25</v>
      </c>
      <c r="D27" s="2" t="str">
        <f>GseCtRefCashPerf!D27</f>
        <v>Beg</v>
      </c>
      <c r="E27" s="2">
        <f t="shared" si="0"/>
        <v>9</v>
      </c>
      <c r="F27" s="2">
        <f>VLOOKUP(A27,TestObligPzc!A:J,7, FALSE)/VLOOKUP(A27,TestObligPzc!A:J,E27, FALSE)</f>
        <v>1.026470116831151</v>
      </c>
      <c r="G27" s="2" t="b">
        <f>ABS(F27-GseCtRefCashPerf!E27)&lt;0.000001</f>
        <v>1</v>
      </c>
    </row>
    <row r="28" spans="1:7" s="2" customFormat="1" x14ac:dyDescent="0.25">
      <c r="A28" s="2" t="s">
        <v>78</v>
      </c>
      <c r="B28" s="2" t="str">
        <f>GseCtRefCashPerf!B28</f>
        <v>CENTRAL</v>
      </c>
      <c r="C28" s="2">
        <f>GseCtRefCashPerf!C28</f>
        <v>26</v>
      </c>
      <c r="D28" s="2" t="str">
        <f>GseCtRefCashPerf!D28</f>
        <v>Beg</v>
      </c>
      <c r="E28" s="2">
        <f t="shared" si="0"/>
        <v>9</v>
      </c>
      <c r="F28" s="2">
        <f>VLOOKUP(A28,TestObligPzc!A:J,7, FALSE)/VLOOKUP(A28,TestObligPzc!A:J,E28, FALSE)</f>
        <v>1.0277302848905672</v>
      </c>
      <c r="G28" s="2" t="b">
        <f>ABS(F28-GseCtRefCashPerf!E28)&lt;0.000001</f>
        <v>1</v>
      </c>
    </row>
    <row r="29" spans="1:7" s="2" customFormat="1" x14ac:dyDescent="0.25">
      <c r="A29" s="2" t="s">
        <v>79</v>
      </c>
      <c r="B29" s="2" t="str">
        <f>GseCtRefCashPerf!B29</f>
        <v>CENTRAL</v>
      </c>
      <c r="C29" s="2">
        <f>GseCtRefCashPerf!C29</f>
        <v>27</v>
      </c>
      <c r="D29" s="2" t="str">
        <f>GseCtRefCashPerf!D29</f>
        <v>Beg</v>
      </c>
      <c r="E29" s="2">
        <f t="shared" si="0"/>
        <v>9</v>
      </c>
      <c r="F29" s="2">
        <f>VLOOKUP(A29,TestObligPzc!A:J,7, FALSE)/VLOOKUP(A29,TestObligPzc!A:J,E29, FALSE)</f>
        <v>1.0283308547937853</v>
      </c>
      <c r="G29" s="2" t="b">
        <f>ABS(F29-GseCtRefCashPerf!E29)&lt;0.000001</f>
        <v>1</v>
      </c>
    </row>
    <row r="30" spans="1:7" s="2" customFormat="1" x14ac:dyDescent="0.25">
      <c r="A30" s="2" t="s">
        <v>80</v>
      </c>
      <c r="B30" s="2" t="str">
        <f>GseCtRefCashPerf!B30</f>
        <v>CENTRAL</v>
      </c>
      <c r="C30" s="2">
        <f>GseCtRefCashPerf!C30</f>
        <v>28</v>
      </c>
      <c r="D30" s="2" t="str">
        <f>GseCtRefCashPerf!D30</f>
        <v>Beg</v>
      </c>
      <c r="E30" s="2">
        <f t="shared" si="0"/>
        <v>9</v>
      </c>
      <c r="F30" s="2">
        <f>VLOOKUP(A30,TestObligPzc!A:J,7, FALSE)/VLOOKUP(A30,TestObligPzc!A:J,E30, FALSE)</f>
        <v>1.0292723571209843</v>
      </c>
      <c r="G30" s="2" t="b">
        <f>ABS(F30-GseCtRefCashPerf!E30)&lt;0.000001</f>
        <v>1</v>
      </c>
    </row>
    <row r="31" spans="1:7" s="2" customFormat="1" x14ac:dyDescent="0.25">
      <c r="A31" s="2" t="s">
        <v>81</v>
      </c>
      <c r="B31" s="2" t="str">
        <f>GseCtRefCashPerf!B31</f>
        <v>CENTRAL</v>
      </c>
      <c r="C31" s="2">
        <f>GseCtRefCashPerf!C31</f>
        <v>29</v>
      </c>
      <c r="D31" s="2" t="str">
        <f>GseCtRefCashPerf!D31</f>
        <v>Beg</v>
      </c>
      <c r="E31" s="2">
        <f t="shared" si="0"/>
        <v>9</v>
      </c>
      <c r="F31" s="2">
        <f>VLOOKUP(A31,TestObligPzc!A:J,7, FALSE)/VLOOKUP(A31,TestObligPzc!A:J,E31, FALSE)</f>
        <v>1.0297232043256652</v>
      </c>
      <c r="G31" s="2" t="b">
        <f>ABS(F31-GseCtRefCashPerf!E31)&lt;0.000001</f>
        <v>1</v>
      </c>
    </row>
    <row r="32" spans="1:7" s="2" customFormat="1" x14ac:dyDescent="0.25">
      <c r="A32" s="2" t="s">
        <v>82</v>
      </c>
      <c r="B32" s="2" t="str">
        <f>GseCtRefCashPerf!B32</f>
        <v>CENTRAL</v>
      </c>
      <c r="C32" s="2">
        <f>GseCtRefCashPerf!C32</f>
        <v>30</v>
      </c>
      <c r="D32" s="2" t="str">
        <f>GseCtRefCashPerf!D32</f>
        <v>Beg</v>
      </c>
      <c r="E32" s="2">
        <f t="shared" si="0"/>
        <v>9</v>
      </c>
      <c r="F32" s="2">
        <f>VLOOKUP(A32,TestObligPzc!A:J,7, FALSE)/VLOOKUP(A32,TestObligPzc!A:J,E32, FALSE)</f>
        <v>1.0302042386634505</v>
      </c>
      <c r="G32" s="2" t="b">
        <f>ABS(F32-GseCtRefCashPerf!E32)&lt;0.000001</f>
        <v>1</v>
      </c>
    </row>
    <row r="33" spans="1:7" s="2" customFormat="1" x14ac:dyDescent="0.25">
      <c r="A33" s="2" t="s">
        <v>83</v>
      </c>
      <c r="B33" s="2" t="str">
        <f>GseCtRefCashPerf!B33</f>
        <v>CENTRAL</v>
      </c>
      <c r="C33" s="2">
        <f>GseCtRefCashPerf!C33</f>
        <v>31</v>
      </c>
      <c r="D33" s="2" t="str">
        <f>GseCtRefCashPerf!D33</f>
        <v>Beg</v>
      </c>
      <c r="E33" s="2">
        <f t="shared" si="0"/>
        <v>9</v>
      </c>
      <c r="F33" s="2">
        <f>VLOOKUP(A33,TestObligPzc!A:J,7, FALSE)/VLOOKUP(A33,TestObligPzc!A:J,E33, FALSE)</f>
        <v>1.0310265254230793</v>
      </c>
      <c r="G33" s="2" t="b">
        <f>ABS(F33-GseCtRefCashPerf!E33)&lt;0.000001</f>
        <v>1</v>
      </c>
    </row>
    <row r="34" spans="1:7" s="2" customFormat="1" x14ac:dyDescent="0.25">
      <c r="A34" s="2" t="s">
        <v>84</v>
      </c>
      <c r="B34" s="2" t="str">
        <f>GseCtRefCashPerf!B34</f>
        <v>CENTRAL</v>
      </c>
      <c r="C34" s="2">
        <f>GseCtRefCashPerf!C34</f>
        <v>32</v>
      </c>
      <c r="D34" s="2" t="str">
        <f>GseCtRefCashPerf!D34</f>
        <v>Beg</v>
      </c>
      <c r="E34" s="2">
        <f t="shared" ref="E34:E65" si="1">IF(D34="Beg", 9, IF(D34="Mid", 8, 7))</f>
        <v>9</v>
      </c>
      <c r="F34" s="2">
        <f>VLOOKUP(A34,TestObligPzc!A:J,7, FALSE)/VLOOKUP(A34,TestObligPzc!A:J,E34, FALSE)</f>
        <v>1.0309458476869882</v>
      </c>
      <c r="G34" s="2" t="b">
        <f>ABS(F34-GseCtRefCashPerf!E34)&lt;0.000001</f>
        <v>1</v>
      </c>
    </row>
    <row r="35" spans="1:7" s="2" customFormat="1" x14ac:dyDescent="0.25">
      <c r="A35" s="2" t="s">
        <v>85</v>
      </c>
      <c r="B35" s="2" t="str">
        <f>GseCtRefCashPerf!B35</f>
        <v>CENTRAL</v>
      </c>
      <c r="C35" s="2">
        <f>GseCtRefCashPerf!C35</f>
        <v>33</v>
      </c>
      <c r="D35" s="2" t="str">
        <f>GseCtRefCashPerf!D35</f>
        <v>Beg</v>
      </c>
      <c r="E35" s="2">
        <f t="shared" si="1"/>
        <v>9</v>
      </c>
      <c r="F35" s="2">
        <f>VLOOKUP(A35,TestObligPzc!A:J,7, FALSE)/VLOOKUP(A35,TestObligPzc!A:J,E35, FALSE)</f>
        <v>1.0318286954899136</v>
      </c>
      <c r="G35" s="2" t="b">
        <f>ABS(F35-GseCtRefCashPerf!E35)&lt;0.000001</f>
        <v>1</v>
      </c>
    </row>
    <row r="36" spans="1:7" s="2" customFormat="1" x14ac:dyDescent="0.25">
      <c r="A36" s="2" t="s">
        <v>86</v>
      </c>
      <c r="B36" s="2" t="str">
        <f>GseCtRefCashPerf!B36</f>
        <v>CENTRAL</v>
      </c>
      <c r="C36" s="2">
        <f>GseCtRefCashPerf!C36</f>
        <v>34</v>
      </c>
      <c r="D36" s="2" t="str">
        <f>GseCtRefCashPerf!D36</f>
        <v>Beg</v>
      </c>
      <c r="E36" s="2">
        <f t="shared" si="1"/>
        <v>9</v>
      </c>
      <c r="F36" s="2">
        <f>VLOOKUP(A36,TestObligPzc!A:J,7, FALSE)/VLOOKUP(A36,TestObligPzc!A:J,E36, FALSE)</f>
        <v>1.0317478707657637</v>
      </c>
      <c r="G36" s="2" t="b">
        <f>ABS(F36-GseCtRefCashPerf!E36)&lt;0.000001</f>
        <v>1</v>
      </c>
    </row>
    <row r="37" spans="1:7" s="2" customFormat="1" x14ac:dyDescent="0.25">
      <c r="A37" s="2" t="s">
        <v>87</v>
      </c>
      <c r="B37" s="2" t="str">
        <f>GseCtRefCashPerf!B37</f>
        <v>CENTRAL</v>
      </c>
      <c r="C37" s="2">
        <f>GseCtRefCashPerf!C37</f>
        <v>35</v>
      </c>
      <c r="D37" s="2" t="str">
        <f>GseCtRefCashPerf!D37</f>
        <v>Beg</v>
      </c>
      <c r="E37" s="2">
        <f t="shared" si="1"/>
        <v>9</v>
      </c>
      <c r="F37" s="2">
        <f>VLOOKUP(A37,TestObligPzc!A:J,7, FALSE)/VLOOKUP(A37,TestObligPzc!A:J,E37, FALSE)</f>
        <v>1.0323397973349153</v>
      </c>
      <c r="G37" s="2" t="b">
        <f>ABS(F37-GseCtRefCashPerf!E37)&lt;0.000001</f>
        <v>1</v>
      </c>
    </row>
    <row r="38" spans="1:7" s="2" customFormat="1" x14ac:dyDescent="0.25">
      <c r="A38" s="2" t="s">
        <v>88</v>
      </c>
      <c r="B38" s="2" t="str">
        <f>GseCtRefCashPerf!B38</f>
        <v>CENTRAL</v>
      </c>
      <c r="C38" s="2">
        <f>GseCtRefCashPerf!C38</f>
        <v>36</v>
      </c>
      <c r="D38" s="2" t="str">
        <f>GseCtRefCashPerf!D38</f>
        <v>Beg</v>
      </c>
      <c r="E38" s="2">
        <f t="shared" si="1"/>
        <v>9</v>
      </c>
      <c r="F38" s="2">
        <f>VLOOKUP(A38,TestObligPzc!A:J,7, FALSE)/VLOOKUP(A38,TestObligPzc!A:J,E38, FALSE)</f>
        <v>1.0326003727725073</v>
      </c>
      <c r="G38" s="2" t="b">
        <f>ABS(F38-GseCtRefCashPerf!E38)&lt;0.000001</f>
        <v>1</v>
      </c>
    </row>
    <row r="39" spans="1:7" s="2" customFormat="1" x14ac:dyDescent="0.25">
      <c r="A39" s="2" t="s">
        <v>89</v>
      </c>
      <c r="B39" s="2" t="str">
        <f>GseCtRefCashPerf!B39</f>
        <v>CENTRAL</v>
      </c>
      <c r="C39" s="2">
        <f>GseCtRefCashPerf!C39</f>
        <v>37</v>
      </c>
      <c r="D39" s="2" t="str">
        <f>GseCtRefCashPerf!D39</f>
        <v>Beg</v>
      </c>
      <c r="E39" s="2">
        <f t="shared" si="1"/>
        <v>9</v>
      </c>
      <c r="F39" s="2">
        <f>VLOOKUP(A39,TestObligPzc!A:J,7, FALSE)/VLOOKUP(A39,TestObligPzc!A:J,E39, FALSE)</f>
        <v>1.0324893415366241</v>
      </c>
      <c r="G39" s="2" t="b">
        <f>ABS(F39-GseCtRefCashPerf!E39)&lt;0.000001</f>
        <v>1</v>
      </c>
    </row>
    <row r="40" spans="1:7" s="2" customFormat="1" x14ac:dyDescent="0.25">
      <c r="A40" s="2" t="s">
        <v>90</v>
      </c>
      <c r="B40" s="2" t="str">
        <f>GseCtRefCashPerf!B40</f>
        <v>CENTRAL</v>
      </c>
      <c r="C40" s="2">
        <f>GseCtRefCashPerf!C40</f>
        <v>38</v>
      </c>
      <c r="D40" s="2" t="str">
        <f>GseCtRefCashPerf!D40</f>
        <v>Beg</v>
      </c>
      <c r="E40" s="2">
        <f t="shared" si="1"/>
        <v>9</v>
      </c>
      <c r="F40" s="2">
        <f>VLOOKUP(A40,TestObligPzc!A:J,7, FALSE)/VLOOKUP(A40,TestObligPzc!A:J,E40, FALSE)</f>
        <v>1.0331115728546472</v>
      </c>
      <c r="G40" s="2" t="b">
        <f>ABS(F40-GseCtRefCashPerf!E40)&lt;0.000001</f>
        <v>1</v>
      </c>
    </row>
    <row r="41" spans="1:7" s="2" customFormat="1" x14ac:dyDescent="0.25">
      <c r="A41" s="2" t="s">
        <v>91</v>
      </c>
      <c r="B41" s="2" t="str">
        <f>GseCtRefCashPerf!B41</f>
        <v>CENTRAL</v>
      </c>
      <c r="C41" s="2">
        <f>GseCtRefCashPerf!C41</f>
        <v>39</v>
      </c>
      <c r="D41" s="2" t="str">
        <f>GseCtRefCashPerf!D41</f>
        <v>Beg</v>
      </c>
      <c r="E41" s="2">
        <f t="shared" si="1"/>
        <v>9</v>
      </c>
      <c r="F41" s="2">
        <f>VLOOKUP(A41,TestObligPzc!A:J,7, FALSE)/VLOOKUP(A41,TestObligPzc!A:J,E41, FALSE)</f>
        <v>1.0329803917901241</v>
      </c>
      <c r="G41" s="2" t="b">
        <f>ABS(F41-GseCtRefCashPerf!E41)&lt;0.000001</f>
        <v>1</v>
      </c>
    </row>
    <row r="42" spans="1:7" s="2" customFormat="1" x14ac:dyDescent="0.25">
      <c r="A42" s="2" t="s">
        <v>92</v>
      </c>
      <c r="B42" s="2" t="str">
        <f>GseCtRefCashPerf!B42</f>
        <v>CENTRAL</v>
      </c>
      <c r="C42" s="2">
        <f>GseCtRefCashPerf!C42</f>
        <v>40</v>
      </c>
      <c r="D42" s="2" t="str">
        <f>GseCtRefCashPerf!D42</f>
        <v>Beg</v>
      </c>
      <c r="E42" s="2">
        <f t="shared" si="1"/>
        <v>9</v>
      </c>
      <c r="F42" s="2">
        <f>VLOOKUP(A42,TestObligPzc!A:J,7, FALSE)/VLOOKUP(A42,TestObligPzc!A:J,E42, FALSE)</f>
        <v>1.0332209378739372</v>
      </c>
      <c r="G42" s="2" t="b">
        <f>ABS(F42-GseCtRefCashPerf!E42)&lt;0.000001</f>
        <v>1</v>
      </c>
    </row>
    <row r="43" spans="1:7" s="2" customFormat="1" x14ac:dyDescent="0.25">
      <c r="A43" s="2" t="s">
        <v>203</v>
      </c>
      <c r="B43" s="2" t="str">
        <f>GseCtRefCashPerf!B43</f>
        <v>CENTRAL</v>
      </c>
      <c r="C43" s="2">
        <f>GseCtRefCashPerf!C43</f>
        <v>0</v>
      </c>
      <c r="D43" s="2" t="str">
        <f>GseCtRefCashPerf!D43</f>
        <v>Mid</v>
      </c>
      <c r="E43" s="2">
        <f t="shared" si="1"/>
        <v>8</v>
      </c>
      <c r="F43" s="2">
        <f>VLOOKUP(A43,TestObligPzc!A:J,7, FALSE)/VLOOKUP(A43,TestObligPzc!A:J,E43, FALSE)</f>
        <v>1</v>
      </c>
      <c r="G43" s="2" t="b">
        <f>ABS(F43-GseCtRefCashPerf!E43)&lt;0.000001</f>
        <v>1</v>
      </c>
    </row>
    <row r="44" spans="1:7" s="2" customFormat="1" x14ac:dyDescent="0.25">
      <c r="A44" s="2" t="s">
        <v>204</v>
      </c>
      <c r="B44" s="2" t="str">
        <f>GseCtRefCashPerf!B44</f>
        <v>CENTRAL</v>
      </c>
      <c r="C44" s="2">
        <f>GseCtRefCashPerf!C44</f>
        <v>1</v>
      </c>
      <c r="D44" s="2" t="str">
        <f>GseCtRefCashPerf!D44</f>
        <v>Mid</v>
      </c>
      <c r="E44" s="2">
        <f t="shared" si="1"/>
        <v>8</v>
      </c>
      <c r="F44" s="2">
        <f>VLOOKUP(A44,TestObligPzc!A:J,7, FALSE)/VLOOKUP(A44,TestObligPzc!A:J,E44, FALSE)</f>
        <v>1.0157558761828553</v>
      </c>
      <c r="G44" s="2" t="b">
        <f>ABS(F44-GseCtRefCashPerf!E44)&lt;0.000001</f>
        <v>1</v>
      </c>
    </row>
    <row r="45" spans="1:7" s="2" customFormat="1" x14ac:dyDescent="0.25">
      <c r="A45" s="2" t="s">
        <v>205</v>
      </c>
      <c r="B45" s="2" t="str">
        <f>GseCtRefCashPerf!B45</f>
        <v>CENTRAL</v>
      </c>
      <c r="C45" s="2">
        <f>GseCtRefCashPerf!C45</f>
        <v>2</v>
      </c>
      <c r="D45" s="2" t="str">
        <f>GseCtRefCashPerf!D45</f>
        <v>Mid</v>
      </c>
      <c r="E45" s="2">
        <f t="shared" si="1"/>
        <v>8</v>
      </c>
      <c r="F45" s="2">
        <f>VLOOKUP(A45,TestObligPzc!A:J,7, FALSE)/VLOOKUP(A45,TestObligPzc!A:J,E45, FALSE)</f>
        <v>1.0169274175225638</v>
      </c>
      <c r="G45" s="2" t="b">
        <f>ABS(F45-GseCtRefCashPerf!E45)&lt;0.000001</f>
        <v>1</v>
      </c>
    </row>
    <row r="46" spans="1:7" s="2" customFormat="1" x14ac:dyDescent="0.25">
      <c r="A46" s="2" t="s">
        <v>206</v>
      </c>
      <c r="B46" s="2" t="str">
        <f>GseCtRefCashPerf!B46</f>
        <v>CENTRAL</v>
      </c>
      <c r="C46" s="2">
        <f>GseCtRefCashPerf!C46</f>
        <v>3</v>
      </c>
      <c r="D46" s="2" t="str">
        <f>GseCtRefCashPerf!D46</f>
        <v>Mid</v>
      </c>
      <c r="E46" s="2">
        <f t="shared" si="1"/>
        <v>8</v>
      </c>
      <c r="F46" s="2">
        <f>VLOOKUP(A46,TestObligPzc!A:J,7, FALSE)/VLOOKUP(A46,TestObligPzc!A:J,E46, FALSE)</f>
        <v>1.0149839690716473</v>
      </c>
      <c r="G46" s="2" t="b">
        <f>ABS(F46-GseCtRefCashPerf!E46)&lt;0.000001</f>
        <v>1</v>
      </c>
    </row>
    <row r="47" spans="1:7" s="2" customFormat="1" x14ac:dyDescent="0.25">
      <c r="A47" s="2" t="s">
        <v>207</v>
      </c>
      <c r="B47" s="2" t="str">
        <f>GseCtRefCashPerf!B47</f>
        <v>CENTRAL</v>
      </c>
      <c r="C47" s="2">
        <f>GseCtRefCashPerf!C47</f>
        <v>4</v>
      </c>
      <c r="D47" s="2" t="str">
        <f>GseCtRefCashPerf!D47</f>
        <v>Mid</v>
      </c>
      <c r="E47" s="2">
        <f t="shared" si="1"/>
        <v>8</v>
      </c>
      <c r="F47" s="2">
        <f>VLOOKUP(A47,TestObligPzc!A:J,7, FALSE)/VLOOKUP(A47,TestObligPzc!A:J,E47, FALSE)</f>
        <v>1.0148849745992035</v>
      </c>
      <c r="G47" s="2" t="b">
        <f>ABS(F47-GseCtRefCashPerf!E47)&lt;0.000001</f>
        <v>1</v>
      </c>
    </row>
    <row r="48" spans="1:7" s="2" customFormat="1" x14ac:dyDescent="0.25">
      <c r="A48" s="2" t="s">
        <v>208</v>
      </c>
      <c r="B48" s="2" t="str">
        <f>GseCtRefCashPerf!B48</f>
        <v>CENTRAL</v>
      </c>
      <c r="C48" s="2">
        <f>GseCtRefCashPerf!C48</f>
        <v>5</v>
      </c>
      <c r="D48" s="2" t="str">
        <f>GseCtRefCashPerf!D48</f>
        <v>Mid</v>
      </c>
      <c r="E48" s="2">
        <f t="shared" si="1"/>
        <v>8</v>
      </c>
      <c r="F48" s="2">
        <f>VLOOKUP(A48,TestObligPzc!A:J,7, FALSE)/VLOOKUP(A48,TestObligPzc!A:J,E48, FALSE)</f>
        <v>1.0151208930159015</v>
      </c>
      <c r="G48" s="2" t="b">
        <f>ABS(F48-GseCtRefCashPerf!E48)&lt;0.000001</f>
        <v>1</v>
      </c>
    </row>
    <row r="49" spans="1:7" s="2" customFormat="1" x14ac:dyDescent="0.25">
      <c r="A49" s="2" t="s">
        <v>209</v>
      </c>
      <c r="B49" s="2" t="str">
        <f>GseCtRefCashPerf!B49</f>
        <v>CENTRAL</v>
      </c>
      <c r="C49" s="2">
        <f>GseCtRefCashPerf!C49</f>
        <v>6</v>
      </c>
      <c r="D49" s="2" t="str">
        <f>GseCtRefCashPerf!D49</f>
        <v>Mid</v>
      </c>
      <c r="E49" s="2">
        <f t="shared" si="1"/>
        <v>8</v>
      </c>
      <c r="F49" s="2">
        <f>VLOOKUP(A49,TestObligPzc!A:J,7, FALSE)/VLOOKUP(A49,TestObligPzc!A:J,E49, FALSE)</f>
        <v>1.0149141053523243</v>
      </c>
      <c r="G49" s="2" t="b">
        <f>ABS(F49-GseCtRefCashPerf!E49)&lt;0.000001</f>
        <v>1</v>
      </c>
    </row>
    <row r="50" spans="1:7" s="2" customFormat="1" x14ac:dyDescent="0.25">
      <c r="A50" s="2" t="s">
        <v>210</v>
      </c>
      <c r="B50" s="2" t="str">
        <f>GseCtRefCashPerf!B50</f>
        <v>CENTRAL</v>
      </c>
      <c r="C50" s="2">
        <f>GseCtRefCashPerf!C50</f>
        <v>7</v>
      </c>
      <c r="D50" s="2" t="str">
        <f>GseCtRefCashPerf!D50</f>
        <v>Mid</v>
      </c>
      <c r="E50" s="2">
        <f t="shared" si="1"/>
        <v>8</v>
      </c>
      <c r="F50" s="2">
        <f>VLOOKUP(A50,TestObligPzc!A:J,7, FALSE)/VLOOKUP(A50,TestObligPzc!A:J,E50, FALSE)</f>
        <v>1.0147761994688562</v>
      </c>
      <c r="G50" s="2" t="b">
        <f>ABS(F50-GseCtRefCashPerf!E50)&lt;0.000001</f>
        <v>1</v>
      </c>
    </row>
    <row r="51" spans="1:7" s="2" customFormat="1" x14ac:dyDescent="0.25">
      <c r="A51" s="2" t="s">
        <v>211</v>
      </c>
      <c r="B51" s="2" t="str">
        <f>GseCtRefCashPerf!B51</f>
        <v>CENTRAL</v>
      </c>
      <c r="C51" s="2">
        <f>GseCtRefCashPerf!C51</f>
        <v>8</v>
      </c>
      <c r="D51" s="2" t="str">
        <f>GseCtRefCashPerf!D51</f>
        <v>Mid</v>
      </c>
      <c r="E51" s="2">
        <f t="shared" si="1"/>
        <v>8</v>
      </c>
      <c r="F51" s="2">
        <f>VLOOKUP(A51,TestObligPzc!A:J,7, FALSE)/VLOOKUP(A51,TestObligPzc!A:J,E51, FALSE)</f>
        <v>1.0151404178213916</v>
      </c>
      <c r="G51" s="2" t="b">
        <f>ABS(F51-GseCtRefCashPerf!E51)&lt;0.000001</f>
        <v>1</v>
      </c>
    </row>
    <row r="52" spans="1:7" s="2" customFormat="1" x14ac:dyDescent="0.25">
      <c r="A52" s="2" t="s">
        <v>212</v>
      </c>
      <c r="B52" s="2" t="str">
        <f>GseCtRefCashPerf!B52</f>
        <v>CENTRAL</v>
      </c>
      <c r="C52" s="2">
        <f>GseCtRefCashPerf!C52</f>
        <v>9</v>
      </c>
      <c r="D52" s="2" t="str">
        <f>GseCtRefCashPerf!D52</f>
        <v>Mid</v>
      </c>
      <c r="E52" s="2">
        <f t="shared" si="1"/>
        <v>8</v>
      </c>
      <c r="F52" s="2">
        <f>VLOOKUP(A52,TestObligPzc!A:J,7, FALSE)/VLOOKUP(A52,TestObligPzc!A:J,E52, FALSE)</f>
        <v>1.0154014053415283</v>
      </c>
      <c r="G52" s="2" t="b">
        <f>ABS(F52-GseCtRefCashPerf!E52)&lt;0.000001</f>
        <v>1</v>
      </c>
    </row>
    <row r="53" spans="1:7" s="2" customFormat="1" x14ac:dyDescent="0.25">
      <c r="A53" s="2" t="s">
        <v>213</v>
      </c>
      <c r="B53" s="2" t="str">
        <f>GseCtRefCashPerf!B53</f>
        <v>CENTRAL</v>
      </c>
      <c r="C53" s="2">
        <f>GseCtRefCashPerf!C53</f>
        <v>10</v>
      </c>
      <c r="D53" s="2" t="str">
        <f>GseCtRefCashPerf!D53</f>
        <v>Mid</v>
      </c>
      <c r="E53" s="2">
        <f t="shared" si="1"/>
        <v>8</v>
      </c>
      <c r="F53" s="2">
        <f>VLOOKUP(A53,TestObligPzc!A:J,7, FALSE)/VLOOKUP(A53,TestObligPzc!A:J,E53, FALSE)</f>
        <v>1.0155196058424814</v>
      </c>
      <c r="G53" s="2" t="b">
        <f>ABS(F53-GseCtRefCashPerf!E53)&lt;0.000001</f>
        <v>1</v>
      </c>
    </row>
    <row r="54" spans="1:7" s="2" customFormat="1" x14ac:dyDescent="0.25">
      <c r="A54" s="2" t="s">
        <v>214</v>
      </c>
      <c r="B54" s="2" t="str">
        <f>GseCtRefCashPerf!B54</f>
        <v>CENTRAL</v>
      </c>
      <c r="C54" s="2">
        <f>GseCtRefCashPerf!C54</f>
        <v>11</v>
      </c>
      <c r="D54" s="2" t="str">
        <f>GseCtRefCashPerf!D54</f>
        <v>Mid</v>
      </c>
      <c r="E54" s="2">
        <f t="shared" si="1"/>
        <v>8</v>
      </c>
      <c r="F54" s="2">
        <f>VLOOKUP(A54,TestObligPzc!A:J,7, FALSE)/VLOOKUP(A54,TestObligPzc!A:J,E54, FALSE)</f>
        <v>1.0157757338714555</v>
      </c>
      <c r="G54" s="2" t="b">
        <f>ABS(F54-GseCtRefCashPerf!E54)&lt;0.000001</f>
        <v>1</v>
      </c>
    </row>
    <row r="55" spans="1:7" s="2" customFormat="1" x14ac:dyDescent="0.25">
      <c r="A55" s="2" t="s">
        <v>215</v>
      </c>
      <c r="B55" s="2" t="str">
        <f>GseCtRefCashPerf!B55</f>
        <v>CENTRAL</v>
      </c>
      <c r="C55" s="2">
        <f>GseCtRefCashPerf!C55</f>
        <v>12</v>
      </c>
      <c r="D55" s="2" t="str">
        <f>GseCtRefCashPerf!D55</f>
        <v>Mid</v>
      </c>
      <c r="E55" s="2">
        <f t="shared" si="1"/>
        <v>8</v>
      </c>
      <c r="F55" s="2">
        <f>VLOOKUP(A55,TestObligPzc!A:J,7, FALSE)/VLOOKUP(A55,TestObligPzc!A:J,E55, FALSE)</f>
        <v>1.0144956577782307</v>
      </c>
      <c r="G55" s="2" t="b">
        <f>ABS(F55-GseCtRefCashPerf!E55)&lt;0.000001</f>
        <v>1</v>
      </c>
    </row>
    <row r="56" spans="1:7" s="2" customFormat="1" x14ac:dyDescent="0.25">
      <c r="A56" s="2" t="s">
        <v>216</v>
      </c>
      <c r="B56" s="2" t="str">
        <f>GseCtRefCashPerf!B56</f>
        <v>CENTRAL</v>
      </c>
      <c r="C56" s="2">
        <f>GseCtRefCashPerf!C56</f>
        <v>13</v>
      </c>
      <c r="D56" s="2" t="str">
        <f>GseCtRefCashPerf!D56</f>
        <v>Mid</v>
      </c>
      <c r="E56" s="2">
        <f t="shared" si="1"/>
        <v>8</v>
      </c>
      <c r="F56" s="2">
        <f>VLOOKUP(A56,TestObligPzc!A:J,7, FALSE)/VLOOKUP(A56,TestObligPzc!A:J,E56, FALSE)</f>
        <v>1.0144118898700401</v>
      </c>
      <c r="G56" s="2" t="b">
        <f>ABS(F56-GseCtRefCashPerf!E56)&lt;0.000001</f>
        <v>1</v>
      </c>
    </row>
    <row r="57" spans="1:7" s="2" customFormat="1" x14ac:dyDescent="0.25">
      <c r="A57" s="2" t="s">
        <v>217</v>
      </c>
      <c r="B57" s="2" t="str">
        <f>GseCtRefCashPerf!B57</f>
        <v>CENTRAL</v>
      </c>
      <c r="C57" s="2">
        <f>GseCtRefCashPerf!C57</f>
        <v>14</v>
      </c>
      <c r="D57" s="2" t="str">
        <f>GseCtRefCashPerf!D57</f>
        <v>Mid</v>
      </c>
      <c r="E57" s="2">
        <f t="shared" si="1"/>
        <v>8</v>
      </c>
      <c r="F57" s="2">
        <f>VLOOKUP(A57,TestObligPzc!A:J,7, FALSE)/VLOOKUP(A57,TestObligPzc!A:J,E57, FALSE)</f>
        <v>1.0139984509628999</v>
      </c>
      <c r="G57" s="2" t="b">
        <f>ABS(F57-GseCtRefCashPerf!E57)&lt;0.000001</f>
        <v>1</v>
      </c>
    </row>
    <row r="58" spans="1:7" s="2" customFormat="1" x14ac:dyDescent="0.25">
      <c r="A58" s="2" t="s">
        <v>218</v>
      </c>
      <c r="B58" s="2" t="str">
        <f>GseCtRefCashPerf!B58</f>
        <v>CENTRAL</v>
      </c>
      <c r="C58" s="2">
        <f>GseCtRefCashPerf!C58</f>
        <v>15</v>
      </c>
      <c r="D58" s="2" t="str">
        <f>GseCtRefCashPerf!D58</f>
        <v>Mid</v>
      </c>
      <c r="E58" s="2">
        <f t="shared" si="1"/>
        <v>8</v>
      </c>
      <c r="F58" s="2">
        <f>VLOOKUP(A58,TestObligPzc!A:J,7, FALSE)/VLOOKUP(A58,TestObligPzc!A:J,E58, FALSE)</f>
        <v>1.0128621716756019</v>
      </c>
      <c r="G58" s="2" t="b">
        <f>ABS(F58-GseCtRefCashPerf!E58)&lt;0.000001</f>
        <v>1</v>
      </c>
    </row>
    <row r="59" spans="1:7" s="2" customFormat="1" x14ac:dyDescent="0.25">
      <c r="A59" s="2" t="s">
        <v>219</v>
      </c>
      <c r="B59" s="2" t="str">
        <f>GseCtRefCashPerf!B59</f>
        <v>CENTRAL</v>
      </c>
      <c r="C59" s="2">
        <f>GseCtRefCashPerf!C59</f>
        <v>16</v>
      </c>
      <c r="D59" s="2" t="str">
        <f>GseCtRefCashPerf!D59</f>
        <v>Mid</v>
      </c>
      <c r="E59" s="2">
        <f t="shared" si="1"/>
        <v>8</v>
      </c>
      <c r="F59" s="2">
        <f>VLOOKUP(A59,TestObligPzc!A:J,7, FALSE)/VLOOKUP(A59,TestObligPzc!A:J,E59, FALSE)</f>
        <v>1.0112204402221447</v>
      </c>
      <c r="G59" s="2" t="b">
        <f>ABS(F59-GseCtRefCashPerf!E59)&lt;0.000001</f>
        <v>1</v>
      </c>
    </row>
    <row r="60" spans="1:7" s="2" customFormat="1" x14ac:dyDescent="0.25">
      <c r="A60" s="2" t="s">
        <v>220</v>
      </c>
      <c r="B60" s="2" t="str">
        <f>GseCtRefCashPerf!B60</f>
        <v>CENTRAL</v>
      </c>
      <c r="C60" s="2">
        <f>GseCtRefCashPerf!C60</f>
        <v>17</v>
      </c>
      <c r="D60" s="2" t="str">
        <f>GseCtRefCashPerf!D60</f>
        <v>Mid</v>
      </c>
      <c r="E60" s="2">
        <f t="shared" si="1"/>
        <v>8</v>
      </c>
      <c r="F60" s="2">
        <f>VLOOKUP(A60,TestObligPzc!A:J,7, FALSE)/VLOOKUP(A60,TestObligPzc!A:J,E60, FALSE)</f>
        <v>1.0099130181368698</v>
      </c>
      <c r="G60" s="2" t="b">
        <f>ABS(F60-GseCtRefCashPerf!E60)&lt;0.000001</f>
        <v>1</v>
      </c>
    </row>
    <row r="61" spans="1:7" s="2" customFormat="1" x14ac:dyDescent="0.25">
      <c r="A61" s="2" t="s">
        <v>221</v>
      </c>
      <c r="B61" s="2" t="str">
        <f>GseCtRefCashPerf!B61</f>
        <v>CENTRAL</v>
      </c>
      <c r="C61" s="2">
        <f>GseCtRefCashPerf!C61</f>
        <v>18</v>
      </c>
      <c r="D61" s="2" t="str">
        <f>GseCtRefCashPerf!D61</f>
        <v>Mid</v>
      </c>
      <c r="E61" s="2">
        <f t="shared" si="1"/>
        <v>8</v>
      </c>
      <c r="F61" s="2">
        <f>VLOOKUP(A61,TestObligPzc!A:J,7, FALSE)/VLOOKUP(A61,TestObligPzc!A:J,E61, FALSE)</f>
        <v>1.009429620556322</v>
      </c>
      <c r="G61" s="2" t="b">
        <f>ABS(F61-GseCtRefCashPerf!E61)&lt;0.000001</f>
        <v>1</v>
      </c>
    </row>
    <row r="62" spans="1:7" s="2" customFormat="1" x14ac:dyDescent="0.25">
      <c r="A62" s="2" t="s">
        <v>222</v>
      </c>
      <c r="B62" s="2" t="str">
        <f>GseCtRefCashPerf!B62</f>
        <v>CENTRAL</v>
      </c>
      <c r="C62" s="2">
        <f>GseCtRefCashPerf!C62</f>
        <v>19</v>
      </c>
      <c r="D62" s="2" t="str">
        <f>GseCtRefCashPerf!D62</f>
        <v>Mid</v>
      </c>
      <c r="E62" s="2">
        <f t="shared" si="1"/>
        <v>8</v>
      </c>
      <c r="F62" s="2">
        <f>VLOOKUP(A62,TestObligPzc!A:J,7, FALSE)/VLOOKUP(A62,TestObligPzc!A:J,E62, FALSE)</f>
        <v>1.0093338519380675</v>
      </c>
      <c r="G62" s="2" t="b">
        <f>ABS(F62-GseCtRefCashPerf!E62)&lt;0.000001</f>
        <v>1</v>
      </c>
    </row>
    <row r="63" spans="1:7" s="2" customFormat="1" x14ac:dyDescent="0.25">
      <c r="A63" s="2" t="s">
        <v>223</v>
      </c>
      <c r="B63" s="2" t="str">
        <f>GseCtRefCashPerf!B63</f>
        <v>CENTRAL</v>
      </c>
      <c r="C63" s="2">
        <f>GseCtRefCashPerf!C63</f>
        <v>20</v>
      </c>
      <c r="D63" s="2" t="str">
        <f>GseCtRefCashPerf!D63</f>
        <v>Mid</v>
      </c>
      <c r="E63" s="2">
        <f t="shared" si="1"/>
        <v>8</v>
      </c>
      <c r="F63" s="2">
        <f>VLOOKUP(A63,TestObligPzc!A:J,7, FALSE)/VLOOKUP(A63,TestObligPzc!A:J,E63, FALSE)</f>
        <v>1.0098032091057907</v>
      </c>
      <c r="G63" s="2" t="b">
        <f>ABS(F63-GseCtRefCashPerf!E63)&lt;0.000001</f>
        <v>1</v>
      </c>
    </row>
    <row r="64" spans="1:7" s="2" customFormat="1" x14ac:dyDescent="0.25">
      <c r="A64" s="2" t="s">
        <v>224</v>
      </c>
      <c r="B64" s="2" t="str">
        <f>GseCtRefCashPerf!B64</f>
        <v>CENTRAL</v>
      </c>
      <c r="C64" s="2">
        <f>GseCtRefCashPerf!C64</f>
        <v>21</v>
      </c>
      <c r="D64" s="2" t="str">
        <f>GseCtRefCashPerf!D64</f>
        <v>Mid</v>
      </c>
      <c r="E64" s="2">
        <f t="shared" si="1"/>
        <v>8</v>
      </c>
      <c r="F64" s="2">
        <f>VLOOKUP(A64,TestObligPzc!A:J,7, FALSE)/VLOOKUP(A64,TestObligPzc!A:J,E64, FALSE)</f>
        <v>1.010627704704715</v>
      </c>
      <c r="G64" s="2" t="b">
        <f>ABS(F64-GseCtRefCashPerf!E64)&lt;0.000001</f>
        <v>1</v>
      </c>
    </row>
    <row r="65" spans="1:7" s="2" customFormat="1" x14ac:dyDescent="0.25">
      <c r="A65" s="2" t="s">
        <v>225</v>
      </c>
      <c r="B65" s="2" t="str">
        <f>GseCtRefCashPerf!B65</f>
        <v>CENTRAL</v>
      </c>
      <c r="C65" s="2">
        <f>GseCtRefCashPerf!C65</f>
        <v>22</v>
      </c>
      <c r="D65" s="2" t="str">
        <f>GseCtRefCashPerf!D65</f>
        <v>Mid</v>
      </c>
      <c r="E65" s="2">
        <f t="shared" si="1"/>
        <v>8</v>
      </c>
      <c r="F65" s="2">
        <f>VLOOKUP(A65,TestObligPzc!A:J,7, FALSE)/VLOOKUP(A65,TestObligPzc!A:J,E65, FALSE)</f>
        <v>1.0114143475113166</v>
      </c>
      <c r="G65" s="2" t="b">
        <f>ABS(F65-GseCtRefCashPerf!E65)&lt;0.000001</f>
        <v>1</v>
      </c>
    </row>
    <row r="66" spans="1:7" s="2" customFormat="1" x14ac:dyDescent="0.25">
      <c r="A66" s="2" t="s">
        <v>226</v>
      </c>
      <c r="B66" s="2" t="str">
        <f>GseCtRefCashPerf!B66</f>
        <v>CENTRAL</v>
      </c>
      <c r="C66" s="2">
        <f>GseCtRefCashPerf!C66</f>
        <v>23</v>
      </c>
      <c r="D66" s="2" t="str">
        <f>GseCtRefCashPerf!D66</f>
        <v>Mid</v>
      </c>
      <c r="E66" s="2">
        <f t="shared" ref="E66:E97" si="2">IF(D66="Beg", 9, IF(D66="Mid", 8, 7))</f>
        <v>8</v>
      </c>
      <c r="F66" s="2">
        <f>VLOOKUP(A66,TestObligPzc!A:J,7, FALSE)/VLOOKUP(A66,TestObligPzc!A:J,E66, FALSE)</f>
        <v>1.0121232849819566</v>
      </c>
      <c r="G66" s="2" t="b">
        <f>ABS(F66-GseCtRefCashPerf!E66)&lt;0.000001</f>
        <v>1</v>
      </c>
    </row>
    <row r="67" spans="1:7" s="2" customFormat="1" x14ac:dyDescent="0.25">
      <c r="A67" s="2" t="s">
        <v>227</v>
      </c>
      <c r="B67" s="2" t="str">
        <f>GseCtRefCashPerf!B67</f>
        <v>CENTRAL</v>
      </c>
      <c r="C67" s="2">
        <f>GseCtRefCashPerf!C67</f>
        <v>24</v>
      </c>
      <c r="D67" s="2" t="str">
        <f>GseCtRefCashPerf!D67</f>
        <v>Mid</v>
      </c>
      <c r="E67" s="2">
        <f t="shared" si="2"/>
        <v>8</v>
      </c>
      <c r="F67" s="2">
        <f>VLOOKUP(A67,TestObligPzc!A:J,7, FALSE)/VLOOKUP(A67,TestObligPzc!A:J,E67, FALSE)</f>
        <v>1.0127146523258586</v>
      </c>
      <c r="G67" s="2" t="b">
        <f>ABS(F67-GseCtRefCashPerf!E67)&lt;0.000001</f>
        <v>1</v>
      </c>
    </row>
    <row r="68" spans="1:7" s="2" customFormat="1" x14ac:dyDescent="0.25">
      <c r="A68" s="2" t="s">
        <v>228</v>
      </c>
      <c r="B68" s="2" t="str">
        <f>GseCtRefCashPerf!B68</f>
        <v>CENTRAL</v>
      </c>
      <c r="C68" s="2">
        <f>GseCtRefCashPerf!C68</f>
        <v>25</v>
      </c>
      <c r="D68" s="2" t="str">
        <f>GseCtRefCashPerf!D68</f>
        <v>Mid</v>
      </c>
      <c r="E68" s="2">
        <f t="shared" si="2"/>
        <v>8</v>
      </c>
      <c r="F68" s="2">
        <f>VLOOKUP(A68,TestObligPzc!A:J,7, FALSE)/VLOOKUP(A68,TestObligPzc!A:J,E68, FALSE)</f>
        <v>1.0131486153724689</v>
      </c>
      <c r="G68" s="2" t="b">
        <f>ABS(F68-GseCtRefCashPerf!E68)&lt;0.000001</f>
        <v>1</v>
      </c>
    </row>
    <row r="69" spans="1:7" s="2" customFormat="1" x14ac:dyDescent="0.25">
      <c r="A69" s="2" t="s">
        <v>229</v>
      </c>
      <c r="B69" s="2" t="str">
        <f>GseCtRefCashPerf!B69</f>
        <v>CENTRAL</v>
      </c>
      <c r="C69" s="2">
        <f>GseCtRefCashPerf!C69</f>
        <v>26</v>
      </c>
      <c r="D69" s="2" t="str">
        <f>GseCtRefCashPerf!D69</f>
        <v>Mid</v>
      </c>
      <c r="E69" s="2">
        <f t="shared" si="2"/>
        <v>8</v>
      </c>
      <c r="F69" s="2">
        <f>VLOOKUP(A69,TestObligPzc!A:J,7, FALSE)/VLOOKUP(A69,TestObligPzc!A:J,E69, FALSE)</f>
        <v>1.0137703314314181</v>
      </c>
      <c r="G69" s="2" t="b">
        <f>ABS(F69-GseCtRefCashPerf!E69)&lt;0.000001</f>
        <v>1</v>
      </c>
    </row>
    <row r="70" spans="1:7" s="2" customFormat="1" x14ac:dyDescent="0.25">
      <c r="A70" s="2" t="s">
        <v>230</v>
      </c>
      <c r="B70" s="2" t="str">
        <f>GseCtRefCashPerf!B70</f>
        <v>CENTRAL</v>
      </c>
      <c r="C70" s="2">
        <f>GseCtRefCashPerf!C70</f>
        <v>27</v>
      </c>
      <c r="D70" s="2" t="str">
        <f>GseCtRefCashPerf!D70</f>
        <v>Mid</v>
      </c>
      <c r="E70" s="2">
        <f t="shared" si="2"/>
        <v>8</v>
      </c>
      <c r="F70" s="2">
        <f>VLOOKUP(A70,TestObligPzc!A:J,7, FALSE)/VLOOKUP(A70,TestObligPzc!A:J,E70, FALSE)</f>
        <v>1.014066494266419</v>
      </c>
      <c r="G70" s="2" t="b">
        <f>ABS(F70-GseCtRefCashPerf!E70)&lt;0.000001</f>
        <v>1</v>
      </c>
    </row>
    <row r="71" spans="1:7" s="2" customFormat="1" x14ac:dyDescent="0.25">
      <c r="A71" s="2" t="s">
        <v>231</v>
      </c>
      <c r="B71" s="2" t="str">
        <f>GseCtRefCashPerf!B71</f>
        <v>CENTRAL</v>
      </c>
      <c r="C71" s="2">
        <f>GseCtRefCashPerf!C71</f>
        <v>28</v>
      </c>
      <c r="D71" s="2" t="str">
        <f>GseCtRefCashPerf!D71</f>
        <v>Mid</v>
      </c>
      <c r="E71" s="2">
        <f t="shared" si="2"/>
        <v>8</v>
      </c>
      <c r="F71" s="2">
        <f>VLOOKUP(A71,TestObligPzc!A:J,7, FALSE)/VLOOKUP(A71,TestObligPzc!A:J,E71, FALSE)</f>
        <v>1.0145306092577908</v>
      </c>
      <c r="G71" s="2" t="b">
        <f>ABS(F71-GseCtRefCashPerf!E71)&lt;0.000001</f>
        <v>1</v>
      </c>
    </row>
    <row r="72" spans="1:7" s="2" customFormat="1" x14ac:dyDescent="0.25">
      <c r="A72" s="2" t="s">
        <v>232</v>
      </c>
      <c r="B72" s="2" t="str">
        <f>GseCtRefCashPerf!B72</f>
        <v>CENTRAL</v>
      </c>
      <c r="C72" s="2">
        <f>GseCtRefCashPerf!C72</f>
        <v>29</v>
      </c>
      <c r="D72" s="2" t="str">
        <f>GseCtRefCashPerf!D72</f>
        <v>Mid</v>
      </c>
      <c r="E72" s="2">
        <f t="shared" si="2"/>
        <v>8</v>
      </c>
      <c r="F72" s="2">
        <f>VLOOKUP(A72,TestObligPzc!A:J,7, FALSE)/VLOOKUP(A72,TestObligPzc!A:J,E72, FALSE)</f>
        <v>1.0147527799053646</v>
      </c>
      <c r="G72" s="2" t="b">
        <f>ABS(F72-GseCtRefCashPerf!E72)&lt;0.000001</f>
        <v>1</v>
      </c>
    </row>
    <row r="73" spans="1:7" s="2" customFormat="1" x14ac:dyDescent="0.25">
      <c r="A73" s="2" t="s">
        <v>233</v>
      </c>
      <c r="B73" s="2" t="str">
        <f>GseCtRefCashPerf!B73</f>
        <v>CENTRAL</v>
      </c>
      <c r="C73" s="2">
        <f>GseCtRefCashPerf!C73</f>
        <v>30</v>
      </c>
      <c r="D73" s="2" t="str">
        <f>GseCtRefCashPerf!D73</f>
        <v>Mid</v>
      </c>
      <c r="E73" s="2">
        <f t="shared" si="2"/>
        <v>8</v>
      </c>
      <c r="F73" s="2">
        <f>VLOOKUP(A73,TestObligPzc!A:J,7, FALSE)/VLOOKUP(A73,TestObligPzc!A:J,E73, FALSE)</f>
        <v>1.01498977268909</v>
      </c>
      <c r="G73" s="2" t="b">
        <f>ABS(F73-GseCtRefCashPerf!E73)&lt;0.000001</f>
        <v>1</v>
      </c>
    </row>
    <row r="74" spans="1:7" s="2" customFormat="1" x14ac:dyDescent="0.25">
      <c r="A74" s="2" t="s">
        <v>234</v>
      </c>
      <c r="B74" s="2" t="str">
        <f>GseCtRefCashPerf!B74</f>
        <v>CENTRAL</v>
      </c>
      <c r="C74" s="2">
        <f>GseCtRefCashPerf!C74</f>
        <v>31</v>
      </c>
      <c r="D74" s="2" t="str">
        <f>GseCtRefCashPerf!D74</f>
        <v>Mid</v>
      </c>
      <c r="E74" s="2">
        <f t="shared" si="2"/>
        <v>8</v>
      </c>
      <c r="F74" s="2">
        <f>VLOOKUP(A74,TestObligPzc!A:J,7, FALSE)/VLOOKUP(A74,TestObligPzc!A:J,E74, FALSE)</f>
        <v>1.0153947633423561</v>
      </c>
      <c r="G74" s="2" t="b">
        <f>ABS(F74-GseCtRefCashPerf!E74)&lt;0.000001</f>
        <v>1</v>
      </c>
    </row>
    <row r="75" spans="1:7" s="2" customFormat="1" x14ac:dyDescent="0.25">
      <c r="A75" s="2" t="s">
        <v>235</v>
      </c>
      <c r="B75" s="2" t="str">
        <f>GseCtRefCashPerf!B75</f>
        <v>CENTRAL</v>
      </c>
      <c r="C75" s="2">
        <f>GseCtRefCashPerf!C75</f>
        <v>32</v>
      </c>
      <c r="D75" s="2" t="str">
        <f>GseCtRefCashPerf!D75</f>
        <v>Mid</v>
      </c>
      <c r="E75" s="2">
        <f t="shared" si="2"/>
        <v>8</v>
      </c>
      <c r="F75" s="2">
        <f>VLOOKUP(A75,TestObligPzc!A:J,7, FALSE)/VLOOKUP(A75,TestObligPzc!A:J,E75, FALSE)</f>
        <v>1.015355035289129</v>
      </c>
      <c r="G75" s="2" t="b">
        <f>ABS(F75-GseCtRefCashPerf!E75)&lt;0.000001</f>
        <v>1</v>
      </c>
    </row>
    <row r="76" spans="1:7" s="2" customFormat="1" x14ac:dyDescent="0.25">
      <c r="A76" s="2" t="s">
        <v>236</v>
      </c>
      <c r="B76" s="2" t="str">
        <f>GseCtRefCashPerf!B76</f>
        <v>CENTRAL</v>
      </c>
      <c r="C76" s="2">
        <f>GseCtRefCashPerf!C76</f>
        <v>33</v>
      </c>
      <c r="D76" s="2" t="str">
        <f>GseCtRefCashPerf!D76</f>
        <v>Mid</v>
      </c>
      <c r="E76" s="2">
        <f t="shared" si="2"/>
        <v>8</v>
      </c>
      <c r="F76" s="2">
        <f>VLOOKUP(A76,TestObligPzc!A:J,7, FALSE)/VLOOKUP(A76,TestObligPzc!A:J,E76, FALSE)</f>
        <v>1.0157896905806405</v>
      </c>
      <c r="G76" s="2" t="b">
        <f>ABS(F76-GseCtRefCashPerf!E76)&lt;0.000001</f>
        <v>1</v>
      </c>
    </row>
    <row r="77" spans="1:7" s="2" customFormat="1" x14ac:dyDescent="0.25">
      <c r="A77" s="2" t="s">
        <v>237</v>
      </c>
      <c r="B77" s="2" t="str">
        <f>GseCtRefCashPerf!B77</f>
        <v>CENTRAL</v>
      </c>
      <c r="C77" s="2">
        <f>GseCtRefCashPerf!C77</f>
        <v>34</v>
      </c>
      <c r="D77" s="2" t="str">
        <f>GseCtRefCashPerf!D77</f>
        <v>Mid</v>
      </c>
      <c r="E77" s="2">
        <f t="shared" si="2"/>
        <v>8</v>
      </c>
      <c r="F77" s="2">
        <f>VLOOKUP(A77,TestObligPzc!A:J,7, FALSE)/VLOOKUP(A77,TestObligPzc!A:J,E77, FALSE)</f>
        <v>1.0157499056193722</v>
      </c>
      <c r="G77" s="2" t="b">
        <f>ABS(F77-GseCtRefCashPerf!E77)&lt;0.000001</f>
        <v>1</v>
      </c>
    </row>
    <row r="78" spans="1:7" s="2" customFormat="1" x14ac:dyDescent="0.25">
      <c r="A78" s="2" t="s">
        <v>238</v>
      </c>
      <c r="B78" s="2" t="str">
        <f>GseCtRefCashPerf!B78</f>
        <v>CENTRAL</v>
      </c>
      <c r="C78" s="2">
        <f>GseCtRefCashPerf!C78</f>
        <v>35</v>
      </c>
      <c r="D78" s="2" t="str">
        <f>GseCtRefCashPerf!D78</f>
        <v>Mid</v>
      </c>
      <c r="E78" s="2">
        <f t="shared" si="2"/>
        <v>8</v>
      </c>
      <c r="F78" s="2">
        <f>VLOOKUP(A78,TestObligPzc!A:J,7, FALSE)/VLOOKUP(A78,TestObligPzc!A:J,E78, FALSE)</f>
        <v>1.0160412380090265</v>
      </c>
      <c r="G78" s="2" t="b">
        <f>ABS(F78-GseCtRefCashPerf!E78)&lt;0.000001</f>
        <v>1</v>
      </c>
    </row>
    <row r="79" spans="1:7" s="2" customFormat="1" x14ac:dyDescent="0.25">
      <c r="A79" s="2" t="s">
        <v>239</v>
      </c>
      <c r="B79" s="2" t="str">
        <f>GseCtRefCashPerf!B79</f>
        <v>CENTRAL</v>
      </c>
      <c r="C79" s="2">
        <f>GseCtRefCashPerf!C79</f>
        <v>36</v>
      </c>
      <c r="D79" s="2" t="str">
        <f>GseCtRefCashPerf!D79</f>
        <v>Mid</v>
      </c>
      <c r="E79" s="2">
        <f t="shared" si="2"/>
        <v>8</v>
      </c>
      <c r="F79" s="2">
        <f>VLOOKUP(A79,TestObligPzc!A:J,7, FALSE)/VLOOKUP(A79,TestObligPzc!A:J,E79, FALSE)</f>
        <v>1.01616946065728</v>
      </c>
      <c r="G79" s="2" t="b">
        <f>ABS(F79-GseCtRefCashPerf!E79)&lt;0.000001</f>
        <v>1</v>
      </c>
    </row>
    <row r="80" spans="1:7" s="2" customFormat="1" x14ac:dyDescent="0.25">
      <c r="A80" s="2" t="s">
        <v>240</v>
      </c>
      <c r="B80" s="2" t="str">
        <f>GseCtRefCashPerf!B80</f>
        <v>CENTRAL</v>
      </c>
      <c r="C80" s="2">
        <f>GseCtRefCashPerf!C80</f>
        <v>37</v>
      </c>
      <c r="D80" s="2" t="str">
        <f>GseCtRefCashPerf!D80</f>
        <v>Mid</v>
      </c>
      <c r="E80" s="2">
        <f t="shared" si="2"/>
        <v>8</v>
      </c>
      <c r="F80" s="2">
        <f>VLOOKUP(A80,TestObligPzc!A:J,7, FALSE)/VLOOKUP(A80,TestObligPzc!A:J,E80, FALSE)</f>
        <v>1.016114826944585</v>
      </c>
      <c r="G80" s="2" t="b">
        <f>ABS(F80-GseCtRefCashPerf!E80)&lt;0.000001</f>
        <v>1</v>
      </c>
    </row>
    <row r="81" spans="1:7" s="2" customFormat="1" x14ac:dyDescent="0.25">
      <c r="A81" s="2" t="s">
        <v>241</v>
      </c>
      <c r="B81" s="2" t="str">
        <f>GseCtRefCashPerf!B81</f>
        <v>CENTRAL</v>
      </c>
      <c r="C81" s="2">
        <f>GseCtRefCashPerf!C81</f>
        <v>38</v>
      </c>
      <c r="D81" s="2" t="str">
        <f>GseCtRefCashPerf!D81</f>
        <v>Mid</v>
      </c>
      <c r="E81" s="2">
        <f t="shared" si="2"/>
        <v>8</v>
      </c>
      <c r="F81" s="2">
        <f>VLOOKUP(A81,TestObligPzc!A:J,7, FALSE)/VLOOKUP(A81,TestObligPzc!A:J,E81, FALSE)</f>
        <v>1.0164209624238605</v>
      </c>
      <c r="G81" s="2" t="b">
        <f>ABS(F81-GseCtRefCashPerf!E81)&lt;0.000001</f>
        <v>1</v>
      </c>
    </row>
    <row r="82" spans="1:7" s="2" customFormat="1" x14ac:dyDescent="0.25">
      <c r="A82" s="2" t="s">
        <v>242</v>
      </c>
      <c r="B82" s="2" t="str">
        <f>GseCtRefCashPerf!B82</f>
        <v>CENTRAL</v>
      </c>
      <c r="C82" s="2">
        <f>GseCtRefCashPerf!C82</f>
        <v>39</v>
      </c>
      <c r="D82" s="2" t="str">
        <f>GseCtRefCashPerf!D82</f>
        <v>Mid</v>
      </c>
      <c r="E82" s="2">
        <f t="shared" si="2"/>
        <v>8</v>
      </c>
      <c r="F82" s="2">
        <f>VLOOKUP(A82,TestObligPzc!A:J,7, FALSE)/VLOOKUP(A82,TestObligPzc!A:J,E82, FALSE)</f>
        <v>1.0163564295020346</v>
      </c>
      <c r="G82" s="2" t="b">
        <f>ABS(F82-GseCtRefCashPerf!E82)&lt;0.000001</f>
        <v>1</v>
      </c>
    </row>
    <row r="83" spans="1:7" s="2" customFormat="1" x14ac:dyDescent="0.25">
      <c r="A83" s="2" t="s">
        <v>243</v>
      </c>
      <c r="B83" s="2" t="str">
        <f>GseCtRefCashPerf!B83</f>
        <v>CENTRAL</v>
      </c>
      <c r="C83" s="2">
        <f>GseCtRefCashPerf!C83</f>
        <v>40</v>
      </c>
      <c r="D83" s="2" t="str">
        <f>GseCtRefCashPerf!D83</f>
        <v>Mid</v>
      </c>
      <c r="E83" s="2">
        <f t="shared" si="2"/>
        <v>8</v>
      </c>
      <c r="F83" s="2">
        <f>VLOOKUP(A83,TestObligPzc!A:J,7, FALSE)/VLOOKUP(A83,TestObligPzc!A:J,E83, FALSE)</f>
        <v>1.0164747600771684</v>
      </c>
      <c r="G83" s="2" t="b">
        <f>ABS(F83-GseCtRefCashPerf!E83)&lt;0.000001</f>
        <v>1</v>
      </c>
    </row>
    <row r="84" spans="1:7" s="2" customFormat="1" x14ac:dyDescent="0.25">
      <c r="A84" s="2" t="s">
        <v>354</v>
      </c>
      <c r="B84" s="2" t="str">
        <f>GseCtRefCashPerf!B84</f>
        <v>CENTRAL</v>
      </c>
      <c r="C84" s="2">
        <f>GseCtRefCashPerf!C84</f>
        <v>0</v>
      </c>
      <c r="D84" s="2" t="str">
        <f>GseCtRefCashPerf!D84</f>
        <v>End</v>
      </c>
      <c r="E84" s="2">
        <f t="shared" si="2"/>
        <v>7</v>
      </c>
      <c r="F84" s="2">
        <f>VLOOKUP(A84,TestObligPzc!A:J,7, FALSE)/VLOOKUP(A84,TestObligPzc!A:J,E84, FALSE)</f>
        <v>1</v>
      </c>
      <c r="G84" s="2" t="b">
        <f>ABS(F84-GseCtRefCashPerf!E84)&lt;0.000001</f>
        <v>1</v>
      </c>
    </row>
    <row r="85" spans="1:7" s="2" customFormat="1" x14ac:dyDescent="0.25">
      <c r="A85" s="2" t="s">
        <v>355</v>
      </c>
      <c r="B85" s="2" t="str">
        <f>GseCtRefCashPerf!B85</f>
        <v>CENTRAL</v>
      </c>
      <c r="C85" s="2">
        <f>GseCtRefCashPerf!C85</f>
        <v>1</v>
      </c>
      <c r="D85" s="2" t="str">
        <f>GseCtRefCashPerf!D85</f>
        <v>End</v>
      </c>
      <c r="E85" s="2">
        <f t="shared" si="2"/>
        <v>7</v>
      </c>
      <c r="F85" s="2">
        <f>VLOOKUP(A85,TestObligPzc!A:J,7, FALSE)/VLOOKUP(A85,TestObligPzc!A:J,E85, FALSE)</f>
        <v>1</v>
      </c>
      <c r="G85" s="2" t="b">
        <f>ABS(F85-GseCtRefCashPerf!E85)&lt;0.000001</f>
        <v>1</v>
      </c>
    </row>
    <row r="86" spans="1:7" s="2" customFormat="1" x14ac:dyDescent="0.25">
      <c r="A86" s="2" t="s">
        <v>356</v>
      </c>
      <c r="B86" s="2" t="str">
        <f>GseCtRefCashPerf!B86</f>
        <v>CENTRAL</v>
      </c>
      <c r="C86" s="2">
        <f>GseCtRefCashPerf!C86</f>
        <v>2</v>
      </c>
      <c r="D86" s="2" t="str">
        <f>GseCtRefCashPerf!D86</f>
        <v>End</v>
      </c>
      <c r="E86" s="2">
        <f t="shared" si="2"/>
        <v>7</v>
      </c>
      <c r="F86" s="2">
        <f>VLOOKUP(A86,TestObligPzc!A:J,7, FALSE)/VLOOKUP(A86,TestObligPzc!A:J,E86, FALSE)</f>
        <v>1</v>
      </c>
      <c r="G86" s="2" t="b">
        <f>ABS(F86-GseCtRefCashPerf!E86)&lt;0.000001</f>
        <v>1</v>
      </c>
    </row>
    <row r="87" spans="1:7" s="2" customFormat="1" x14ac:dyDescent="0.25">
      <c r="A87" s="2" t="s">
        <v>357</v>
      </c>
      <c r="B87" s="2" t="str">
        <f>GseCtRefCashPerf!B87</f>
        <v>CENTRAL</v>
      </c>
      <c r="C87" s="2">
        <f>GseCtRefCashPerf!C87</f>
        <v>3</v>
      </c>
      <c r="D87" s="2" t="str">
        <f>GseCtRefCashPerf!D87</f>
        <v>End</v>
      </c>
      <c r="E87" s="2">
        <f t="shared" si="2"/>
        <v>7</v>
      </c>
      <c r="F87" s="2">
        <f>VLOOKUP(A87,TestObligPzc!A:J,7, FALSE)/VLOOKUP(A87,TestObligPzc!A:J,E87, FALSE)</f>
        <v>1</v>
      </c>
      <c r="G87" s="2" t="b">
        <f>ABS(F87-GseCtRefCashPerf!E87)&lt;0.000001</f>
        <v>1</v>
      </c>
    </row>
    <row r="88" spans="1:7" s="2" customFormat="1" x14ac:dyDescent="0.25">
      <c r="A88" s="2" t="s">
        <v>358</v>
      </c>
      <c r="B88" s="2" t="str">
        <f>GseCtRefCashPerf!B88</f>
        <v>CENTRAL</v>
      </c>
      <c r="C88" s="2">
        <f>GseCtRefCashPerf!C88</f>
        <v>4</v>
      </c>
      <c r="D88" s="2" t="str">
        <f>GseCtRefCashPerf!D88</f>
        <v>End</v>
      </c>
      <c r="E88" s="2">
        <f t="shared" si="2"/>
        <v>7</v>
      </c>
      <c r="F88" s="2">
        <f>VLOOKUP(A88,TestObligPzc!A:J,7, FALSE)/VLOOKUP(A88,TestObligPzc!A:J,E88, FALSE)</f>
        <v>1</v>
      </c>
      <c r="G88" s="2" t="b">
        <f>ABS(F88-GseCtRefCashPerf!E88)&lt;0.000001</f>
        <v>1</v>
      </c>
    </row>
    <row r="89" spans="1:7" s="2" customFormat="1" x14ac:dyDescent="0.25">
      <c r="A89" s="2" t="s">
        <v>359</v>
      </c>
      <c r="B89" s="2" t="str">
        <f>GseCtRefCashPerf!B89</f>
        <v>CENTRAL</v>
      </c>
      <c r="C89" s="2">
        <f>GseCtRefCashPerf!C89</f>
        <v>5</v>
      </c>
      <c r="D89" s="2" t="str">
        <f>GseCtRefCashPerf!D89</f>
        <v>End</v>
      </c>
      <c r="E89" s="2">
        <f t="shared" si="2"/>
        <v>7</v>
      </c>
      <c r="F89" s="2">
        <f>VLOOKUP(A89,TestObligPzc!A:J,7, FALSE)/VLOOKUP(A89,TestObligPzc!A:J,E89, FALSE)</f>
        <v>1</v>
      </c>
      <c r="G89" s="2" t="b">
        <f>ABS(F89-GseCtRefCashPerf!E89)&lt;0.000001</f>
        <v>1</v>
      </c>
    </row>
    <row r="90" spans="1:7" s="2" customFormat="1" x14ac:dyDescent="0.25">
      <c r="A90" s="2" t="s">
        <v>360</v>
      </c>
      <c r="B90" s="2" t="str">
        <f>GseCtRefCashPerf!B90</f>
        <v>CENTRAL</v>
      </c>
      <c r="C90" s="2">
        <f>GseCtRefCashPerf!C90</f>
        <v>6</v>
      </c>
      <c r="D90" s="2" t="str">
        <f>GseCtRefCashPerf!D90</f>
        <v>End</v>
      </c>
      <c r="E90" s="2">
        <f t="shared" si="2"/>
        <v>7</v>
      </c>
      <c r="F90" s="2">
        <f>VLOOKUP(A90,TestObligPzc!A:J,7, FALSE)/VLOOKUP(A90,TestObligPzc!A:J,E90, FALSE)</f>
        <v>1</v>
      </c>
      <c r="G90" s="2" t="b">
        <f>ABS(F90-GseCtRefCashPerf!E90)&lt;0.000001</f>
        <v>1</v>
      </c>
    </row>
    <row r="91" spans="1:7" s="2" customFormat="1" x14ac:dyDescent="0.25">
      <c r="A91" s="2" t="s">
        <v>361</v>
      </c>
      <c r="B91" s="2" t="str">
        <f>GseCtRefCashPerf!B91</f>
        <v>CENTRAL</v>
      </c>
      <c r="C91" s="2">
        <f>GseCtRefCashPerf!C91</f>
        <v>7</v>
      </c>
      <c r="D91" s="2" t="str">
        <f>GseCtRefCashPerf!D91</f>
        <v>End</v>
      </c>
      <c r="E91" s="2">
        <f t="shared" si="2"/>
        <v>7</v>
      </c>
      <c r="F91" s="2">
        <f>VLOOKUP(A91,TestObligPzc!A:J,7, FALSE)/VLOOKUP(A91,TestObligPzc!A:J,E91, FALSE)</f>
        <v>1</v>
      </c>
      <c r="G91" s="2" t="b">
        <f>ABS(F91-GseCtRefCashPerf!E91)&lt;0.000001</f>
        <v>1</v>
      </c>
    </row>
    <row r="92" spans="1:7" s="2" customFormat="1" x14ac:dyDescent="0.25">
      <c r="A92" s="2" t="s">
        <v>362</v>
      </c>
      <c r="B92" s="2" t="str">
        <f>GseCtRefCashPerf!B92</f>
        <v>CENTRAL</v>
      </c>
      <c r="C92" s="2">
        <f>GseCtRefCashPerf!C92</f>
        <v>8</v>
      </c>
      <c r="D92" s="2" t="str">
        <f>GseCtRefCashPerf!D92</f>
        <v>End</v>
      </c>
      <c r="E92" s="2">
        <f t="shared" si="2"/>
        <v>7</v>
      </c>
      <c r="F92" s="2">
        <f>VLOOKUP(A92,TestObligPzc!A:J,7, FALSE)/VLOOKUP(A92,TestObligPzc!A:J,E92, FALSE)</f>
        <v>1</v>
      </c>
      <c r="G92" s="2" t="b">
        <f>ABS(F92-GseCtRefCashPerf!E92)&lt;0.000001</f>
        <v>1</v>
      </c>
    </row>
    <row r="93" spans="1:7" s="2" customFormat="1" x14ac:dyDescent="0.25">
      <c r="A93" s="2" t="s">
        <v>363</v>
      </c>
      <c r="B93" s="2" t="str">
        <f>GseCtRefCashPerf!B93</f>
        <v>CENTRAL</v>
      </c>
      <c r="C93" s="2">
        <f>GseCtRefCashPerf!C93</f>
        <v>9</v>
      </c>
      <c r="D93" s="2" t="str">
        <f>GseCtRefCashPerf!D93</f>
        <v>End</v>
      </c>
      <c r="E93" s="2">
        <f t="shared" si="2"/>
        <v>7</v>
      </c>
      <c r="F93" s="2">
        <f>VLOOKUP(A93,TestObligPzc!A:J,7, FALSE)/VLOOKUP(A93,TestObligPzc!A:J,E93, FALSE)</f>
        <v>1</v>
      </c>
      <c r="G93" s="2" t="b">
        <f>ABS(F93-GseCtRefCashPerf!E93)&lt;0.000001</f>
        <v>1</v>
      </c>
    </row>
    <row r="94" spans="1:7" s="2" customFormat="1" x14ac:dyDescent="0.25">
      <c r="A94" s="2" t="s">
        <v>364</v>
      </c>
      <c r="B94" s="2" t="str">
        <f>GseCtRefCashPerf!B94</f>
        <v>CENTRAL</v>
      </c>
      <c r="C94" s="2">
        <f>GseCtRefCashPerf!C94</f>
        <v>10</v>
      </c>
      <c r="D94" s="2" t="str">
        <f>GseCtRefCashPerf!D94</f>
        <v>End</v>
      </c>
      <c r="E94" s="2">
        <f t="shared" si="2"/>
        <v>7</v>
      </c>
      <c r="F94" s="2">
        <f>VLOOKUP(A94,TestObligPzc!A:J,7, FALSE)/VLOOKUP(A94,TestObligPzc!A:J,E94, FALSE)</f>
        <v>1</v>
      </c>
      <c r="G94" s="2" t="b">
        <f>ABS(F94-GseCtRefCashPerf!E94)&lt;0.000001</f>
        <v>1</v>
      </c>
    </row>
    <row r="95" spans="1:7" s="2" customFormat="1" x14ac:dyDescent="0.25">
      <c r="A95" s="2" t="s">
        <v>365</v>
      </c>
      <c r="B95" s="2" t="str">
        <f>GseCtRefCashPerf!B95</f>
        <v>CENTRAL</v>
      </c>
      <c r="C95" s="2">
        <f>GseCtRefCashPerf!C95</f>
        <v>11</v>
      </c>
      <c r="D95" s="2" t="str">
        <f>GseCtRefCashPerf!D95</f>
        <v>End</v>
      </c>
      <c r="E95" s="2">
        <f t="shared" si="2"/>
        <v>7</v>
      </c>
      <c r="F95" s="2">
        <f>VLOOKUP(A95,TestObligPzc!A:J,7, FALSE)/VLOOKUP(A95,TestObligPzc!A:J,E95, FALSE)</f>
        <v>1</v>
      </c>
      <c r="G95" s="2" t="b">
        <f>ABS(F95-GseCtRefCashPerf!E95)&lt;0.000001</f>
        <v>1</v>
      </c>
    </row>
    <row r="96" spans="1:7" s="2" customFormat="1" x14ac:dyDescent="0.25">
      <c r="A96" s="2" t="s">
        <v>366</v>
      </c>
      <c r="B96" s="2" t="str">
        <f>GseCtRefCashPerf!B96</f>
        <v>CENTRAL</v>
      </c>
      <c r="C96" s="2">
        <f>GseCtRefCashPerf!C96</f>
        <v>12</v>
      </c>
      <c r="D96" s="2" t="str">
        <f>GseCtRefCashPerf!D96</f>
        <v>End</v>
      </c>
      <c r="E96" s="2">
        <f t="shared" si="2"/>
        <v>7</v>
      </c>
      <c r="F96" s="2">
        <f>VLOOKUP(A96,TestObligPzc!A:J,7, FALSE)/VLOOKUP(A96,TestObligPzc!A:J,E96, FALSE)</f>
        <v>1</v>
      </c>
      <c r="G96" s="2" t="b">
        <f>ABS(F96-GseCtRefCashPerf!E96)&lt;0.000001</f>
        <v>1</v>
      </c>
    </row>
    <row r="97" spans="1:7" s="2" customFormat="1" x14ac:dyDescent="0.25">
      <c r="A97" s="2" t="s">
        <v>367</v>
      </c>
      <c r="B97" s="2" t="str">
        <f>GseCtRefCashPerf!B97</f>
        <v>CENTRAL</v>
      </c>
      <c r="C97" s="2">
        <f>GseCtRefCashPerf!C97</f>
        <v>13</v>
      </c>
      <c r="D97" s="2" t="str">
        <f>GseCtRefCashPerf!D97</f>
        <v>End</v>
      </c>
      <c r="E97" s="2">
        <f t="shared" si="2"/>
        <v>7</v>
      </c>
      <c r="F97" s="2">
        <f>VLOOKUP(A97,TestObligPzc!A:J,7, FALSE)/VLOOKUP(A97,TestObligPzc!A:J,E97, FALSE)</f>
        <v>1</v>
      </c>
      <c r="G97" s="2" t="b">
        <f>ABS(F97-GseCtRefCashPerf!E97)&lt;0.000001</f>
        <v>1</v>
      </c>
    </row>
    <row r="98" spans="1:7" s="2" customFormat="1" x14ac:dyDescent="0.25">
      <c r="A98" s="2" t="s">
        <v>368</v>
      </c>
      <c r="B98" s="2" t="str">
        <f>GseCtRefCashPerf!B98</f>
        <v>CENTRAL</v>
      </c>
      <c r="C98" s="2">
        <f>GseCtRefCashPerf!C98</f>
        <v>14</v>
      </c>
      <c r="D98" s="2" t="str">
        <f>GseCtRefCashPerf!D98</f>
        <v>End</v>
      </c>
      <c r="E98" s="2">
        <f t="shared" ref="E98:E129" si="3">IF(D98="Beg", 9, IF(D98="Mid", 8, 7))</f>
        <v>7</v>
      </c>
      <c r="F98" s="2">
        <f>VLOOKUP(A98,TestObligPzc!A:J,7, FALSE)/VLOOKUP(A98,TestObligPzc!A:J,E98, FALSE)</f>
        <v>1</v>
      </c>
      <c r="G98" s="2" t="b">
        <f>ABS(F98-GseCtRefCashPerf!E98)&lt;0.000001</f>
        <v>1</v>
      </c>
    </row>
    <row r="99" spans="1:7" s="2" customFormat="1" x14ac:dyDescent="0.25">
      <c r="A99" s="2" t="s">
        <v>369</v>
      </c>
      <c r="B99" s="2" t="str">
        <f>GseCtRefCashPerf!B99</f>
        <v>CENTRAL</v>
      </c>
      <c r="C99" s="2">
        <f>GseCtRefCashPerf!C99</f>
        <v>15</v>
      </c>
      <c r="D99" s="2" t="str">
        <f>GseCtRefCashPerf!D99</f>
        <v>End</v>
      </c>
      <c r="E99" s="2">
        <f t="shared" si="3"/>
        <v>7</v>
      </c>
      <c r="F99" s="2">
        <f>VLOOKUP(A99,TestObligPzc!A:J,7, FALSE)/VLOOKUP(A99,TestObligPzc!A:J,E99, FALSE)</f>
        <v>1</v>
      </c>
      <c r="G99" s="2" t="b">
        <f>ABS(F99-GseCtRefCashPerf!E99)&lt;0.000001</f>
        <v>1</v>
      </c>
    </row>
    <row r="100" spans="1:7" s="2" customFormat="1" x14ac:dyDescent="0.25">
      <c r="A100" s="2" t="s">
        <v>370</v>
      </c>
      <c r="B100" s="2" t="str">
        <f>GseCtRefCashPerf!B100</f>
        <v>CENTRAL</v>
      </c>
      <c r="C100" s="2">
        <f>GseCtRefCashPerf!C100</f>
        <v>16</v>
      </c>
      <c r="D100" s="2" t="str">
        <f>GseCtRefCashPerf!D100</f>
        <v>End</v>
      </c>
      <c r="E100" s="2">
        <f t="shared" si="3"/>
        <v>7</v>
      </c>
      <c r="F100" s="2">
        <f>VLOOKUP(A100,TestObligPzc!A:J,7, FALSE)/VLOOKUP(A100,TestObligPzc!A:J,E100, FALSE)</f>
        <v>1</v>
      </c>
      <c r="G100" s="2" t="b">
        <f>ABS(F100-GseCtRefCashPerf!E100)&lt;0.000001</f>
        <v>1</v>
      </c>
    </row>
    <row r="101" spans="1:7" s="2" customFormat="1" x14ac:dyDescent="0.25">
      <c r="A101" s="2" t="s">
        <v>371</v>
      </c>
      <c r="B101" s="2" t="str">
        <f>GseCtRefCashPerf!B101</f>
        <v>CENTRAL</v>
      </c>
      <c r="C101" s="2">
        <f>GseCtRefCashPerf!C101</f>
        <v>17</v>
      </c>
      <c r="D101" s="2" t="str">
        <f>GseCtRefCashPerf!D101</f>
        <v>End</v>
      </c>
      <c r="E101" s="2">
        <f t="shared" si="3"/>
        <v>7</v>
      </c>
      <c r="F101" s="2">
        <f>VLOOKUP(A101,TestObligPzc!A:J,7, FALSE)/VLOOKUP(A101,TestObligPzc!A:J,E101, FALSE)</f>
        <v>1</v>
      </c>
      <c r="G101" s="2" t="b">
        <f>ABS(F101-GseCtRefCashPerf!E101)&lt;0.000001</f>
        <v>1</v>
      </c>
    </row>
    <row r="102" spans="1:7" s="2" customFormat="1" x14ac:dyDescent="0.25">
      <c r="A102" s="2" t="s">
        <v>372</v>
      </c>
      <c r="B102" s="2" t="str">
        <f>GseCtRefCashPerf!B102</f>
        <v>CENTRAL</v>
      </c>
      <c r="C102" s="2">
        <f>GseCtRefCashPerf!C102</f>
        <v>18</v>
      </c>
      <c r="D102" s="2" t="str">
        <f>GseCtRefCashPerf!D102</f>
        <v>End</v>
      </c>
      <c r="E102" s="2">
        <f t="shared" si="3"/>
        <v>7</v>
      </c>
      <c r="F102" s="2">
        <f>VLOOKUP(A102,TestObligPzc!A:J,7, FALSE)/VLOOKUP(A102,TestObligPzc!A:J,E102, FALSE)</f>
        <v>1</v>
      </c>
      <c r="G102" s="2" t="b">
        <f>ABS(F102-GseCtRefCashPerf!E102)&lt;0.000001</f>
        <v>1</v>
      </c>
    </row>
    <row r="103" spans="1:7" s="2" customFormat="1" x14ac:dyDescent="0.25">
      <c r="A103" s="2" t="s">
        <v>373</v>
      </c>
      <c r="B103" s="2" t="str">
        <f>GseCtRefCashPerf!B103</f>
        <v>CENTRAL</v>
      </c>
      <c r="C103" s="2">
        <f>GseCtRefCashPerf!C103</f>
        <v>19</v>
      </c>
      <c r="D103" s="2" t="str">
        <f>GseCtRefCashPerf!D103</f>
        <v>End</v>
      </c>
      <c r="E103" s="2">
        <f t="shared" si="3"/>
        <v>7</v>
      </c>
      <c r="F103" s="2">
        <f>VLOOKUP(A103,TestObligPzc!A:J,7, FALSE)/VLOOKUP(A103,TestObligPzc!A:J,E103, FALSE)</f>
        <v>1</v>
      </c>
      <c r="G103" s="2" t="b">
        <f>ABS(F103-GseCtRefCashPerf!E103)&lt;0.000001</f>
        <v>1</v>
      </c>
    </row>
    <row r="104" spans="1:7" s="2" customFormat="1" x14ac:dyDescent="0.25">
      <c r="A104" s="2" t="s">
        <v>374</v>
      </c>
      <c r="B104" s="2" t="str">
        <f>GseCtRefCashPerf!B104</f>
        <v>CENTRAL</v>
      </c>
      <c r="C104" s="2">
        <f>GseCtRefCashPerf!C104</f>
        <v>20</v>
      </c>
      <c r="D104" s="2" t="str">
        <f>GseCtRefCashPerf!D104</f>
        <v>End</v>
      </c>
      <c r="E104" s="2">
        <f t="shared" si="3"/>
        <v>7</v>
      </c>
      <c r="F104" s="2">
        <f>VLOOKUP(A104,TestObligPzc!A:J,7, FALSE)/VLOOKUP(A104,TestObligPzc!A:J,E104, FALSE)</f>
        <v>1</v>
      </c>
      <c r="G104" s="2" t="b">
        <f>ABS(F104-GseCtRefCashPerf!E104)&lt;0.000001</f>
        <v>1</v>
      </c>
    </row>
    <row r="105" spans="1:7" s="2" customFormat="1" x14ac:dyDescent="0.25">
      <c r="A105" s="2" t="s">
        <v>375</v>
      </c>
      <c r="B105" s="2" t="str">
        <f>GseCtRefCashPerf!B105</f>
        <v>CENTRAL</v>
      </c>
      <c r="C105" s="2">
        <f>GseCtRefCashPerf!C105</f>
        <v>21</v>
      </c>
      <c r="D105" s="2" t="str">
        <f>GseCtRefCashPerf!D105</f>
        <v>End</v>
      </c>
      <c r="E105" s="2">
        <f t="shared" si="3"/>
        <v>7</v>
      </c>
      <c r="F105" s="2">
        <f>VLOOKUP(A105,TestObligPzc!A:J,7, FALSE)/VLOOKUP(A105,TestObligPzc!A:J,E105, FALSE)</f>
        <v>1</v>
      </c>
      <c r="G105" s="2" t="b">
        <f>ABS(F105-GseCtRefCashPerf!E105)&lt;0.000001</f>
        <v>1</v>
      </c>
    </row>
    <row r="106" spans="1:7" s="2" customFormat="1" x14ac:dyDescent="0.25">
      <c r="A106" s="2" t="s">
        <v>376</v>
      </c>
      <c r="B106" s="2" t="str">
        <f>GseCtRefCashPerf!B106</f>
        <v>CENTRAL</v>
      </c>
      <c r="C106" s="2">
        <f>GseCtRefCashPerf!C106</f>
        <v>22</v>
      </c>
      <c r="D106" s="2" t="str">
        <f>GseCtRefCashPerf!D106</f>
        <v>End</v>
      </c>
      <c r="E106" s="2">
        <f t="shared" si="3"/>
        <v>7</v>
      </c>
      <c r="F106" s="2">
        <f>VLOOKUP(A106,TestObligPzc!A:J,7, FALSE)/VLOOKUP(A106,TestObligPzc!A:J,E106, FALSE)</f>
        <v>1</v>
      </c>
      <c r="G106" s="2" t="b">
        <f>ABS(F106-GseCtRefCashPerf!E106)&lt;0.000001</f>
        <v>1</v>
      </c>
    </row>
    <row r="107" spans="1:7" s="2" customFormat="1" x14ac:dyDescent="0.25">
      <c r="A107" s="2" t="s">
        <v>377</v>
      </c>
      <c r="B107" s="2" t="str">
        <f>GseCtRefCashPerf!B107</f>
        <v>CENTRAL</v>
      </c>
      <c r="C107" s="2">
        <f>GseCtRefCashPerf!C107</f>
        <v>23</v>
      </c>
      <c r="D107" s="2" t="str">
        <f>GseCtRefCashPerf!D107</f>
        <v>End</v>
      </c>
      <c r="E107" s="2">
        <f t="shared" si="3"/>
        <v>7</v>
      </c>
      <c r="F107" s="2">
        <f>VLOOKUP(A107,TestObligPzc!A:J,7, FALSE)/VLOOKUP(A107,TestObligPzc!A:J,E107, FALSE)</f>
        <v>1</v>
      </c>
      <c r="G107" s="2" t="b">
        <f>ABS(F107-GseCtRefCashPerf!E107)&lt;0.000001</f>
        <v>1</v>
      </c>
    </row>
    <row r="108" spans="1:7" s="2" customFormat="1" x14ac:dyDescent="0.25">
      <c r="A108" s="2" t="s">
        <v>378</v>
      </c>
      <c r="B108" s="2" t="str">
        <f>GseCtRefCashPerf!B108</f>
        <v>CENTRAL</v>
      </c>
      <c r="C108" s="2">
        <f>GseCtRefCashPerf!C108</f>
        <v>24</v>
      </c>
      <c r="D108" s="2" t="str">
        <f>GseCtRefCashPerf!D108</f>
        <v>End</v>
      </c>
      <c r="E108" s="2">
        <f t="shared" si="3"/>
        <v>7</v>
      </c>
      <c r="F108" s="2">
        <f>VLOOKUP(A108,TestObligPzc!A:J,7, FALSE)/VLOOKUP(A108,TestObligPzc!A:J,E108, FALSE)</f>
        <v>1</v>
      </c>
      <c r="G108" s="2" t="b">
        <f>ABS(F108-GseCtRefCashPerf!E108)&lt;0.000001</f>
        <v>1</v>
      </c>
    </row>
    <row r="109" spans="1:7" s="2" customFormat="1" x14ac:dyDescent="0.25">
      <c r="A109" s="2" t="s">
        <v>379</v>
      </c>
      <c r="B109" s="2" t="str">
        <f>GseCtRefCashPerf!B109</f>
        <v>CENTRAL</v>
      </c>
      <c r="C109" s="2">
        <f>GseCtRefCashPerf!C109</f>
        <v>25</v>
      </c>
      <c r="D109" s="2" t="str">
        <f>GseCtRefCashPerf!D109</f>
        <v>End</v>
      </c>
      <c r="E109" s="2">
        <f t="shared" si="3"/>
        <v>7</v>
      </c>
      <c r="F109" s="2">
        <f>VLOOKUP(A109,TestObligPzc!A:J,7, FALSE)/VLOOKUP(A109,TestObligPzc!A:J,E109, FALSE)</f>
        <v>1</v>
      </c>
      <c r="G109" s="2" t="b">
        <f>ABS(F109-GseCtRefCashPerf!E109)&lt;0.000001</f>
        <v>1</v>
      </c>
    </row>
    <row r="110" spans="1:7" s="2" customFormat="1" x14ac:dyDescent="0.25">
      <c r="A110" s="2" t="s">
        <v>380</v>
      </c>
      <c r="B110" s="2" t="str">
        <f>GseCtRefCashPerf!B110</f>
        <v>CENTRAL</v>
      </c>
      <c r="C110" s="2">
        <f>GseCtRefCashPerf!C110</f>
        <v>26</v>
      </c>
      <c r="D110" s="2" t="str">
        <f>GseCtRefCashPerf!D110</f>
        <v>End</v>
      </c>
      <c r="E110" s="2">
        <f t="shared" si="3"/>
        <v>7</v>
      </c>
      <c r="F110" s="2">
        <f>VLOOKUP(A110,TestObligPzc!A:J,7, FALSE)/VLOOKUP(A110,TestObligPzc!A:J,E110, FALSE)</f>
        <v>1</v>
      </c>
      <c r="G110" s="2" t="b">
        <f>ABS(F110-GseCtRefCashPerf!E110)&lt;0.000001</f>
        <v>1</v>
      </c>
    </row>
    <row r="111" spans="1:7" s="2" customFormat="1" x14ac:dyDescent="0.25">
      <c r="A111" s="2" t="s">
        <v>381</v>
      </c>
      <c r="B111" s="2" t="str">
        <f>GseCtRefCashPerf!B111</f>
        <v>CENTRAL</v>
      </c>
      <c r="C111" s="2">
        <f>GseCtRefCashPerf!C111</f>
        <v>27</v>
      </c>
      <c r="D111" s="2" t="str">
        <f>GseCtRefCashPerf!D111</f>
        <v>End</v>
      </c>
      <c r="E111" s="2">
        <f t="shared" si="3"/>
        <v>7</v>
      </c>
      <c r="F111" s="2">
        <f>VLOOKUP(A111,TestObligPzc!A:J,7, FALSE)/VLOOKUP(A111,TestObligPzc!A:J,E111, FALSE)</f>
        <v>1</v>
      </c>
      <c r="G111" s="2" t="b">
        <f>ABS(F111-GseCtRefCashPerf!E111)&lt;0.000001</f>
        <v>1</v>
      </c>
    </row>
    <row r="112" spans="1:7" s="2" customFormat="1" x14ac:dyDescent="0.25">
      <c r="A112" s="2" t="s">
        <v>382</v>
      </c>
      <c r="B112" s="2" t="str">
        <f>GseCtRefCashPerf!B112</f>
        <v>CENTRAL</v>
      </c>
      <c r="C112" s="2">
        <f>GseCtRefCashPerf!C112</f>
        <v>28</v>
      </c>
      <c r="D112" s="2" t="str">
        <f>GseCtRefCashPerf!D112</f>
        <v>End</v>
      </c>
      <c r="E112" s="2">
        <f t="shared" si="3"/>
        <v>7</v>
      </c>
      <c r="F112" s="2">
        <f>VLOOKUP(A112,TestObligPzc!A:J,7, FALSE)/VLOOKUP(A112,TestObligPzc!A:J,E112, FALSE)</f>
        <v>1</v>
      </c>
      <c r="G112" s="2" t="b">
        <f>ABS(F112-GseCtRefCashPerf!E112)&lt;0.000001</f>
        <v>1</v>
      </c>
    </row>
    <row r="113" spans="1:7" s="2" customFormat="1" x14ac:dyDescent="0.25">
      <c r="A113" s="2" t="s">
        <v>383</v>
      </c>
      <c r="B113" s="2" t="str">
        <f>GseCtRefCashPerf!B113</f>
        <v>CENTRAL</v>
      </c>
      <c r="C113" s="2">
        <f>GseCtRefCashPerf!C113</f>
        <v>29</v>
      </c>
      <c r="D113" s="2" t="str">
        <f>GseCtRefCashPerf!D113</f>
        <v>End</v>
      </c>
      <c r="E113" s="2">
        <f t="shared" si="3"/>
        <v>7</v>
      </c>
      <c r="F113" s="2">
        <f>VLOOKUP(A113,TestObligPzc!A:J,7, FALSE)/VLOOKUP(A113,TestObligPzc!A:J,E113, FALSE)</f>
        <v>1</v>
      </c>
      <c r="G113" s="2" t="b">
        <f>ABS(F113-GseCtRefCashPerf!E113)&lt;0.000001</f>
        <v>1</v>
      </c>
    </row>
    <row r="114" spans="1:7" s="2" customFormat="1" x14ac:dyDescent="0.25">
      <c r="A114" s="2" t="s">
        <v>384</v>
      </c>
      <c r="B114" s="2" t="str">
        <f>GseCtRefCashPerf!B114</f>
        <v>CENTRAL</v>
      </c>
      <c r="C114" s="2">
        <f>GseCtRefCashPerf!C114</f>
        <v>30</v>
      </c>
      <c r="D114" s="2" t="str">
        <f>GseCtRefCashPerf!D114</f>
        <v>End</v>
      </c>
      <c r="E114" s="2">
        <f t="shared" si="3"/>
        <v>7</v>
      </c>
      <c r="F114" s="2">
        <f>VLOOKUP(A114,TestObligPzc!A:J,7, FALSE)/VLOOKUP(A114,TestObligPzc!A:J,E114, FALSE)</f>
        <v>1</v>
      </c>
      <c r="G114" s="2" t="b">
        <f>ABS(F114-GseCtRefCashPerf!E114)&lt;0.000001</f>
        <v>1</v>
      </c>
    </row>
    <row r="115" spans="1:7" s="2" customFormat="1" x14ac:dyDescent="0.25">
      <c r="A115" s="2" t="s">
        <v>385</v>
      </c>
      <c r="B115" s="2" t="str">
        <f>GseCtRefCashPerf!B115</f>
        <v>CENTRAL</v>
      </c>
      <c r="C115" s="2">
        <f>GseCtRefCashPerf!C115</f>
        <v>31</v>
      </c>
      <c r="D115" s="2" t="str">
        <f>GseCtRefCashPerf!D115</f>
        <v>End</v>
      </c>
      <c r="E115" s="2">
        <f t="shared" si="3"/>
        <v>7</v>
      </c>
      <c r="F115" s="2">
        <f>VLOOKUP(A115,TestObligPzc!A:J,7, FALSE)/VLOOKUP(A115,TestObligPzc!A:J,E115, FALSE)</f>
        <v>1</v>
      </c>
      <c r="G115" s="2" t="b">
        <f>ABS(F115-GseCtRefCashPerf!E115)&lt;0.000001</f>
        <v>1</v>
      </c>
    </row>
    <row r="116" spans="1:7" s="2" customFormat="1" x14ac:dyDescent="0.25">
      <c r="A116" s="2" t="s">
        <v>386</v>
      </c>
      <c r="B116" s="2" t="str">
        <f>GseCtRefCashPerf!B116</f>
        <v>CENTRAL</v>
      </c>
      <c r="C116" s="2">
        <f>GseCtRefCashPerf!C116</f>
        <v>32</v>
      </c>
      <c r="D116" s="2" t="str">
        <f>GseCtRefCashPerf!D116</f>
        <v>End</v>
      </c>
      <c r="E116" s="2">
        <f t="shared" si="3"/>
        <v>7</v>
      </c>
      <c r="F116" s="2">
        <f>VLOOKUP(A116,TestObligPzc!A:J,7, FALSE)/VLOOKUP(A116,TestObligPzc!A:J,E116, FALSE)</f>
        <v>1</v>
      </c>
      <c r="G116" s="2" t="b">
        <f>ABS(F116-GseCtRefCashPerf!E116)&lt;0.000001</f>
        <v>1</v>
      </c>
    </row>
    <row r="117" spans="1:7" s="2" customFormat="1" x14ac:dyDescent="0.25">
      <c r="A117" s="2" t="s">
        <v>387</v>
      </c>
      <c r="B117" s="2" t="str">
        <f>GseCtRefCashPerf!B117</f>
        <v>CENTRAL</v>
      </c>
      <c r="C117" s="2">
        <f>GseCtRefCashPerf!C117</f>
        <v>33</v>
      </c>
      <c r="D117" s="2" t="str">
        <f>GseCtRefCashPerf!D117</f>
        <v>End</v>
      </c>
      <c r="E117" s="2">
        <f t="shared" si="3"/>
        <v>7</v>
      </c>
      <c r="F117" s="2">
        <f>VLOOKUP(A117,TestObligPzc!A:J,7, FALSE)/VLOOKUP(A117,TestObligPzc!A:J,E117, FALSE)</f>
        <v>1</v>
      </c>
      <c r="G117" s="2" t="b">
        <f>ABS(F117-GseCtRefCashPerf!E117)&lt;0.000001</f>
        <v>1</v>
      </c>
    </row>
    <row r="118" spans="1:7" s="2" customFormat="1" x14ac:dyDescent="0.25">
      <c r="A118" s="2" t="s">
        <v>388</v>
      </c>
      <c r="B118" s="2" t="str">
        <f>GseCtRefCashPerf!B118</f>
        <v>CENTRAL</v>
      </c>
      <c r="C118" s="2">
        <f>GseCtRefCashPerf!C118</f>
        <v>34</v>
      </c>
      <c r="D118" s="2" t="str">
        <f>GseCtRefCashPerf!D118</f>
        <v>End</v>
      </c>
      <c r="E118" s="2">
        <f t="shared" si="3"/>
        <v>7</v>
      </c>
      <c r="F118" s="2">
        <f>VLOOKUP(A118,TestObligPzc!A:J,7, FALSE)/VLOOKUP(A118,TestObligPzc!A:J,E118, FALSE)</f>
        <v>1</v>
      </c>
      <c r="G118" s="2" t="b">
        <f>ABS(F118-GseCtRefCashPerf!E118)&lt;0.000001</f>
        <v>1</v>
      </c>
    </row>
    <row r="119" spans="1:7" s="2" customFormat="1" x14ac:dyDescent="0.25">
      <c r="A119" s="2" t="s">
        <v>389</v>
      </c>
      <c r="B119" s="2" t="str">
        <f>GseCtRefCashPerf!B119</f>
        <v>CENTRAL</v>
      </c>
      <c r="C119" s="2">
        <f>GseCtRefCashPerf!C119</f>
        <v>35</v>
      </c>
      <c r="D119" s="2" t="str">
        <f>GseCtRefCashPerf!D119</f>
        <v>End</v>
      </c>
      <c r="E119" s="2">
        <f t="shared" si="3"/>
        <v>7</v>
      </c>
      <c r="F119" s="2">
        <f>VLOOKUP(A119,TestObligPzc!A:J,7, FALSE)/VLOOKUP(A119,TestObligPzc!A:J,E119, FALSE)</f>
        <v>1</v>
      </c>
      <c r="G119" s="2" t="b">
        <f>ABS(F119-GseCtRefCashPerf!E119)&lt;0.000001</f>
        <v>1</v>
      </c>
    </row>
    <row r="120" spans="1:7" s="2" customFormat="1" x14ac:dyDescent="0.25">
      <c r="A120" s="2" t="s">
        <v>390</v>
      </c>
      <c r="B120" s="2" t="str">
        <f>GseCtRefCashPerf!B120</f>
        <v>CENTRAL</v>
      </c>
      <c r="C120" s="2">
        <f>GseCtRefCashPerf!C120</f>
        <v>36</v>
      </c>
      <c r="D120" s="2" t="str">
        <f>GseCtRefCashPerf!D120</f>
        <v>End</v>
      </c>
      <c r="E120" s="2">
        <f t="shared" si="3"/>
        <v>7</v>
      </c>
      <c r="F120" s="2">
        <f>VLOOKUP(A120,TestObligPzc!A:J,7, FALSE)/VLOOKUP(A120,TestObligPzc!A:J,E120, FALSE)</f>
        <v>1</v>
      </c>
      <c r="G120" s="2" t="b">
        <f>ABS(F120-GseCtRefCashPerf!E120)&lt;0.000001</f>
        <v>1</v>
      </c>
    </row>
    <row r="121" spans="1:7" s="2" customFormat="1" x14ac:dyDescent="0.25">
      <c r="A121" s="2" t="s">
        <v>391</v>
      </c>
      <c r="B121" s="2" t="str">
        <f>GseCtRefCashPerf!B121</f>
        <v>CENTRAL</v>
      </c>
      <c r="C121" s="2">
        <f>GseCtRefCashPerf!C121</f>
        <v>37</v>
      </c>
      <c r="D121" s="2" t="str">
        <f>GseCtRefCashPerf!D121</f>
        <v>End</v>
      </c>
      <c r="E121" s="2">
        <f t="shared" si="3"/>
        <v>7</v>
      </c>
      <c r="F121" s="2">
        <f>VLOOKUP(A121,TestObligPzc!A:J,7, FALSE)/VLOOKUP(A121,TestObligPzc!A:J,E121, FALSE)</f>
        <v>1</v>
      </c>
      <c r="G121" s="2" t="b">
        <f>ABS(F121-GseCtRefCashPerf!E121)&lt;0.000001</f>
        <v>1</v>
      </c>
    </row>
    <row r="122" spans="1:7" s="2" customFormat="1" x14ac:dyDescent="0.25">
      <c r="A122" s="2" t="s">
        <v>392</v>
      </c>
      <c r="B122" s="2" t="str">
        <f>GseCtRefCashPerf!B122</f>
        <v>CENTRAL</v>
      </c>
      <c r="C122" s="2">
        <f>GseCtRefCashPerf!C122</f>
        <v>38</v>
      </c>
      <c r="D122" s="2" t="str">
        <f>GseCtRefCashPerf!D122</f>
        <v>End</v>
      </c>
      <c r="E122" s="2">
        <f t="shared" si="3"/>
        <v>7</v>
      </c>
      <c r="F122" s="2">
        <f>VLOOKUP(A122,TestObligPzc!A:J,7, FALSE)/VLOOKUP(A122,TestObligPzc!A:J,E122, FALSE)</f>
        <v>1</v>
      </c>
      <c r="G122" s="2" t="b">
        <f>ABS(F122-GseCtRefCashPerf!E122)&lt;0.000001</f>
        <v>1</v>
      </c>
    </row>
    <row r="123" spans="1:7" s="2" customFormat="1" x14ac:dyDescent="0.25">
      <c r="A123" s="2" t="s">
        <v>393</v>
      </c>
      <c r="B123" s="2" t="str">
        <f>GseCtRefCashPerf!B123</f>
        <v>CENTRAL</v>
      </c>
      <c r="C123" s="2">
        <f>GseCtRefCashPerf!C123</f>
        <v>39</v>
      </c>
      <c r="D123" s="2" t="str">
        <f>GseCtRefCashPerf!D123</f>
        <v>End</v>
      </c>
      <c r="E123" s="2">
        <f t="shared" si="3"/>
        <v>7</v>
      </c>
      <c r="F123" s="2">
        <f>VLOOKUP(A123,TestObligPzc!A:J,7, FALSE)/VLOOKUP(A123,TestObligPzc!A:J,E123, FALSE)</f>
        <v>1</v>
      </c>
      <c r="G123" s="2" t="b">
        <f>ABS(F123-GseCtRefCashPerf!E123)&lt;0.000001</f>
        <v>1</v>
      </c>
    </row>
    <row r="124" spans="1:7" s="2" customFormat="1" x14ac:dyDescent="0.25">
      <c r="A124" s="2" t="s">
        <v>394</v>
      </c>
      <c r="B124" s="2" t="str">
        <f>GseCtRefCashPerf!B124</f>
        <v>CENTRAL</v>
      </c>
      <c r="C124" s="2">
        <f>GseCtRefCashPerf!C124</f>
        <v>40</v>
      </c>
      <c r="D124" s="2" t="str">
        <f>GseCtRefCashPerf!D124</f>
        <v>End</v>
      </c>
      <c r="E124" s="2">
        <f t="shared" si="3"/>
        <v>7</v>
      </c>
      <c r="F124" s="2">
        <f>VLOOKUP(A124,TestObligPzc!A:J,7, FALSE)/VLOOKUP(A124,TestObligPzc!A:J,E124, FALSE)</f>
        <v>1</v>
      </c>
      <c r="G124" s="2" t="b">
        <f>ABS(F124-GseCtRefCashPerf!E124)&lt;0.000001</f>
        <v>1</v>
      </c>
    </row>
    <row r="125" spans="1:7" s="2" customFormat="1" x14ac:dyDescent="0.25"/>
    <row r="126" spans="1:7" s="2" customFormat="1" x14ac:dyDescent="0.25"/>
    <row r="127" spans="1:7" s="2" customFormat="1" x14ac:dyDescent="0.25"/>
    <row r="128" spans="1:7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Synthèse</vt:lpstr>
      <vt:lpstr>gse_ct_ref</vt:lpstr>
      <vt:lpstr>GseCtRefObligPzc</vt:lpstr>
      <vt:lpstr>GseCtRefCashPerf</vt:lpstr>
      <vt:lpstr>TestObligPzc</vt:lpstr>
      <vt:lpstr>TestCashPerf</vt:lpstr>
      <vt:lpstr>gse_ct_ref!DonnéesExternes_1</vt:lpstr>
      <vt:lpstr>GseCtRefCashPerf!DonnéesExternes_1</vt:lpstr>
      <vt:lpstr>GseCtRefObligPzc!DonnéesExternes_1</vt:lpstr>
      <vt:lpstr>GseCtRefCashPerf!DonnéesExternes_2</vt:lpstr>
      <vt:lpstr>GseCtRefObligPzc!DonnéesExternes_2</vt:lpstr>
      <vt:lpstr>gse_ct_ref!DonnéesExternes_3</vt:lpstr>
      <vt:lpstr>GseCtRefCashPerf!DonnéesExternes_3</vt:lpstr>
      <vt:lpstr>shCalcOrder</vt:lpstr>
      <vt:lpstr>TestRapport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LAT. Aldebert</dc:creator>
  <cp:lastModifiedBy>Rakotoniaina, Maria</cp:lastModifiedBy>
  <dcterms:created xsi:type="dcterms:W3CDTF">2023-08-17T09:14:55Z</dcterms:created>
  <dcterms:modified xsi:type="dcterms:W3CDTF">2024-07-25T07:50:01Z</dcterms:modified>
</cp:coreProperties>
</file>