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4F7BBEB2-4A8F-42C7-A019-C39D5C32F5A0}" xr6:coauthVersionLast="47" xr6:coauthVersionMax="47" xr10:uidLastSave="{00000000-0000-0000-0000-000000000000}"/>
  <bookViews>
    <workbookView xWindow="38280" yWindow="-4530" windowWidth="57840" windowHeight="32640"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18" i="11" l="1"/>
  <c r="H29" i="11"/>
  <c r="H28" i="11"/>
  <c r="H26" i="11"/>
  <c r="H17" i="11"/>
  <c r="H16" i="11"/>
  <c r="H12" i="11"/>
  <c r="H8" i="11"/>
  <c r="H9" i="11" l="1"/>
  <c r="H27" i="11" l="1"/>
  <c r="H10" i="11"/>
  <c r="H19" i="11"/>
  <c r="J5" i="11"/>
  <c r="K5" i="11" l="1"/>
  <c r="H13" i="11"/>
  <c r="L5" i="11" l="1"/>
  <c r="H15" i="11"/>
  <c r="H14" i="11"/>
  <c r="M5" i="11" l="1"/>
  <c r="N5" i="11" l="1"/>
  <c r="O5" i="11" l="1"/>
  <c r="P5" i="11" l="1"/>
  <c r="Q5" i="11" l="1"/>
  <c r="P4" i="11"/>
  <c r="R5" i="11" l="1"/>
  <c r="S5" i="11" l="1"/>
  <c r="T5" i="11" l="1"/>
  <c r="U5" i="11" l="1"/>
  <c r="V5" i="11" l="1"/>
  <c r="W5" i="11" l="1"/>
  <c r="X5" i="11" l="1"/>
  <c r="W4" i="11"/>
  <c r="Y5" i="11" l="1"/>
  <c r="Z5" i="11" l="1"/>
  <c r="AA5" i="11" l="1"/>
  <c r="AB5" i="11" l="1"/>
  <c r="AC5" i="11" l="1"/>
</calcChain>
</file>

<file path=xl/sharedStrings.xml><?xml version="1.0" encoding="utf-8"?>
<sst xmlns="http://schemas.openxmlformats.org/spreadsheetml/2006/main" count="89" uniqueCount="66">
  <si>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</si>
  <si>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</si>
  <si>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</si>
  <si>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</si>
  <si>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</si>
  <si>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</si>
  <si>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</si>
  <si>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</si>
  <si>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</si>
  <si>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</si>
  <si>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</si>
  <si>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</si>
  <si>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</si>
  <si>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</si>
  <si>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</si>
  <si>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</si>
  <si>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AVANCEMENT</t>
  </si>
  <si>
    <t>DÉBUT</t>
  </si>
  <si>
    <t>FIN</t>
  </si>
  <si>
    <t>JOURS</t>
  </si>
  <si>
    <t>DIAGRAMME DE GANTT SIMPLE par Vertex42.com</t>
  </si>
  <si>
    <t>https://www.vertex42.com/ExcelTemplates/simple-gantt-chart.html</t>
  </si>
  <si>
    <t>Benjamin Mouchet</t>
  </si>
  <si>
    <t>Guillaume Mouchet</t>
  </si>
  <si>
    <t>Conception</t>
  </si>
  <si>
    <t>Fonctionnalités / Backend</t>
  </si>
  <si>
    <t>Vues / Frontend</t>
  </si>
  <si>
    <t>Phase Finale</t>
  </si>
  <si>
    <t>Analyse</t>
  </si>
  <si>
    <t>Projet Hes-été : T.A.N.K</t>
  </si>
  <si>
    <t>Titus Abele</t>
  </si>
  <si>
    <t>Dorian Tan</t>
  </si>
  <si>
    <t>Cahier des Charges</t>
  </si>
  <si>
    <t>Gantt</t>
  </si>
  <si>
    <t>Spécifications détaillées</t>
  </si>
  <si>
    <t>G.M.</t>
  </si>
  <si>
    <t>T.A.</t>
  </si>
  <si>
    <t>D.T.</t>
  </si>
  <si>
    <t>Diagrammes de séquence</t>
  </si>
  <si>
    <t>B.M. &amp; G.M.</t>
  </si>
  <si>
    <t>Tous</t>
  </si>
  <si>
    <t>Maquettes</t>
  </si>
  <si>
    <t>D.T. &amp; T.A.</t>
  </si>
  <si>
    <t>Recherche</t>
  </si>
  <si>
    <t>Partie en LAN</t>
  </si>
  <si>
    <t>B.M. &amp; G.M. &amp; T.A.</t>
  </si>
  <si>
    <t>Map</t>
  </si>
  <si>
    <t>Tank avec Kit</t>
  </si>
  <si>
    <t>D.T</t>
  </si>
  <si>
    <t>Physique</t>
  </si>
  <si>
    <t>Phases de combat</t>
  </si>
  <si>
    <t>Happenings</t>
  </si>
  <si>
    <t>D'autres Tanks</t>
  </si>
  <si>
    <t>Objectifs secondaires</t>
  </si>
  <si>
    <t>D.T. &amp; G.M.</t>
  </si>
  <si>
    <t>B.M. &amp; T.A.</t>
  </si>
  <si>
    <t>Vidéo</t>
  </si>
  <si>
    <t>Slides</t>
  </si>
  <si>
    <t>D.T. &amp; B.M.</t>
  </si>
  <si>
    <t>Git</t>
  </si>
  <si>
    <t>Présentations</t>
  </si>
  <si>
    <t>M</t>
  </si>
  <si>
    <t>T</t>
  </si>
  <si>
    <t>W</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</si>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</sst>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215881"/>
        <bgColor indexed="64"/>
      </patternFill>
    </fill>
    <fill>
      <patternFill patternType="solid">
        <fgColor theme="0"/>
        <bgColor indexed="64"/>
      </patternFill>
    </fill>
    <fill>
      <patternFill patternType="solid">
        <fgColor rgb="FFC0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center"/>
    </xf>
    <xf numFmtId="0" fontId="8" fillId="0" borderId="0" xfId="6" applyAlignment="1"/>
    <xf numFmtId="0" fontId="8" fillId="0" borderId="0" xfId="7" applyAlignment="1">
      <alignment vertical="top"/>
    </xf>
    <xf numFmtId="172" fontId="7" fillId="2" borderId="2" xfId="10" applyNumberFormat="1" applyFill="1">
      <alignment horizontal="center" vertical="center"/>
    </xf>
    <xf numFmtId="172" fontId="7" fillId="3" borderId="2" xfId="10" applyNumberFormat="1" applyFill="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72" fontId="7" fillId="44" borderId="2" xfId="10" applyNumberFormat="1" applyFill="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2" fontId="7" fillId="45" borderId="2" xfId="10" applyNumberFormat="1" applyFill="1">
      <alignment horizontal="center" vertical="center"/>
    </xf>
    <xf numFmtId="0" fontId="7" fillId="5" borderId="2" xfId="12" applyFill="1">
      <alignment horizontal="left" vertical="center" indent="2"/>
    </xf>
    <xf numFmtId="172" fontId="7" fillId="5" borderId="2" xfId="10" applyNumberFormat="1" applyFill="1">
      <alignment horizontal="center" vertical="center"/>
    </xf>
    <xf numFmtId="0" fontId="7" fillId="0" borderId="0" xfId="8">
      <alignment horizontal="right" indent="1"/>
    </xf>
    <xf numFmtId="0" fontId="7" fillId="0" borderId="7" xfId="8" applyBorder="1">
      <alignment horizontal="right"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69" fontId="7" fillId="0" borderId="3" xfId="9">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14" fillId="48" borderId="16" xfId="0" applyFont="1" applyFill="1" applyBorder="1" applyAlignment="1">
      <alignment horizontal="center" vertical="center" textRotation="90"/>
    </xf>
    <xf numFmtId="0" fontId="14" fillId="48" borderId="17" xfId="0" applyFont="1" applyFill="1" applyBorder="1" applyAlignment="1">
      <alignment horizontal="center" vertical="center" textRotation="90"/>
    </xf>
    <xf numFmtId="0" fontId="14" fillId="48" borderId="18" xfId="0" applyFont="1" applyFill="1" applyBorder="1" applyAlignment="1">
      <alignment horizontal="center" vertical="center" textRotation="90"/>
    </xf>
    <xf numFmtId="0" fontId="14" fillId="47" borderId="9" xfId="0" applyFont="1" applyFill="1" applyBorder="1" applyAlignment="1">
      <alignment vertical="center"/>
    </xf>
    <xf numFmtId="0" fontId="0" fillId="47" borderId="9" xfId="0" applyFill="1" applyBorder="1" applyAlignment="1">
      <alignment horizontal="righ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 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32"/>
  <sheetViews>
    <sheetView showGridLines="0" tabSelected="1" showRuler="0" zoomScale="145" zoomScaleNormal="145" zoomScalePageLayoutView="70" workbookViewId="0">
      <selection activeCell="AH23" sqref="AH23"/>
    </sheetView>
  </sheetViews>
  <sheetFormatPr defaultColWidth="9.140625" defaultRowHeight="30" customHeight="1" x14ac:dyDescent="0.25"/>
  <cols>
    <col min="1" max="1" width="2.7109375" style="28" customWidth="1"/>
    <col min="2" max="2" width="26.71093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31" width="2.5703125" customWidth="1"/>
  </cols>
  <sheetData>
    <row r="1" spans="1:31" ht="30" customHeight="1" x14ac:dyDescent="0.45">
      <c r="A1" s="29" t="s">
        <v>0</v>
      </c>
      <c r="B1" s="33" t="s">
        <v>29</v>
      </c>
      <c r="C1" s="1"/>
      <c r="D1" s="2"/>
      <c r="E1" s="4"/>
      <c r="F1" s="27"/>
      <c r="H1" s="2"/>
      <c r="I1" s="11" t="s">
        <v>20</v>
      </c>
    </row>
    <row r="2" spans="1:31" ht="30" customHeight="1" x14ac:dyDescent="0.3">
      <c r="A2" s="28" t="s">
        <v>1</v>
      </c>
      <c r="B2" s="56" t="s">
        <v>30</v>
      </c>
      <c r="I2" s="31" t="s">
        <v>21</v>
      </c>
    </row>
    <row r="3" spans="1:31" ht="30" customHeight="1" x14ac:dyDescent="0.25">
      <c r="A3" s="28" t="s">
        <v>2</v>
      </c>
      <c r="B3" s="55" t="s">
        <v>22</v>
      </c>
      <c r="C3" s="72" t="s">
        <v>13</v>
      </c>
      <c r="D3" s="73"/>
      <c r="E3" s="77">
        <v>44795</v>
      </c>
      <c r="F3" s="77"/>
    </row>
    <row r="4" spans="1:31" ht="30" customHeight="1" x14ac:dyDescent="0.25">
      <c r="A4" s="29" t="s">
        <v>3</v>
      </c>
      <c r="B4" s="57" t="s">
        <v>23</v>
      </c>
      <c r="C4" s="72" t="s">
        <v>14</v>
      </c>
      <c r="D4" s="73"/>
      <c r="E4" s="7">
        <v>1</v>
      </c>
      <c r="I4" s="74">
        <f>I5</f>
        <v>44795</v>
      </c>
      <c r="J4" s="75"/>
      <c r="K4" s="75"/>
      <c r="L4" s="75"/>
      <c r="M4" s="75"/>
      <c r="N4" s="75"/>
      <c r="O4" s="76"/>
      <c r="P4" s="74">
        <f>P5</f>
        <v>44802</v>
      </c>
      <c r="Q4" s="75"/>
      <c r="R4" s="75"/>
      <c r="S4" s="75"/>
      <c r="T4" s="75"/>
      <c r="U4" s="75"/>
      <c r="V4" s="76"/>
      <c r="W4" s="74">
        <f>W5</f>
        <v>44809</v>
      </c>
      <c r="X4" s="75"/>
      <c r="Y4" s="75"/>
      <c r="Z4" s="75"/>
      <c r="AA4" s="75"/>
      <c r="AB4" s="75"/>
      <c r="AC4" s="76"/>
      <c r="AD4" s="74"/>
      <c r="AE4" s="75"/>
    </row>
    <row r="5" spans="1:31" ht="30" customHeight="1" x14ac:dyDescent="0.25">
      <c r="A5" s="29" t="s">
        <v>4</v>
      </c>
      <c r="B5" s="57" t="s">
        <v>31</v>
      </c>
      <c r="C5" s="57"/>
      <c r="D5" s="57"/>
      <c r="E5" s="57"/>
      <c r="F5" s="57"/>
      <c r="G5" s="57"/>
      <c r="I5" s="52">
        <f>Début_Projet-WEEKDAY(Début_Projet,1)+2+7*(Semaine_Affichage-1)</f>
        <v>44795</v>
      </c>
      <c r="J5" s="53">
        <f>I5+1</f>
        <v>44796</v>
      </c>
      <c r="K5" s="53">
        <f t="shared" ref="K5:AC5" si="0">J5+1</f>
        <v>44797</v>
      </c>
      <c r="L5" s="53">
        <f t="shared" si="0"/>
        <v>44798</v>
      </c>
      <c r="M5" s="53">
        <f t="shared" si="0"/>
        <v>44799</v>
      </c>
      <c r="N5" s="53">
        <f t="shared" si="0"/>
        <v>44800</v>
      </c>
      <c r="O5" s="54">
        <f t="shared" si="0"/>
        <v>44801</v>
      </c>
      <c r="P5" s="52">
        <f>O5+1</f>
        <v>44802</v>
      </c>
      <c r="Q5" s="53">
        <f>P5+1</f>
        <v>44803</v>
      </c>
      <c r="R5" s="53">
        <f t="shared" si="0"/>
        <v>44804</v>
      </c>
      <c r="S5" s="53">
        <f t="shared" si="0"/>
        <v>44805</v>
      </c>
      <c r="T5" s="53">
        <f t="shared" si="0"/>
        <v>44806</v>
      </c>
      <c r="U5" s="53">
        <f t="shared" si="0"/>
        <v>44807</v>
      </c>
      <c r="V5" s="54">
        <f t="shared" si="0"/>
        <v>44808</v>
      </c>
      <c r="W5" s="52">
        <f>V5+1</f>
        <v>44809</v>
      </c>
      <c r="X5" s="53">
        <f>W5+1</f>
        <v>44810</v>
      </c>
      <c r="Y5" s="53">
        <f t="shared" si="0"/>
        <v>44811</v>
      </c>
      <c r="Z5" s="53">
        <f t="shared" si="0"/>
        <v>44812</v>
      </c>
      <c r="AA5" s="53">
        <f t="shared" si="0"/>
        <v>44813</v>
      </c>
      <c r="AB5" s="53">
        <f t="shared" si="0"/>
        <v>44814</v>
      </c>
      <c r="AC5" s="54">
        <f t="shared" si="0"/>
        <v>44815</v>
      </c>
      <c r="AD5" s="52"/>
      <c r="AE5" s="53"/>
    </row>
    <row r="6" spans="1:31" ht="30" customHeight="1" thickBot="1" x14ac:dyDescent="0.3">
      <c r="A6" s="29" t="s">
        <v>5</v>
      </c>
      <c r="B6" s="8" t="s">
        <v>12</v>
      </c>
      <c r="C6" s="9" t="s">
        <v>15</v>
      </c>
      <c r="D6" s="9" t="s">
        <v>16</v>
      </c>
      <c r="E6" s="9" t="s">
        <v>17</v>
      </c>
      <c r="F6" s="9" t="s">
        <v>18</v>
      </c>
      <c r="G6" s="9"/>
      <c r="H6" s="9" t="s">
        <v>19</v>
      </c>
      <c r="I6" s="10" t="s">
        <v>61</v>
      </c>
      <c r="J6" s="10" t="s">
        <v>62</v>
      </c>
      <c r="K6" s="10" t="s">
        <v>63</v>
      </c>
      <c r="L6" s="10" t="s">
        <v>62</v>
      </c>
      <c r="M6" s="10" t="s">
        <v>64</v>
      </c>
      <c r="N6" s="10" t="s">
        <v>65</v>
      </c>
      <c r="O6" s="10" t="s">
        <v>65</v>
      </c>
      <c r="P6" s="10" t="s">
        <v>61</v>
      </c>
      <c r="Q6" s="10" t="s">
        <v>62</v>
      </c>
      <c r="R6" s="10" t="s">
        <v>63</v>
      </c>
      <c r="S6" s="10" t="s">
        <v>62</v>
      </c>
      <c r="T6" s="10" t="s">
        <v>64</v>
      </c>
      <c r="U6" s="10" t="s">
        <v>65</v>
      </c>
      <c r="V6" s="10" t="s">
        <v>65</v>
      </c>
      <c r="W6" s="10" t="s">
        <v>61</v>
      </c>
      <c r="X6" s="10" t="s">
        <v>62</v>
      </c>
      <c r="Y6" s="10" t="s">
        <v>63</v>
      </c>
      <c r="Z6" s="10" t="s">
        <v>62</v>
      </c>
      <c r="AA6" s="10" t="s">
        <v>64</v>
      </c>
      <c r="AB6" s="10" t="s">
        <v>65</v>
      </c>
      <c r="AC6" s="10" t="s">
        <v>65</v>
      </c>
      <c r="AD6" s="10"/>
      <c r="AE6" s="10"/>
    </row>
    <row r="7" spans="1:31" ht="30" hidden="1" customHeight="1" thickBot="1" x14ac:dyDescent="0.3">
      <c r="A7" s="28" t="s">
        <v>6</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row>
    <row r="8" spans="1:31" s="3" customFormat="1" ht="30" customHeight="1" thickBot="1" x14ac:dyDescent="0.3">
      <c r="A8" s="29" t="s">
        <v>7</v>
      </c>
      <c r="B8" s="14" t="s">
        <v>28</v>
      </c>
      <c r="C8" s="34"/>
      <c r="D8" s="15"/>
      <c r="E8" s="46"/>
      <c r="F8" s="47"/>
      <c r="G8" s="13"/>
      <c r="H8" s="13" t="str">
        <f t="shared" ref="H8:H29" si="1">IF(OR(ISBLANK(début_tâche),ISBLANK(fin_tâche)),"",fin_tâche-début_tâche+1)</f>
        <v/>
      </c>
      <c r="I8" s="47"/>
      <c r="J8" s="25"/>
      <c r="K8" s="25"/>
      <c r="L8" s="25"/>
      <c r="M8" s="25"/>
      <c r="N8" s="79"/>
      <c r="O8" s="79"/>
      <c r="P8" s="25"/>
      <c r="Q8" s="25"/>
      <c r="R8" s="25"/>
      <c r="S8" s="25"/>
      <c r="T8" s="25"/>
      <c r="U8" s="79"/>
      <c r="V8" s="79"/>
      <c r="W8" s="25"/>
      <c r="X8" s="80" t="s">
        <v>60</v>
      </c>
      <c r="Y8" s="25"/>
      <c r="Z8" s="25"/>
      <c r="AA8" s="25"/>
      <c r="AB8" s="79"/>
      <c r="AC8" s="79"/>
      <c r="AD8" s="25"/>
      <c r="AE8" s="25"/>
    </row>
    <row r="9" spans="1:31" s="3" customFormat="1" ht="30" customHeight="1" thickBot="1" x14ac:dyDescent="0.3">
      <c r="A9" s="29" t="s">
        <v>8</v>
      </c>
      <c r="B9" s="42" t="s">
        <v>32</v>
      </c>
      <c r="C9" s="35" t="s">
        <v>40</v>
      </c>
      <c r="D9" s="16">
        <v>1</v>
      </c>
      <c r="E9" s="58">
        <v>44795</v>
      </c>
      <c r="F9" s="58">
        <v>44795</v>
      </c>
      <c r="G9" s="13"/>
      <c r="H9" s="13">
        <f t="shared" si="1"/>
        <v>1</v>
      </c>
      <c r="I9" s="78"/>
      <c r="J9" s="25"/>
      <c r="K9" s="25"/>
      <c r="L9" s="25"/>
      <c r="M9" s="25"/>
      <c r="N9" s="79"/>
      <c r="O9" s="79"/>
      <c r="P9" s="25"/>
      <c r="Q9" s="25"/>
      <c r="R9" s="25"/>
      <c r="S9" s="25"/>
      <c r="T9" s="25"/>
      <c r="U9" s="79"/>
      <c r="V9" s="79"/>
      <c r="W9" s="25"/>
      <c r="X9" s="81"/>
      <c r="Y9" s="25"/>
      <c r="Z9" s="25"/>
      <c r="AA9" s="25"/>
      <c r="AB9" s="79"/>
      <c r="AC9" s="79"/>
      <c r="AD9" s="83"/>
      <c r="AE9" s="83"/>
    </row>
    <row r="10" spans="1:31" s="3" customFormat="1" ht="30" customHeight="1" thickBot="1" x14ac:dyDescent="0.3">
      <c r="A10" s="29" t="s">
        <v>9</v>
      </c>
      <c r="B10" s="42" t="s">
        <v>33</v>
      </c>
      <c r="C10" s="35" t="s">
        <v>36</v>
      </c>
      <c r="D10" s="16">
        <v>1</v>
      </c>
      <c r="E10" s="58">
        <v>44795</v>
      </c>
      <c r="F10" s="58">
        <v>44795</v>
      </c>
      <c r="G10" s="13"/>
      <c r="H10" s="13">
        <f t="shared" si="1"/>
        <v>1</v>
      </c>
      <c r="I10" s="78"/>
      <c r="J10" s="25"/>
      <c r="K10" s="25"/>
      <c r="L10" s="25"/>
      <c r="M10" s="25"/>
      <c r="N10" s="79"/>
      <c r="O10" s="79"/>
      <c r="P10" s="25"/>
      <c r="Q10" s="25"/>
      <c r="R10" s="25"/>
      <c r="S10" s="25"/>
      <c r="T10" s="25"/>
      <c r="U10" s="84"/>
      <c r="V10" s="84"/>
      <c r="W10" s="25"/>
      <c r="X10" s="81"/>
      <c r="Y10" s="25"/>
      <c r="Z10" s="25"/>
      <c r="AA10" s="25"/>
      <c r="AB10" s="79"/>
      <c r="AC10" s="79"/>
      <c r="AD10" s="83"/>
      <c r="AE10" s="83"/>
    </row>
    <row r="11" spans="1:31" s="3" customFormat="1" ht="30" customHeight="1" thickBot="1" x14ac:dyDescent="0.3">
      <c r="A11" s="29"/>
      <c r="B11" s="42" t="s">
        <v>34</v>
      </c>
      <c r="C11" s="35" t="s">
        <v>37</v>
      </c>
      <c r="D11" s="16">
        <v>1</v>
      </c>
      <c r="E11" s="58">
        <v>44795</v>
      </c>
      <c r="F11" s="58">
        <v>44795</v>
      </c>
      <c r="G11" s="13"/>
      <c r="H11" s="13"/>
      <c r="I11" s="78"/>
      <c r="J11" s="25"/>
      <c r="K11" s="25"/>
      <c r="L11" s="25"/>
      <c r="M11" s="25"/>
      <c r="N11" s="79"/>
      <c r="O11" s="79"/>
      <c r="P11" s="25"/>
      <c r="Q11" s="25"/>
      <c r="R11" s="25"/>
      <c r="S11" s="25"/>
      <c r="T11" s="25"/>
      <c r="U11" s="84"/>
      <c r="V11" s="84"/>
      <c r="W11" s="25"/>
      <c r="X11" s="81"/>
      <c r="Y11" s="25"/>
      <c r="Z11" s="25"/>
      <c r="AA11" s="25"/>
      <c r="AB11" s="79"/>
      <c r="AC11" s="79"/>
      <c r="AD11" s="83"/>
      <c r="AE11" s="83"/>
    </row>
    <row r="12" spans="1:31" s="3" customFormat="1" ht="30" customHeight="1" thickBot="1" x14ac:dyDescent="0.3">
      <c r="A12" s="29" t="s">
        <v>10</v>
      </c>
      <c r="B12" s="17" t="s">
        <v>24</v>
      </c>
      <c r="C12" s="36"/>
      <c r="D12" s="18"/>
      <c r="E12" s="48"/>
      <c r="F12" s="49"/>
      <c r="G12" s="13"/>
      <c r="H12" s="13" t="str">
        <f t="shared" si="1"/>
        <v/>
      </c>
      <c r="I12" s="49"/>
      <c r="J12" s="49"/>
      <c r="K12" s="49"/>
      <c r="L12" s="25"/>
      <c r="M12" s="25"/>
      <c r="N12" s="79"/>
      <c r="O12" s="79"/>
      <c r="P12" s="25"/>
      <c r="Q12" s="25"/>
      <c r="R12" s="25"/>
      <c r="S12" s="25"/>
      <c r="T12" s="25"/>
      <c r="U12" s="79"/>
      <c r="V12" s="79"/>
      <c r="W12" s="25"/>
      <c r="X12" s="81"/>
      <c r="Y12" s="25"/>
      <c r="Z12" s="25"/>
      <c r="AA12" s="25"/>
      <c r="AB12" s="79"/>
      <c r="AC12" s="79"/>
      <c r="AD12" s="25"/>
      <c r="AE12" s="25"/>
    </row>
    <row r="13" spans="1:31" s="3" customFormat="1" ht="30" customHeight="1" thickBot="1" x14ac:dyDescent="0.3">
      <c r="A13" s="28"/>
      <c r="B13" s="43" t="s">
        <v>41</v>
      </c>
      <c r="C13" s="37" t="s">
        <v>42</v>
      </c>
      <c r="D13" s="19">
        <v>0.5</v>
      </c>
      <c r="E13" s="59">
        <v>44795</v>
      </c>
      <c r="F13" s="59">
        <v>44795</v>
      </c>
      <c r="G13" s="13"/>
      <c r="H13" s="13">
        <f t="shared" si="1"/>
        <v>1</v>
      </c>
      <c r="I13" s="78"/>
      <c r="J13" s="25"/>
      <c r="K13" s="79"/>
      <c r="L13" s="25"/>
      <c r="M13" s="25"/>
      <c r="N13" s="79"/>
      <c r="O13" s="79"/>
      <c r="P13" s="25"/>
      <c r="Q13" s="25"/>
      <c r="R13" s="25"/>
      <c r="S13" s="25"/>
      <c r="T13" s="25"/>
      <c r="U13" s="84"/>
      <c r="V13" s="84"/>
      <c r="W13" s="25"/>
      <c r="X13" s="81"/>
      <c r="Y13" s="25"/>
      <c r="Z13" s="25"/>
      <c r="AA13" s="25"/>
      <c r="AB13" s="79"/>
      <c r="AC13" s="79"/>
      <c r="AD13" s="25"/>
      <c r="AE13" s="25"/>
    </row>
    <row r="14" spans="1:31" s="3" customFormat="1" ht="30" customHeight="1" thickBot="1" x14ac:dyDescent="0.3">
      <c r="A14" s="28"/>
      <c r="B14" s="43" t="s">
        <v>43</v>
      </c>
      <c r="C14" s="37" t="s">
        <v>40</v>
      </c>
      <c r="D14" s="19">
        <v>0.25</v>
      </c>
      <c r="E14" s="59">
        <v>44795</v>
      </c>
      <c r="F14" s="59">
        <v>44796</v>
      </c>
      <c r="G14" s="13"/>
      <c r="H14" s="13">
        <f t="shared" si="1"/>
        <v>2</v>
      </c>
      <c r="I14" s="78"/>
      <c r="J14" s="78"/>
      <c r="K14" s="79"/>
      <c r="L14" s="25"/>
      <c r="M14" s="25"/>
      <c r="N14" s="79"/>
      <c r="O14" s="79"/>
      <c r="P14" s="25"/>
      <c r="Q14" s="25"/>
      <c r="R14" s="25"/>
      <c r="S14" s="25"/>
      <c r="T14" s="25"/>
      <c r="U14" s="79"/>
      <c r="V14" s="79"/>
      <c r="W14" s="25"/>
      <c r="X14" s="81"/>
      <c r="Y14" s="25"/>
      <c r="Z14" s="25"/>
      <c r="AA14" s="25"/>
      <c r="AB14" s="79"/>
      <c r="AC14" s="79"/>
      <c r="AD14" s="25"/>
      <c r="AE14" s="25"/>
    </row>
    <row r="15" spans="1:31" s="3" customFormat="1" ht="30" customHeight="1" thickBot="1" x14ac:dyDescent="0.3">
      <c r="A15" s="28"/>
      <c r="B15" s="43" t="s">
        <v>38</v>
      </c>
      <c r="C15" s="37" t="s">
        <v>39</v>
      </c>
      <c r="D15" s="19">
        <v>0</v>
      </c>
      <c r="E15" s="59">
        <v>44797</v>
      </c>
      <c r="F15" s="59">
        <v>44797</v>
      </c>
      <c r="G15" s="13"/>
      <c r="H15" s="13">
        <f t="shared" si="1"/>
        <v>1</v>
      </c>
      <c r="I15" s="25"/>
      <c r="J15" s="25"/>
      <c r="K15" s="78"/>
      <c r="L15" s="25"/>
      <c r="M15" s="25"/>
      <c r="N15" s="79"/>
      <c r="O15" s="79"/>
      <c r="P15" s="25"/>
      <c r="Q15" s="25"/>
      <c r="R15" s="25"/>
      <c r="S15" s="25"/>
      <c r="T15" s="25"/>
      <c r="U15" s="79"/>
      <c r="V15" s="79"/>
      <c r="W15" s="25"/>
      <c r="X15" s="81"/>
      <c r="Y15" s="26"/>
      <c r="Z15" s="25"/>
      <c r="AA15" s="25"/>
      <c r="AB15" s="79"/>
      <c r="AC15" s="79"/>
      <c r="AD15" s="25"/>
      <c r="AE15" s="25"/>
    </row>
    <row r="16" spans="1:31" s="3" customFormat="1" ht="30" customHeight="1" thickBot="1" x14ac:dyDescent="0.3">
      <c r="A16" s="28" t="s">
        <v>11</v>
      </c>
      <c r="B16" s="70" t="s">
        <v>26</v>
      </c>
      <c r="C16" s="38"/>
      <c r="D16" s="20"/>
      <c r="E16" s="71"/>
      <c r="F16" s="71"/>
      <c r="G16" s="13"/>
      <c r="H16" s="13" t="str">
        <f t="shared" si="1"/>
        <v/>
      </c>
      <c r="I16" s="25"/>
      <c r="J16" s="25"/>
      <c r="K16" s="71"/>
      <c r="L16" s="71"/>
      <c r="M16" s="71"/>
      <c r="N16" s="71"/>
      <c r="O16" s="71"/>
      <c r="P16" s="71"/>
      <c r="Q16" s="25"/>
      <c r="R16" s="25"/>
      <c r="S16" s="25"/>
      <c r="T16" s="25"/>
      <c r="U16" s="79"/>
      <c r="V16" s="79"/>
      <c r="W16" s="25"/>
      <c r="X16" s="81"/>
      <c r="Y16" s="25"/>
      <c r="Z16" s="25"/>
      <c r="AA16" s="25"/>
      <c r="AB16" s="79"/>
      <c r="AC16" s="79"/>
      <c r="AD16" s="25"/>
      <c r="AE16" s="25"/>
    </row>
    <row r="17" spans="1:31" s="3" customFormat="1" ht="30" customHeight="1" thickBot="1" x14ac:dyDescent="0.3">
      <c r="A17" s="28"/>
      <c r="B17" s="44" t="s">
        <v>46</v>
      </c>
      <c r="C17" s="39" t="s">
        <v>37</v>
      </c>
      <c r="D17" s="21">
        <v>0</v>
      </c>
      <c r="E17" s="60">
        <v>44799</v>
      </c>
      <c r="F17" s="60">
        <v>44802</v>
      </c>
      <c r="G17" s="13"/>
      <c r="H17" s="13">
        <f t="shared" si="1"/>
        <v>4</v>
      </c>
      <c r="I17" s="25"/>
      <c r="K17" s="25"/>
      <c r="M17" s="78"/>
      <c r="N17" s="79"/>
      <c r="O17" s="79"/>
      <c r="P17" s="78"/>
      <c r="Q17" s="25"/>
      <c r="R17" s="25"/>
      <c r="S17" s="25"/>
      <c r="T17" s="25"/>
      <c r="U17" s="79"/>
      <c r="V17" s="79"/>
      <c r="W17" s="25"/>
      <c r="X17" s="81"/>
      <c r="Y17" s="25"/>
      <c r="Z17" s="25"/>
      <c r="AA17" s="25"/>
      <c r="AB17" s="79"/>
      <c r="AC17" s="79"/>
      <c r="AD17" s="25"/>
      <c r="AE17" s="25"/>
    </row>
    <row r="18" spans="1:31" s="3" customFormat="1" ht="30" customHeight="1" thickBot="1" x14ac:dyDescent="0.3">
      <c r="A18" s="28"/>
      <c r="B18" s="44" t="s">
        <v>47</v>
      </c>
      <c r="C18" s="39" t="s">
        <v>48</v>
      </c>
      <c r="D18" s="21">
        <v>0</v>
      </c>
      <c r="E18" s="60">
        <v>44797</v>
      </c>
      <c r="F18" s="60">
        <v>44798</v>
      </c>
      <c r="G18" s="13"/>
      <c r="H18" s="13">
        <f t="shared" si="1"/>
        <v>2</v>
      </c>
      <c r="I18" s="25"/>
      <c r="J18" s="79"/>
      <c r="K18" s="78"/>
      <c r="L18" s="78"/>
      <c r="N18" s="79"/>
      <c r="O18" s="79"/>
      <c r="Q18" s="25"/>
      <c r="R18" s="25"/>
      <c r="S18" s="25"/>
      <c r="T18" s="25"/>
      <c r="U18" s="79"/>
      <c r="V18" s="79"/>
      <c r="W18" s="25"/>
      <c r="X18" s="81"/>
      <c r="Y18" s="25"/>
      <c r="Z18" s="25"/>
      <c r="AA18" s="25"/>
      <c r="AB18" s="79"/>
      <c r="AC18" s="79"/>
      <c r="AD18" s="25"/>
      <c r="AE18" s="25"/>
    </row>
    <row r="19" spans="1:31" s="3" customFormat="1" ht="30" customHeight="1" thickBot="1" x14ac:dyDescent="0.3">
      <c r="A19" s="28"/>
      <c r="B19" s="44" t="s">
        <v>49</v>
      </c>
      <c r="C19" s="39" t="s">
        <v>45</v>
      </c>
      <c r="D19" s="21">
        <v>0</v>
      </c>
      <c r="E19" s="60">
        <v>44799</v>
      </c>
      <c r="F19" s="60">
        <v>44802</v>
      </c>
      <c r="G19" s="13"/>
      <c r="H19" s="13">
        <f t="shared" si="1"/>
        <v>4</v>
      </c>
      <c r="I19" s="25"/>
      <c r="J19" s="25"/>
      <c r="L19" s="25"/>
      <c r="M19" s="78"/>
      <c r="N19" s="79"/>
      <c r="O19" s="79"/>
      <c r="P19" s="78"/>
      <c r="Q19" s="25"/>
      <c r="R19" s="25"/>
      <c r="S19" s="25"/>
      <c r="T19" s="25"/>
      <c r="U19" s="79"/>
      <c r="V19" s="79"/>
      <c r="W19" s="25"/>
      <c r="X19" s="81"/>
      <c r="Y19" s="25"/>
      <c r="Z19" s="25"/>
      <c r="AA19" s="25"/>
      <c r="AB19" s="79"/>
      <c r="AC19" s="79"/>
      <c r="AD19" s="25"/>
      <c r="AE19" s="25"/>
    </row>
    <row r="20" spans="1:31" s="3" customFormat="1" ht="30" customHeight="1" thickBot="1" x14ac:dyDescent="0.3">
      <c r="A20" s="28"/>
      <c r="B20" s="62" t="s">
        <v>25</v>
      </c>
      <c r="C20" s="63"/>
      <c r="D20" s="64"/>
      <c r="E20" s="65"/>
      <c r="F20" s="65"/>
      <c r="G20" s="13"/>
      <c r="H20" s="13"/>
      <c r="I20" s="25"/>
      <c r="J20" s="25"/>
      <c r="K20" s="65"/>
      <c r="L20" s="65"/>
      <c r="M20" s="65"/>
      <c r="N20" s="65"/>
      <c r="O20" s="65"/>
      <c r="P20" s="65"/>
      <c r="Q20" s="65"/>
      <c r="R20" s="65"/>
      <c r="S20" s="65"/>
      <c r="T20" s="65"/>
      <c r="U20" s="79"/>
      <c r="V20" s="79"/>
      <c r="W20" s="25"/>
      <c r="X20" s="81"/>
      <c r="Y20" s="25"/>
      <c r="Z20" s="25"/>
      <c r="AA20" s="25"/>
      <c r="AB20" s="79"/>
      <c r="AC20" s="79"/>
      <c r="AD20" s="25"/>
      <c r="AE20" s="25"/>
    </row>
    <row r="21" spans="1:31" s="3" customFormat="1" ht="30" customHeight="1" thickBot="1" x14ac:dyDescent="0.3">
      <c r="A21" s="28"/>
      <c r="B21" s="66" t="s">
        <v>44</v>
      </c>
      <c r="C21" s="67" t="s">
        <v>45</v>
      </c>
      <c r="D21" s="68">
        <v>0</v>
      </c>
      <c r="E21" s="69">
        <v>44797</v>
      </c>
      <c r="F21" s="69">
        <v>44798</v>
      </c>
      <c r="G21" s="13"/>
      <c r="H21" s="13"/>
      <c r="I21" s="25"/>
      <c r="J21" s="25"/>
      <c r="K21" s="78"/>
      <c r="L21" s="78"/>
      <c r="M21" s="25"/>
      <c r="N21" s="79"/>
      <c r="O21" s="79"/>
      <c r="P21" s="25"/>
      <c r="Q21" s="25"/>
      <c r="R21" s="25"/>
      <c r="S21" s="25"/>
      <c r="T21" s="25"/>
      <c r="U21" s="79"/>
      <c r="V21" s="79"/>
      <c r="W21" s="25"/>
      <c r="X21" s="81"/>
      <c r="Y21" s="25"/>
      <c r="Z21" s="25"/>
      <c r="AA21" s="25"/>
      <c r="AB21" s="79"/>
      <c r="AC21" s="79"/>
      <c r="AD21" s="25"/>
      <c r="AE21" s="25"/>
    </row>
    <row r="22" spans="1:31" s="3" customFormat="1" ht="30" customHeight="1" thickBot="1" x14ac:dyDescent="0.3">
      <c r="A22" s="28"/>
      <c r="B22" s="66" t="s">
        <v>50</v>
      </c>
      <c r="C22" s="67" t="s">
        <v>40</v>
      </c>
      <c r="D22" s="68">
        <v>0</v>
      </c>
      <c r="E22" s="69">
        <v>44803</v>
      </c>
      <c r="F22" s="69">
        <v>44803</v>
      </c>
      <c r="G22" s="13"/>
      <c r="H22" s="13"/>
      <c r="I22" s="25"/>
      <c r="J22" s="25"/>
      <c r="K22" s="25"/>
      <c r="L22" s="25"/>
      <c r="N22" s="79"/>
      <c r="O22" s="79"/>
      <c r="Q22" s="78"/>
      <c r="S22" s="25"/>
      <c r="T22" s="25"/>
      <c r="U22" s="79"/>
      <c r="V22" s="79"/>
      <c r="W22" s="25"/>
      <c r="X22" s="81"/>
      <c r="Y22" s="25"/>
      <c r="Z22" s="25"/>
      <c r="AA22" s="25"/>
      <c r="AB22" s="79"/>
      <c r="AC22" s="79"/>
      <c r="AD22" s="25"/>
      <c r="AE22" s="25"/>
    </row>
    <row r="23" spans="1:31" s="3" customFormat="1" ht="30" customHeight="1" thickBot="1" x14ac:dyDescent="0.3">
      <c r="A23" s="28"/>
      <c r="B23" s="66" t="s">
        <v>51</v>
      </c>
      <c r="C23" s="67" t="s">
        <v>54</v>
      </c>
      <c r="D23" s="68">
        <v>0</v>
      </c>
      <c r="E23" s="69">
        <v>44804</v>
      </c>
      <c r="F23" s="69">
        <v>44804</v>
      </c>
      <c r="G23" s="13"/>
      <c r="H23" s="13"/>
      <c r="I23" s="25"/>
      <c r="J23" s="25"/>
      <c r="K23" s="25"/>
      <c r="L23" s="25"/>
      <c r="M23" s="25"/>
      <c r="N23" s="79"/>
      <c r="O23" s="79"/>
      <c r="P23" s="25"/>
      <c r="Q23" s="25"/>
      <c r="R23" s="78"/>
      <c r="S23" s="25"/>
      <c r="T23" s="25"/>
      <c r="U23" s="79"/>
      <c r="V23" s="79"/>
      <c r="W23" s="25"/>
      <c r="X23" s="81"/>
      <c r="Y23" s="25"/>
      <c r="Z23" s="25"/>
      <c r="AA23" s="25"/>
      <c r="AB23" s="79"/>
      <c r="AC23" s="79"/>
      <c r="AD23" s="25"/>
      <c r="AE23" s="25"/>
    </row>
    <row r="24" spans="1:31" s="3" customFormat="1" ht="30" customHeight="1" thickBot="1" x14ac:dyDescent="0.3">
      <c r="A24" s="28"/>
      <c r="B24" s="66" t="s">
        <v>52</v>
      </c>
      <c r="C24" s="67" t="s">
        <v>55</v>
      </c>
      <c r="D24" s="68">
        <v>0</v>
      </c>
      <c r="E24" s="69">
        <v>44804</v>
      </c>
      <c r="F24" s="69">
        <v>44804</v>
      </c>
      <c r="G24" s="13"/>
      <c r="H24" s="13"/>
      <c r="I24" s="25"/>
      <c r="J24" s="25"/>
      <c r="K24" s="25"/>
      <c r="L24" s="25"/>
      <c r="M24" s="25"/>
      <c r="N24" s="79"/>
      <c r="O24" s="79"/>
      <c r="P24" s="25"/>
      <c r="Q24" s="25"/>
      <c r="R24" s="78"/>
      <c r="S24" s="25"/>
      <c r="T24" s="25"/>
      <c r="U24" s="79"/>
      <c r="V24" s="79"/>
      <c r="W24" s="25"/>
      <c r="X24" s="81"/>
      <c r="Y24" s="25"/>
      <c r="Z24" s="25"/>
      <c r="AA24" s="25"/>
      <c r="AB24" s="79"/>
      <c r="AC24" s="79"/>
      <c r="AD24" s="25"/>
      <c r="AE24" s="25"/>
    </row>
    <row r="25" spans="1:31" s="3" customFormat="1" ht="30" customHeight="1" thickBot="1" x14ac:dyDescent="0.3">
      <c r="A25" s="28"/>
      <c r="B25" s="66" t="s">
        <v>53</v>
      </c>
      <c r="C25" s="67" t="s">
        <v>40</v>
      </c>
      <c r="D25" s="68">
        <v>0</v>
      </c>
      <c r="E25" s="69">
        <v>44805</v>
      </c>
      <c r="F25" s="69">
        <v>44806</v>
      </c>
      <c r="G25" s="13"/>
      <c r="H25" s="13"/>
      <c r="I25" s="25"/>
      <c r="J25" s="25"/>
      <c r="K25" s="25"/>
      <c r="L25" s="25"/>
      <c r="M25" s="25"/>
      <c r="N25" s="79"/>
      <c r="O25" s="79"/>
      <c r="P25" s="25"/>
      <c r="Q25" s="25"/>
      <c r="R25" s="25"/>
      <c r="S25" s="78"/>
      <c r="T25" s="78"/>
      <c r="U25" s="79"/>
      <c r="V25" s="79"/>
      <c r="W25" s="25"/>
      <c r="X25" s="81"/>
      <c r="Y25" s="25"/>
      <c r="Z25" s="25"/>
      <c r="AA25" s="25"/>
      <c r="AB25" s="79"/>
      <c r="AC25" s="79"/>
      <c r="AD25" s="25"/>
      <c r="AE25" s="25"/>
    </row>
    <row r="26" spans="1:31" s="3" customFormat="1" ht="30" customHeight="1" thickBot="1" x14ac:dyDescent="0.3">
      <c r="A26" s="28" t="s">
        <v>11</v>
      </c>
      <c r="B26" s="22" t="s">
        <v>27</v>
      </c>
      <c r="C26" s="40"/>
      <c r="D26" s="23"/>
      <c r="E26" s="50"/>
      <c r="F26" s="51"/>
      <c r="G26" s="13"/>
      <c r="H26" s="13" t="str">
        <f t="shared" si="1"/>
        <v/>
      </c>
      <c r="I26" s="25"/>
      <c r="J26" s="25"/>
      <c r="K26" s="25"/>
      <c r="L26" s="25"/>
      <c r="M26" s="25"/>
      <c r="N26" s="79"/>
      <c r="O26" s="79"/>
      <c r="P26" s="25"/>
      <c r="Q26" s="25"/>
      <c r="R26" s="25"/>
      <c r="S26" s="25"/>
      <c r="T26" s="25"/>
      <c r="U26" s="79"/>
      <c r="V26" s="79"/>
      <c r="W26" s="51"/>
      <c r="X26" s="81"/>
      <c r="Y26" s="25"/>
      <c r="Z26" s="25"/>
      <c r="AA26" s="25"/>
      <c r="AB26" s="79"/>
      <c r="AC26" s="79"/>
      <c r="AD26" s="25"/>
      <c r="AE26" s="25"/>
    </row>
    <row r="27" spans="1:31" s="3" customFormat="1" ht="30" customHeight="1" thickBot="1" x14ac:dyDescent="0.3">
      <c r="A27" s="28"/>
      <c r="B27" s="45" t="s">
        <v>56</v>
      </c>
      <c r="C27" s="41" t="s">
        <v>35</v>
      </c>
      <c r="D27" s="24">
        <v>0</v>
      </c>
      <c r="E27" s="61">
        <v>44809</v>
      </c>
      <c r="F27" s="61">
        <v>44809</v>
      </c>
      <c r="G27" s="13"/>
      <c r="H27" s="13">
        <f t="shared" si="1"/>
        <v>1</v>
      </c>
      <c r="I27" s="25"/>
      <c r="J27" s="25"/>
      <c r="K27" s="25"/>
      <c r="L27" s="25"/>
      <c r="M27" s="25"/>
      <c r="N27" s="79"/>
      <c r="O27" s="79"/>
      <c r="P27" s="25"/>
      <c r="Q27" s="25"/>
      <c r="R27" s="25"/>
      <c r="S27" s="25"/>
      <c r="T27" s="25"/>
      <c r="U27" s="79"/>
      <c r="V27" s="79"/>
      <c r="W27" s="78"/>
      <c r="X27" s="81"/>
      <c r="Y27" s="25"/>
      <c r="Z27" s="25"/>
      <c r="AA27" s="25"/>
      <c r="AB27" s="79"/>
      <c r="AC27" s="79"/>
      <c r="AD27" s="25"/>
      <c r="AE27" s="25"/>
    </row>
    <row r="28" spans="1:31" s="3" customFormat="1" ht="30" customHeight="1" thickBot="1" x14ac:dyDescent="0.3">
      <c r="A28" s="28"/>
      <c r="B28" s="45" t="s">
        <v>57</v>
      </c>
      <c r="C28" s="41" t="s">
        <v>58</v>
      </c>
      <c r="D28" s="24">
        <v>0</v>
      </c>
      <c r="E28" s="61">
        <v>44809</v>
      </c>
      <c r="F28" s="61">
        <v>44809</v>
      </c>
      <c r="G28" s="13"/>
      <c r="H28" s="13">
        <f t="shared" si="1"/>
        <v>1</v>
      </c>
      <c r="I28" s="25"/>
      <c r="J28" s="25"/>
      <c r="K28" s="25"/>
      <c r="L28" s="25"/>
      <c r="M28" s="25"/>
      <c r="N28" s="79"/>
      <c r="O28" s="79"/>
      <c r="P28" s="25"/>
      <c r="Q28" s="25"/>
      <c r="R28" s="25"/>
      <c r="S28" s="25"/>
      <c r="T28" s="25"/>
      <c r="U28" s="79"/>
      <c r="V28" s="79"/>
      <c r="W28" s="78"/>
      <c r="X28" s="81"/>
      <c r="Y28" s="25"/>
      <c r="Z28" s="25"/>
      <c r="AA28" s="25"/>
      <c r="AB28" s="79"/>
      <c r="AC28" s="79"/>
      <c r="AD28" s="25"/>
      <c r="AE28" s="25"/>
    </row>
    <row r="29" spans="1:31" s="3" customFormat="1" ht="30" customHeight="1" thickBot="1" x14ac:dyDescent="0.3">
      <c r="A29" s="28"/>
      <c r="B29" s="45" t="s">
        <v>59</v>
      </c>
      <c r="C29" s="41" t="s">
        <v>36</v>
      </c>
      <c r="D29" s="24">
        <v>0</v>
      </c>
      <c r="E29" s="61">
        <v>44809</v>
      </c>
      <c r="F29" s="61">
        <v>44809</v>
      </c>
      <c r="G29" s="13"/>
      <c r="H29" s="13">
        <f t="shared" si="1"/>
        <v>1</v>
      </c>
      <c r="I29" s="25"/>
      <c r="J29" s="25"/>
      <c r="K29" s="25"/>
      <c r="L29" s="25"/>
      <c r="M29" s="25"/>
      <c r="N29" s="79"/>
      <c r="O29" s="79"/>
      <c r="P29" s="25"/>
      <c r="Q29" s="25"/>
      <c r="R29" s="25"/>
      <c r="S29" s="25"/>
      <c r="T29" s="25"/>
      <c r="U29" s="79"/>
      <c r="V29" s="79"/>
      <c r="W29" s="78"/>
      <c r="X29" s="82"/>
      <c r="Y29" s="25"/>
      <c r="Z29" s="25"/>
      <c r="AA29" s="25"/>
      <c r="AB29" s="79"/>
      <c r="AC29" s="79"/>
      <c r="AD29" s="25"/>
      <c r="AE29" s="25"/>
    </row>
    <row r="30" spans="1:31" ht="30" customHeight="1" x14ac:dyDescent="0.25">
      <c r="G30" s="6"/>
    </row>
    <row r="31" spans="1:31" ht="30" customHeight="1" x14ac:dyDescent="0.25">
      <c r="C31" s="11"/>
      <c r="F31" s="30"/>
    </row>
    <row r="32" spans="1:31" ht="30" customHeight="1" x14ac:dyDescent="0.25">
      <c r="C32" s="12"/>
    </row>
  </sheetData>
  <mergeCells count="8">
    <mergeCell ref="X8:X29"/>
    <mergeCell ref="E3:F3"/>
    <mergeCell ref="I4:O4"/>
    <mergeCell ref="P4:V4"/>
    <mergeCell ref="W4:AC4"/>
    <mergeCell ref="AD4:AE4"/>
    <mergeCell ref="C3:D3"/>
    <mergeCell ref="C4:D4"/>
  </mergeCells>
  <conditionalFormatting sqref="D7:D15 D20:D29">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19:W19 I22:L22 M17:W17 I17 Q18:W18 I18:J21 S22:W22 P21:W21 I9:W11 I13:W15 L12:W12 I16:J16 Q16:W16 I23:W25 N21:O22 U20:W20 I27:W29 I26:V26 J8:AD8 Y9:AD29 N17:O18 I5:AD7">
    <cfRule type="expression" dxfId="35" priority="55">
      <formula>AND(TODAY()&gt;=I$5,TODAY()&lt;J$5)</formula>
    </cfRule>
  </conditionalFormatting>
  <conditionalFormatting sqref="L19:W19 I22:L22 M17:W17 I17 Q18:W18 I18:J21 S22:W22 P21:W21 I9:W11 I13:W15 L12:W12 I16:J16 Q16:W16 I23:W25 N21:O22 U20:W20 I27:W29 I26:V26 I7:AD7 J8:AD8 Y9:AD29 N17:O18">
    <cfRule type="expression" dxfId="34" priority="49">
      <formula>AND(début_tâche&lt;=I$5,ROUNDDOWN((fin_tâche-début_tâche+1)*avancement_tâche,0)+début_tâche-1&gt;=I$5)</formula>
    </cfRule>
    <cfRule type="expression" dxfId="33" priority="50" stopIfTrue="1">
      <formula>AND(fin_tâche&gt;=I$5,début_tâche&lt;J$5)</formula>
    </cfRule>
  </conditionalFormatting>
  <conditionalFormatting sqref="D16:D19">
    <cfRule type="dataBar" priority="22">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L21">
    <cfRule type="expression" dxfId="32" priority="63">
      <formula>AND(TODAY()&gt;=K$5,TODAY()&lt;L$5)</formula>
    </cfRule>
  </conditionalFormatting>
  <conditionalFormatting sqref="L21">
    <cfRule type="expression" dxfId="31" priority="67">
      <formula>AND(début_tâche&lt;=K$5,ROUNDDOWN((fin_tâche-début_tâche+1)*avancement_tâche,0)+début_tâche-1&gt;=K$5)</formula>
    </cfRule>
    <cfRule type="expression" dxfId="30" priority="68" stopIfTrue="1">
      <formula>AND(fin_tâche&gt;=K$5,début_tâche&lt;L$5)</formula>
    </cfRule>
  </conditionalFormatting>
  <conditionalFormatting sqref="M19 M17 K18:L18">
    <cfRule type="expression" dxfId="29" priority="70">
      <formula>AND(TODAY()&gt;=J$5,TODAY()&lt;K$5)</formula>
    </cfRule>
  </conditionalFormatting>
  <conditionalFormatting sqref="M19 M17 K18:L18">
    <cfRule type="expression" dxfId="28" priority="75">
      <formula>AND(début_tâche&lt;=J$5,ROUNDDOWN((fin_tâche-début_tâche+1)*avancement_tâche,0)+début_tâche-1&gt;=J$5)</formula>
    </cfRule>
    <cfRule type="expression" dxfId="27" priority="76" stopIfTrue="1">
      <formula>AND(fin_tâche&gt;=J$5,début_tâche&lt;K$5)</formula>
    </cfRule>
  </conditionalFormatting>
  <conditionalFormatting sqref="P17 P19">
    <cfRule type="expression" dxfId="26" priority="78">
      <formula>AND(TODAY()&gt;=M$5,TODAY()&lt;N$5)</formula>
    </cfRule>
  </conditionalFormatting>
  <conditionalFormatting sqref="P17 P19">
    <cfRule type="expression" dxfId="25" priority="81">
      <formula>AND(début_tâche&lt;=M$5,ROUNDDOWN((fin_tâche-début_tâche+1)*avancement_tâche,0)+début_tâche-1&gt;=M$5)</formula>
    </cfRule>
    <cfRule type="expression" dxfId="24" priority="82" stopIfTrue="1">
      <formula>AND(fin_tâche&gt;=M$5,début_tâche&lt;N$5)</formula>
    </cfRule>
  </conditionalFormatting>
  <conditionalFormatting sqref="K17">
    <cfRule type="expression" dxfId="23" priority="21">
      <formula>AND(TODAY()&gt;=K$5,TODAY()&lt;L$5)</formula>
    </cfRule>
  </conditionalFormatting>
  <conditionalFormatting sqref="K17">
    <cfRule type="expression" dxfId="22" priority="19">
      <formula>AND(début_tâche&lt;=K$5,ROUNDDOWN((fin_tâche-début_tâche+1)*avancement_tâche,0)+début_tâche-1&gt;=K$5)</formula>
    </cfRule>
    <cfRule type="expression" dxfId="21" priority="20" stopIfTrue="1">
      <formula>AND(fin_tâche&gt;=K$5,début_tâche&lt;L$5)</formula>
    </cfRule>
  </conditionalFormatting>
  <conditionalFormatting sqref="M21">
    <cfRule type="expression" dxfId="20" priority="18">
      <formula>AND(TODAY()&gt;=M$5,TODAY()&lt;N$5)</formula>
    </cfRule>
  </conditionalFormatting>
  <conditionalFormatting sqref="M21">
    <cfRule type="expression" dxfId="19" priority="16">
      <formula>AND(début_tâche&lt;=M$5,ROUNDDOWN((fin_tâche-début_tâche+1)*avancement_tâche,0)+début_tâche-1&gt;=M$5)</formula>
    </cfRule>
    <cfRule type="expression" dxfId="18" priority="17" stopIfTrue="1">
      <formula>AND(fin_tâche&gt;=M$5,début_tâche&lt;N$5)</formula>
    </cfRule>
  </conditionalFormatting>
  <conditionalFormatting sqref="L21">
    <cfRule type="expression" dxfId="17" priority="83">
      <formula>AND(TODAY()&gt;=Q$5,TODAY()&lt;R$5)</formula>
    </cfRule>
  </conditionalFormatting>
  <conditionalFormatting sqref="L21">
    <cfRule type="expression" dxfId="16" priority="84">
      <formula>AND(début_tâche&lt;=Q$5,ROUNDDOWN((fin_tâche-début_tâche+1)*avancement_tâche,0)+début_tâche-1&gt;=Q$5)</formula>
    </cfRule>
    <cfRule type="expression" dxfId="15" priority="85" stopIfTrue="1">
      <formula>AND(fin_tâche&gt;=Q$5,début_tâche&lt;R$5)</formula>
    </cfRule>
  </conditionalFormatting>
  <conditionalFormatting sqref="Q22">
    <cfRule type="expression" dxfId="14" priority="12">
      <formula>AND(TODAY()&gt;=Q$5,TODAY()&lt;R$5)</formula>
    </cfRule>
  </conditionalFormatting>
  <conditionalFormatting sqref="Q22">
    <cfRule type="expression" dxfId="13" priority="10">
      <formula>AND(début_tâche&lt;=Q$5,ROUNDDOWN((fin_tâche-début_tâche+1)*avancement_tâche,0)+début_tâche-1&gt;=Q$5)</formula>
    </cfRule>
    <cfRule type="expression" dxfId="12" priority="11" stopIfTrue="1">
      <formula>AND(fin_tâche&gt;=Q$5,début_tâche&lt;R$5)</formula>
    </cfRule>
  </conditionalFormatting>
  <conditionalFormatting sqref="AE5:AE29">
    <cfRule type="expression" dxfId="11" priority="87">
      <formula>AND(TODAY()&gt;=AE$5,TODAY()&lt;#REF!)</formula>
    </cfRule>
  </conditionalFormatting>
  <conditionalFormatting sqref="AE7:AE29">
    <cfRule type="expression" dxfId="10" priority="94">
      <formula>AND(début_tâche&lt;=AE$5,ROUNDDOWN((fin_tâche-début_tâche+1)*avancement_tâche,0)+début_tâche-1&gt;=AE$5)</formula>
    </cfRule>
    <cfRule type="expression" dxfId="9" priority="95" stopIfTrue="1">
      <formula>AND(fin_tâche&gt;=AE$5,début_tâche&lt;#REF!)</formula>
    </cfRule>
  </conditionalFormatting>
  <conditionalFormatting sqref="K18">
    <cfRule type="expression" dxfId="8" priority="9">
      <formula>AND(TODAY()&gt;=K$5,TODAY()&lt;L$5)</formula>
    </cfRule>
  </conditionalFormatting>
  <conditionalFormatting sqref="K18">
    <cfRule type="expression" dxfId="7" priority="7">
      <formula>AND(début_tâche&lt;=K$5,ROUNDDOWN((fin_tâche-début_tâche+1)*avancement_tâche,0)+début_tâche-1&gt;=K$5)</formula>
    </cfRule>
    <cfRule type="expression" dxfId="6" priority="8" stopIfTrue="1">
      <formula>AND(fin_tâche&gt;=K$5,début_tâche&lt;L$5)</formula>
    </cfRule>
  </conditionalFormatting>
  <conditionalFormatting sqref="K21">
    <cfRule type="expression" dxfId="5" priority="3">
      <formula>AND(TODAY()&gt;=K$5,TODAY()&lt;L$5)</formula>
    </cfRule>
  </conditionalFormatting>
  <conditionalFormatting sqref="K21">
    <cfRule type="expression" dxfId="4" priority="1">
      <formula>AND(début_tâche&lt;=K$5,ROUNDDOWN((fin_tâche-début_tâche+1)*avancement_tâche,0)+début_tâche-1&gt;=K$5)</formula>
    </cfRule>
    <cfRule type="expression" dxfId="3" priority="2" stopIfTrue="1">
      <formula>AND(fin_tâche&gt;=K$5,début_tâche&lt;L$5)</formula>
    </cfRule>
  </conditionalFormatting>
  <conditionalFormatting sqref="K21">
    <cfRule type="expression" dxfId="2" priority="4">
      <formula>AND(TODAY()&gt;=J$5,TODAY()&lt;K$5)</formula>
    </cfRule>
  </conditionalFormatting>
  <conditionalFormatting sqref="K21">
    <cfRule type="expression" dxfId="1" priority="5">
      <formula>AND(début_tâche&lt;=J$5,ROUNDDOWN((fin_tâche-début_tâche+1)*avancement_tâche,0)+début_tâche-1&gt;=J$5)</formula>
    </cfRule>
    <cfRule type="expression" dxfId="0" priority="6" stopIfTrue="1">
      <formula>AND(fin_tâche&gt;=J$5,début_tâche&lt;K$5)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8" scale="86"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D20:D29</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D16:D19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2022-08-22T12:16:18Z</dcterms:modified>
</cp:coreProperties>
</file>