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_100" sheetId="1" r:id="rId4"/>
    <sheet state="visible" name="Artistas" sheetId="2" r:id="rId5"/>
    <sheet state="visible" name="Nacionalidad" sheetId="3" r:id="rId6"/>
    <sheet state="visible" name="Generos" sheetId="4" r:id="rId7"/>
    <sheet state="visible" name="Artistasnac" sheetId="5" r:id="rId8"/>
    <sheet state="visible" name="Sencillos_Variables" sheetId="6" r:id="rId9"/>
    <sheet state="hidden" name="data de variables a completar" sheetId="7" r:id="rId10"/>
    <sheet state="visible" name="Hoja1" sheetId="8" r:id="rId11"/>
  </sheets>
  <definedNames>
    <definedName hidden="1" localSheetId="1" name="_xlnm._FilterDatabase">Artistas!$A$1:$Z$239</definedName>
    <definedName hidden="1" localSheetId="4" name="_xlnm._FilterDatabase">Artistasnac!$A$1:$D$88</definedName>
    <definedName hidden="1" localSheetId="5" name="_xlnm._FilterDatabase">Sencillos_Variables!$A$1:$A$586</definedName>
  </definedNames>
  <calcPr/>
  <extLst>
    <ext uri="GoogleSheetsCustomDataVersion2">
      <go:sheetsCustomData xmlns:go="http://customooxmlschemas.google.com/" r:id="rId12" roundtripDataChecksum="PRj/v92sR8wMUV3Cy5AIrXVYs+LnpMHi4Ej4iHKDpx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ID#AAAA2B-8KAY
Natalia Benzi    (2021-12-30 16:50:30)
A esta columna solo dejen los números enteros, quiten la db. Así luego pueden ejercer cálculos sobre los números.</t>
      </text>
    </comment>
  </commentList>
  <extLst>
    <ext uri="GoogleSheetsCustomDataVersion2">
      <go:sheetsCustomData xmlns:go="http://customooxmlschemas.google.com/" r:id="rId1" roundtripDataSignature="AMtx7miekzR+wwk6EAA3L0jD4IrrN4uyKg=="/>
    </ext>
  </extLst>
</comments>
</file>

<file path=xl/sharedStrings.xml><?xml version="1.0" encoding="utf-8"?>
<sst xmlns="http://schemas.openxmlformats.org/spreadsheetml/2006/main" count="4357" uniqueCount="1897">
  <si>
    <t>Top 100 Billboard</t>
  </si>
  <si>
    <t>ID_Billboard</t>
  </si>
  <si>
    <t>Fecha</t>
  </si>
  <si>
    <t>ID_Artista</t>
  </si>
  <si>
    <t>Sencillo</t>
  </si>
  <si>
    <t>Semanas #1</t>
  </si>
  <si>
    <t>1/20/1990</t>
  </si>
  <si>
    <t>How Am I Supposed to Live Without You</t>
  </si>
  <si>
    <t>2/10/1990</t>
  </si>
  <si>
    <t>Opposites Attract</t>
  </si>
  <si>
    <t>3/3/1990</t>
  </si>
  <si>
    <t>Escapade</t>
  </si>
  <si>
    <t>3/24/1990</t>
  </si>
  <si>
    <t>Black Velvet</t>
  </si>
  <si>
    <t>4/7/1990</t>
  </si>
  <si>
    <t>Love Will Lead You Back</t>
  </si>
  <si>
    <t>4/14/1990</t>
  </si>
  <si>
    <t>I'll Be Your Everything</t>
  </si>
  <si>
    <t>4/21/1990</t>
  </si>
  <si>
    <t>Nothing Compares 2 U</t>
  </si>
  <si>
    <t>5/19/1990</t>
  </si>
  <si>
    <t>Vogue</t>
  </si>
  <si>
    <t>6/9/1990</t>
  </si>
  <si>
    <t>Hold On</t>
  </si>
  <si>
    <t>6/16/1990</t>
  </si>
  <si>
    <t>It Must Have Been Love</t>
  </si>
  <si>
    <t>6/30/1990</t>
  </si>
  <si>
    <t>Step By Step</t>
  </si>
  <si>
    <t>7/21/1990</t>
  </si>
  <si>
    <t>She Ain't Worth It</t>
  </si>
  <si>
    <t>8/4/1990</t>
  </si>
  <si>
    <t>Vision of Love</t>
  </si>
  <si>
    <t>9/1/1990</t>
  </si>
  <si>
    <t>If Wishes Came True</t>
  </si>
  <si>
    <t>9/8/1990</t>
  </si>
  <si>
    <t>Blaze Of Glory</t>
  </si>
  <si>
    <t>9/15/1990</t>
  </si>
  <si>
    <t>Release Me</t>
  </si>
  <si>
    <t>9/29/1990</t>
  </si>
  <si>
    <t>(Can't Live Without Your) Love And Affection</t>
  </si>
  <si>
    <t>10/6/1990</t>
  </si>
  <si>
    <t>Close To You</t>
  </si>
  <si>
    <t>10/13/1990</t>
  </si>
  <si>
    <t>Praying for Time</t>
  </si>
  <si>
    <t>10/20/1990</t>
  </si>
  <si>
    <t>I Don't Have the Heart</t>
  </si>
  <si>
    <t>10/27/1990</t>
  </si>
  <si>
    <t>Black Cat</t>
  </si>
  <si>
    <t>11/3/1990</t>
  </si>
  <si>
    <t>Ice Ice Baby</t>
  </si>
  <si>
    <t>11/10/1990</t>
  </si>
  <si>
    <t>Love Takes Time</t>
  </si>
  <si>
    <t>12/1/1990</t>
  </si>
  <si>
    <t>I'm Your Baby Tonight</t>
  </si>
  <si>
    <t>12/8/1990</t>
  </si>
  <si>
    <t>Because I Love You (The Postman Song)</t>
  </si>
  <si>
    <t>1/5/1991</t>
  </si>
  <si>
    <t>Justify My Love</t>
  </si>
  <si>
    <t>1/19/1991</t>
  </si>
  <si>
    <t>Love Will Never Do (Without You)</t>
  </si>
  <si>
    <t>1/26/1991</t>
  </si>
  <si>
    <t>The First Time</t>
  </si>
  <si>
    <t>2/9/1991</t>
  </si>
  <si>
    <t>Gonna Make You Sweat (Everybody Dance Now)</t>
  </si>
  <si>
    <t>2/23/1991</t>
  </si>
  <si>
    <t>All the Man That I Need</t>
  </si>
  <si>
    <t>3/9/1991</t>
  </si>
  <si>
    <t>Someday</t>
  </si>
  <si>
    <t>3/23/1991</t>
  </si>
  <si>
    <t>One More Try</t>
  </si>
  <si>
    <t>3/30/1991</t>
  </si>
  <si>
    <t>Coming Out of the Dark</t>
  </si>
  <si>
    <t>4/13/1991</t>
  </si>
  <si>
    <t>I've Been Thinking About You</t>
  </si>
  <si>
    <t>4/20/1991</t>
  </si>
  <si>
    <t>You're in Love</t>
  </si>
  <si>
    <t>4/27/1991</t>
  </si>
  <si>
    <t>Baby Baby</t>
  </si>
  <si>
    <t>5/11/1991</t>
  </si>
  <si>
    <t>Joyride</t>
  </si>
  <si>
    <t>5/18/1991</t>
  </si>
  <si>
    <t>I Like the Way (The Kissing Game)</t>
  </si>
  <si>
    <t>5/25/1991</t>
  </si>
  <si>
    <t>I Don't Wanna Cry</t>
  </si>
  <si>
    <t>6/8/1991</t>
  </si>
  <si>
    <t>More Than Words</t>
  </si>
  <si>
    <t>6/15/1991</t>
  </si>
  <si>
    <t>Rush Rush</t>
  </si>
  <si>
    <t>7/20/1991</t>
  </si>
  <si>
    <t>Unbelievable</t>
  </si>
  <si>
    <t>7/27/1991</t>
  </si>
  <si>
    <t>(Everything I Do) I Do It for You</t>
  </si>
  <si>
    <t>9/14/1991</t>
  </si>
  <si>
    <t>The Promise of a New Day</t>
  </si>
  <si>
    <t>9/21/1991</t>
  </si>
  <si>
    <t>I Adore Mi Amor</t>
  </si>
  <si>
    <t>10/5/1991</t>
  </si>
  <si>
    <t>Good Vibrations</t>
  </si>
  <si>
    <t>10/12/1991</t>
  </si>
  <si>
    <t>Emotions</t>
  </si>
  <si>
    <t>11/2/1991</t>
  </si>
  <si>
    <t>Romantic</t>
  </si>
  <si>
    <t>11/9/1991</t>
  </si>
  <si>
    <t>Cream</t>
  </si>
  <si>
    <t>11/23/1991</t>
  </si>
  <si>
    <t>When A Man Loves A Woman</t>
  </si>
  <si>
    <t>11/30/1991</t>
  </si>
  <si>
    <t>Set Adrift on Memory Bliss</t>
  </si>
  <si>
    <t>12/7/1991</t>
  </si>
  <si>
    <t>Black or White</t>
  </si>
  <si>
    <t>1/25/1992</t>
  </si>
  <si>
    <t>All 4 Love</t>
  </si>
  <si>
    <t>2/1/1992</t>
  </si>
  <si>
    <t>Don't Let The Sun Go Down On Me</t>
  </si>
  <si>
    <t>2/8/1992</t>
  </si>
  <si>
    <t>I'm Too Sexy</t>
  </si>
  <si>
    <t>2/29/1992</t>
  </si>
  <si>
    <t>To Be With You</t>
  </si>
  <si>
    <t>3/21/1992</t>
  </si>
  <si>
    <t>Save the Best for Last</t>
  </si>
  <si>
    <t>4/25/1992</t>
  </si>
  <si>
    <t>Jump</t>
  </si>
  <si>
    <t>6/20/1992</t>
  </si>
  <si>
    <t>I'll Be There</t>
  </si>
  <si>
    <t>7/4/1992</t>
  </si>
  <si>
    <t>Baby Got Back</t>
  </si>
  <si>
    <t>8/8/1992</t>
  </si>
  <si>
    <t>This Used To Be My Playground</t>
  </si>
  <si>
    <t>8/15/1992</t>
  </si>
  <si>
    <t>End of the Road</t>
  </si>
  <si>
    <t>11/14/1992</t>
  </si>
  <si>
    <t>How Do You Talk To An Angel</t>
  </si>
  <si>
    <t>11/28/1992</t>
  </si>
  <si>
    <t>I Will Always Love You</t>
  </si>
  <si>
    <t>3/6/1993</t>
  </si>
  <si>
    <t>A Whole New World</t>
  </si>
  <si>
    <t>3/13/1993</t>
  </si>
  <si>
    <t>Informer</t>
  </si>
  <si>
    <t>5/1/1993</t>
  </si>
  <si>
    <t>Freak Me</t>
  </si>
  <si>
    <t>5/15/1993</t>
  </si>
  <si>
    <t>That's The Way Love Goes</t>
  </si>
  <si>
    <t>7/10/1993</t>
  </si>
  <si>
    <t>Weak</t>
  </si>
  <si>
    <t>7/24/1993</t>
  </si>
  <si>
    <t>(I Can't Help) Falling in Love with You</t>
  </si>
  <si>
    <t>9/11/1993</t>
  </si>
  <si>
    <t>Dreamlover</t>
  </si>
  <si>
    <t>11/6/1993</t>
  </si>
  <si>
    <t>I'd Do Anything for Love (But I Won't Do That)</t>
  </si>
  <si>
    <t>12/11/1993</t>
  </si>
  <si>
    <t>Again</t>
  </si>
  <si>
    <t>12/25/1993</t>
  </si>
  <si>
    <t>Hero</t>
  </si>
  <si>
    <t>1/22/1994</t>
  </si>
  <si>
    <t>All For Love</t>
  </si>
  <si>
    <t>2/12/1994</t>
  </si>
  <si>
    <t>The Power Of Love</t>
  </si>
  <si>
    <t>3/12/1994</t>
  </si>
  <si>
    <t xml:space="preserve">The Sign </t>
  </si>
  <si>
    <t>4/9/1994</t>
  </si>
  <si>
    <t>Bump n' Grind</t>
  </si>
  <si>
    <t>5/21/1994</t>
  </si>
  <si>
    <t>I Swear</t>
  </si>
  <si>
    <t>8/6/1994</t>
  </si>
  <si>
    <t>Stay (I Missed You)</t>
  </si>
  <si>
    <t>8/27/1994</t>
  </si>
  <si>
    <t>I'll Make Love to You</t>
  </si>
  <si>
    <t>12/3/1994</t>
  </si>
  <si>
    <t>On Bended Knee</t>
  </si>
  <si>
    <t>12/17/1994</t>
  </si>
  <si>
    <t>Here Comes the Hotstepper</t>
  </si>
  <si>
    <t>1/28/1995</t>
  </si>
  <si>
    <t>Creep</t>
  </si>
  <si>
    <t>2/25/1995</t>
  </si>
  <si>
    <t>Take A Bow</t>
  </si>
  <si>
    <t>4/15/1995</t>
  </si>
  <si>
    <t>This Is How We Do It</t>
  </si>
  <si>
    <t>6/3/1995</t>
  </si>
  <si>
    <t>Have You Ever Really Loved A Woman</t>
  </si>
  <si>
    <t>7/8/1995</t>
  </si>
  <si>
    <t>Waterfalls</t>
  </si>
  <si>
    <t>8/26/1995</t>
  </si>
  <si>
    <t>Kiss from a Rose</t>
  </si>
  <si>
    <t>9/2/1995</t>
  </si>
  <si>
    <t>You Are Not Alone</t>
  </si>
  <si>
    <t>9/9/1995</t>
  </si>
  <si>
    <t>Gangsta's Paradise</t>
  </si>
  <si>
    <t>9/30/1995</t>
  </si>
  <si>
    <t>Fantasy</t>
  </si>
  <si>
    <t>11/25/1995</t>
  </si>
  <si>
    <t>Exhale (Shoop Shoop)</t>
  </si>
  <si>
    <t>12/2/1995</t>
  </si>
  <si>
    <t>One Sweet Day</t>
  </si>
  <si>
    <t>3/23/1996</t>
  </si>
  <si>
    <t>Because You Loved Me</t>
  </si>
  <si>
    <t>5/4/1996</t>
  </si>
  <si>
    <t>Always Be My Baby</t>
  </si>
  <si>
    <t>5/18/1996</t>
  </si>
  <si>
    <t>Tha Crossroads</t>
  </si>
  <si>
    <t>7/13/1996</t>
  </si>
  <si>
    <t>How Do U Want It / California Love</t>
  </si>
  <si>
    <t>7/27/1996</t>
  </si>
  <si>
    <t>You're Makin' Me High / Let It Flow</t>
  </si>
  <si>
    <t>8/3/1996</t>
  </si>
  <si>
    <t>Macarena (Bayside Boys Mix)</t>
  </si>
  <si>
    <t>11/9/1996</t>
  </si>
  <si>
    <t>No Diggity</t>
  </si>
  <si>
    <t>12/7/1996</t>
  </si>
  <si>
    <t>Un-Break My Heart</t>
  </si>
  <si>
    <t>2/22/1997</t>
  </si>
  <si>
    <t>Wannabe</t>
  </si>
  <si>
    <t>3/22/1997</t>
  </si>
  <si>
    <t>Can't Nobody Hold Me Down</t>
  </si>
  <si>
    <t>5/3/1997</t>
  </si>
  <si>
    <t>Hypnotize</t>
  </si>
  <si>
    <t>5/24/1997</t>
  </si>
  <si>
    <t>MMMBop</t>
  </si>
  <si>
    <t>6/14/1997</t>
  </si>
  <si>
    <t>I'll Be Missing You</t>
  </si>
  <si>
    <t>8/30/1997</t>
  </si>
  <si>
    <t>Mo Money Mo Problems</t>
  </si>
  <si>
    <t>9/13/1997</t>
  </si>
  <si>
    <t>Honey</t>
  </si>
  <si>
    <t>10/4/1997</t>
  </si>
  <si>
    <t>4 Seasons of Loneliness</t>
  </si>
  <si>
    <t>10/11/1997</t>
  </si>
  <si>
    <t>Candle in the Wind '97 /
Something About the Way You Look Tonight</t>
  </si>
  <si>
    <t>1/17/1998</t>
  </si>
  <si>
    <t>Truly Madly Deeply</t>
  </si>
  <si>
    <t>1/31/1998</t>
  </si>
  <si>
    <t>Together Again</t>
  </si>
  <si>
    <t>2/14/1998</t>
  </si>
  <si>
    <t>Nice &amp; Slow</t>
  </si>
  <si>
    <t>2/28/1998</t>
  </si>
  <si>
    <t>My Heart Will Go On</t>
  </si>
  <si>
    <t>3/14/1998</t>
  </si>
  <si>
    <t>Gettin' Jiggy Wit It</t>
  </si>
  <si>
    <t>4/4/1998</t>
  </si>
  <si>
    <t>All My Life</t>
  </si>
  <si>
    <t>4/25/1998</t>
  </si>
  <si>
    <t>Too Close</t>
  </si>
  <si>
    <t>5/23/1998</t>
  </si>
  <si>
    <t>My All</t>
  </si>
  <si>
    <t>6/6/1998</t>
  </si>
  <si>
    <t>The Boy Is Mine</t>
  </si>
  <si>
    <t>9/5/1998</t>
  </si>
  <si>
    <t>I Don't Want to Miss a Thing</t>
  </si>
  <si>
    <t>10/3/1998</t>
  </si>
  <si>
    <t>The First Night</t>
  </si>
  <si>
    <t>10/17/1998</t>
  </si>
  <si>
    <t>One Week</t>
  </si>
  <si>
    <t>11/14/1998</t>
  </si>
  <si>
    <t>Doo Wop (That Thing)</t>
  </si>
  <si>
    <t>11/28/1998</t>
  </si>
  <si>
    <t>Lately</t>
  </si>
  <si>
    <t>12/5/1998</t>
  </si>
  <si>
    <t>I'm Your Angel</t>
  </si>
  <si>
    <t>1/16/1999</t>
  </si>
  <si>
    <t>Have You Ever</t>
  </si>
  <si>
    <t>1/30/1999</t>
  </si>
  <si>
    <t>Baby One More Time</t>
  </si>
  <si>
    <t>2/13/1999</t>
  </si>
  <si>
    <t>Angel of Mine</t>
  </si>
  <si>
    <t>3/13/1999</t>
  </si>
  <si>
    <t>Believe</t>
  </si>
  <si>
    <t>4/10/1999</t>
  </si>
  <si>
    <t>No Scrubs</t>
  </si>
  <si>
    <t>5/8/1999</t>
  </si>
  <si>
    <t>Livin' la Vida Loca</t>
  </si>
  <si>
    <t>6/12/1999</t>
  </si>
  <si>
    <t>If You Had My Love</t>
  </si>
  <si>
    <t>7/17/1999</t>
  </si>
  <si>
    <t>Bills, Bills, Bills</t>
  </si>
  <si>
    <t>7/24/1999</t>
  </si>
  <si>
    <t>Wild Wild West</t>
  </si>
  <si>
    <t>7/31/1999</t>
  </si>
  <si>
    <t>Genie in a Bottle</t>
  </si>
  <si>
    <t>9/4/1999</t>
  </si>
  <si>
    <t>Bailamos</t>
  </si>
  <si>
    <t>9/18/1999</t>
  </si>
  <si>
    <t>Unpretty</t>
  </si>
  <si>
    <t>10/9/1999</t>
  </si>
  <si>
    <t>Heartbreaker</t>
  </si>
  <si>
    <t>10/23/1999</t>
  </si>
  <si>
    <t>Smooth</t>
  </si>
  <si>
    <t>1/15/2000</t>
  </si>
  <si>
    <t>What a Girl Wants</t>
  </si>
  <si>
    <t>1/29/2000</t>
  </si>
  <si>
    <t>I Knew I Loved You</t>
  </si>
  <si>
    <t>2/19/2000</t>
  </si>
  <si>
    <t>Thank God I Found You</t>
  </si>
  <si>
    <t>3/4/2000</t>
  </si>
  <si>
    <t>Amazed</t>
  </si>
  <si>
    <t>3/18/2000</t>
  </si>
  <si>
    <t>Say My Name</t>
  </si>
  <si>
    <t>4/8/2000</t>
  </si>
  <si>
    <t>Maria Maria</t>
  </si>
  <si>
    <t>6/17/2000</t>
  </si>
  <si>
    <t>Try Again</t>
  </si>
  <si>
    <t>6/24/2000</t>
  </si>
  <si>
    <t>Be With You</t>
  </si>
  <si>
    <t>7/15/2000</t>
  </si>
  <si>
    <t>Everything You Want</t>
  </si>
  <si>
    <t>7/22/2000</t>
  </si>
  <si>
    <t>Bent</t>
  </si>
  <si>
    <t>7/29/2000</t>
  </si>
  <si>
    <t>It's Gonna Be Me</t>
  </si>
  <si>
    <t>8/12/2000</t>
  </si>
  <si>
    <t>Incomplete</t>
  </si>
  <si>
    <t>8/26/2000</t>
  </si>
  <si>
    <t>Doesn't Really Matter</t>
  </si>
  <si>
    <t>9/16/2000</t>
  </si>
  <si>
    <t>Music</t>
  </si>
  <si>
    <t>10/14/2000</t>
  </si>
  <si>
    <t>Come On Over Baby (All I Want Is You)</t>
  </si>
  <si>
    <t>11/11/2000</t>
  </si>
  <si>
    <t>With Arms Wide Open</t>
  </si>
  <si>
    <t>11/18/2000</t>
  </si>
  <si>
    <t>Independent Women</t>
  </si>
  <si>
    <t>2/3/2001</t>
  </si>
  <si>
    <t>It Wasn't Me</t>
  </si>
  <si>
    <t>2/17/2001</t>
  </si>
  <si>
    <t>Ms. Jackson</t>
  </si>
  <si>
    <t>2/24/2001</t>
  </si>
  <si>
    <t>Stutter</t>
  </si>
  <si>
    <t>3/24/2001</t>
  </si>
  <si>
    <t>Butterfly</t>
  </si>
  <si>
    <t>3/31/2001</t>
  </si>
  <si>
    <t>Angel</t>
  </si>
  <si>
    <t>4/14/2001</t>
  </si>
  <si>
    <t>All For You</t>
  </si>
  <si>
    <t>6/2/2001</t>
  </si>
  <si>
    <t>Lady Marmalade</t>
  </si>
  <si>
    <t>7/7/2001</t>
  </si>
  <si>
    <t>U Remind Me</t>
  </si>
  <si>
    <t>8/4/2001</t>
  </si>
  <si>
    <t>Bootylicious</t>
  </si>
  <si>
    <t>8/18/2001</t>
  </si>
  <si>
    <t>Fallin'</t>
  </si>
  <si>
    <t>9/8/2001</t>
  </si>
  <si>
    <t>I'm Real</t>
  </si>
  <si>
    <t>11/3/2001</t>
  </si>
  <si>
    <t>Family Affair</t>
  </si>
  <si>
    <t>12/15/2001</t>
  </si>
  <si>
    <t>U Got It Bad</t>
  </si>
  <si>
    <t>12/22/2001</t>
  </si>
  <si>
    <t>How You Remind Me♪[C]</t>
  </si>
  <si>
    <t>2/23/2002</t>
  </si>
  <si>
    <t>Always on Time</t>
  </si>
  <si>
    <t>3/9/2002</t>
  </si>
  <si>
    <t>Ain't It Funny</t>
  </si>
  <si>
    <t>4/20/2002</t>
  </si>
  <si>
    <t>Foolish</t>
  </si>
  <si>
    <t>6/29/2002</t>
  </si>
  <si>
    <t>Hot in Herre</t>
  </si>
  <si>
    <t>8/17/2002</t>
  </si>
  <si>
    <t>Dilemma</t>
  </si>
  <si>
    <t>10/5/2002</t>
  </si>
  <si>
    <t>A Moment Like This</t>
  </si>
  <si>
    <t>11/9/2002</t>
  </si>
  <si>
    <t>Lose Yourself</t>
  </si>
  <si>
    <t>2/1/2003</t>
  </si>
  <si>
    <t>Bump, Bump, Bump</t>
  </si>
  <si>
    <t>2/8/2003</t>
  </si>
  <si>
    <t>All I Have</t>
  </si>
  <si>
    <t>3/8/2003</t>
  </si>
  <si>
    <t>In da Club♪[D]</t>
  </si>
  <si>
    <t>5/10/2003</t>
  </si>
  <si>
    <t>Get Busy</t>
  </si>
  <si>
    <t>5/31/2003</t>
  </si>
  <si>
    <t>21 Questions</t>
  </si>
  <si>
    <t>6/28/2003</t>
  </si>
  <si>
    <t>This Is the Night</t>
  </si>
  <si>
    <t>7/12/2003</t>
  </si>
  <si>
    <t>Crazy in Love</t>
  </si>
  <si>
    <t>9/6/2003</t>
  </si>
  <si>
    <t>Shake Ya Tailfeather</t>
  </si>
  <si>
    <t>10/4/2003</t>
  </si>
  <si>
    <t>Baby Boy</t>
  </si>
  <si>
    <t>12/6/2003</t>
  </si>
  <si>
    <t>Stand Up</t>
  </si>
  <si>
    <t>12/13/2003</t>
  </si>
  <si>
    <t>Hey Ya!</t>
  </si>
  <si>
    <t>2/14/2004</t>
  </si>
  <si>
    <t>The Way You Move</t>
  </si>
  <si>
    <t>2/21/2004</t>
  </si>
  <si>
    <t>Slow Jamz</t>
  </si>
  <si>
    <t>2/28/2004</t>
  </si>
  <si>
    <t>Yeah!</t>
  </si>
  <si>
    <t>5/22/2004</t>
  </si>
  <si>
    <t>Burn</t>
  </si>
  <si>
    <t>7/10/2004</t>
  </si>
  <si>
    <t>I Believe</t>
  </si>
  <si>
    <t>7/24/2004</t>
  </si>
  <si>
    <t>Confessions Part II</t>
  </si>
  <si>
    <t>8/7/2004</t>
  </si>
  <si>
    <t>Slow Motion</t>
  </si>
  <si>
    <t>8/21/2004</t>
  </si>
  <si>
    <t>Lean Back</t>
  </si>
  <si>
    <t>9/11/2004</t>
  </si>
  <si>
    <t>Goodies</t>
  </si>
  <si>
    <t>10/30/2004</t>
  </si>
  <si>
    <t>My Boo</t>
  </si>
  <si>
    <t>12/11/2004</t>
  </si>
  <si>
    <t>Drop It Like It's Hot</t>
  </si>
  <si>
    <t>1/1/2005</t>
  </si>
  <si>
    <t>Let Me Love You</t>
  </si>
  <si>
    <t>3/5/2005</t>
  </si>
  <si>
    <t>Candy Shop</t>
  </si>
  <si>
    <t>5/7/2005</t>
  </si>
  <si>
    <t>Hollaback Girl</t>
  </si>
  <si>
    <t>6/4/2005</t>
  </si>
  <si>
    <t>We Belong Together♪[F]</t>
  </si>
  <si>
    <t>7/2/2005</t>
  </si>
  <si>
    <t>Inside Your Heaven</t>
  </si>
  <si>
    <t>9/17/2005</t>
  </si>
  <si>
    <t>Gold Digger</t>
  </si>
  <si>
    <t>11/26/2005</t>
  </si>
  <si>
    <t>Run It!</t>
  </si>
  <si>
    <t>12/31/2005</t>
  </si>
  <si>
    <t>Don't Forget About Us</t>
  </si>
  <si>
    <t>1/14/2006</t>
  </si>
  <si>
    <t>Laffy Taffy</t>
  </si>
  <si>
    <t>1/21/2006</t>
  </si>
  <si>
    <t>Grillz</t>
  </si>
  <si>
    <t>2/4/2006</t>
  </si>
  <si>
    <t>Check on It</t>
  </si>
  <si>
    <t>3/11/2006</t>
  </si>
  <si>
    <t>You're Beautiful</t>
  </si>
  <si>
    <t>3/18/2006</t>
  </si>
  <si>
    <t>So Sick</t>
  </si>
  <si>
    <t>4/1/2006</t>
  </si>
  <si>
    <t>Temperature</t>
  </si>
  <si>
    <t>4/8/2006</t>
  </si>
  <si>
    <t>Bad Day♪[G]</t>
  </si>
  <si>
    <t>5/13/2006</t>
  </si>
  <si>
    <t>SOS</t>
  </si>
  <si>
    <t>6/3/2006</t>
  </si>
  <si>
    <t>Ridin'</t>
  </si>
  <si>
    <t>6/17/2006</t>
  </si>
  <si>
    <t>Hips Don't Lie</t>
  </si>
  <si>
    <t>7/1/2006</t>
  </si>
  <si>
    <t>Do I Make You Proud</t>
  </si>
  <si>
    <t>7/8/2006</t>
  </si>
  <si>
    <t>Promiscuous</t>
  </si>
  <si>
    <t>8/19/2006</t>
  </si>
  <si>
    <t>London Bridge</t>
  </si>
  <si>
    <t>9/9/2006</t>
  </si>
  <si>
    <t>SexyBack</t>
  </si>
  <si>
    <t>10/28/2006</t>
  </si>
  <si>
    <t>Money Maker</t>
  </si>
  <si>
    <t>11/11/2006</t>
  </si>
  <si>
    <t>My Love</t>
  </si>
  <si>
    <t>12/2/2006</t>
  </si>
  <si>
    <t>I Wanna Love You</t>
  </si>
  <si>
    <t>12/16/2006</t>
  </si>
  <si>
    <t>Irreplaceable♪[H]</t>
  </si>
  <si>
    <t>2/24/2007</t>
  </si>
  <si>
    <t>Say It Right</t>
  </si>
  <si>
    <t>3/3/2007</t>
  </si>
  <si>
    <t>What Goes Around... Comes Around</t>
  </si>
  <si>
    <t>3/10/2007</t>
  </si>
  <si>
    <t>This Is Why I'm Hot</t>
  </si>
  <si>
    <t>3/24/2007</t>
  </si>
  <si>
    <t>Glamorous</t>
  </si>
  <si>
    <t>4/7/2007</t>
  </si>
  <si>
    <t>Don't Matter</t>
  </si>
  <si>
    <t>4/21/2007</t>
  </si>
  <si>
    <t>Give It To Me</t>
  </si>
  <si>
    <t>5/5/2007</t>
  </si>
  <si>
    <t>Girlfriend</t>
  </si>
  <si>
    <t>5/12/2007</t>
  </si>
  <si>
    <t>Makes Me Wonder</t>
  </si>
  <si>
    <t>5/26/2007</t>
  </si>
  <si>
    <t>Buy U a Drank (Shawty Snappin')</t>
  </si>
  <si>
    <t>6/9/2007</t>
  </si>
  <si>
    <t>Umbrella</t>
  </si>
  <si>
    <t>7/28/2007</t>
  </si>
  <si>
    <t>Hey There Delilah</t>
  </si>
  <si>
    <t>8/11/2007</t>
  </si>
  <si>
    <t>Beautiful Girls</t>
  </si>
  <si>
    <t>9/8/2007</t>
  </si>
  <si>
    <t>Big Girls Don't Cry</t>
  </si>
  <si>
    <t>9/15/2007</t>
  </si>
  <si>
    <t>Crank That (Soulja Boy)</t>
  </si>
  <si>
    <t>9/29/2007</t>
  </si>
  <si>
    <t>Stronger</t>
  </si>
  <si>
    <t>11/10/2007</t>
  </si>
  <si>
    <t>Kiss Kiss</t>
  </si>
  <si>
    <t>12/1/2007</t>
  </si>
  <si>
    <t>No One</t>
  </si>
  <si>
    <t>1/5/2008</t>
  </si>
  <si>
    <t>Low♪[I]</t>
  </si>
  <si>
    <t>3/15/2008</t>
  </si>
  <si>
    <t>Love in This Club</t>
  </si>
  <si>
    <t>4/5/2008</t>
  </si>
  <si>
    <t>Bleeding Love</t>
  </si>
  <si>
    <t>4/12/2008</t>
  </si>
  <si>
    <t>Touch My Body</t>
  </si>
  <si>
    <t>5/3/2008</t>
  </si>
  <si>
    <t>Lollipop</t>
  </si>
  <si>
    <t>5/24/2008</t>
  </si>
  <si>
    <t>Take a Bow</t>
  </si>
  <si>
    <t>6/28/2008</t>
  </si>
  <si>
    <t>Viva la Vida</t>
  </si>
  <si>
    <t>7/5/2008</t>
  </si>
  <si>
    <t>I Kissed a Girl</t>
  </si>
  <si>
    <t>8/23/2008</t>
  </si>
  <si>
    <t>Disturbia</t>
  </si>
  <si>
    <t>9/6/2008</t>
  </si>
  <si>
    <t>Whatever You Like</t>
  </si>
  <si>
    <t>9/27/2008</t>
  </si>
  <si>
    <t>So What</t>
  </si>
  <si>
    <t>10/18/2008</t>
  </si>
  <si>
    <t>Live Your Life</t>
  </si>
  <si>
    <t>10/25/2008</t>
  </si>
  <si>
    <t>Womanizer</t>
  </si>
  <si>
    <t>12/13/2008</t>
  </si>
  <si>
    <t>Single Ladies (Put a Ring on It)</t>
  </si>
  <si>
    <t>1/17/2009</t>
  </si>
  <si>
    <t>Just Dance</t>
  </si>
  <si>
    <t>2/7/2009</t>
  </si>
  <si>
    <t>My Life Would Suck Without You</t>
  </si>
  <si>
    <t>2/21/2009</t>
  </si>
  <si>
    <t>Crack a Bottle</t>
  </si>
  <si>
    <t>2/28/2009</t>
  </si>
  <si>
    <t>Right Round</t>
  </si>
  <si>
    <t>4/11/2009</t>
  </si>
  <si>
    <t>Poker Face</t>
  </si>
  <si>
    <t>4/18/2009</t>
  </si>
  <si>
    <t>Boom Boom Pow♪[J]</t>
  </si>
  <si>
    <t>7/11/2009</t>
  </si>
  <si>
    <t>I Gotta Feeling</t>
  </si>
  <si>
    <t>10/17/2009</t>
  </si>
  <si>
    <t>Down</t>
  </si>
  <si>
    <t>10/24/2009</t>
  </si>
  <si>
    <t>11/7/2009</t>
  </si>
  <si>
    <t>Fireflies</t>
  </si>
  <si>
    <t>11/14/2009</t>
  </si>
  <si>
    <t>Whatcha Say</t>
  </si>
  <si>
    <t>11/28/2009</t>
  </si>
  <si>
    <t>Empire State of Mind</t>
  </si>
  <si>
    <t>1/2/2010</t>
  </si>
  <si>
    <t>Tik Tok</t>
  </si>
  <si>
    <t>3/6/2010</t>
  </si>
  <si>
    <t>Imma Be</t>
  </si>
  <si>
    <t>3/20/2010</t>
  </si>
  <si>
    <t>Break Your Heart</t>
  </si>
  <si>
    <t>3/27/2010</t>
  </si>
  <si>
    <t>Rude Boy</t>
  </si>
  <si>
    <t>5/1/2010</t>
  </si>
  <si>
    <t>Nothin' on You</t>
  </si>
  <si>
    <t>5/15/2010</t>
  </si>
  <si>
    <t>OMG</t>
  </si>
  <si>
    <t>5/22/2010</t>
  </si>
  <si>
    <t>Not Afraid</t>
  </si>
  <si>
    <t>6/19/2010</t>
  </si>
  <si>
    <t>California Gurls</t>
  </si>
  <si>
    <t>7/31/2010</t>
  </si>
  <si>
    <t>Love the Way You Lie</t>
  </si>
  <si>
    <t>9/18/2010</t>
  </si>
  <si>
    <t>Teenage Dream</t>
  </si>
  <si>
    <t>10/2/2010</t>
  </si>
  <si>
    <t>Just the Way You Are</t>
  </si>
  <si>
    <t>10/30/2010</t>
  </si>
  <si>
    <t>Like a G6</t>
  </si>
  <si>
    <t>11/13/2010</t>
  </si>
  <si>
    <t>We R Who We R</t>
  </si>
  <si>
    <t>11/20/2010</t>
  </si>
  <si>
    <t>What's My Name?</t>
  </si>
  <si>
    <t>12/4/2010</t>
  </si>
  <si>
    <t>Only Girl (In the World)</t>
  </si>
  <si>
    <t>12/11/2010</t>
  </si>
  <si>
    <t>Raise Your Glass</t>
  </si>
  <si>
    <t>12/18/2010</t>
  </si>
  <si>
    <t>Firework</t>
  </si>
  <si>
    <t>1/8/2011</t>
  </si>
  <si>
    <t>Grenade</t>
  </si>
  <si>
    <t>1/29/2011</t>
  </si>
  <si>
    <t>Hold It Against Me</t>
  </si>
  <si>
    <t>2/19/2011</t>
  </si>
  <si>
    <t>Black and Yellow</t>
  </si>
  <si>
    <t>2/26/2011</t>
  </si>
  <si>
    <t>Born This Way</t>
  </si>
  <si>
    <t>4/9/2011</t>
  </si>
  <si>
    <t>E.T.</t>
  </si>
  <si>
    <t>4/30/2011</t>
  </si>
  <si>
    <t>S&amp;M</t>
  </si>
  <si>
    <t>5/21/2011</t>
  </si>
  <si>
    <t>Rolling in the Deep</t>
  </si>
  <si>
    <t>7/9/2011</t>
  </si>
  <si>
    <t>Give Me Everything</t>
  </si>
  <si>
    <t>7/16/2011</t>
  </si>
  <si>
    <t>Party Rock Anthem</t>
  </si>
  <si>
    <t>8/27/2011</t>
  </si>
  <si>
    <t>Last Friday Night (T.G.I.F.)</t>
  </si>
  <si>
    <t>9/10/2011</t>
  </si>
  <si>
    <t>Moves like Jagger</t>
  </si>
  <si>
    <t>9/17/2011</t>
  </si>
  <si>
    <t>Someone like You</t>
  </si>
  <si>
    <t>11/12/2011</t>
  </si>
  <si>
    <t>We Found Love</t>
  </si>
  <si>
    <t>1/7/2012</t>
  </si>
  <si>
    <t>Sexy and I Know It</t>
  </si>
  <si>
    <t>2/4/2012</t>
  </si>
  <si>
    <t>Set Fire to the Rain</t>
  </si>
  <si>
    <t>2/18/2012</t>
  </si>
  <si>
    <t>Stronger (What Doesn't Kill You)</t>
  </si>
  <si>
    <t>3/3/2012</t>
  </si>
  <si>
    <t>Part of Me</t>
  </si>
  <si>
    <t>3/17/2012</t>
  </si>
  <si>
    <t>We Are Young</t>
  </si>
  <si>
    <t>4/28/2012</t>
  </si>
  <si>
    <t>Somebody That I Used to Know</t>
  </si>
  <si>
    <t>6/23/2012</t>
  </si>
  <si>
    <t>Call Me Maybe</t>
  </si>
  <si>
    <t>8/25/2012</t>
  </si>
  <si>
    <t>Whistle</t>
  </si>
  <si>
    <t>9/1/2012</t>
  </si>
  <si>
    <t>We Are Never Ever Getting Back Together</t>
  </si>
  <si>
    <t>9/29/2012</t>
  </si>
  <si>
    <t>One More Night</t>
  </si>
  <si>
    <t>12/1/2012</t>
  </si>
  <si>
    <t>Diamonds</t>
  </si>
  <si>
    <t>12/22/2012</t>
  </si>
  <si>
    <t>Locked Out of Heaven</t>
  </si>
  <si>
    <t>2/2/2013</t>
  </si>
  <si>
    <t>Thrift Shop</t>
  </si>
  <si>
    <t>3/2/2013</t>
  </si>
  <si>
    <t>Harlem Shake</t>
  </si>
  <si>
    <t>4/20/2013</t>
  </si>
  <si>
    <t>When I Was Your Man</t>
  </si>
  <si>
    <t>4/27/2013</t>
  </si>
  <si>
    <t>Just Give Me a Reason</t>
  </si>
  <si>
    <t>5/18/2013</t>
  </si>
  <si>
    <t>Can't Hold Us</t>
  </si>
  <si>
    <t>6/22/2013</t>
  </si>
  <si>
    <t>Blurred Lines</t>
  </si>
  <si>
    <t>9/14/2013</t>
  </si>
  <si>
    <t>Roar</t>
  </si>
  <si>
    <t>9/28/2013</t>
  </si>
  <si>
    <t>Wrecking Ball</t>
  </si>
  <si>
    <t>10/12/2013</t>
  </si>
  <si>
    <t>Royals</t>
  </si>
  <si>
    <t>12/21/2013</t>
  </si>
  <si>
    <t>The Monster</t>
  </si>
  <si>
    <t>1/18/2014</t>
  </si>
  <si>
    <t>Timber</t>
  </si>
  <si>
    <t>2/8/2014</t>
  </si>
  <si>
    <t>Dark Horse</t>
  </si>
  <si>
    <t>3/8/2014</t>
  </si>
  <si>
    <t>Happy</t>
  </si>
  <si>
    <t>5/17/2014</t>
  </si>
  <si>
    <t>All of Me</t>
  </si>
  <si>
    <t>6/7/2014</t>
  </si>
  <si>
    <t>Fancy</t>
  </si>
  <si>
    <t>7/26/2014</t>
  </si>
  <si>
    <t>Rude</t>
  </si>
  <si>
    <t>9/6/2014</t>
  </si>
  <si>
    <t>Shake It Off</t>
  </si>
  <si>
    <t>9/20/2014</t>
  </si>
  <si>
    <t>All About That Bass</t>
  </si>
  <si>
    <t>11/29/2014</t>
  </si>
  <si>
    <t>Blank Space</t>
  </si>
  <si>
    <t>1/17/2015</t>
  </si>
  <si>
    <t>Uptown Funk</t>
  </si>
  <si>
    <t>4/25/2015</t>
  </si>
  <si>
    <t>See You Again</t>
  </si>
  <si>
    <t>6/6/2015</t>
  </si>
  <si>
    <t>Bad Blood</t>
  </si>
  <si>
    <t>7/25/2015</t>
  </si>
  <si>
    <t>Cheerleader</t>
  </si>
  <si>
    <t>8/22/2015</t>
  </si>
  <si>
    <t>Can't Feel My Face</t>
  </si>
  <si>
    <t>9/19/2015</t>
  </si>
  <si>
    <t>What Do You Mean?</t>
  </si>
  <si>
    <t>10/3/2015</t>
  </si>
  <si>
    <t>The Hills</t>
  </si>
  <si>
    <t>11/14/2015</t>
  </si>
  <si>
    <t>Hello</t>
  </si>
  <si>
    <t>1/23/2016</t>
  </si>
  <si>
    <t>Sorry</t>
  </si>
  <si>
    <t>2/13/2016</t>
  </si>
  <si>
    <t>Love Yourself</t>
  </si>
  <si>
    <t>2/20/2016</t>
  </si>
  <si>
    <t>Pillowtalk</t>
  </si>
  <si>
    <t>3/5/2016</t>
  </si>
  <si>
    <t>Work</t>
  </si>
  <si>
    <t>5/7/2016</t>
  </si>
  <si>
    <t>Panda</t>
  </si>
  <si>
    <t>5/21/2016</t>
  </si>
  <si>
    <t>One Dance</t>
  </si>
  <si>
    <t>5/28/2016</t>
  </si>
  <si>
    <t>Can't Stop the Feeling!</t>
  </si>
  <si>
    <t>8/6/2016</t>
  </si>
  <si>
    <t>Cheap Thrills</t>
  </si>
  <si>
    <t>9/3/2016</t>
  </si>
  <si>
    <t>Closer</t>
  </si>
  <si>
    <t>11/26/2016</t>
  </si>
  <si>
    <t>Black Beatles</t>
  </si>
  <si>
    <t>1/7/2017</t>
  </si>
  <si>
    <t>Starboy</t>
  </si>
  <si>
    <t>1/21/2017</t>
  </si>
  <si>
    <t>Bad and Boujee</t>
  </si>
  <si>
    <t>1/28/2017</t>
  </si>
  <si>
    <t>Shape of You</t>
  </si>
  <si>
    <t>5/6/2017</t>
  </si>
  <si>
    <t>Humble</t>
  </si>
  <si>
    <t>5/13/2017</t>
  </si>
  <si>
    <t>That's What I Like</t>
  </si>
  <si>
    <t>5/20/2017</t>
  </si>
  <si>
    <t>I'm the One</t>
  </si>
  <si>
    <t>5/27/2017</t>
  </si>
  <si>
    <t>Despacito</t>
  </si>
  <si>
    <t>9/16/2017</t>
  </si>
  <si>
    <t>Look What You Made Me Do</t>
  </si>
  <si>
    <t>10/7/2017</t>
  </si>
  <si>
    <t>Bodak Yellow</t>
  </si>
  <si>
    <t>10/28/2017</t>
  </si>
  <si>
    <t>rockstar</t>
  </si>
  <si>
    <t>12/23/2017</t>
  </si>
  <si>
    <t>Perfect</t>
  </si>
  <si>
    <t>1/27/2018</t>
  </si>
  <si>
    <t>Havana</t>
  </si>
  <si>
    <t>2/3/2018</t>
  </si>
  <si>
    <t>God's Plan</t>
  </si>
  <si>
    <t>4/21/2018</t>
  </si>
  <si>
    <t>Nice for What</t>
  </si>
  <si>
    <t>5/19/2018</t>
  </si>
  <si>
    <t>This Is America</t>
  </si>
  <si>
    <t>6/16/2018</t>
  </si>
  <si>
    <t>Psycho</t>
  </si>
  <si>
    <t>6/30/2018</t>
  </si>
  <si>
    <t>Sad!</t>
  </si>
  <si>
    <t>7/7/2018</t>
  </si>
  <si>
    <t>I Like It</t>
  </si>
  <si>
    <t>7/21/2018</t>
  </si>
  <si>
    <t>In My Feelings</t>
  </si>
  <si>
    <t>9/29/2018</t>
  </si>
  <si>
    <t>Girls Like You</t>
  </si>
  <si>
    <t>11/17/2018</t>
  </si>
  <si>
    <t>Thank U, Next</t>
  </si>
  <si>
    <t>12/8/2018</t>
  </si>
  <si>
    <t>Sicko Mode</t>
  </si>
  <si>
    <t>1/12/2019</t>
  </si>
  <si>
    <t>Without Me</t>
  </si>
  <si>
    <t>1/19/2019</t>
  </si>
  <si>
    <t>Sunflower</t>
  </si>
  <si>
    <t>2/2/2019</t>
  </si>
  <si>
    <t>7 Rings</t>
  </si>
  <si>
    <t>3/9/2019</t>
  </si>
  <si>
    <t>Shallow</t>
  </si>
  <si>
    <t>3/16/2019</t>
  </si>
  <si>
    <t>Sucker</t>
  </si>
  <si>
    <t>4/13/2019</t>
  </si>
  <si>
    <t>Old Town Road</t>
  </si>
  <si>
    <t>8/24/2019</t>
  </si>
  <si>
    <t>Bad Guy</t>
  </si>
  <si>
    <t>8/31/2019</t>
  </si>
  <si>
    <t>Señorita</t>
  </si>
  <si>
    <t>9/7/2019</t>
  </si>
  <si>
    <t>Truth Hurts</t>
  </si>
  <si>
    <t>10/19/2019</t>
  </si>
  <si>
    <t>Highest in the Room</t>
  </si>
  <si>
    <t>11/2/2019</t>
  </si>
  <si>
    <t>Someone You Loved</t>
  </si>
  <si>
    <t>11/9/2019</t>
  </si>
  <si>
    <t>Lose You to Love Me</t>
  </si>
  <si>
    <t>11/30/2019</t>
  </si>
  <si>
    <t>Circles</t>
  </si>
  <si>
    <t>12/14/2019</t>
  </si>
  <si>
    <t>Heartless</t>
  </si>
  <si>
    <t>12/21/2019</t>
  </si>
  <si>
    <t>All I Want for Christmas Is You</t>
  </si>
  <si>
    <t>Artista</t>
  </si>
  <si>
    <t>21 Savage</t>
  </si>
  <si>
    <t>2Pac</t>
  </si>
  <si>
    <t>50 Cent</t>
  </si>
  <si>
    <t>Aaliyah</t>
  </si>
  <si>
    <t>Ace Of Base</t>
  </si>
  <si>
    <t>Adele</t>
  </si>
  <si>
    <t>Aerosmith</t>
  </si>
  <si>
    <t>Akon</t>
  </si>
  <si>
    <t>Alannah Myles</t>
  </si>
  <si>
    <t>Alicia Keys</t>
  </si>
  <si>
    <t>All-4-One</t>
  </si>
  <si>
    <t>Amy Grant</t>
  </si>
  <si>
    <t>Ariana Grande</t>
  </si>
  <si>
    <t>Ashanti</t>
  </si>
  <si>
    <t>Avril Lavigne</t>
  </si>
  <si>
    <t>B.o.B</t>
  </si>
  <si>
    <t>B2K</t>
  </si>
  <si>
    <t>Baauer</t>
  </si>
  <si>
    <t>Barenaked Ladies</t>
  </si>
  <si>
    <t>Beyoncé</t>
  </si>
  <si>
    <t>Billie Eilish</t>
  </si>
  <si>
    <t>Billy Ray Cyrus</t>
  </si>
  <si>
    <t>Blackstreet</t>
  </si>
  <si>
    <t>Bone Thugs-N-Harmony</t>
  </si>
  <si>
    <t>Boyz II Men</t>
  </si>
  <si>
    <t>Brandy</t>
  </si>
  <si>
    <t>Britney Spears</t>
  </si>
  <si>
    <t>Bruno Mars</t>
  </si>
  <si>
    <t>Bryan Adams</t>
  </si>
  <si>
    <t>C+C Music Factory</t>
  </si>
  <si>
    <t>Calvin Harris</t>
  </si>
  <si>
    <t>Camila Cabello</t>
  </si>
  <si>
    <t>Cardi B</t>
  </si>
  <si>
    <t>Carly Rae Jepsen</t>
  </si>
  <si>
    <t>Carrie Underwood</t>
  </si>
  <si>
    <t>Céline Dion</t>
  </si>
  <si>
    <t>Chamillionaire</t>
  </si>
  <si>
    <t>Charli XCX</t>
  </si>
  <si>
    <t>Charlie Puth</t>
  </si>
  <si>
    <t>Cher</t>
  </si>
  <si>
    <t>Childish Gambino</t>
  </si>
  <si>
    <t>Chris Brown</t>
  </si>
  <si>
    <t>Christina Aguilera</t>
  </si>
  <si>
    <t>Ciara</t>
  </si>
  <si>
    <t>Clay Aiken</t>
  </si>
  <si>
    <t>Coldplay</t>
  </si>
  <si>
    <t>Color Me Badd</t>
  </si>
  <si>
    <t>Coolio</t>
  </si>
  <si>
    <t>Crazy Town</t>
  </si>
  <si>
    <t>Creed</t>
  </si>
  <si>
    <t>D4L</t>
  </si>
  <si>
    <t>Daddy Yankee</t>
  </si>
  <si>
    <t>Daft Punk</t>
  </si>
  <si>
    <t>Daniel Powter</t>
  </si>
  <si>
    <t>Desiigner</t>
  </si>
  <si>
    <t>Destiny's Child</t>
  </si>
  <si>
    <t>Divine</t>
  </si>
  <si>
    <t>DJ Khaled</t>
  </si>
  <si>
    <t>Drake</t>
  </si>
  <si>
    <t>Ed Sheeran</t>
  </si>
  <si>
    <t>Elton John</t>
  </si>
  <si>
    <t>EMF</t>
  </si>
  <si>
    <t>Eminem</t>
  </si>
  <si>
    <t>Enrique Iglesias</t>
  </si>
  <si>
    <t>Extreme</t>
  </si>
  <si>
    <t>Fantasia</t>
  </si>
  <si>
    <t>Far East Movement</t>
  </si>
  <si>
    <t>Fergie</t>
  </si>
  <si>
    <t>Flo Rida</t>
  </si>
  <si>
    <t>Fun</t>
  </si>
  <si>
    <t>George Michael</t>
  </si>
  <si>
    <t>Glenn Medeiros</t>
  </si>
  <si>
    <t>Gloria Estefan</t>
  </si>
  <si>
    <t>Gotye</t>
  </si>
  <si>
    <t>Gucci Mane</t>
  </si>
  <si>
    <t>Gwen Stefani</t>
  </si>
  <si>
    <t>Halsey</t>
  </si>
  <si>
    <t>Hanson</t>
  </si>
  <si>
    <t>Hi-Five</t>
  </si>
  <si>
    <t>Iggy Azalea</t>
  </si>
  <si>
    <t>Ini Kamoze</t>
  </si>
  <si>
    <t>Ja Rule</t>
  </si>
  <si>
    <t>James Blunt</t>
  </si>
  <si>
    <t>James Ingram</t>
  </si>
  <si>
    <t>Janelle Monáe</t>
  </si>
  <si>
    <t>Janet</t>
  </si>
  <si>
    <t>Janet Jackson</t>
  </si>
  <si>
    <t>Jason Derulo</t>
  </si>
  <si>
    <t>Jay Sean</t>
  </si>
  <si>
    <t>Jay-Z</t>
  </si>
  <si>
    <t>Jennifer Lopez</t>
  </si>
  <si>
    <t>Joe</t>
  </si>
  <si>
    <t>John Legend</t>
  </si>
  <si>
    <t>Jon Bon Jovi</t>
  </si>
  <si>
    <t>Jonas Brothers</t>
  </si>
  <si>
    <t>Juicy J</t>
  </si>
  <si>
    <t>Justin Bieber</t>
  </si>
  <si>
    <t>Justin Timberlake</t>
  </si>
  <si>
    <t>Juvenile</t>
  </si>
  <si>
    <t>K-Ci</t>
  </si>
  <si>
    <t>Kanye West</t>
  </si>
  <si>
    <t>Karyn White</t>
  </si>
  <si>
    <t>Katy Perry</t>
  </si>
  <si>
    <t>Kelly Clarkson</t>
  </si>
  <si>
    <t>Kendrick Lamar</t>
  </si>
  <si>
    <t>Kesha</t>
  </si>
  <si>
    <t>Kimbra</t>
  </si>
  <si>
    <t>Kris Kross</t>
  </si>
  <si>
    <t>Lady Gaga</t>
  </si>
  <si>
    <t>Lauren Bennett </t>
  </si>
  <si>
    <t>Lauryn Hill</t>
  </si>
  <si>
    <t>Leona Lewis</t>
  </si>
  <si>
    <t>Lewis Capaldi</t>
  </si>
  <si>
    <t>Lil Nas X</t>
  </si>
  <si>
    <t>Lil Uzi Vert</t>
  </si>
  <si>
    <t>Lil Wayne</t>
  </si>
  <si>
    <t>Lisa Loeb</t>
  </si>
  <si>
    <t>Lizzo</t>
  </si>
  <si>
    <t>LMFAO</t>
  </si>
  <si>
    <t>Londonbeat</t>
  </si>
  <si>
    <t>Lonestar</t>
  </si>
  <si>
    <t>Lorde</t>
  </si>
  <si>
    <t>Los Del Rio</t>
  </si>
  <si>
    <t>Ludacris</t>
  </si>
  <si>
    <t>Luis Fonsi</t>
  </si>
  <si>
    <t>Macklemore</t>
  </si>
  <si>
    <t>Madonna</t>
  </si>
  <si>
    <t>Magic!</t>
  </si>
  <si>
    <t>Mariah Carey</t>
  </si>
  <si>
    <t>Mario</t>
  </si>
  <si>
    <t>Mark Ronson</t>
  </si>
  <si>
    <t>Marky Mark</t>
  </si>
  <si>
    <t>Maroon 5</t>
  </si>
  <si>
    <t>Mary J. Blige</t>
  </si>
  <si>
    <t>Matchbox Twenty</t>
  </si>
  <si>
    <t>Maxi Priest</t>
  </si>
  <si>
    <t>Meat Loaf</t>
  </si>
  <si>
    <t>Meghan Trainor</t>
  </si>
  <si>
    <t>Michael Bolton</t>
  </si>
  <si>
    <t>Michael Jackson</t>
  </si>
  <si>
    <t>Migos</t>
  </si>
  <si>
    <t>Miley Cyrus</t>
  </si>
  <si>
    <t>Mims</t>
  </si>
  <si>
    <t>Monica</t>
  </si>
  <si>
    <t>Montell Jordan</t>
  </si>
  <si>
    <t>Mr. Big</t>
  </si>
  <si>
    <t>N Sync</t>
  </si>
  <si>
    <t>Nate Ruess</t>
  </si>
  <si>
    <t>Ne-Yo</t>
  </si>
  <si>
    <t>Nelly</t>
  </si>
  <si>
    <t>Nelly Furtado</t>
  </si>
  <si>
    <t>Nelson</t>
  </si>
  <si>
    <t>New Kids on the Block</t>
  </si>
  <si>
    <t>Next</t>
  </si>
  <si>
    <t>Nickelback</t>
  </si>
  <si>
    <t>Nicklensen</t>
  </si>
  <si>
    <t>OMI</t>
  </si>
  <si>
    <t>Outkast</t>
  </si>
  <si>
    <t>Owl City</t>
  </si>
  <si>
    <t>P.M. Dawn</t>
  </si>
  <si>
    <t>Paula Abdul</t>
  </si>
  <si>
    <t>Peabo Bryson</t>
  </si>
  <si>
    <t>Pharrell Williams</t>
  </si>
  <si>
    <t>Pink</t>
  </si>
  <si>
    <t>Pitbull</t>
  </si>
  <si>
    <t>Plain White T's</t>
  </si>
  <si>
    <t>Post Malone</t>
  </si>
  <si>
    <t>Prince</t>
  </si>
  <si>
    <t>Puff Daddy</t>
  </si>
  <si>
    <t>R. Kelly</t>
  </si>
  <si>
    <t>Rae Sremmurd</t>
  </si>
  <si>
    <t>Ray Dalton</t>
  </si>
  <si>
    <t>Ricky Martin</t>
  </si>
  <si>
    <t>Right Said Fred</t>
  </si>
  <si>
    <t>Rihanna</t>
  </si>
  <si>
    <t>Robin Thicke</t>
  </si>
  <si>
    <t>Roxette</t>
  </si>
  <si>
    <t>Ryan Lewis</t>
  </si>
  <si>
    <t>Santana</t>
  </si>
  <si>
    <t>Savage Garden</t>
  </si>
  <si>
    <t>Seal</t>
  </si>
  <si>
    <t>Sean Kingston</t>
  </si>
  <si>
    <t>Sean Paul</t>
  </si>
  <si>
    <t>Selena Gomez</t>
  </si>
  <si>
    <t>Shaggy</t>
  </si>
  <si>
    <t>Shakira</t>
  </si>
  <si>
    <t>Shawn Mendes</t>
  </si>
  <si>
    <t>Sia</t>
  </si>
  <si>
    <t>Silk</t>
  </si>
  <si>
    <t>Sinéad O'Connor</t>
  </si>
  <si>
    <t>Sir Mix-A-Lot</t>
  </si>
  <si>
    <t>Sisqó</t>
  </si>
  <si>
    <t>Snoop Dogg</t>
  </si>
  <si>
    <t>Snow</t>
  </si>
  <si>
    <t>Soulja Boy</t>
  </si>
  <si>
    <t>Spice Girls</t>
  </si>
  <si>
    <t>Stevie B</t>
  </si>
  <si>
    <t>Surface</t>
  </si>
  <si>
    <t>Swae Lee</t>
  </si>
  <si>
    <t>Sweet Sensation</t>
  </si>
  <si>
    <t>SWV</t>
  </si>
  <si>
    <t>T-Pain</t>
  </si>
  <si>
    <t>T.I.</t>
  </si>
  <si>
    <t>Taio Cruz</t>
  </si>
  <si>
    <t>Taylor Dayne</t>
  </si>
  <si>
    <t>Taylor Hicks</t>
  </si>
  <si>
    <t>Taylor Swift</t>
  </si>
  <si>
    <t>Terror Squad</t>
  </si>
  <si>
    <t>The Black Eyed Peas</t>
  </si>
  <si>
    <t>The Cataracs</t>
  </si>
  <si>
    <t>The Chainsmokers</t>
  </si>
  <si>
    <t>The Heights</t>
  </si>
  <si>
    <t>The Notorious B.I.G.</t>
  </si>
  <si>
    <t>The Weeknd</t>
  </si>
  <si>
    <t>Timbal</t>
  </si>
  <si>
    <t>Timmy T</t>
  </si>
  <si>
    <t>TLC</t>
  </si>
  <si>
    <t>Tommy Page</t>
  </si>
  <si>
    <t>Toni Braxton</t>
  </si>
  <si>
    <t>Travis Scott</t>
  </si>
  <si>
    <t>Twista</t>
  </si>
  <si>
    <t>Ty Dolla Sign</t>
  </si>
  <si>
    <t>UB40</t>
  </si>
  <si>
    <t>Usher</t>
  </si>
  <si>
    <t>Vanessa Williams</t>
  </si>
  <si>
    <t>Vanilla Ice</t>
  </si>
  <si>
    <t>Vertical Horizon</t>
  </si>
  <si>
    <t>Wanz</t>
  </si>
  <si>
    <t>Whitney Houston</t>
  </si>
  <si>
    <t>Will Smith</t>
  </si>
  <si>
    <t>will.i.am</t>
  </si>
  <si>
    <t>Wilson Phillips</t>
  </si>
  <si>
    <t>Wiz Khalifa</t>
  </si>
  <si>
    <t>Wizkid y Kyla</t>
  </si>
  <si>
    <t>XXXTentacion</t>
  </si>
  <si>
    <t>Young Thug</t>
  </si>
  <si>
    <t>Zayn</t>
  </si>
  <si>
    <t xml:space="preserve">K-Ci </t>
  </si>
  <si>
    <t>Region</t>
  </si>
  <si>
    <t>Nacionalidad</t>
  </si>
  <si>
    <t>ID_Nacionalidad</t>
  </si>
  <si>
    <t>Norteamerica</t>
  </si>
  <si>
    <t>Estados Unidos</t>
  </si>
  <si>
    <t>Europa</t>
  </si>
  <si>
    <t>Inglaterra</t>
  </si>
  <si>
    <t>Barbados</t>
  </si>
  <si>
    <t>Belgica</t>
  </si>
  <si>
    <t>Canada</t>
  </si>
  <si>
    <t>Resto del Mundo</t>
  </si>
  <si>
    <t>Nueva Zelanda</t>
  </si>
  <si>
    <t>Australia</t>
  </si>
  <si>
    <t>Jamaica</t>
  </si>
  <si>
    <t>India</t>
  </si>
  <si>
    <t>Puerto Rico</t>
  </si>
  <si>
    <t>Rep. Domunicana</t>
  </si>
  <si>
    <t>Cuba</t>
  </si>
  <si>
    <t>Escocia</t>
  </si>
  <si>
    <t>Nigeria</t>
  </si>
  <si>
    <t>Reino Unido</t>
  </si>
  <si>
    <t>Irlanda</t>
  </si>
  <si>
    <t>Canadá</t>
  </si>
  <si>
    <t>México</t>
  </si>
  <si>
    <t>Suecia</t>
  </si>
  <si>
    <t>Francia</t>
  </si>
  <si>
    <t>España</t>
  </si>
  <si>
    <t>Argentina</t>
  </si>
  <si>
    <t>Mexico</t>
  </si>
  <si>
    <t>Colombia</t>
  </si>
  <si>
    <t>Ningeria</t>
  </si>
  <si>
    <t>Genero</t>
  </si>
  <si>
    <t>ID_Genero</t>
  </si>
  <si>
    <t>Easy listening</t>
  </si>
  <si>
    <t>Pop</t>
  </si>
  <si>
    <t>Rock</t>
  </si>
  <si>
    <t>Hip Hop</t>
  </si>
  <si>
    <t>Metal</t>
  </si>
  <si>
    <t>R&amp;B</t>
  </si>
  <si>
    <t>Dance/Electronic</t>
  </si>
  <si>
    <t>Folk/Acoustic</t>
  </si>
  <si>
    <t>Latin</t>
  </si>
  <si>
    <t>Country</t>
  </si>
  <si>
    <t>Blues</t>
  </si>
  <si>
    <t>Soul</t>
  </si>
  <si>
    <t>Trap</t>
  </si>
  <si>
    <t>Mellow</t>
  </si>
  <si>
    <t>Pop Rap</t>
  </si>
  <si>
    <t>Dance</t>
  </si>
  <si>
    <t>Rap</t>
  </si>
  <si>
    <t>Boy Band</t>
  </si>
  <si>
    <t>Escape Room</t>
  </si>
  <si>
    <t>Estados unidos</t>
  </si>
  <si>
    <t>BPM</t>
  </si>
  <si>
    <t>Energia</t>
  </si>
  <si>
    <t>Danzabilidad</t>
  </si>
  <si>
    <t>db</t>
  </si>
  <si>
    <t>Vivo</t>
  </si>
  <si>
    <t>Valencia</t>
  </si>
  <si>
    <t>Duracion</t>
  </si>
  <si>
    <t>Acustica</t>
  </si>
  <si>
    <t>habla</t>
  </si>
  <si>
    <t>Popularidad</t>
  </si>
  <si>
    <t>00:04:15</t>
  </si>
  <si>
    <t>00:04:25</t>
  </si>
  <si>
    <t>00:04:43</t>
  </si>
  <si>
    <t>00:04:47</t>
  </si>
  <si>
    <t>00:04:37</t>
  </si>
  <si>
    <t>00:04:4</t>
  </si>
  <si>
    <t>00:04:40</t>
  </si>
  <si>
    <t>00:05:16</t>
  </si>
  <si>
    <t>00:04:26</t>
  </si>
  <si>
    <t>00:04:18</t>
  </si>
  <si>
    <t>00:04:27</t>
  </si>
  <si>
    <t>00:03:38</t>
  </si>
  <si>
    <t>00:03:29</t>
  </si>
  <si>
    <t>00:05:15</t>
  </si>
  <si>
    <t>00:05:40</t>
  </si>
  <si>
    <t>00:04:55</t>
  </si>
  <si>
    <t>00:03:56</t>
  </si>
  <si>
    <t>00:05:25</t>
  </si>
  <si>
    <t>00:04:41</t>
  </si>
  <si>
    <t>00:04:13</t>
  </si>
  <si>
    <t>00:04:50</t>
  </si>
  <si>
    <t>00:04:14</t>
  </si>
  <si>
    <t>00:03:49</t>
  </si>
  <si>
    <t>00:04:59</t>
  </si>
  <si>
    <t>00:05:3</t>
  </si>
  <si>
    <t>00:05:2</t>
  </si>
  <si>
    <t>00:05:49</t>
  </si>
  <si>
    <t>00:04:11</t>
  </si>
  <si>
    <t>00:04:6</t>
  </si>
  <si>
    <t>00:04:3</t>
  </si>
  <si>
    <t>00:03:50</t>
  </si>
  <si>
    <t>00:04:51</t>
  </si>
  <si>
    <t>00:04:23</t>
  </si>
  <si>
    <t>00:05:43</t>
  </si>
  <si>
    <t>00:04:48</t>
  </si>
  <si>
    <t>00:05:34</t>
  </si>
  <si>
    <t>00:04:52</t>
  </si>
  <si>
    <t>00:07:34</t>
  </si>
  <si>
    <t>00:04:32</t>
  </si>
  <si>
    <t>00:04:49</t>
  </si>
  <si>
    <t>00:04:29</t>
  </si>
  <si>
    <t>00:04:8</t>
  </si>
  <si>
    <t>00:04:7</t>
  </si>
  <si>
    <t>00:03:51</t>
  </si>
  <si>
    <t>00:03:55</t>
  </si>
  <si>
    <t>00:03:31</t>
  </si>
  <si>
    <t>00:05:46</t>
  </si>
  <si>
    <t>00:02:50</t>
  </si>
  <si>
    <t>00:03:27</t>
  </si>
  <si>
    <t>00:03:15</t>
  </si>
  <si>
    <t>00:04:20</t>
  </si>
  <si>
    <t>00:05:10</t>
  </si>
  <si>
    <t>00:05:50</t>
  </si>
  <si>
    <t>00:03:47</t>
  </si>
  <si>
    <t>00:04:31</t>
  </si>
  <si>
    <t>00:04:28</t>
  </si>
  <si>
    <t>00:04:34</t>
  </si>
  <si>
    <t>00:03:52</t>
  </si>
  <si>
    <t>00:04:17</t>
  </si>
  <si>
    <t>00:05:42</t>
  </si>
  <si>
    <t>00:03:11</t>
  </si>
  <si>
    <t>00:04:16</t>
  </si>
  <si>
    <t>00:04:19</t>
  </si>
  <si>
    <t>00:03:4</t>
  </si>
  <si>
    <t>00:05:29</t>
  </si>
  <si>
    <t>00:04:10</t>
  </si>
  <si>
    <t>00:03:57</t>
  </si>
  <si>
    <t>00:04:39</t>
  </si>
  <si>
    <t>00:05:45</t>
  </si>
  <si>
    <t>00:04:0</t>
  </si>
  <si>
    <t>00:03:24</t>
  </si>
  <si>
    <t>00:04:33</t>
  </si>
  <si>
    <t>00:03:43</t>
  </si>
  <si>
    <t>00:05:4</t>
  </si>
  <si>
    <t>00:04:30</t>
  </si>
  <si>
    <t>00:02:53</t>
  </si>
  <si>
    <t>00:05:1</t>
  </si>
  <si>
    <t>00:03:48</t>
  </si>
  <si>
    <t>K-Ci &amp; JoJo</t>
  </si>
  <si>
    <t>00:05:31</t>
  </si>
  <si>
    <t>00:04:54</t>
  </si>
  <si>
    <t>00:04:58</t>
  </si>
  <si>
    <t>00:02:49</t>
  </si>
  <si>
    <t>00:05:20</t>
  </si>
  <si>
    <t>00:04:35</t>
  </si>
  <si>
    <t>00:05:32</t>
  </si>
  <si>
    <t>00:03:34</t>
  </si>
  <si>
    <t>00:03:59</t>
  </si>
  <si>
    <t>00:03:37</t>
  </si>
  <si>
    <t>00:04:38</t>
  </si>
  <si>
    <t>00:04:45</t>
  </si>
  <si>
    <t>00:03:35</t>
  </si>
  <si>
    <t>00:04:21</t>
  </si>
  <si>
    <t>00:04:44</t>
  </si>
  <si>
    <t>00:03:39</t>
  </si>
  <si>
    <t>00:03:12</t>
  </si>
  <si>
    <t>00:03:45</t>
  </si>
  <si>
    <t>00:03:23</t>
  </si>
  <si>
    <t>00:03:41</t>
  </si>
  <si>
    <t>00:03:36</t>
  </si>
  <si>
    <t>00:04:24</t>
  </si>
  <si>
    <t>00:03:30</t>
  </si>
  <si>
    <t>00:04:22</t>
  </si>
  <si>
    <t>00:03:44</t>
  </si>
  <si>
    <t>00:04:5</t>
  </si>
  <si>
    <t>00:04:42</t>
  </si>
  <si>
    <t>00:03:13</t>
  </si>
  <si>
    <t>00:03:32</t>
  </si>
  <si>
    <t>00:03:33</t>
  </si>
  <si>
    <t>00:03:54</t>
  </si>
  <si>
    <t>00:03:19</t>
  </si>
  <si>
    <t>00:03:21</t>
  </si>
  <si>
    <t>00:03:14</t>
  </si>
  <si>
    <t>00:03:53</t>
  </si>
  <si>
    <t>00:03:58</t>
  </si>
  <si>
    <t>00:04:2</t>
  </si>
  <si>
    <t>00:04:1</t>
  </si>
  <si>
    <t>00:04:36</t>
  </si>
  <si>
    <t>00:07:28</t>
  </si>
  <si>
    <t>00:04:53</t>
  </si>
  <si>
    <t>00:05:11</t>
  </si>
  <si>
    <t>00:02:59</t>
  </si>
  <si>
    <t>00:04:9</t>
  </si>
  <si>
    <t>00:05:38</t>
  </si>
  <si>
    <t>00:04:57</t>
  </si>
  <si>
    <t>00:03:25</t>
  </si>
  <si>
    <t>00:03:10</t>
  </si>
  <si>
    <t>00:03:42</t>
  </si>
  <si>
    <t>00:03:22</t>
  </si>
  <si>
    <t>00:03:28</t>
  </si>
  <si>
    <t>00:03:17</t>
  </si>
  <si>
    <t>00:03:40</t>
  </si>
  <si>
    <t>00:05:22</t>
  </si>
  <si>
    <t>00:03:2</t>
  </si>
  <si>
    <t>00:03:18</t>
  </si>
  <si>
    <t>00:03:3</t>
  </si>
  <si>
    <t>title</t>
  </si>
  <si>
    <t>artist</t>
  </si>
  <si>
    <t>top genre</t>
  </si>
  <si>
    <t>year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</si>
  <si>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</si>
  <si>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</si>
  <si>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</si>
  <si>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</si>
  <si>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</si>
  <si>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</si>
  <si>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</si>
  <si>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</si>
  <si>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</si>
  <si>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pop</t>
  </si>
  <si>
    <t>ID</t>
  </si>
  <si>
    <t>CANCION</t>
  </si>
  <si>
    <t>Hey, Soul Sister</t>
  </si>
  <si>
    <t>Train</t>
  </si>
  <si>
    <t>neo mellow</t>
  </si>
  <si>
    <t>tabla q si va:::</t>
  </si>
  <si>
    <t xml:space="preserve"> </t>
  </si>
  <si>
    <t>Love The Way You Lie</t>
  </si>
  <si>
    <t>detroit hip hop</t>
  </si>
  <si>
    <t>TiK ToK</t>
  </si>
  <si>
    <t>dance pop</t>
  </si>
  <si>
    <t>Bad Romance</t>
  </si>
  <si>
    <t>Baby</t>
  </si>
  <si>
    <t>canadian pop</t>
  </si>
  <si>
    <t>OMG (feat. will.i.am)</t>
  </si>
  <si>
    <t>Dynamite</t>
  </si>
  <si>
    <t>Secrets</t>
  </si>
  <si>
    <t>OneRepublic</t>
  </si>
  <si>
    <t>Empire State of Mind (Part II) Broken Down</t>
  </si>
  <si>
    <t>hip pop</t>
  </si>
  <si>
    <t>Only Girl (In The World)</t>
  </si>
  <si>
    <t>barbadian pop</t>
  </si>
  <si>
    <t>Club Can't Handle Me (feat. David Guetta)</t>
  </si>
  <si>
    <t>Marry You</t>
  </si>
  <si>
    <t>Cooler Than Me - Single Mix</t>
  </si>
  <si>
    <t>Mike Posner</t>
  </si>
  <si>
    <t>Telephone</t>
  </si>
  <si>
    <t>Like A G6</t>
  </si>
  <si>
    <t>atl hip hop</t>
  </si>
  <si>
    <t>Eenie Meenie</t>
  </si>
  <si>
    <t>The Time (Dirty Bit)</t>
  </si>
  <si>
    <t>Alejandro</t>
  </si>
  <si>
    <t>Your Love Is My Drug</t>
  </si>
  <si>
    <t>Meet Me Halfway</t>
  </si>
  <si>
    <t>Whataya Want from Me</t>
  </si>
  <si>
    <t>Adam Lambert</t>
  </si>
  <si>
    <t>australian pop</t>
  </si>
  <si>
    <t>Take It Off</t>
  </si>
  <si>
    <t>Misery</t>
  </si>
  <si>
    <t>All The Right Moves</t>
  </si>
  <si>
    <t>Animal</t>
  </si>
  <si>
    <t>Neon Trees</t>
  </si>
  <si>
    <t>indie pop</t>
  </si>
  <si>
    <t>Naturally</t>
  </si>
  <si>
    <t>Selena Gomez &amp; The Scene</t>
  </si>
  <si>
    <t>My First Kiss - feat. Ke$ha</t>
  </si>
  <si>
    <t>3OH!3</t>
  </si>
  <si>
    <t>Blah Blah Blah (feat. 3OH!3)</t>
  </si>
  <si>
    <t>sexy and I know it</t>
  </si>
  <si>
    <t>Try Sleeping with a Broken Heart</t>
  </si>
  <si>
    <t>Sexy Bitch (feat. Akon)</t>
  </si>
  <si>
    <t>David Guetta</t>
  </si>
  <si>
    <t>Bound To You - Burlesque Original Motion Picture Soundtrack</t>
  </si>
  <si>
    <t>If I Had You</t>
  </si>
  <si>
    <t>Rock That Body</t>
  </si>
  <si>
    <t>Dog Days Are Over</t>
  </si>
  <si>
    <t>Florence + The Machine</t>
  </si>
  <si>
    <t>art pop</t>
  </si>
  <si>
    <t>Something's Got A Hold On Me - Burlesque Original Motion Picture Soundtrack</t>
  </si>
  <si>
    <t>Doesn't Mean Anything</t>
  </si>
  <si>
    <t>Hard</t>
  </si>
  <si>
    <t>Loca</t>
  </si>
  <si>
    <t>colombian pop</t>
  </si>
  <si>
    <t>You Lost Me</t>
  </si>
  <si>
    <t>Not Myself Tonight</t>
  </si>
  <si>
    <t>Written in the Stars (feat. Eric Turner)</t>
  </si>
  <si>
    <t>Tinie Tempah</t>
  </si>
  <si>
    <t>DJ Got Us Fallin' In Love (feat. Pitbull)</t>
  </si>
  <si>
    <t>Castle Walls (feat. Christina Aguilera)</t>
  </si>
  <si>
    <t>Martin Solveig</t>
  </si>
  <si>
    <t>big room</t>
  </si>
  <si>
    <t>A Thousand Years</t>
  </si>
  <si>
    <t>Christina Perri</t>
  </si>
  <si>
    <t>Someone Like You</t>
  </si>
  <si>
    <t>british soul</t>
  </si>
  <si>
    <t>Run the World (Girls)</t>
  </si>
  <si>
    <t>Moves Like Jagger</t>
  </si>
  <si>
    <t>Love On Top</t>
  </si>
  <si>
    <t>Tonight Tonight</t>
  </si>
  <si>
    <t>Hot Chelle Rae</t>
  </si>
  <si>
    <t>What the Hell</t>
  </si>
  <si>
    <t>Monster</t>
  </si>
  <si>
    <t>chicago rap</t>
  </si>
  <si>
    <t>Best Thing I Never Had</t>
  </si>
  <si>
    <t>Price Tag</t>
  </si>
  <si>
    <t>Jessie J</t>
  </si>
  <si>
    <t>Good Life</t>
  </si>
  <si>
    <t>Just Can’t Get Enough</t>
  </si>
  <si>
    <t>On The Floor</t>
  </si>
  <si>
    <t>Yeah 3x</t>
  </si>
  <si>
    <t>Without You (feat. Usher)</t>
  </si>
  <si>
    <t>Sexy And I Know It</t>
  </si>
  <si>
    <t>The Edge Of Glory</t>
  </si>
  <si>
    <t>Till the World Ends</t>
  </si>
  <si>
    <t>I Wanna Go</t>
  </si>
  <si>
    <t>Blow</t>
  </si>
  <si>
    <t>You And I</t>
  </si>
  <si>
    <t>Judas</t>
  </si>
  <si>
    <t>Tonight (I'm Fuckin' You)</t>
  </si>
  <si>
    <t>Please Don't Go</t>
  </si>
  <si>
    <t>Marry The Night</t>
  </si>
  <si>
    <t>1+1</t>
  </si>
  <si>
    <t>I'm Into You</t>
  </si>
  <si>
    <t>Papi</t>
  </si>
  <si>
    <t>Cheers (Drink To That)</t>
  </si>
  <si>
    <t>S&amp;M Remix</t>
  </si>
  <si>
    <t>Jar of Hearts</t>
  </si>
  <si>
    <t>Turning Page</t>
  </si>
  <si>
    <t>Sleeping At Last</t>
  </si>
  <si>
    <t>acoustic pop</t>
  </si>
  <si>
    <t>Super Bass</t>
  </si>
  <si>
    <t>Nicki Minaj</t>
  </si>
  <si>
    <t>P!nk</t>
  </si>
  <si>
    <t>Invading My Mind</t>
  </si>
  <si>
    <t>Moment 4 Life - Album Version (Edited)</t>
  </si>
  <si>
    <t>Post Malone con Ty Dolla Sign</t>
  </si>
  <si>
    <t>Muny - Album Version (Edited)</t>
  </si>
  <si>
    <t>Titanium (feat. Sia)</t>
  </si>
  <si>
    <r>
      <rPr>
        <rFont val="Arial"/>
        <color rgb="FF202122"/>
        <sz val="14.0"/>
      </rPr>
      <t>Cardi B, </t>
    </r>
    <r>
      <rPr>
        <rFont val="Arial"/>
        <color rgb="FF0645AD"/>
        <sz val="14.0"/>
      </rPr>
      <t>Bad Bunny</t>
    </r>
    <r>
      <rPr>
        <rFont val="Arial"/>
        <color rgb="FF202122"/>
        <sz val="14.0"/>
      </rPr>
      <t> y </t>
    </r>
    <r>
      <rPr>
        <rFont val="Arial"/>
        <color rgb="FF0645AD"/>
        <sz val="14.0"/>
      </rPr>
      <t>J Balvin</t>
    </r>
  </si>
  <si>
    <t>Paradise</t>
  </si>
  <si>
    <t>permanent wave</t>
  </si>
  <si>
    <t>Maroon 5 con Cardi B</t>
  </si>
  <si>
    <t>Payphone</t>
  </si>
  <si>
    <t>What Makes You Beautiful</t>
  </si>
  <si>
    <t>One Direction</t>
  </si>
  <si>
    <t>boy band</t>
  </si>
  <si>
    <t>I Knew You Were Trouble.</t>
  </si>
  <si>
    <t>Love You Like A Love Song</t>
  </si>
  <si>
    <t>Post Malone and Swae Lee</t>
  </si>
  <si>
    <t>Lady Gaga y Bradley Cooper</t>
  </si>
  <si>
    <t>Try</t>
  </si>
  <si>
    <r>
      <rPr>
        <rFont val="Arial"/>
        <color rgb="FF0645AD"/>
        <sz val="14.0"/>
      </rPr>
      <t>Lil Nas X</t>
    </r>
    <r>
      <rPr>
        <rFont val="Arial"/>
        <color rgb="FF202122"/>
        <sz val="14.0"/>
      </rPr>
      <t> solo o con </t>
    </r>
    <r>
      <rPr>
        <rFont val="Arial"/>
        <color rgb="FF0645AD"/>
        <sz val="14.0"/>
      </rPr>
      <t>Billy Ray Cyrus</t>
    </r>
  </si>
  <si>
    <t>Starships</t>
  </si>
  <si>
    <t>Shawn Mendes y Camila Cabello</t>
  </si>
  <si>
    <t>Good Time</t>
  </si>
  <si>
    <t>Glad You Came</t>
  </si>
  <si>
    <t>The Wanted</t>
  </si>
  <si>
    <t>Beauty And A Beat</t>
  </si>
  <si>
    <t>International Love</t>
  </si>
  <si>
    <t>Some Nights</t>
  </si>
  <si>
    <t>fun.</t>
  </si>
  <si>
    <t>baroque pop</t>
  </si>
  <si>
    <t>Boyfriend</t>
  </si>
  <si>
    <t>Part Of Me</t>
  </si>
  <si>
    <t>Domino</t>
  </si>
  <si>
    <t>Where Have You Been</t>
  </si>
  <si>
    <t>Wide Awake</t>
  </si>
  <si>
    <t>The One That Got Away</t>
  </si>
  <si>
    <t>Dance Again</t>
  </si>
  <si>
    <t>Turn Up the Music</t>
  </si>
  <si>
    <t>Lights - Single Version</t>
  </si>
  <si>
    <t>Ellie Goulding</t>
  </si>
  <si>
    <t>Don't Stop the Party (feat. TJR)</t>
  </si>
  <si>
    <t>You Da One</t>
  </si>
  <si>
    <t>Stereo Hearts (feat. Adam Levine)</t>
  </si>
  <si>
    <t>Gym Class Heroes</t>
  </si>
  <si>
    <t>It Will Rain</t>
  </si>
  <si>
    <t>Blow Me (One Last Kiss)</t>
  </si>
  <si>
    <t>Underneath the Tree</t>
  </si>
  <si>
    <t>Wake Me Up</t>
  </si>
  <si>
    <t>Avicii</t>
  </si>
  <si>
    <t>Story of My Life</t>
  </si>
  <si>
    <t>Hall of Fame</t>
  </si>
  <si>
    <t>The Script</t>
  </si>
  <si>
    <t>celtic rock</t>
  </si>
  <si>
    <t>We Can't Stop</t>
  </si>
  <si>
    <t>Don't You Worry Child - Radio Edit</t>
  </si>
  <si>
    <t>Swedish House Mafia</t>
  </si>
  <si>
    <t>Get Lucky (feat. Pharrell Williams &amp; Nile Rodgers) - Radio Edit</t>
  </si>
  <si>
    <t>electro</t>
  </si>
  <si>
    <t>Impossible</t>
  </si>
  <si>
    <t>James Arthur</t>
  </si>
  <si>
    <t>Heart Attack</t>
  </si>
  <si>
    <t>Demi Lovato</t>
  </si>
  <si>
    <t>Die Young</t>
  </si>
  <si>
    <t>Clarity</t>
  </si>
  <si>
    <t>Zedd</t>
  </si>
  <si>
    <t>complextro</t>
  </si>
  <si>
    <t>Summertime Sadness (Lana Del Rey Vs. Cedric Gervais) - Cedric Gervais Remix</t>
  </si>
  <si>
    <t>Lana Del Rey</t>
  </si>
  <si>
    <t>Under Control</t>
  </si>
  <si>
    <t>Everybody Talks</t>
  </si>
  <si>
    <t>Hold On, We're Going Home</t>
  </si>
  <si>
    <t>canadian hip hop</t>
  </si>
  <si>
    <t>Best Song Ever</t>
  </si>
  <si>
    <t>Kiss You</t>
  </si>
  <si>
    <t>Sweet Nothing (feat. Florence Welch)</t>
  </si>
  <si>
    <t>Lose Yourself to Dance</t>
  </si>
  <si>
    <t>Work Bitch</t>
  </si>
  <si>
    <t>Brave</t>
  </si>
  <si>
    <t>Sara Bareilles</t>
  </si>
  <si>
    <t>Macklemore &amp; Ryan Lewis</t>
  </si>
  <si>
    <t>Feel This Moment (feat. Christina Aguilera)</t>
  </si>
  <si>
    <t>Beneath Your Beautiful</t>
  </si>
  <si>
    <t>Labrinth</t>
  </si>
  <si>
    <t>Let Me Love You (Until You Learn To Love Yourself)</t>
  </si>
  <si>
    <t>If I Lose Myself - Alesso vs OneRepublic</t>
  </si>
  <si>
    <t>The Way</t>
  </si>
  <si>
    <t>Suit &amp; Tie</t>
  </si>
  <si>
    <t>#thatPOWER</t>
  </si>
  <si>
    <t>I Love It (feat. Charli XCX)</t>
  </si>
  <si>
    <t>Icona Pop</t>
  </si>
  <si>
    <t>candy pop</t>
  </si>
  <si>
    <t>Play Hard (feat. Ne-Yo &amp; Akon) - New Edit</t>
  </si>
  <si>
    <t>Daylight</t>
  </si>
  <si>
    <t>Love Somebody</t>
  </si>
  <si>
    <t>A Little Party Never Killed Nobody (All We Got)</t>
  </si>
  <si>
    <t>Move</t>
  </si>
  <si>
    <t>Little Mix</t>
  </si>
  <si>
    <t>Walks Like Rihanna</t>
  </si>
  <si>
    <t>Rock N Roll</t>
  </si>
  <si>
    <t>Mirrors - Radio Edit</t>
  </si>
  <si>
    <t>Next To Me</t>
  </si>
  <si>
    <t>Emeli Sandé</t>
  </si>
  <si>
    <t>Made In The USA</t>
  </si>
  <si>
    <t>Clown</t>
  </si>
  <si>
    <t>Girl On Fire (feat. Nicki Minaj) - Inferno Version</t>
  </si>
  <si>
    <t>TKO</t>
  </si>
  <si>
    <t>Come &amp; Get It</t>
  </si>
  <si>
    <t>Live It Up</t>
  </si>
  <si>
    <t>We Own The Night</t>
  </si>
  <si>
    <t>Atlas - From “The Hunger Games: Catching Fire” Soundtrack</t>
  </si>
  <si>
    <t>What About Love</t>
  </si>
  <si>
    <t>Austin Mahone</t>
  </si>
  <si>
    <t>Take Back the Night</t>
  </si>
  <si>
    <t>Applause</t>
  </si>
  <si>
    <t>Anything Could Happen</t>
  </si>
  <si>
    <t>Finally Found You</t>
  </si>
  <si>
    <t>Pom Poms</t>
  </si>
  <si>
    <t>#Beautiful</t>
  </si>
  <si>
    <t>How Ya Doin'? (feat. Missy Elliott)</t>
  </si>
  <si>
    <t>Crazy Kids (feat. will.i.am)</t>
  </si>
  <si>
    <t>Ooh La La (from "The Smurfs 2")</t>
  </si>
  <si>
    <t>People Like Us</t>
  </si>
  <si>
    <t>Overdose</t>
  </si>
  <si>
    <t>Right Now - Dyro Radio Edit</t>
  </si>
  <si>
    <t>Give It 2 U</t>
  </si>
  <si>
    <t>Foolish Games</t>
  </si>
  <si>
    <t>Jewel</t>
  </si>
  <si>
    <t>alaska indie</t>
  </si>
  <si>
    <t>Outta Nowhere (feat. Danny Mercer)</t>
  </si>
  <si>
    <t>Freak</t>
  </si>
  <si>
    <t>Kelly Rowland</t>
  </si>
  <si>
    <t>Stay With Me</t>
  </si>
  <si>
    <t>Sam Smith</t>
  </si>
  <si>
    <t>Summer</t>
  </si>
  <si>
    <t>MAGIC!</t>
  </si>
  <si>
    <t>Hey Brother</t>
  </si>
  <si>
    <t>Maps</t>
  </si>
  <si>
    <t>Treasure</t>
  </si>
  <si>
    <t>Let Her Go</t>
  </si>
  <si>
    <t>Passenger</t>
  </si>
  <si>
    <t>folk-pop</t>
  </si>
  <si>
    <t>Problem</t>
  </si>
  <si>
    <t>Pompeii</t>
  </si>
  <si>
    <t>Bastille</t>
  </si>
  <si>
    <t>metropopolis</t>
  </si>
  <si>
    <t>Team</t>
  </si>
  <si>
    <t>Love Me Again</t>
  </si>
  <si>
    <t>John Newman</t>
  </si>
  <si>
    <t>Latch</t>
  </si>
  <si>
    <t>Disclosure</t>
  </si>
  <si>
    <t>house</t>
  </si>
  <si>
    <t>Adore You</t>
  </si>
  <si>
    <t>Love Never Felt So Good</t>
  </si>
  <si>
    <t>She Looks So Perfect</t>
  </si>
  <si>
    <t>5 Seconds of Summer</t>
  </si>
  <si>
    <t>australian hip hop</t>
  </si>
  <si>
    <t>Talk Dirty (feat. 2 Chainz)</t>
  </si>
  <si>
    <t>Gorilla</t>
  </si>
  <si>
    <t>added</t>
  </si>
  <si>
    <t>bass trap</t>
  </si>
  <si>
    <t>lgbtq+ hip hop</t>
  </si>
  <si>
    <t>SICKO MODE</t>
  </si>
  <si>
    <t>rap</t>
  </si>
  <si>
    <t>HIGHEST IN THE ROOM</t>
  </si>
  <si>
    <t>Hey Soul Sister</t>
  </si>
  <si>
    <t>canadian contemporary r&amp;b</t>
  </si>
  <si>
    <t>dfw rap</t>
  </si>
  <si>
    <t>bad guy</t>
  </si>
  <si>
    <t>7 rings</t>
  </si>
  <si>
    <t>thank u, next</t>
  </si>
  <si>
    <t>SAD!</t>
  </si>
  <si>
    <t>XXXTENTACION</t>
  </si>
  <si>
    <t>emo rap</t>
  </si>
  <si>
    <t>Nice For What</t>
  </si>
  <si>
    <t>HUMBLE</t>
  </si>
  <si>
    <t>conscious hip hop</t>
  </si>
  <si>
    <t>hip hop</t>
  </si>
  <si>
    <t>pop rap</t>
  </si>
  <si>
    <t>Take Me To Church</t>
  </si>
  <si>
    <t>Hozier</t>
  </si>
  <si>
    <t>irish singer-songwriter</t>
  </si>
  <si>
    <t>Sugar</t>
  </si>
  <si>
    <r>
      <rPr>
        <rFont val="Helvetica Neue"/>
        <color rgb="FFC1C3C6"/>
        <sz val="12.0"/>
      </rPr>
      <t>Powered by the </t>
    </r>
    <r>
      <rPr>
        <rFont val="Helvetica"/>
        <color rgb="FF2EBD59"/>
        <sz val="12.0"/>
      </rPr>
      <t>Spotify API</t>
    </r>
    <r>
      <rPr>
        <rFont val="Helvetica"/>
        <color rgb="FFC1C3C6"/>
        <sz val="12.0"/>
      </rPr>
      <t>. Created by </t>
    </r>
    <r>
      <rPr>
        <rFont val="Helvetica"/>
        <color rgb="FF2EBD59"/>
        <sz val="12.0"/>
      </rPr>
      <t>@plamere</t>
    </r>
    <r>
      <rPr>
        <rFont val="Helvetica"/>
        <color rgb="FFC1C3C6"/>
        <sz val="12.0"/>
      </rPr>
      <t> at </t>
    </r>
    <r>
      <rPr>
        <rFont val="Helvetica"/>
        <color rgb="FF2EBD59"/>
        <sz val="12.0"/>
      </rPr>
      <t>The Science of Music Hackathon in NYC on Aug 6, 2016</t>
    </r>
    <r>
      <rPr>
        <rFont val="Helvetica"/>
        <color rgb="FFC1C3C6"/>
        <sz val="12.0"/>
      </rPr>
      <t>. Get the </t>
    </r>
    <r>
      <rPr>
        <rFont val="Helvetica"/>
        <color rgb="FF2EBD59"/>
        <sz val="12.0"/>
      </rPr>
      <t>source</t>
    </r>
    <r>
      <rPr>
        <rFont val="Helvetica"/>
        <color rgb="FFC1C3C6"/>
        <sz val="12.0"/>
      </rPr>
      <t>.</t>
    </r>
  </si>
  <si>
    <t>FourFiveSeconds</t>
  </si>
  <si>
    <t>Love Me Like You Do - From "Fifty Shades Of Grey"</t>
  </si>
  <si>
    <t>Earned It (Fifty Shades Of Grey) - From The "Fifty Shades Of Grey" Soundtrack</t>
  </si>
  <si>
    <t>Somebody That I Used To Know</t>
  </si>
  <si>
    <t>Night Changes</t>
  </si>
  <si>
    <t>How Deep Is Your Love</t>
  </si>
  <si>
    <t>Never Forget You</t>
  </si>
  <si>
    <t>Zara Larsson</t>
  </si>
  <si>
    <t>Love Me Harder</t>
  </si>
  <si>
    <t>Animals</t>
  </si>
  <si>
    <t>Blame</t>
  </si>
  <si>
    <t>Worth It</t>
  </si>
  <si>
    <t>Fifth Harmony</t>
  </si>
  <si>
    <t>Break Free</t>
  </si>
  <si>
    <t>Don't</t>
  </si>
  <si>
    <t>Elastic Heart</t>
  </si>
  <si>
    <t>australian dance</t>
  </si>
  <si>
    <t>Rather Be (feat. Jess Glynne)</t>
  </si>
  <si>
    <t>Clean Bandit</t>
  </si>
  <si>
    <t>Dear Future Husband</t>
  </si>
  <si>
    <t>The Heart Wants What It Wants</t>
  </si>
  <si>
    <t>Hey Mama (feat. Nicki Minaj, Bebe Rexha &amp; Afrojack)</t>
  </si>
  <si>
    <t>Genie In a Bottle</t>
  </si>
  <si>
    <t>Company</t>
  </si>
  <si>
    <t>Sing</t>
  </si>
  <si>
    <t>Jealous - Remix</t>
  </si>
  <si>
    <t>Nick Jonas</t>
  </si>
  <si>
    <t>Really Don't Care</t>
  </si>
  <si>
    <t>Downtown (feat. Melle Mel, Grandmaster Caz, Kool Moe Dee &amp; Eric Nally)</t>
  </si>
  <si>
    <t>Only Love Can Hurt Like This</t>
  </si>
  <si>
    <t>Paloma Faith</t>
  </si>
  <si>
    <t>Heartbeat Song</t>
  </si>
  <si>
    <t>Up</t>
  </si>
  <si>
    <t>Olly Murs</t>
  </si>
  <si>
    <t>Trumpets</t>
  </si>
  <si>
    <t>Runnin' (Lose It All)</t>
  </si>
  <si>
    <t>Naughty Boy</t>
  </si>
  <si>
    <t>tropical house</t>
  </si>
  <si>
    <t>Same Old Love</t>
  </si>
  <si>
    <t>I Want You To Know</t>
  </si>
  <si>
    <t>Lips Are Movin</t>
  </si>
  <si>
    <t>I'll Show You</t>
  </si>
  <si>
    <t>Here</t>
  </si>
  <si>
    <t>Alessia Cara</t>
  </si>
  <si>
    <t>I Lived</t>
  </si>
  <si>
    <t>Fireball (feat. John Ryan)</t>
  </si>
  <si>
    <t>Easy Love</t>
  </si>
  <si>
    <t>Sigala</t>
  </si>
  <si>
    <t>The Feeling</t>
  </si>
  <si>
    <t>I Really Like You</t>
  </si>
  <si>
    <t>BO$$</t>
  </si>
  <si>
    <t>Focus</t>
  </si>
  <si>
    <t>On My Mind</t>
  </si>
  <si>
    <t>Love Me Like You</t>
  </si>
  <si>
    <t>Broken Arrows</t>
  </si>
  <si>
    <t>Booty</t>
  </si>
  <si>
    <t>What Do You Mean? - Acoustic</t>
  </si>
  <si>
    <t>Mark My Words</t>
  </si>
  <si>
    <t>Lay It All on Me</t>
  </si>
  <si>
    <t>Rudimental</t>
  </si>
  <si>
    <t>American Oxygen</t>
  </si>
  <si>
    <t>Bang Bang</t>
  </si>
  <si>
    <t>Reality - Radio Edit</t>
  </si>
  <si>
    <t>Lost Frequencies</t>
  </si>
  <si>
    <t>belgian edm</t>
  </si>
  <si>
    <t>Alive</t>
  </si>
  <si>
    <t>Sugar (feat. Francesco Yates)</t>
  </si>
  <si>
    <t>Robin Schulz</t>
  </si>
  <si>
    <t>Been You</t>
  </si>
  <si>
    <t>Prayer in C - Robin Schulz Radio Edit</t>
  </si>
  <si>
    <t>Lilly Wood and The Prick</t>
  </si>
  <si>
    <t>french indie pop</t>
  </si>
  <si>
    <t>Heroes (we could be)</t>
  </si>
  <si>
    <t>Alesso</t>
  </si>
  <si>
    <t>Feel The Light - From The "Home" Soundtrack</t>
  </si>
  <si>
    <t>Ghosttown</t>
  </si>
  <si>
    <t>Bang My Head (feat. Sia &amp; Fetty Wap)</t>
  </si>
  <si>
    <t>Bloodstream</t>
  </si>
  <si>
    <t>Living For Love</t>
  </si>
  <si>
    <t>Baby Don't Lie</t>
  </si>
  <si>
    <t>Don't Be so Hard on Yourself</t>
  </si>
  <si>
    <t>Jess Glynne</t>
  </si>
  <si>
    <t>Steal My Girl</t>
  </si>
  <si>
    <t>Celebrate (From the Original Motion Picture "Penguins of Madagascar")</t>
  </si>
  <si>
    <t>We Are Here</t>
  </si>
  <si>
    <t>St Jude</t>
  </si>
  <si>
    <t>Yesterday (feat. Bebe Rexha)</t>
  </si>
  <si>
    <t>Time of Our Lives</t>
  </si>
  <si>
    <t>Sparks</t>
  </si>
  <si>
    <t>Hilary Duff</t>
  </si>
  <si>
    <t>Mr. Put It Down</t>
  </si>
  <si>
    <t>Legendary Lovers</t>
  </si>
  <si>
    <t>Spark The Fire</t>
  </si>
  <si>
    <t>Run Run Run</t>
  </si>
  <si>
    <t>Let Me Be Your Lover</t>
  </si>
  <si>
    <t>Dangerous</t>
  </si>
  <si>
    <t>Jennifer Hudson</t>
  </si>
  <si>
    <t>L.A.LOVE (la la)</t>
  </si>
  <si>
    <t>Cake By The Ocean</t>
  </si>
  <si>
    <t>DNCE</t>
  </si>
  <si>
    <t>Don't Let Me Down</t>
  </si>
  <si>
    <t>electropop</t>
  </si>
  <si>
    <t>In the Name of Love</t>
  </si>
  <si>
    <t>Martin Garrix</t>
  </si>
  <si>
    <t>Into You</t>
  </si>
  <si>
    <t>This Is What You Came For</t>
  </si>
  <si>
    <t>Million Reasons</t>
  </si>
  <si>
    <t>Needed Me</t>
  </si>
  <si>
    <t>7 Years</t>
  </si>
  <si>
    <t>Lukas Graham</t>
  </si>
  <si>
    <t>danish pop</t>
  </si>
  <si>
    <t>CAN'T STOP THE FEELING!</t>
  </si>
  <si>
    <t>Work from Home (feat. Ty Dolla $ign)</t>
  </si>
  <si>
    <t>Scars To Your Beautiful</t>
  </si>
  <si>
    <t>Like I'm Gonna Lose You (feat. John Legend)</t>
  </si>
  <si>
    <t>Stitches</t>
  </si>
  <si>
    <t>Me, Myself &amp; I</t>
  </si>
  <si>
    <t>G-Eazy</t>
  </si>
  <si>
    <t>I Took A Pill In Ibiza - Seeb Remix</t>
  </si>
  <si>
    <t>Dangerous Woman</t>
  </si>
  <si>
    <t>Starving</t>
  </si>
  <si>
    <t>Hailee Steinfeld</t>
  </si>
  <si>
    <t>Shout Out to My Ex</t>
  </si>
  <si>
    <t>Electric Love</t>
  </si>
  <si>
    <t>BØRNS</t>
  </si>
  <si>
    <t>Confident</t>
  </si>
  <si>
    <t>Too Good</t>
  </si>
  <si>
    <t>Roses</t>
  </si>
  <si>
    <t>Cold Water (feat. Justin Bieber &amp; MØ)</t>
  </si>
  <si>
    <t>Major Lazer</t>
  </si>
  <si>
    <t>Me Too</t>
  </si>
  <si>
    <t>Light It Up (feat. Nyla &amp; Fuse ODG) [Remix]</t>
  </si>
  <si>
    <t>Ain't Your Mama</t>
  </si>
  <si>
    <t>Close</t>
  </si>
  <si>
    <t>Toothbrush</t>
  </si>
  <si>
    <t>All We Know</t>
  </si>
  <si>
    <t>Final Song</t>
  </si>
  <si>
    <t>MØ</t>
  </si>
  <si>
    <t>Hands To Myself</t>
  </si>
  <si>
    <t>All I Ask</t>
  </si>
  <si>
    <t>Just Like Fire (From the Original Motion Picture "Alice Through The Looking Glass")</t>
  </si>
  <si>
    <t>NO</t>
  </si>
  <si>
    <t>Kill Em With Kindness</t>
  </si>
  <si>
    <t>Cool Girl</t>
  </si>
  <si>
    <t>Tove Lo</t>
  </si>
  <si>
    <t>Perfect Illusion</t>
  </si>
  <si>
    <t>PILLOWTALK</t>
  </si>
  <si>
    <t>ZAYN</t>
  </si>
  <si>
    <t>Out Of The Woods</t>
  </si>
  <si>
    <t>Rise</t>
  </si>
  <si>
    <t>Wherever I Go</t>
  </si>
  <si>
    <t>Body Say</t>
  </si>
  <si>
    <t>Don't Be A Fool</t>
  </si>
  <si>
    <t>LIKE I WOULD</t>
  </si>
  <si>
    <t>I Got You</t>
  </si>
  <si>
    <t>Bebe Rexha</t>
  </si>
  <si>
    <t>Run Away With Me</t>
  </si>
  <si>
    <t>Cruel (feat. ZAYN)</t>
  </si>
  <si>
    <t>Snakehips</t>
  </si>
  <si>
    <t>Send My Love (To Your New Lover)</t>
  </si>
  <si>
    <t>WTF (Where They From)</t>
  </si>
  <si>
    <t>Missy Elliott</t>
  </si>
  <si>
    <t>Desire</t>
  </si>
  <si>
    <t>Years &amp; Years</t>
  </si>
  <si>
    <t>When We Were Young</t>
  </si>
  <si>
    <t>I Know What You Did Last Summer</t>
  </si>
  <si>
    <t>Wish That You Were Here - From “Miss Peregrine’s Home for Peculiar Children” Original Motion Picture</t>
  </si>
  <si>
    <t>Hurts</t>
  </si>
  <si>
    <t>Change</t>
  </si>
  <si>
    <t>Make Me... (feat. G-Eazy)</t>
  </si>
  <si>
    <t>Keeping Your Head Up</t>
  </si>
  <si>
    <t>Birdy</t>
  </si>
  <si>
    <t>True Colors</t>
  </si>
  <si>
    <t>Make Me Like You</t>
  </si>
  <si>
    <t>Champagne Problems</t>
  </si>
  <si>
    <t>Blown</t>
  </si>
  <si>
    <t>Start</t>
  </si>
  <si>
    <t>Pep Rally</t>
  </si>
  <si>
    <t>Higher</t>
  </si>
  <si>
    <t>Invitation</t>
  </si>
  <si>
    <t>One Call Away (feat. Tyga) - Remix</t>
  </si>
  <si>
    <t>Beautiful Birds (feat. Birdy)</t>
  </si>
  <si>
    <t>Little Lies</t>
  </si>
  <si>
    <t>Do You Wanna Come Over?</t>
  </si>
  <si>
    <t>BURNITUP!</t>
  </si>
  <si>
    <t>Picky - Remix</t>
  </si>
  <si>
    <t>Joey Montana</t>
  </si>
  <si>
    <t>latin</t>
  </si>
  <si>
    <t>Behind Your Back</t>
  </si>
  <si>
    <t>canadian latin</t>
  </si>
  <si>
    <t>Million Years Ago</t>
  </si>
  <si>
    <t>Treat You Better</t>
  </si>
  <si>
    <t>DJ Snake</t>
  </si>
  <si>
    <t>electronic trap</t>
  </si>
  <si>
    <t>I Feel It Coming</t>
  </si>
  <si>
    <t>Mercy</t>
  </si>
  <si>
    <t>Side To Side</t>
  </si>
  <si>
    <t>Stay</t>
  </si>
  <si>
    <t>It Ain't Me (with Selena Gomez)</t>
  </si>
  <si>
    <t>Kygo</t>
  </si>
  <si>
    <t>edm</t>
  </si>
  <si>
    <t>Malibu</t>
  </si>
  <si>
    <t>Something Just Like This</t>
  </si>
  <si>
    <t>Rockabye (feat. Sean Paul &amp; Anne-Marie)</t>
  </si>
  <si>
    <t>I Don’t Wanna Live Forever (Fifty Shades Darker)</t>
  </si>
  <si>
    <t>My Way</t>
  </si>
  <si>
    <t>Praying</t>
  </si>
  <si>
    <t>The Greatest</t>
  </si>
  <si>
    <t>There for You</t>
  </si>
  <si>
    <t>Paris</t>
  </si>
  <si>
    <t>Crying in the Club</t>
  </si>
  <si>
    <t>Mama</t>
  </si>
  <si>
    <t>Jonas Blue</t>
  </si>
  <si>
    <t>Slide (feat. Frank Ocean &amp; Migos)</t>
  </si>
  <si>
    <t>Swish Swish</t>
  </si>
  <si>
    <t>Chained To The Rhythm</t>
  </si>
  <si>
    <t>Cold (feat. Future)</t>
  </si>
  <si>
    <t>Love</t>
  </si>
  <si>
    <t>Reggaetón Lento (Remix)</t>
  </si>
  <si>
    <t>CNCO</t>
  </si>
  <si>
    <t>First Time</t>
  </si>
  <si>
    <t>The Cure</t>
  </si>
  <si>
    <t>How Far I'll Go - From "Moana"</t>
  </si>
  <si>
    <t>Rich Love (with Seeb)</t>
  </si>
  <si>
    <t>Tired</t>
  </si>
  <si>
    <t>Alan Walker</t>
  </si>
  <si>
    <t>electro house</t>
  </si>
  <si>
    <t>Came Here for Love</t>
  </si>
  <si>
    <t>24K Magic</t>
  </si>
  <si>
    <t>Strip That Down (feat. Quavo)</t>
  </si>
  <si>
    <t>Liam Payne</t>
  </si>
  <si>
    <t>Cut To The Feeling</t>
  </si>
  <si>
    <t>OK - Spotify Version</t>
  </si>
  <si>
    <t>Bon appétit</t>
  </si>
  <si>
    <t>Summer Bummer (feat. A$AP Rocky &amp; Playboi Carti)</t>
  </si>
  <si>
    <t>Get Low (with Liam Payne)</t>
  </si>
  <si>
    <t>Kissing Strangers</t>
  </si>
  <si>
    <t>Slow Hands</t>
  </si>
  <si>
    <t>Niall Horan</t>
  </si>
  <si>
    <t>Younger Now</t>
  </si>
  <si>
    <t>Body Moves</t>
  </si>
  <si>
    <t>Reality (feat. Janieck Devy) - Radio Edit</t>
  </si>
  <si>
    <t>Touch (feat. Kid Ink)</t>
  </si>
  <si>
    <t>We Don't Talk Anymore - DROELOE Remix</t>
  </si>
  <si>
    <t>Love Incredible (feat. Camila Cabello)</t>
  </si>
  <si>
    <t>Cashmere Cat</t>
  </si>
  <si>
    <t>downtempo</t>
  </si>
  <si>
    <t>No Vacancy (with Sebastián Yatra)</t>
  </si>
  <si>
    <t>Rich Boy</t>
  </si>
  <si>
    <t>Galantis</t>
  </si>
  <si>
    <t>Lust for Life (with The Weeknd)</t>
  </si>
  <si>
    <t>Greenlight (feat. Flo Rida &amp; LunchMoney Lewis)</t>
  </si>
  <si>
    <t>Influence</t>
  </si>
  <si>
    <t>Remember I Told You</t>
  </si>
  <si>
    <t>Messin' Around</t>
  </si>
  <si>
    <t>Water Under the Bridge</t>
  </si>
  <si>
    <t>Free Me</t>
  </si>
  <si>
    <t>Kissing Strangers - Remix</t>
  </si>
  <si>
    <t>A L I E N S</t>
  </si>
  <si>
    <t>One Kiss (with Dua Lipa)</t>
  </si>
  <si>
    <t>New Rules</t>
  </si>
  <si>
    <t>Dua Lipa</t>
  </si>
  <si>
    <t>There's Nothing Holdin' Me Back</t>
  </si>
  <si>
    <t>no tears left to cry</t>
  </si>
  <si>
    <t>IDGAF</t>
  </si>
  <si>
    <t>In My Blood</t>
  </si>
  <si>
    <t>Wolves</t>
  </si>
  <si>
    <t>Dusk Till Dawn - Radio Edit</t>
  </si>
  <si>
    <t>Attention</t>
  </si>
  <si>
    <t>Electricity (with Dua Lipa)</t>
  </si>
  <si>
    <t>Silk City</t>
  </si>
  <si>
    <t>Love On The Brain</t>
  </si>
  <si>
    <t>Let Me Go (with Alesso, Florida Georgia Line &amp; watt)</t>
  </si>
  <si>
    <t>Silence</t>
  </si>
  <si>
    <t>Marshmello</t>
  </si>
  <si>
    <t>brostep</t>
  </si>
  <si>
    <t>Sorry Not Sorry</t>
  </si>
  <si>
    <t>These Days</t>
  </si>
  <si>
    <t>What Lovers Do (feat. SZA)</t>
  </si>
  <si>
    <t>Finesse - Remix; feat. Cardi B</t>
  </si>
  <si>
    <t>Perfect Duet (Ed Sheeran &amp; Beyoncé)</t>
  </si>
  <si>
    <t>Bad At Love</t>
  </si>
  <si>
    <t>Him &amp; I (with Halsey)</t>
  </si>
  <si>
    <t>Friends (with BloodPop®)</t>
  </si>
  <si>
    <t>Wild Thoughts (feat. Rihanna &amp; Bryson Tiller)</t>
  </si>
  <si>
    <t>My My My!</t>
  </si>
  <si>
    <t>Troye Sivan</t>
  </si>
  <si>
    <t>Capital Letters</t>
  </si>
  <si>
    <t>Sick Boy</t>
  </si>
  <si>
    <t>Tequila</t>
  </si>
  <si>
    <t>Dan + Shay</t>
  </si>
  <si>
    <t>contemporary country</t>
  </si>
  <si>
    <t>Youth (feat. Khalid)</t>
  </si>
  <si>
    <t>Bad Liar</t>
  </si>
  <si>
    <t>Anywhere</t>
  </si>
  <si>
    <t>Rita Ora</t>
  </si>
  <si>
    <t>Say Something</t>
  </si>
  <si>
    <t>Chun-Li</t>
  </si>
  <si>
    <t>Sign of the Times</t>
  </si>
  <si>
    <t>Harry Styles</t>
  </si>
  <si>
    <t>Familiar</t>
  </si>
  <si>
    <t>Let Me</t>
  </si>
  <si>
    <t>Supernova</t>
  </si>
  <si>
    <t>Ansel Elgort</t>
  </si>
  <si>
    <t>Nervous</t>
  </si>
  <si>
    <t>End Game</t>
  </si>
  <si>
    <t>Mi Gente (feat. Beyoncé)</t>
  </si>
  <si>
    <t>J Balvin</t>
  </si>
  <si>
    <t>Lemon</t>
  </si>
  <si>
    <t>N.E.R.D</t>
  </si>
  <si>
    <t>For You (With Rita Ora)</t>
  </si>
  <si>
    <t>Want To</t>
  </si>
  <si>
    <t>What I Need (feat. Kehlani)</t>
  </si>
  <si>
    <t>Hayley Kiyoko</t>
  </si>
  <si>
    <t>Wait</t>
  </si>
  <si>
    <t>What About Us</t>
  </si>
  <si>
    <t>2U (feat. Justin Bieber)</t>
  </si>
  <si>
    <t>Walk On Water (feat. Beyoncé)</t>
  </si>
  <si>
    <t>This Town</t>
  </si>
  <si>
    <t>Girls (feat. Cardi B, Bebe Rexha &amp; Charli XCX)</t>
  </si>
  <si>
    <t>MOVE TO MIAMI</t>
  </si>
  <si>
    <t>Miss You (with Major Lazer &amp; Tory Lanez)</t>
  </si>
  <si>
    <t>Filthy</t>
  </si>
  <si>
    <t>Never Be the Same - Radio Edit</t>
  </si>
  <si>
    <t>Ferrari</t>
  </si>
  <si>
    <t>Supplies</t>
  </si>
  <si>
    <t>Boom Boom</t>
  </si>
  <si>
    <t>RedOne</t>
  </si>
  <si>
    <t>moroccan pop</t>
  </si>
  <si>
    <t>...Ready For It? - BloodPop® Remix</t>
  </si>
  <si>
    <t>Drip (feat. Migos)</t>
  </si>
  <si>
    <t>Tell Me You Love Me - NOTD Remix</t>
  </si>
  <si>
    <t>Memories</t>
  </si>
  <si>
    <t>Lose You To Love Me</t>
  </si>
  <si>
    <t>How Do You Sleep?</t>
  </si>
  <si>
    <t>South of the Border (feat. Camila Cabello &amp; Cardi B)</t>
  </si>
  <si>
    <t>Trampoline (with ZAYN)</t>
  </si>
  <si>
    <t>SHAED</t>
  </si>
  <si>
    <t>Happier</t>
  </si>
  <si>
    <t>escape room</t>
  </si>
  <si>
    <t>Good as Hell (feat. Ariana Grande) - Remix</t>
  </si>
  <si>
    <t>Higher Love</t>
  </si>
  <si>
    <t>Only Human</t>
  </si>
  <si>
    <t>Beautiful People (feat. Khalid)</t>
  </si>
  <si>
    <t>Don't Call Me Up</t>
  </si>
  <si>
    <t>Mabel</t>
  </si>
  <si>
    <t>I Don't Care (with Justin Bieber)</t>
  </si>
  <si>
    <t>Talk (feat. Disclosure)</t>
  </si>
  <si>
    <t>Khalid</t>
  </si>
  <si>
    <t>alternative r&amp;b</t>
  </si>
  <si>
    <t>Giant (with Rag'n'Bone Man)</t>
  </si>
  <si>
    <t>Takeaway</t>
  </si>
  <si>
    <t>All Around The World (La La La)</t>
  </si>
  <si>
    <t>R3HAB</t>
  </si>
  <si>
    <t>Call You Mine</t>
  </si>
  <si>
    <t>No Guidance (feat. Drake)</t>
  </si>
  <si>
    <t>Antisocial (with Travis Scott)</t>
  </si>
  <si>
    <t>Taki Taki (feat. Selena Gomez, Ozuna &amp; Cardi B)</t>
  </si>
  <si>
    <t>Con Calma - Remix</t>
  </si>
  <si>
    <t>Find U Again (feat. Camila Cabello)</t>
  </si>
  <si>
    <t>Cross Me (feat. Chance the Rapper &amp; PnB Rock)</t>
  </si>
  <si>
    <t>No Brainer (feat. Justin Bieber, Chance the Rapper &amp; Quavo)</t>
  </si>
  <si>
    <t>Nothing Breaks Like a Heart (feat. Miley Cyrus)</t>
  </si>
  <si>
    <t>Kills You Slowly</t>
  </si>
  <si>
    <t>z</t>
  </si>
  <si>
    <t>asian american hip hop</t>
  </si>
  <si>
    <t>Nothin' on You (feat. Bruno Mars)</t>
  </si>
  <si>
    <t>Black Eyed Peas</t>
  </si>
  <si>
    <r>
      <rPr>
        <rFont val="Helvetica Neue"/>
        <color rgb="FFC1C3C6"/>
        <sz val="12.0"/>
      </rPr>
      <t>Powered by the </t>
    </r>
    <r>
      <rPr>
        <rFont val="Helvetica"/>
        <color rgb="FF2EBD59"/>
        <sz val="12.0"/>
      </rPr>
      <t>Spotify API</t>
    </r>
    <r>
      <rPr>
        <rFont val="Helvetica"/>
        <color rgb="FFC1C3C6"/>
        <sz val="12.0"/>
      </rPr>
      <t>. Created by </t>
    </r>
    <r>
      <rPr>
        <rFont val="Helvetica"/>
        <color rgb="FF2EBD59"/>
        <sz val="12.0"/>
      </rPr>
      <t>@plamere</t>
    </r>
    <r>
      <rPr>
        <rFont val="Helvetica"/>
        <color rgb="FFC1C3C6"/>
        <sz val="12.0"/>
      </rPr>
      <t> at </t>
    </r>
    <r>
      <rPr>
        <rFont val="Helvetica"/>
        <color rgb="FF2EBD59"/>
        <sz val="12.0"/>
      </rPr>
      <t>The Science of Music Hackathon in NYC on Aug 6, 2016</t>
    </r>
    <r>
      <rPr>
        <rFont val="Helvetica"/>
        <color rgb="FFC1C3C6"/>
        <sz val="12.0"/>
      </rPr>
      <t>. Get the </t>
    </r>
    <r>
      <rPr>
        <rFont val="Helvetica"/>
        <color rgb="FF2EBD59"/>
        <sz val="12.0"/>
      </rPr>
      <t>source</t>
    </r>
    <r>
      <rPr>
        <rFont val="Helvetica"/>
        <color rgb="FFC1C3C6"/>
        <sz val="12.0"/>
      </rPr>
      <t>.</t>
    </r>
  </si>
  <si>
    <r>
      <rPr>
        <rFont val="Arial"/>
        <b/>
        <color theme="1"/>
        <sz val="12.0"/>
      </rPr>
      <t>Fuente de elaboración propia,</t>
    </r>
    <r>
      <rPr>
        <rFont val="Arial"/>
        <color theme="1"/>
        <sz val="12.0"/>
      </rPr>
      <t xml:space="preserve"> los sitios consultados para el armado de la base de datos y el informe son: </t>
    </r>
  </si>
  <si>
    <t xml:space="preserve">Billboard:  https://www.billboard.com </t>
  </si>
  <si>
    <t>Kaggle  : https://www.kaggle.com</t>
  </si>
  <si>
    <t xml:space="preserve">Organize Your Music :  http://organizeyourmusic.playlistmachinery.com </t>
  </si>
  <si>
    <t xml:space="preserve">Chosic:  https://www.chosic.com/spotify-playlist-analyzer </t>
  </si>
  <si>
    <t>Wikipedia:  https://es.wikipedia.org https://en.wikipedia.org/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</si>
</sst>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5">
    <font>
      <sz val="12.0"/>
      <color theme="1"/>
      <name val="Arial"/>
      <scheme val="minor"/>
    </font>
    <font>
      <b/>
      <sz val="12.0"/>
      <color theme="0"/>
      <name val="Calibri"/>
    </font>
    <font>
      <b/>
      <sz val="12.0"/>
      <color rgb="FFFFFFFF"/>
      <name val="Calibri"/>
    </font>
    <font>
      <sz val="12.0"/>
      <color theme="1"/>
      <name val="Calibri"/>
    </font>
    <font>
      <sz val="12.0"/>
      <color rgb="FF202122"/>
      <name val="Calibri"/>
    </font>
    <font>
      <sz val="12.0"/>
      <color rgb="FFFFFFFF"/>
      <name val="Calibri"/>
    </font>
    <font>
      <sz val="12.0"/>
      <color theme="0"/>
      <name val="Calibri"/>
    </font>
    <font>
      <sz val="12.0"/>
      <color rgb="FF0645AD"/>
      <name val="Calibri"/>
    </font>
    <font>
      <sz val="11.0"/>
      <color theme="1"/>
      <name val="Calibri"/>
    </font>
    <font>
      <sz val="12.0"/>
      <color rgb="FF000000"/>
      <name val="Calibri"/>
    </font>
    <font>
      <sz val="11.0"/>
      <color rgb="FF0645AD"/>
      <name val="Calibri"/>
    </font>
    <font>
      <sz val="12.0"/>
      <color theme="1"/>
      <name val="Helvetica Neue"/>
    </font>
    <font>
      <b/>
      <sz val="10.0"/>
      <color rgb="FF000000"/>
      <name val="Helvetica Neue"/>
    </font>
    <font>
      <sz val="10.0"/>
      <color rgb="FF000000"/>
      <name val="Helvetica Neue"/>
    </font>
    <font>
      <sz val="14.0"/>
      <color rgb="FF202122"/>
      <name val="Arial"/>
    </font>
    <font>
      <u/>
      <sz val="12.0"/>
      <color theme="10"/>
      <name val="Calibri"/>
    </font>
    <font>
      <b/>
      <sz val="14.0"/>
      <color rgb="FF202122"/>
      <name val="Arial"/>
    </font>
    <font>
      <u/>
      <sz val="12.0"/>
      <color theme="10"/>
      <name val="Arial"/>
    </font>
    <font>
      <sz val="14.0"/>
      <color rgb="FF0645AD"/>
      <name val="Arial"/>
    </font>
    <font>
      <b/>
      <sz val="10.0"/>
      <color theme="1"/>
      <name val="Arial"/>
    </font>
    <font>
      <sz val="10.0"/>
      <color rgb="FF666666"/>
      <name val="Arial"/>
    </font>
    <font>
      <sz val="10.0"/>
      <color theme="1"/>
      <name val="Arial"/>
    </font>
    <font>
      <sz val="12.0"/>
      <color rgb="FFC1C3C6"/>
      <name val="Helvetica Neue"/>
    </font>
    <font>
      <sz val="12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EAECF0"/>
        <bgColor rgb="FFEAECF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3" numFmtId="0" xfId="0" applyBorder="1" applyFill="1" applyFont="1"/>
    <xf borderId="1" fillId="2" fontId="2" numFmtId="0" xfId="0" applyAlignment="1" applyBorder="1" applyFont="1">
      <alignment readingOrder="0"/>
    </xf>
    <xf borderId="1" fillId="4" fontId="4" numFmtId="0" xfId="0" applyBorder="1" applyFill="1" applyFont="1"/>
    <xf borderId="1" fillId="5" fontId="4" numFmtId="164" xfId="0" applyBorder="1" applyFill="1" applyFont="1" applyNumberFormat="1"/>
    <xf borderId="1" fillId="5" fontId="3" numFmtId="0" xfId="0" applyBorder="1" applyFont="1"/>
    <xf borderId="1" fillId="5" fontId="4" numFmtId="0" xfId="0" applyBorder="1" applyFont="1"/>
    <xf borderId="1" fillId="4" fontId="3" numFmtId="0" xfId="0" applyBorder="1" applyFont="1"/>
    <xf borderId="0" fillId="0" fontId="3" numFmtId="0" xfId="0" applyFont="1"/>
    <xf borderId="0" fillId="2" fontId="5" numFmtId="0" xfId="0" applyAlignment="1" applyFont="1">
      <alignment readingOrder="0"/>
    </xf>
    <xf borderId="1" fillId="2" fontId="5" numFmtId="0" xfId="0" applyAlignment="1" applyBorder="1" applyFont="1">
      <alignment readingOrder="0"/>
    </xf>
    <xf borderId="1" fillId="3" fontId="6" numFmtId="0" xfId="0" applyBorder="1" applyFont="1"/>
    <xf borderId="1" fillId="4" fontId="7" numFmtId="0" xfId="0" applyBorder="1" applyFont="1"/>
    <xf borderId="1" fillId="3" fontId="7" numFmtId="0" xfId="0" applyBorder="1" applyFont="1"/>
    <xf borderId="1" fillId="3" fontId="3" numFmtId="0" xfId="0" applyAlignment="1" applyBorder="1" applyFont="1">
      <alignment horizontal="right"/>
    </xf>
    <xf borderId="1" fillId="3" fontId="7" numFmtId="0" xfId="0" applyBorder="1" applyFont="1"/>
    <xf borderId="0" fillId="0" fontId="7" numFmtId="0" xfId="0" applyFont="1"/>
    <xf borderId="1" fillId="3" fontId="3" numFmtId="0" xfId="0" applyBorder="1" applyFont="1"/>
    <xf borderId="1" fillId="2" fontId="6" numFmtId="0" xfId="0" applyBorder="1" applyFont="1"/>
    <xf borderId="0" fillId="0" fontId="5" numFmtId="0" xfId="0" applyAlignment="1" applyFont="1">
      <alignment readingOrder="0"/>
    </xf>
    <xf borderId="0" fillId="0" fontId="3" numFmtId="0" xfId="0" applyFont="1"/>
    <xf borderId="1" fillId="4" fontId="8" numFmtId="0" xfId="0" applyBorder="1" applyFont="1"/>
    <xf borderId="1" fillId="2" fontId="6" numFmtId="0" xfId="0" applyBorder="1" applyFont="1"/>
    <xf borderId="1" fillId="4" fontId="9" numFmtId="0" xfId="0" applyAlignment="1" applyBorder="1" applyFont="1">
      <alignment horizontal="left"/>
    </xf>
    <xf borderId="1" fillId="4" fontId="7" numFmtId="0" xfId="0" applyBorder="1" applyFont="1"/>
    <xf borderId="1" fillId="6" fontId="2" numFmtId="0" xfId="0" applyBorder="1" applyFill="1" applyFont="1"/>
    <xf borderId="1" fillId="6" fontId="1" numFmtId="0" xfId="0" applyBorder="1" applyFont="1"/>
    <xf borderId="1" fillId="6" fontId="3" numFmtId="0" xfId="0" applyBorder="1" applyFont="1"/>
    <xf borderId="1" fillId="4" fontId="4" numFmtId="0" xfId="0" applyAlignment="1" applyBorder="1" applyFont="1">
      <alignment horizontal="right"/>
    </xf>
    <xf borderId="1" fillId="7" fontId="8" numFmtId="0" xfId="0" applyBorder="1" applyFill="1" applyFont="1"/>
    <xf borderId="1" fillId="7" fontId="10" numFmtId="0" xfId="0" applyBorder="1" applyFont="1"/>
    <xf borderId="1" fillId="7" fontId="8" numFmtId="0" xfId="0" applyAlignment="1" applyBorder="1" applyFont="1">
      <alignment horizontal="right"/>
    </xf>
    <xf borderId="0" fillId="0" fontId="8" numFmtId="0" xfId="0" applyFont="1"/>
    <xf borderId="0" fillId="0" fontId="8" numFmtId="0" xfId="0" applyAlignment="1" applyFont="1">
      <alignment horizontal="right"/>
    </xf>
    <xf borderId="1" fillId="7" fontId="3" numFmtId="0" xfId="0" applyBorder="1" applyFont="1"/>
    <xf borderId="0" fillId="0" fontId="8" numFmtId="21" xfId="0" applyAlignment="1" applyFont="1" applyNumberFormat="1">
      <alignment horizontal="right"/>
    </xf>
    <xf borderId="1" fillId="4" fontId="3" numFmtId="0" xfId="0" applyAlignment="1" applyBorder="1" applyFont="1">
      <alignment horizontal="right"/>
    </xf>
    <xf borderId="1" fillId="8" fontId="3" numFmtId="0" xfId="0" applyBorder="1" applyFill="1" applyFont="1"/>
    <xf borderId="1" fillId="7" fontId="8" numFmtId="21" xfId="0" applyAlignment="1" applyBorder="1" applyFont="1" applyNumberFormat="1">
      <alignment horizontal="right"/>
    </xf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Font="1"/>
    <xf borderId="0" fillId="0" fontId="2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42">
    <tableStyle count="2" pivot="0" name="Artistas-style">
      <tableStyleElement dxfId="1" type="firstRowStripe"/>
      <tableStyleElement dxfId="1" type="secondRowStripe"/>
    </tableStyle>
    <tableStyle count="2" pivot="0" name="Artistas-style 2">
      <tableStyleElement dxfId="1" type="firstRowStripe"/>
      <tableStyleElement dxfId="1" type="secondRowStripe"/>
    </tableStyle>
    <tableStyle count="2" pivot="0" name="Artistas-style 3">
      <tableStyleElement dxfId="1" type="firstRowStripe"/>
      <tableStyleElement dxfId="1" type="secondRowStripe"/>
    </tableStyle>
    <tableStyle count="2" pivot="0" name="Artistas-style 4">
      <tableStyleElement dxfId="1" type="firstRowStripe"/>
      <tableStyleElement dxfId="1" type="secondRowStripe"/>
    </tableStyle>
    <tableStyle count="2" pivot="0" name="Artistas-style 5">
      <tableStyleElement dxfId="1" type="firstRowStripe"/>
      <tableStyleElement dxfId="1" type="secondRowStripe"/>
    </tableStyle>
    <tableStyle count="2" pivot="0" name="Artistas-style 6">
      <tableStyleElement dxfId="1" type="firstRowStripe"/>
      <tableStyleElement dxfId="1" type="secondRowStripe"/>
    </tableStyle>
    <tableStyle count="3" pivot="0" name="Nacionalidad-style">
      <tableStyleElement dxfId="2" type="headerRow"/>
      <tableStyleElement dxfId="1" type="firstRowStripe"/>
      <tableStyleElement dxfId="1" type="secondRowStripe"/>
    </tableStyle>
    <tableStyle count="3" pivot="0" name="Nacionalidad-style 2">
      <tableStyleElement dxfId="2" type="headerRow"/>
      <tableStyleElement dxfId="1" type="firstRowStripe"/>
      <tableStyleElement dxfId="1" type="secondRowStripe"/>
    </tableStyle>
    <tableStyle count="2" pivot="0" name="Nacionalidad-style 3">
      <tableStyleElement dxfId="1" type="firstRowStripe"/>
      <tableStyleElement dxfId="1" type="secondRowStripe"/>
    </tableStyle>
    <tableStyle count="2" pivot="0" name="Nacionalidad-style 4">
      <tableStyleElement dxfId="1" type="firstRowStripe"/>
      <tableStyleElement dxfId="1" type="secondRowStripe"/>
    </tableStyle>
    <tableStyle count="2" pivot="0" name="Nacionalidad-style 5">
      <tableStyleElement dxfId="1" type="firstRowStripe"/>
      <tableStyleElement dxfId="1" type="secondRowStripe"/>
    </tableStyle>
    <tableStyle count="2" pivot="0" name="Nacionalidad-style 6">
      <tableStyleElement dxfId="1" type="firstRowStripe"/>
      <tableStyleElement dxfId="1" type="secondRowStripe"/>
    </tableStyle>
    <tableStyle count="2" pivot="0" name="Nacionalidad-style 7">
      <tableStyleElement dxfId="1" type="firstRowStripe"/>
      <tableStyleElement dxfId="1" type="secondRowStripe"/>
    </tableStyle>
    <tableStyle count="2" pivot="0" name="Nacionalidad-style 8">
      <tableStyleElement dxfId="1" type="firstRowStripe"/>
      <tableStyleElement dxfId="1" type="secondRowStripe"/>
    </tableStyle>
    <tableStyle count="2" pivot="0" name="Nacionalidad-style 9">
      <tableStyleElement dxfId="1" type="firstRowStripe"/>
      <tableStyleElement dxfId="1" type="secondRowStripe"/>
    </tableStyle>
    <tableStyle count="2" pivot="0" name="Nacionalidad-style 10">
      <tableStyleElement dxfId="1" type="firstRowStripe"/>
      <tableStyleElement dxfId="1" type="secondRowStripe"/>
    </tableStyle>
    <tableStyle count="2" pivot="0" name="Nacionalidad-style 11">
      <tableStyleElement dxfId="1" type="firstRowStripe"/>
      <tableStyleElement dxfId="1" type="secondRowStripe"/>
    </tableStyle>
    <tableStyle count="2" pivot="0" name="Nacionalidad-style 12">
      <tableStyleElement dxfId="1" type="firstRowStripe"/>
      <tableStyleElement dxfId="1" type="secondRowStripe"/>
    </tableStyle>
    <tableStyle count="2" pivot="0" name="Nacionalidad-style 13">
      <tableStyleElement dxfId="1" type="firstRowStripe"/>
      <tableStyleElement dxfId="1" type="secondRowStripe"/>
    </tableStyle>
    <tableStyle count="2" pivot="0" name="Nacionalidad-style 14">
      <tableStyleElement dxfId="1" type="firstRowStripe"/>
      <tableStyleElement dxfId="1" type="secondRowStripe"/>
    </tableStyle>
    <tableStyle count="2" pivot="0" name="Nacionalidad-style 15">
      <tableStyleElement dxfId="1" type="firstRowStripe"/>
      <tableStyleElement dxfId="1" type="secondRowStripe"/>
    </tableStyle>
    <tableStyle count="2" pivot="0" name="Nacionalidad-style 16">
      <tableStyleElement dxfId="1" type="firstRowStripe"/>
      <tableStyleElement dxfId="1" type="secondRowStripe"/>
    </tableStyle>
    <tableStyle count="2" pivot="0" name="Nacionalidad-style 17">
      <tableStyleElement dxfId="1" type="firstRowStripe"/>
      <tableStyleElement dxfId="1" type="secondRowStripe"/>
    </tableStyle>
    <tableStyle count="2" pivot="0" name="Nacionalidad-style 18">
      <tableStyleElement dxfId="1" type="firstRowStripe"/>
      <tableStyleElement dxfId="1" type="secondRowStripe"/>
    </tableStyle>
    <tableStyle count="2" pivot="0" name="Nacionalidad-style 19">
      <tableStyleElement dxfId="1" type="firstRowStripe"/>
      <tableStyleElement dxfId="1" type="secondRowStripe"/>
    </tableStyle>
    <tableStyle count="2" pivot="0" name="Nacionalidad-style 20">
      <tableStyleElement dxfId="1" type="firstRowStripe"/>
      <tableStyleElement dxfId="1" type="secondRowStripe"/>
    </tableStyle>
    <tableStyle count="2" pivot="0" name="Nacionalidad-style 21">
      <tableStyleElement dxfId="1" type="firstRowStripe"/>
      <tableStyleElement dxfId="1" type="secondRowStripe"/>
    </tableStyle>
    <tableStyle count="2" pivot="0" name="Nacionalidad-style 22">
      <tableStyleElement dxfId="1" type="firstRowStripe"/>
      <tableStyleElement dxfId="1" type="secondRowStripe"/>
    </tableStyle>
    <tableStyle count="2" pivot="0" name="Nacionalidad-style 23">
      <tableStyleElement dxfId="1" type="firstRowStripe"/>
      <tableStyleElement dxfId="1" type="secondRowStripe"/>
    </tableStyle>
    <tableStyle count="2" pivot="0" name="Nacionalidad-style 24">
      <tableStyleElement dxfId="1" type="firstRowStripe"/>
      <tableStyleElement dxfId="1" type="secondRowStripe"/>
    </tableStyle>
    <tableStyle count="2" pivot="0" name="Nacionalidad-style 25">
      <tableStyleElement dxfId="1" type="firstRowStripe"/>
      <tableStyleElement dxfId="1" type="secondRowStripe"/>
    </tableStyle>
    <tableStyle count="2" pivot="0" name="Nacionalidad-style 26">
      <tableStyleElement dxfId="1" type="firstRowStripe"/>
      <tableStyleElement dxfId="1" type="secondRowStripe"/>
    </tableStyle>
    <tableStyle count="2" pivot="0" name="Nacionalidad-style 27">
      <tableStyleElement dxfId="1" type="firstRowStripe"/>
      <tableStyleElement dxfId="1" type="secondRowStripe"/>
    </tableStyle>
    <tableStyle count="2" pivot="0" name="Nacionalidad-style 28">
      <tableStyleElement dxfId="1" type="firstRowStripe"/>
      <tableStyleElement dxfId="1" type="secondRowStripe"/>
    </tableStyle>
    <tableStyle count="2" pivot="0" name="Nacionalidad-style 29">
      <tableStyleElement dxfId="1" type="firstRowStripe"/>
      <tableStyleElement dxfId="1" type="secondRowStripe"/>
    </tableStyle>
    <tableStyle count="2" pivot="0" name="Nacionalidad-style 30">
      <tableStyleElement dxfId="1" type="firstRowStripe"/>
      <tableStyleElement dxfId="1" type="secondRowStripe"/>
    </tableStyle>
    <tableStyle count="2" pivot="0" name="Nacionalidad-style 31">
      <tableStyleElement dxfId="1" type="firstRowStripe"/>
      <tableStyleElement dxfId="1" type="secondRowStripe"/>
    </tableStyle>
    <tableStyle count="2" pivot="0" name="Nacionalidad-style 32">
      <tableStyleElement dxfId="1" type="firstRowStripe"/>
      <tableStyleElement dxfId="1" type="secondRowStripe"/>
    </tableStyle>
    <tableStyle count="2" pivot="0" name="Nacionalidad-style 33">
      <tableStyleElement dxfId="1" type="firstRowStripe"/>
      <tableStyleElement dxfId="1" type="secondRowStripe"/>
    </tableStyle>
    <tableStyle count="2" pivot="0" name="Nacionalidad-style 34">
      <tableStyleElement dxfId="1" type="firstRowStripe"/>
      <tableStyleElement dxfId="1" type="secondRowStripe"/>
    </tableStyle>
    <tableStyle count="2" pivot="0" name="Nacionalidad-style 35">
      <tableStyleElement dxfId="1" type="firstRowStripe"/>
      <tableStyleElement dxfId="1" type="secondRowStripe"/>
    </tableStyle>
    <tableStyle count="2" pivot="0" name="Artistasnac-style">
      <tableStyleElement dxfId="1" type="firstRowStripe"/>
      <tableStyleElement dxfId="1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40:A244" displayName="Table_1" id="1">
  <tableColumns count="1">
    <tableColumn name="Column1" id="1"/>
  </tableColumns>
  <tableStyleInfo name="Artistas-style" showColumnStripes="0" showFirstColumn="1" showLastColumn="1" showRowStripes="1"/>
</table>
</file>

<file path=xl/tables/table10.xml><?xml version="1.0" encoding="utf-8"?>
<table xmlns="http://schemas.openxmlformats.org/spreadsheetml/2006/main" headerRowCount="0" ref="A12:A16" displayName="Table_10" id="10">
  <tableColumns count="1">
    <tableColumn name="Column1" id="1"/>
  </tableColumns>
  <tableStyleInfo name="Nacionalidad-style 4" showColumnStripes="0" showFirstColumn="1" showLastColumn="1" showRowStripes="1"/>
</table>
</file>

<file path=xl/tables/table11.xml><?xml version="1.0" encoding="utf-8"?>
<table xmlns="http://schemas.openxmlformats.org/spreadsheetml/2006/main" headerRowCount="0" ref="A17:A21" displayName="Table_11" id="11">
  <tableColumns count="1">
    <tableColumn name="Column1" id="1"/>
  </tableColumns>
  <tableStyleInfo name="Nacionalidad-style 5" showColumnStripes="0" showFirstColumn="1" showLastColumn="1" showRowStripes="1"/>
</table>
</file>

<file path=xl/tables/table12.xml><?xml version="1.0" encoding="utf-8"?>
<table xmlns="http://schemas.openxmlformats.org/spreadsheetml/2006/main" headerRowCount="0" ref="A22:A26" displayName="Table_12" id="12">
  <tableColumns count="1">
    <tableColumn name="Column1" id="1"/>
  </tableColumns>
  <tableStyleInfo name="Nacionalidad-style 6" showColumnStripes="0" showFirstColumn="1" showLastColumn="1" showRowStripes="1"/>
</table>
</file>

<file path=xl/tables/table13.xml><?xml version="1.0" encoding="utf-8"?>
<table xmlns="http://schemas.openxmlformats.org/spreadsheetml/2006/main" headerRowCount="0" ref="A27:A31" displayName="Table_13" id="13">
  <tableColumns count="1">
    <tableColumn name="Column1" id="1"/>
  </tableColumns>
  <tableStyleInfo name="Nacionalidad-style 7" showColumnStripes="0" showFirstColumn="1" showLastColumn="1" showRowStripes="1"/>
</table>
</file>

<file path=xl/tables/table14.xml><?xml version="1.0" encoding="utf-8"?>
<table xmlns="http://schemas.openxmlformats.org/spreadsheetml/2006/main" headerRowCount="0" ref="A32:A36" displayName="Table_14" id="14">
  <tableColumns count="1">
    <tableColumn name="Column1" id="1"/>
  </tableColumns>
  <tableStyleInfo name="Nacionalidad-style 8" showColumnStripes="0" showFirstColumn="1" showLastColumn="1" showRowStripes="1"/>
</table>
</file>

<file path=xl/tables/table15.xml><?xml version="1.0" encoding="utf-8"?>
<table xmlns="http://schemas.openxmlformats.org/spreadsheetml/2006/main" headerRowCount="0" ref="A37:A41" displayName="Table_15" id="15">
  <tableColumns count="1">
    <tableColumn name="Column1" id="1"/>
  </tableColumns>
  <tableStyleInfo name="Nacionalidad-style 9" showColumnStripes="0" showFirstColumn="1" showLastColumn="1" showRowStripes="1"/>
</table>
</file>

<file path=xl/tables/table16.xml><?xml version="1.0" encoding="utf-8"?>
<table xmlns="http://schemas.openxmlformats.org/spreadsheetml/2006/main" headerRowCount="0" ref="A42:A46" displayName="Table_16" id="16">
  <tableColumns count="1">
    <tableColumn name="Column1" id="1"/>
  </tableColumns>
  <tableStyleInfo name="Nacionalidad-style 10" showColumnStripes="0" showFirstColumn="1" showLastColumn="1" showRowStripes="1"/>
</table>
</file>

<file path=xl/tables/table17.xml><?xml version="1.0" encoding="utf-8"?>
<table xmlns="http://schemas.openxmlformats.org/spreadsheetml/2006/main" headerRowCount="0" ref="A47:A51" displayName="Table_17" id="17">
  <tableColumns count="1">
    <tableColumn name="Column1" id="1"/>
  </tableColumns>
  <tableStyleInfo name="Nacionalidad-style 11" showColumnStripes="0" showFirstColumn="1" showLastColumn="1" showRowStripes="1"/>
</table>
</file>

<file path=xl/tables/table18.xml><?xml version="1.0" encoding="utf-8"?>
<table xmlns="http://schemas.openxmlformats.org/spreadsheetml/2006/main" headerRowCount="0" ref="A52:A56" displayName="Table_18" id="18">
  <tableColumns count="1">
    <tableColumn name="Column1" id="1"/>
  </tableColumns>
  <tableStyleInfo name="Nacionalidad-style 12" showColumnStripes="0" showFirstColumn="1" showLastColumn="1" showRowStripes="1"/>
</table>
</file>

<file path=xl/tables/table19.xml><?xml version="1.0" encoding="utf-8"?>
<table xmlns="http://schemas.openxmlformats.org/spreadsheetml/2006/main" headerRowCount="0" ref="A57:A61" displayName="Table_19" id="19">
  <tableColumns count="1">
    <tableColumn name="Column1" id="1"/>
  </tableColumns>
  <tableStyleInfo name="Nacionalidad-style 13" showColumnStripes="0" showFirstColumn="1" showLastColumn="1" showRowStripes="1"/>
</table>
</file>

<file path=xl/tables/table2.xml><?xml version="1.0" encoding="utf-8"?>
<table xmlns="http://schemas.openxmlformats.org/spreadsheetml/2006/main" headerRowCount="0" ref="A245:A249" displayName="Table_2" id="2">
  <tableColumns count="1">
    <tableColumn name="Column1" id="1"/>
  </tableColumns>
  <tableStyleInfo name="Artista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62:A66" displayName="Table_20" id="20">
  <tableColumns count="1">
    <tableColumn name="Column1" id="1"/>
  </tableColumns>
  <tableStyleInfo name="Nacionalidad-style 14" showColumnStripes="0" showFirstColumn="1" showLastColumn="1" showRowStripes="1"/>
</table>
</file>

<file path=xl/tables/table21.xml><?xml version="1.0" encoding="utf-8"?>
<table xmlns="http://schemas.openxmlformats.org/spreadsheetml/2006/main" headerRowCount="0" ref="A67:A71" displayName="Table_21" id="21">
  <tableColumns count="1">
    <tableColumn name="Column1" id="1"/>
  </tableColumns>
  <tableStyleInfo name="Nacionalidad-style 15" showColumnStripes="0" showFirstColumn="1" showLastColumn="1" showRowStripes="1"/>
</table>
</file>

<file path=xl/tables/table22.xml><?xml version="1.0" encoding="utf-8"?>
<table xmlns="http://schemas.openxmlformats.org/spreadsheetml/2006/main" headerRowCount="0" ref="A72:A76" displayName="Table_22" id="22">
  <tableColumns count="1">
    <tableColumn name="Column1" id="1"/>
  </tableColumns>
  <tableStyleInfo name="Nacionalidad-style 16" showColumnStripes="0" showFirstColumn="1" showLastColumn="1" showRowStripes="1"/>
</table>
</file>

<file path=xl/tables/table23.xml><?xml version="1.0" encoding="utf-8"?>
<table xmlns="http://schemas.openxmlformats.org/spreadsheetml/2006/main" headerRowCount="0" ref="A77:A81" displayName="Table_23" id="23">
  <tableColumns count="1">
    <tableColumn name="Column1" id="1"/>
  </tableColumns>
  <tableStyleInfo name="Nacionalidad-style 17" showColumnStripes="0" showFirstColumn="1" showLastColumn="1" showRowStripes="1"/>
</table>
</file>

<file path=xl/tables/table24.xml><?xml version="1.0" encoding="utf-8"?>
<table xmlns="http://schemas.openxmlformats.org/spreadsheetml/2006/main" headerRowCount="0" ref="A82:A86" displayName="Table_24" id="24">
  <tableColumns count="1">
    <tableColumn name="Column1" id="1"/>
  </tableColumns>
  <tableStyleInfo name="Nacionalidad-style 18" showColumnStripes="0" showFirstColumn="1" showLastColumn="1" showRowStripes="1"/>
</table>
</file>

<file path=xl/tables/table25.xml><?xml version="1.0" encoding="utf-8"?>
<table xmlns="http://schemas.openxmlformats.org/spreadsheetml/2006/main" headerRowCount="0" ref="A87:A91" displayName="Table_25" id="25">
  <tableColumns count="1">
    <tableColumn name="Column1" id="1"/>
  </tableColumns>
  <tableStyleInfo name="Nacionalidad-style 19" showColumnStripes="0" showFirstColumn="1" showLastColumn="1" showRowStripes="1"/>
</table>
</file>

<file path=xl/tables/table26.xml><?xml version="1.0" encoding="utf-8"?>
<table xmlns="http://schemas.openxmlformats.org/spreadsheetml/2006/main" headerRowCount="0" ref="A92:A96" displayName="Table_26" id="26">
  <tableColumns count="1">
    <tableColumn name="Column1" id="1"/>
  </tableColumns>
  <tableStyleInfo name="Nacionalidad-style 20" showColumnStripes="0" showFirstColumn="1" showLastColumn="1" showRowStripes="1"/>
</table>
</file>

<file path=xl/tables/table27.xml><?xml version="1.0" encoding="utf-8"?>
<table xmlns="http://schemas.openxmlformats.org/spreadsheetml/2006/main" headerRowCount="0" ref="A97:A101" displayName="Table_27" id="27">
  <tableColumns count="1">
    <tableColumn name="Column1" id="1"/>
  </tableColumns>
  <tableStyleInfo name="Nacionalidad-style 21" showColumnStripes="0" showFirstColumn="1" showLastColumn="1" showRowStripes="1"/>
</table>
</file>

<file path=xl/tables/table28.xml><?xml version="1.0" encoding="utf-8"?>
<table xmlns="http://schemas.openxmlformats.org/spreadsheetml/2006/main" headerRowCount="0" ref="A102:A106" displayName="Table_28" id="28">
  <tableColumns count="1">
    <tableColumn name="Column1" id="1"/>
  </tableColumns>
  <tableStyleInfo name="Nacionalidad-style 22" showColumnStripes="0" showFirstColumn="1" showLastColumn="1" showRowStripes="1"/>
</table>
</file>

<file path=xl/tables/table29.xml><?xml version="1.0" encoding="utf-8"?>
<table xmlns="http://schemas.openxmlformats.org/spreadsheetml/2006/main" headerRowCount="0" ref="A107:A111" displayName="Table_29" id="29">
  <tableColumns count="1">
    <tableColumn name="Column1" id="1"/>
  </tableColumns>
  <tableStyleInfo name="Nacionalidad-style 23" showColumnStripes="0" showFirstColumn="1" showLastColumn="1" showRowStripes="1"/>
</table>
</file>

<file path=xl/tables/table3.xml><?xml version="1.0" encoding="utf-8"?>
<table xmlns="http://schemas.openxmlformats.org/spreadsheetml/2006/main" headerRowCount="0" ref="A250:A254" displayName="Table_3" id="3">
  <tableColumns count="1">
    <tableColumn name="Column1" id="1"/>
  </tableColumns>
  <tableStyleInfo name="Artistas-style 3" showColumnStripes="0" showFirstColumn="1" showLastColumn="1" showRowStripes="1"/>
</table>
</file>

<file path=xl/tables/table30.xml><?xml version="1.0" encoding="utf-8"?>
<table xmlns="http://schemas.openxmlformats.org/spreadsheetml/2006/main" headerRowCount="0" ref="A112:A116" displayName="Table_30" id="30">
  <tableColumns count="1">
    <tableColumn name="Column1" id="1"/>
  </tableColumns>
  <tableStyleInfo name="Nacionalidad-style 24" showColumnStripes="0" showFirstColumn="1" showLastColumn="1" showRowStripes="1"/>
</table>
</file>

<file path=xl/tables/table31.xml><?xml version="1.0" encoding="utf-8"?>
<table xmlns="http://schemas.openxmlformats.org/spreadsheetml/2006/main" headerRowCount="0" ref="A117:A121" displayName="Table_31" id="31">
  <tableColumns count="1">
    <tableColumn name="Column1" id="1"/>
  </tableColumns>
  <tableStyleInfo name="Nacionalidad-style 25" showColumnStripes="0" showFirstColumn="1" showLastColumn="1" showRowStripes="1"/>
</table>
</file>

<file path=xl/tables/table32.xml><?xml version="1.0" encoding="utf-8"?>
<table xmlns="http://schemas.openxmlformats.org/spreadsheetml/2006/main" headerRowCount="0" ref="A122:A126" displayName="Table_32" id="32">
  <tableColumns count="1">
    <tableColumn name="Column1" id="1"/>
  </tableColumns>
  <tableStyleInfo name="Nacionalidad-style 26" showColumnStripes="0" showFirstColumn="1" showLastColumn="1" showRowStripes="1"/>
</table>
</file>

<file path=xl/tables/table33.xml><?xml version="1.0" encoding="utf-8"?>
<table xmlns="http://schemas.openxmlformats.org/spreadsheetml/2006/main" headerRowCount="0" ref="A127:A131" displayName="Table_33" id="33">
  <tableColumns count="1">
    <tableColumn name="Column1" id="1"/>
  </tableColumns>
  <tableStyleInfo name="Nacionalidad-style 27" showColumnStripes="0" showFirstColumn="1" showLastColumn="1" showRowStripes="1"/>
</table>
</file>

<file path=xl/tables/table34.xml><?xml version="1.0" encoding="utf-8"?>
<table xmlns="http://schemas.openxmlformats.org/spreadsheetml/2006/main" headerRowCount="0" ref="A132:A136" displayName="Table_34" id="34">
  <tableColumns count="1">
    <tableColumn name="Column1" id="1"/>
  </tableColumns>
  <tableStyleInfo name="Nacionalidad-style 28" showColumnStripes="0" showFirstColumn="1" showLastColumn="1" showRowStripes="1"/>
</table>
</file>

<file path=xl/tables/table35.xml><?xml version="1.0" encoding="utf-8"?>
<table xmlns="http://schemas.openxmlformats.org/spreadsheetml/2006/main" headerRowCount="0" ref="A137:A141" displayName="Table_35" id="35">
  <tableColumns count="1">
    <tableColumn name="Column1" id="1"/>
  </tableColumns>
  <tableStyleInfo name="Nacionalidad-style 29" showColumnStripes="0" showFirstColumn="1" showLastColumn="1" showRowStripes="1"/>
</table>
</file>

<file path=xl/tables/table36.xml><?xml version="1.0" encoding="utf-8"?>
<table xmlns="http://schemas.openxmlformats.org/spreadsheetml/2006/main" headerRowCount="0" ref="A142:A146" displayName="Table_36" id="36">
  <tableColumns count="1">
    <tableColumn name="Column1" id="1"/>
  </tableColumns>
  <tableStyleInfo name="Nacionalidad-style 30" showColumnStripes="0" showFirstColumn="1" showLastColumn="1" showRowStripes="1"/>
</table>
</file>

<file path=xl/tables/table37.xml><?xml version="1.0" encoding="utf-8"?>
<table xmlns="http://schemas.openxmlformats.org/spreadsheetml/2006/main" headerRowCount="0" ref="A147:A151" displayName="Table_37" id="37">
  <tableColumns count="1">
    <tableColumn name="Column1" id="1"/>
  </tableColumns>
  <tableStyleInfo name="Nacionalidad-style 31" showColumnStripes="0" showFirstColumn="1" showLastColumn="1" showRowStripes="1"/>
</table>
</file>

<file path=xl/tables/table38.xml><?xml version="1.0" encoding="utf-8"?>
<table xmlns="http://schemas.openxmlformats.org/spreadsheetml/2006/main" headerRowCount="0" ref="A152:A156" displayName="Table_38" id="38">
  <tableColumns count="1">
    <tableColumn name="Column1" id="1"/>
  </tableColumns>
  <tableStyleInfo name="Nacionalidad-style 32" showColumnStripes="0" showFirstColumn="1" showLastColumn="1" showRowStripes="1"/>
</table>
</file>

<file path=xl/tables/table39.xml><?xml version="1.0" encoding="utf-8"?>
<table xmlns="http://schemas.openxmlformats.org/spreadsheetml/2006/main" headerRowCount="0" ref="A157:A161" displayName="Table_39" id="39">
  <tableColumns count="1">
    <tableColumn name="Column1" id="1"/>
  </tableColumns>
  <tableStyleInfo name="Nacionalidad-style 33" showColumnStripes="0" showFirstColumn="1" showLastColumn="1" showRowStripes="1"/>
</table>
</file>

<file path=xl/tables/table4.xml><?xml version="1.0" encoding="utf-8"?>
<table xmlns="http://schemas.openxmlformats.org/spreadsheetml/2006/main" headerRowCount="0" ref="A255:A259" displayName="Table_4" id="4">
  <tableColumns count="1">
    <tableColumn name="Column1" id="1"/>
  </tableColumns>
  <tableStyleInfo name="Artistas-style 4" showColumnStripes="0" showFirstColumn="1" showLastColumn="1" showRowStripes="1"/>
</table>
</file>

<file path=xl/tables/table40.xml><?xml version="1.0" encoding="utf-8"?>
<table xmlns="http://schemas.openxmlformats.org/spreadsheetml/2006/main" headerRowCount="0" ref="A162:A166" displayName="Table_40" id="40">
  <tableColumns count="1">
    <tableColumn name="Column1" id="1"/>
  </tableColumns>
  <tableStyleInfo name="Nacionalidad-style 34" showColumnStripes="0" showFirstColumn="1" showLastColumn="1" showRowStripes="1"/>
</table>
</file>

<file path=xl/tables/table41.xml><?xml version="1.0" encoding="utf-8"?>
<table xmlns="http://schemas.openxmlformats.org/spreadsheetml/2006/main" headerRowCount="0" ref="A167:A171" displayName="Table_41" id="41">
  <tableColumns count="1">
    <tableColumn name="Column1" id="1"/>
  </tableColumns>
  <tableStyleInfo name="Nacionalidad-style 35" showColumnStripes="0" showFirstColumn="1" showLastColumn="1" showRowStripes="1"/>
</table>
</file>

<file path=xl/tables/table42.xml><?xml version="1.0" encoding="utf-8"?>
<table xmlns="http://schemas.openxmlformats.org/spreadsheetml/2006/main" headerRowCount="0" ref="A181:A186" displayName="Table_42" id="42">
  <tableColumns count="1">
    <tableColumn name="Column1" id="1"/>
  </tableColumns>
  <tableStyleInfo name="Artistasnac-style" showColumnStripes="0" showFirstColumn="1" showLastColumn="1" showRowStripes="1"/>
</table>
</file>

<file path=xl/tables/table5.xml><?xml version="1.0" encoding="utf-8"?>
<table xmlns="http://schemas.openxmlformats.org/spreadsheetml/2006/main" headerRowCount="0" ref="A260:A264" displayName="Table_5" id="5">
  <tableColumns count="1">
    <tableColumn name="Column1" id="1"/>
  </tableColumns>
  <tableStyleInfo name="Artistas-style 5" showColumnStripes="0" showFirstColumn="1" showLastColumn="1" showRowStripes="1"/>
</table>
</file>

<file path=xl/tables/table6.xml><?xml version="1.0" encoding="utf-8"?>
<table xmlns="http://schemas.openxmlformats.org/spreadsheetml/2006/main" headerRowCount="0" ref="A265:A269" displayName="Table_6" id="6">
  <tableColumns count="1">
    <tableColumn name="Column1" id="1"/>
  </tableColumns>
  <tableStyleInfo name="Artistas-style 6" showColumnStripes="0" showFirstColumn="1" showLastColumn="1" showRowStripes="1"/>
</table>
</file>

<file path=xl/tables/table7.xml><?xml version="1.0" encoding="utf-8"?>
<table xmlns="http://schemas.openxmlformats.org/spreadsheetml/2006/main" ref="A1:A6" displayName="Table_7" id="7">
  <tableColumns count="1">
    <tableColumn name="Region" id="1"/>
  </tableColumns>
  <tableStyleInfo name="Nacionalidad-style" showColumnStripes="0" showFirstColumn="1" showLastColumn="1" showRowStripes="1"/>
</table>
</file>

<file path=xl/tables/table8.xml><?xml version="1.0" encoding="utf-8"?>
<table xmlns="http://schemas.openxmlformats.org/spreadsheetml/2006/main" ref="B1:C180" displayName="Table_8" id="8">
  <tableColumns count="2">
    <tableColumn name="Nacionalidad" id="1"/>
    <tableColumn name="ID_Nacionalidad" id="2"/>
  </tableColumns>
  <tableStyleInfo name="Nacionalidad-style 2" showColumnStripes="0" showFirstColumn="1" showLastColumn="1" showRowStripes="1"/>
</table>
</file>

<file path=xl/tables/table9.xml><?xml version="1.0" encoding="utf-8"?>
<table xmlns="http://schemas.openxmlformats.org/spreadsheetml/2006/main" headerRowCount="0" ref="A7:A11" displayName="Table_9" id="9">
  <tableColumns count="1">
    <tableColumn name="Column1" id="1"/>
  </tableColumns>
  <tableStyleInfo name="Nacionalidad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0.xml"/><Relationship Id="rId62" Type="http://schemas.openxmlformats.org/officeDocument/2006/relationships/table" Target="../tables/table32.xml"/><Relationship Id="rId61" Type="http://schemas.openxmlformats.org/officeDocument/2006/relationships/table" Target="../tables/table31.xml"/><Relationship Id="rId42" Type="http://schemas.openxmlformats.org/officeDocument/2006/relationships/table" Target="../tables/table12.xml"/><Relationship Id="rId64" Type="http://schemas.openxmlformats.org/officeDocument/2006/relationships/table" Target="../tables/table34.xml"/><Relationship Id="rId41" Type="http://schemas.openxmlformats.org/officeDocument/2006/relationships/table" Target="../tables/table11.xml"/><Relationship Id="rId63" Type="http://schemas.openxmlformats.org/officeDocument/2006/relationships/table" Target="../tables/table33.xml"/><Relationship Id="rId44" Type="http://schemas.openxmlformats.org/officeDocument/2006/relationships/table" Target="../tables/table14.xml"/><Relationship Id="rId66" Type="http://schemas.openxmlformats.org/officeDocument/2006/relationships/table" Target="../tables/table36.xml"/><Relationship Id="rId43" Type="http://schemas.openxmlformats.org/officeDocument/2006/relationships/table" Target="../tables/table13.xml"/><Relationship Id="rId65" Type="http://schemas.openxmlformats.org/officeDocument/2006/relationships/table" Target="../tables/table35.xml"/><Relationship Id="rId46" Type="http://schemas.openxmlformats.org/officeDocument/2006/relationships/table" Target="../tables/table16.xml"/><Relationship Id="rId68" Type="http://schemas.openxmlformats.org/officeDocument/2006/relationships/table" Target="../tables/table38.xml"/><Relationship Id="rId45" Type="http://schemas.openxmlformats.org/officeDocument/2006/relationships/table" Target="../tables/table15.xml"/><Relationship Id="rId67" Type="http://schemas.openxmlformats.org/officeDocument/2006/relationships/table" Target="../tables/table37.xml"/><Relationship Id="rId60" Type="http://schemas.openxmlformats.org/officeDocument/2006/relationships/table" Target="../tables/table30.xml"/><Relationship Id="rId1" Type="http://schemas.openxmlformats.org/officeDocument/2006/relationships/drawing" Target="../drawings/drawing3.xml"/><Relationship Id="rId48" Type="http://schemas.openxmlformats.org/officeDocument/2006/relationships/table" Target="../tables/table18.xml"/><Relationship Id="rId47" Type="http://schemas.openxmlformats.org/officeDocument/2006/relationships/table" Target="../tables/table17.xml"/><Relationship Id="rId69" Type="http://schemas.openxmlformats.org/officeDocument/2006/relationships/table" Target="../tables/table39.xml"/><Relationship Id="rId49" Type="http://schemas.openxmlformats.org/officeDocument/2006/relationships/table" Target="../tables/table19.xml"/><Relationship Id="rId51" Type="http://schemas.openxmlformats.org/officeDocument/2006/relationships/table" Target="../tables/table21.xml"/><Relationship Id="rId50" Type="http://schemas.openxmlformats.org/officeDocument/2006/relationships/table" Target="../tables/table20.xml"/><Relationship Id="rId53" Type="http://schemas.openxmlformats.org/officeDocument/2006/relationships/table" Target="../tables/table23.xml"/><Relationship Id="rId52" Type="http://schemas.openxmlformats.org/officeDocument/2006/relationships/table" Target="../tables/table22.xml"/><Relationship Id="rId55" Type="http://schemas.openxmlformats.org/officeDocument/2006/relationships/table" Target="../tables/table25.xml"/><Relationship Id="rId54" Type="http://schemas.openxmlformats.org/officeDocument/2006/relationships/table" Target="../tables/table24.xml"/><Relationship Id="rId57" Type="http://schemas.openxmlformats.org/officeDocument/2006/relationships/table" Target="../tables/table27.xml"/><Relationship Id="rId56" Type="http://schemas.openxmlformats.org/officeDocument/2006/relationships/table" Target="../tables/table26.xml"/><Relationship Id="rId71" Type="http://schemas.openxmlformats.org/officeDocument/2006/relationships/table" Target="../tables/table41.xml"/><Relationship Id="rId70" Type="http://schemas.openxmlformats.org/officeDocument/2006/relationships/table" Target="../tables/table40.xml"/><Relationship Id="rId37" Type="http://schemas.openxmlformats.org/officeDocument/2006/relationships/table" Target="../tables/table7.xml"/><Relationship Id="rId59" Type="http://schemas.openxmlformats.org/officeDocument/2006/relationships/table" Target="../tables/table29.xml"/><Relationship Id="rId58" Type="http://schemas.openxmlformats.org/officeDocument/2006/relationships/table" Target="../tables/table28.xml"/><Relationship Id="rId39" Type="http://schemas.openxmlformats.org/officeDocument/2006/relationships/table" Target="../tables/table9.xml"/><Relationship Id="rId3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Donald_Glover" TargetMode="External"/><Relationship Id="rId2" Type="http://schemas.openxmlformats.org/officeDocument/2006/relationships/hyperlink" Target="https://es.wikipedia.org/wiki/Ty_Dolla_Sign" TargetMode="External"/><Relationship Id="rId3" Type="http://schemas.openxmlformats.org/officeDocument/2006/relationships/hyperlink" Target="https://es.wikipedia.org/wiki/XXXTentacion" TargetMode="External"/><Relationship Id="rId4" Type="http://schemas.openxmlformats.org/officeDocument/2006/relationships/hyperlink" Target="https://es.wikipedia.org/wiki/Ariana_Grande" TargetMode="External"/><Relationship Id="rId9" Type="http://schemas.openxmlformats.org/officeDocument/2006/relationships/hyperlink" Target="https://es.wikipedia.org/wiki/Billie_Eilish" TargetMode="External"/><Relationship Id="rId5" Type="http://schemas.openxmlformats.org/officeDocument/2006/relationships/hyperlink" Target="https://es.wikipedia.org/wiki/Travis_Scott" TargetMode="External"/><Relationship Id="rId6" Type="http://schemas.openxmlformats.org/officeDocument/2006/relationships/hyperlink" Target="https://es.wikipedia.org/wiki/Swae_Lee" TargetMode="External"/><Relationship Id="rId7" Type="http://schemas.openxmlformats.org/officeDocument/2006/relationships/hyperlink" Target="https://es.wikipedia.org/wiki/Bradley_Cooper" TargetMode="External"/><Relationship Id="rId8" Type="http://schemas.openxmlformats.org/officeDocument/2006/relationships/hyperlink" Target="https://es.wikipedia.org/wiki/Jonas_Brothers" TargetMode="External"/><Relationship Id="rId11" Type="http://schemas.openxmlformats.org/officeDocument/2006/relationships/hyperlink" Target="https://es.wikipedia.org/wiki/Lizzo" TargetMode="External"/><Relationship Id="rId10" Type="http://schemas.openxmlformats.org/officeDocument/2006/relationships/hyperlink" Target="https://es.wikipedia.org/wiki/Shawn_Mendes" TargetMode="External"/><Relationship Id="rId13" Type="http://schemas.openxmlformats.org/officeDocument/2006/relationships/hyperlink" Target="https://es.wikipedia.org/wiki/Selena_Gomez" TargetMode="External"/><Relationship Id="rId12" Type="http://schemas.openxmlformats.org/officeDocument/2006/relationships/hyperlink" Target="https://es.wikipedia.org/wiki/Lewis_Capaldi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es.wikipedia.org/wiki/Mariah_Care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2" width="11.3"/>
    <col customWidth="1" min="3" max="3" width="10.5"/>
    <col customWidth="1" min="4" max="4" width="42.5"/>
    <col customWidth="1" min="5" max="15" width="11.3"/>
  </cols>
  <sheetData>
    <row r="1" ht="15.0" customHeight="1">
      <c r="A1" s="1"/>
      <c r="B1" s="2"/>
      <c r="C1" s="2" t="s">
        <v>0</v>
      </c>
      <c r="D1" s="2"/>
      <c r="E1" s="2"/>
      <c r="J1" s="3"/>
      <c r="K1" s="3"/>
      <c r="L1" s="3"/>
      <c r="M1" s="3"/>
      <c r="N1" s="3"/>
      <c r="O1" s="3"/>
    </row>
    <row r="2" ht="15.0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J2" s="3"/>
      <c r="K2" s="3"/>
      <c r="L2" s="3"/>
      <c r="M2" s="3"/>
      <c r="N2" s="3"/>
      <c r="O2" s="3"/>
    </row>
    <row r="3" ht="15.0" customHeight="1">
      <c r="A3" s="5">
        <v>711.0</v>
      </c>
      <c r="B3" s="6" t="s">
        <v>6</v>
      </c>
      <c r="C3" s="7">
        <v>1143.0</v>
      </c>
      <c r="D3" s="7" t="s">
        <v>7</v>
      </c>
      <c r="E3" s="5">
        <v>3.0</v>
      </c>
      <c r="J3" s="3"/>
      <c r="K3" s="3"/>
      <c r="L3" s="3"/>
      <c r="M3" s="3"/>
      <c r="N3" s="3"/>
      <c r="O3" s="3"/>
    </row>
    <row r="4" ht="15.0" customHeight="1">
      <c r="A4" s="5">
        <v>712.0</v>
      </c>
      <c r="B4" s="6" t="s">
        <v>8</v>
      </c>
      <c r="C4" s="7">
        <v>1165.0</v>
      </c>
      <c r="D4" s="7" t="s">
        <v>9</v>
      </c>
      <c r="E4" s="5">
        <v>3.0</v>
      </c>
      <c r="J4" s="3"/>
      <c r="K4" s="3"/>
      <c r="L4" s="3"/>
      <c r="M4" s="3"/>
      <c r="N4" s="3"/>
      <c r="O4" s="3"/>
    </row>
    <row r="5" ht="15.0" customHeight="1">
      <c r="A5" s="5">
        <v>713.0</v>
      </c>
      <c r="B5" s="6" t="s">
        <v>10</v>
      </c>
      <c r="C5" s="7">
        <v>1091.0</v>
      </c>
      <c r="D5" s="7" t="s">
        <v>11</v>
      </c>
      <c r="E5" s="5">
        <v>3.0</v>
      </c>
      <c r="J5" s="3"/>
      <c r="K5" s="3"/>
      <c r="L5" s="3"/>
      <c r="M5" s="3"/>
      <c r="N5" s="3"/>
      <c r="O5" s="3"/>
    </row>
    <row r="6" ht="15.0" customHeight="1">
      <c r="A6" s="5">
        <v>714.0</v>
      </c>
      <c r="B6" s="6" t="s">
        <v>12</v>
      </c>
      <c r="C6" s="7">
        <v>1009.0</v>
      </c>
      <c r="D6" s="7" t="s">
        <v>13</v>
      </c>
      <c r="E6" s="5">
        <v>2.0</v>
      </c>
      <c r="J6" s="3"/>
      <c r="K6" s="3"/>
      <c r="L6" s="3"/>
      <c r="M6" s="3"/>
      <c r="N6" s="3"/>
      <c r="O6" s="3"/>
    </row>
    <row r="7" ht="15.0" customHeight="1">
      <c r="A7" s="5">
        <v>715.0</v>
      </c>
      <c r="B7" s="6" t="s">
        <v>14</v>
      </c>
      <c r="C7" s="7">
        <v>1209.0</v>
      </c>
      <c r="D7" s="7" t="s">
        <v>15</v>
      </c>
      <c r="E7" s="5">
        <v>1.0</v>
      </c>
      <c r="J7" s="3"/>
      <c r="K7" s="3"/>
      <c r="L7" s="3"/>
      <c r="M7" s="3"/>
      <c r="N7" s="3"/>
      <c r="O7" s="3"/>
    </row>
    <row r="8" ht="15.0" customHeight="1">
      <c r="A8" s="5">
        <v>716.0</v>
      </c>
      <c r="B8" s="6" t="s">
        <v>16</v>
      </c>
      <c r="C8" s="7">
        <v>1222.0</v>
      </c>
      <c r="D8" s="7" t="s">
        <v>17</v>
      </c>
      <c r="E8" s="5">
        <v>1.0</v>
      </c>
      <c r="J8" s="3"/>
      <c r="K8" s="3"/>
      <c r="L8" s="3"/>
      <c r="M8" s="3"/>
      <c r="N8" s="3"/>
      <c r="O8" s="3"/>
    </row>
    <row r="9" ht="15.0" customHeight="1">
      <c r="A9" s="5">
        <v>717.0</v>
      </c>
      <c r="B9" s="6" t="s">
        <v>18</v>
      </c>
      <c r="C9" s="7">
        <v>1194.0</v>
      </c>
      <c r="D9" s="7" t="s">
        <v>19</v>
      </c>
      <c r="E9" s="5">
        <v>4.0</v>
      </c>
      <c r="J9" s="3"/>
      <c r="K9" s="3"/>
      <c r="L9" s="3"/>
      <c r="M9" s="3"/>
      <c r="N9" s="3"/>
      <c r="O9" s="3"/>
    </row>
    <row r="10" ht="15.0" customHeight="1">
      <c r="A10" s="5">
        <v>718.0</v>
      </c>
      <c r="B10" s="6" t="s">
        <v>20</v>
      </c>
      <c r="C10" s="7">
        <v>1131.0</v>
      </c>
      <c r="D10" s="7" t="s">
        <v>21</v>
      </c>
      <c r="E10" s="5">
        <v>3.0</v>
      </c>
      <c r="J10" s="3"/>
      <c r="K10" s="3"/>
      <c r="L10" s="3"/>
      <c r="M10" s="3"/>
      <c r="N10" s="3"/>
      <c r="O10" s="3"/>
    </row>
    <row r="11" ht="15.0" customHeight="1">
      <c r="A11" s="5">
        <v>719.0</v>
      </c>
      <c r="B11" s="6" t="s">
        <v>22</v>
      </c>
      <c r="C11" s="7">
        <v>1236.0</v>
      </c>
      <c r="D11" s="7" t="s">
        <v>23</v>
      </c>
      <c r="E11" s="5">
        <v>1.0</v>
      </c>
      <c r="J11" s="3"/>
      <c r="K11" s="3"/>
      <c r="L11" s="3"/>
      <c r="M11" s="3"/>
      <c r="N11" s="3"/>
      <c r="O11" s="3"/>
    </row>
    <row r="12" ht="15.0" customHeight="1">
      <c r="A12" s="5">
        <v>720.0</v>
      </c>
      <c r="B12" s="6" t="s">
        <v>24</v>
      </c>
      <c r="C12" s="7">
        <v>1181.0</v>
      </c>
      <c r="D12" s="7" t="s">
        <v>25</v>
      </c>
      <c r="E12" s="5">
        <v>2.0</v>
      </c>
      <c r="J12" s="3"/>
      <c r="K12" s="3"/>
      <c r="L12" s="3"/>
      <c r="M12" s="3"/>
      <c r="N12" s="3"/>
      <c r="O12" s="3"/>
    </row>
    <row r="13" ht="15.0" customHeight="1">
      <c r="A13" s="5">
        <v>721.0</v>
      </c>
      <c r="B13" s="6" t="s">
        <v>26</v>
      </c>
      <c r="C13" s="7">
        <v>1157.0</v>
      </c>
      <c r="D13" s="7" t="s">
        <v>27</v>
      </c>
      <c r="E13" s="5">
        <v>3.0</v>
      </c>
      <c r="J13" s="3"/>
      <c r="K13" s="3"/>
      <c r="L13" s="3"/>
      <c r="M13" s="3"/>
      <c r="N13" s="3"/>
      <c r="O13" s="3"/>
    </row>
    <row r="14" ht="15.0" customHeight="1">
      <c r="A14" s="5">
        <v>722.0</v>
      </c>
      <c r="B14" s="6" t="s">
        <v>28</v>
      </c>
      <c r="C14" s="7">
        <v>1076.0</v>
      </c>
      <c r="D14" s="7" t="s">
        <v>29</v>
      </c>
      <c r="E14" s="5">
        <v>2.0</v>
      </c>
      <c r="J14" s="3"/>
      <c r="K14" s="3"/>
      <c r="L14" s="3"/>
      <c r="M14" s="3"/>
      <c r="N14" s="3"/>
      <c r="O14" s="3"/>
    </row>
    <row r="15" ht="15.0" customHeight="1">
      <c r="A15" s="5">
        <v>723.0</v>
      </c>
      <c r="B15" s="6" t="s">
        <v>30</v>
      </c>
      <c r="C15" s="7">
        <v>1133.0</v>
      </c>
      <c r="D15" s="7" t="s">
        <v>31</v>
      </c>
      <c r="E15" s="5">
        <v>4.0</v>
      </c>
    </row>
    <row r="16" ht="15.0" customHeight="1">
      <c r="A16" s="5">
        <v>724.0</v>
      </c>
      <c r="B16" s="6" t="s">
        <v>32</v>
      </c>
      <c r="C16" s="7">
        <v>1204.0</v>
      </c>
      <c r="D16" s="7" t="s">
        <v>33</v>
      </c>
      <c r="E16" s="5">
        <v>1.0</v>
      </c>
    </row>
    <row r="17" ht="15.0" customHeight="1">
      <c r="A17" s="5">
        <v>725.0</v>
      </c>
      <c r="B17" s="6" t="s">
        <v>34</v>
      </c>
      <c r="C17" s="7">
        <v>1098.0</v>
      </c>
      <c r="D17" s="7" t="s">
        <v>35</v>
      </c>
      <c r="E17" s="5">
        <v>1.0</v>
      </c>
    </row>
    <row r="18" ht="15.0" customHeight="1">
      <c r="A18" s="5">
        <v>726.0</v>
      </c>
      <c r="B18" s="6" t="s">
        <v>36</v>
      </c>
      <c r="C18" s="7">
        <v>1236.0</v>
      </c>
      <c r="D18" s="7" t="s">
        <v>37</v>
      </c>
      <c r="E18" s="5">
        <v>2.0</v>
      </c>
    </row>
    <row r="19" ht="15.0" customHeight="1">
      <c r="A19" s="5">
        <v>727.0</v>
      </c>
      <c r="B19" s="6" t="s">
        <v>38</v>
      </c>
      <c r="C19" s="7">
        <v>1156.0</v>
      </c>
      <c r="D19" s="7" t="s">
        <v>39</v>
      </c>
      <c r="E19" s="5">
        <v>1.0</v>
      </c>
    </row>
    <row r="20" ht="15.0" customHeight="1">
      <c r="A20" s="5">
        <v>728.0</v>
      </c>
      <c r="B20" s="6" t="s">
        <v>40</v>
      </c>
      <c r="C20" s="7">
        <v>1140.0</v>
      </c>
      <c r="D20" s="7" t="s">
        <v>41</v>
      </c>
      <c r="E20" s="5">
        <v>1.0</v>
      </c>
    </row>
    <row r="21" ht="15.0" customHeight="1">
      <c r="A21" s="5">
        <v>729.0</v>
      </c>
      <c r="B21" s="6" t="s">
        <v>42</v>
      </c>
      <c r="C21" s="7">
        <v>1075.0</v>
      </c>
      <c r="D21" s="7" t="s">
        <v>43</v>
      </c>
      <c r="E21" s="5">
        <v>1.0</v>
      </c>
    </row>
    <row r="22" ht="15.0" customHeight="1">
      <c r="A22" s="5">
        <v>730.0</v>
      </c>
      <c r="B22" s="6" t="s">
        <v>44</v>
      </c>
      <c r="C22" s="7">
        <v>1088.0</v>
      </c>
      <c r="D22" s="7" t="s">
        <v>45</v>
      </c>
      <c r="E22" s="5">
        <v>1.0</v>
      </c>
    </row>
    <row r="23" ht="15.0" customHeight="1">
      <c r="A23" s="5">
        <v>731.0</v>
      </c>
      <c r="B23" s="6" t="s">
        <v>46</v>
      </c>
      <c r="C23" s="7">
        <v>1091.0</v>
      </c>
      <c r="D23" s="7" t="s">
        <v>47</v>
      </c>
      <c r="E23" s="5">
        <v>1.0</v>
      </c>
    </row>
    <row r="24" ht="15.0" customHeight="1">
      <c r="A24" s="5">
        <v>732.0</v>
      </c>
      <c r="B24" s="6" t="s">
        <v>48</v>
      </c>
      <c r="C24" s="7">
        <v>1230.0</v>
      </c>
      <c r="D24" s="7" t="s">
        <v>49</v>
      </c>
      <c r="E24" s="5">
        <v>1.0</v>
      </c>
    </row>
    <row r="25" ht="15.0" customHeight="1">
      <c r="A25" s="5">
        <v>733.0</v>
      </c>
      <c r="B25" s="6" t="s">
        <v>50</v>
      </c>
      <c r="C25" s="7">
        <v>1133.0</v>
      </c>
      <c r="D25" s="7" t="s">
        <v>51</v>
      </c>
      <c r="E25" s="5">
        <v>3.0</v>
      </c>
    </row>
    <row r="26" ht="15.0" customHeight="1">
      <c r="A26" s="5">
        <v>734.0</v>
      </c>
      <c r="B26" s="6" t="s">
        <v>52</v>
      </c>
      <c r="C26" s="7">
        <v>1233.0</v>
      </c>
      <c r="D26" s="7" t="s">
        <v>53</v>
      </c>
      <c r="E26" s="5">
        <v>1.0</v>
      </c>
    </row>
    <row r="27" ht="15.0" customHeight="1">
      <c r="A27" s="5">
        <v>735.0</v>
      </c>
      <c r="B27" s="6" t="s">
        <v>54</v>
      </c>
      <c r="C27" s="7">
        <v>1201.0</v>
      </c>
      <c r="D27" s="7" t="s">
        <v>55</v>
      </c>
      <c r="E27" s="5">
        <v>4.0</v>
      </c>
    </row>
    <row r="28" ht="15.0" customHeight="1">
      <c r="A28" s="5">
        <v>736.0</v>
      </c>
      <c r="B28" s="6" t="s">
        <v>56</v>
      </c>
      <c r="C28" s="7">
        <v>1131.0</v>
      </c>
      <c r="D28" s="7" t="s">
        <v>57</v>
      </c>
      <c r="E28" s="5">
        <v>2.0</v>
      </c>
    </row>
    <row r="29" ht="15.0" customHeight="1">
      <c r="A29" s="5">
        <v>737.0</v>
      </c>
      <c r="B29" s="6" t="s">
        <v>58</v>
      </c>
      <c r="C29" s="7">
        <v>1091.0</v>
      </c>
      <c r="D29" s="7" t="s">
        <v>59</v>
      </c>
      <c r="E29" s="5">
        <v>1.0</v>
      </c>
    </row>
    <row r="30" ht="15.0" customHeight="1">
      <c r="A30" s="5">
        <v>738.0</v>
      </c>
      <c r="B30" s="6" t="s">
        <v>60</v>
      </c>
      <c r="C30" s="7">
        <v>1202.0</v>
      </c>
      <c r="D30" s="7" t="s">
        <v>61</v>
      </c>
      <c r="E30" s="5">
        <v>2.0</v>
      </c>
    </row>
    <row r="31" ht="15.0" customHeight="1">
      <c r="A31" s="5">
        <v>739.0</v>
      </c>
      <c r="B31" s="6" t="s">
        <v>62</v>
      </c>
      <c r="C31" s="7">
        <v>1032.0</v>
      </c>
      <c r="D31" s="7" t="s">
        <v>63</v>
      </c>
      <c r="E31" s="5">
        <v>2.0</v>
      </c>
    </row>
    <row r="32" ht="15.0" customHeight="1">
      <c r="A32" s="5">
        <v>740.0</v>
      </c>
      <c r="B32" s="6" t="s">
        <v>64</v>
      </c>
      <c r="C32" s="7">
        <v>1233.0</v>
      </c>
      <c r="D32" s="7" t="s">
        <v>65</v>
      </c>
      <c r="E32" s="5">
        <v>2.0</v>
      </c>
    </row>
    <row r="33" ht="15.0" customHeight="1">
      <c r="A33" s="5">
        <v>741.0</v>
      </c>
      <c r="B33" s="6" t="s">
        <v>66</v>
      </c>
      <c r="C33" s="7">
        <v>1133.0</v>
      </c>
      <c r="D33" s="8" t="s">
        <v>67</v>
      </c>
      <c r="E33" s="5">
        <v>2.0</v>
      </c>
    </row>
    <row r="34" ht="15.0" customHeight="1">
      <c r="A34" s="5">
        <v>742.0</v>
      </c>
      <c r="B34" s="6" t="s">
        <v>68</v>
      </c>
      <c r="C34" s="7">
        <v>1220.0</v>
      </c>
      <c r="D34" s="7" t="s">
        <v>69</v>
      </c>
      <c r="E34" s="5">
        <v>1.0</v>
      </c>
    </row>
    <row r="35" ht="15.0" customHeight="1">
      <c r="A35" s="5">
        <v>743.0</v>
      </c>
      <c r="B35" s="6" t="s">
        <v>70</v>
      </c>
      <c r="C35" s="7">
        <v>1077.0</v>
      </c>
      <c r="D35" s="7" t="s">
        <v>71</v>
      </c>
      <c r="E35" s="5">
        <v>2.0</v>
      </c>
    </row>
    <row r="36" ht="15.0" customHeight="1">
      <c r="A36" s="5">
        <v>744.0</v>
      </c>
      <c r="B36" s="6" t="s">
        <v>72</v>
      </c>
      <c r="C36" s="7">
        <v>1124.0</v>
      </c>
      <c r="D36" s="7" t="s">
        <v>73</v>
      </c>
      <c r="E36" s="5">
        <v>1.0</v>
      </c>
    </row>
    <row r="37" ht="15.0" customHeight="1">
      <c r="A37" s="5">
        <v>745.0</v>
      </c>
      <c r="B37" s="6" t="s">
        <v>74</v>
      </c>
      <c r="C37" s="7">
        <v>1236.0</v>
      </c>
      <c r="D37" s="7" t="s">
        <v>75</v>
      </c>
      <c r="E37" s="5">
        <v>1.0</v>
      </c>
    </row>
    <row r="38" ht="15.0" customHeight="1">
      <c r="A38" s="5">
        <v>746.0</v>
      </c>
      <c r="B38" s="6" t="s">
        <v>76</v>
      </c>
      <c r="C38" s="7">
        <v>1012.0</v>
      </c>
      <c r="D38" s="7" t="s">
        <v>77</v>
      </c>
      <c r="E38" s="5">
        <v>2.0</v>
      </c>
    </row>
    <row r="39" ht="15.0" customHeight="1">
      <c r="A39" s="5">
        <v>747.0</v>
      </c>
      <c r="B39" s="6" t="s">
        <v>78</v>
      </c>
      <c r="C39" s="7">
        <v>1181.0</v>
      </c>
      <c r="D39" s="7" t="s">
        <v>79</v>
      </c>
      <c r="E39" s="5">
        <v>1.0</v>
      </c>
    </row>
    <row r="40" ht="15.0" customHeight="1">
      <c r="A40" s="5">
        <v>748.0</v>
      </c>
      <c r="B40" s="6" t="s">
        <v>80</v>
      </c>
      <c r="C40" s="7">
        <v>1083.0</v>
      </c>
      <c r="D40" s="7" t="s">
        <v>81</v>
      </c>
      <c r="E40" s="5">
        <v>1.0</v>
      </c>
    </row>
    <row r="41" ht="15.0" customHeight="1">
      <c r="A41" s="5">
        <v>749.0</v>
      </c>
      <c r="B41" s="6" t="s">
        <v>82</v>
      </c>
      <c r="C41" s="7">
        <v>1133.0</v>
      </c>
      <c r="D41" s="7" t="s">
        <v>83</v>
      </c>
      <c r="E41" s="5">
        <v>2.0</v>
      </c>
    </row>
    <row r="42" ht="15.75" customHeight="1">
      <c r="A42" s="5">
        <v>750.0</v>
      </c>
      <c r="B42" s="6" t="s">
        <v>84</v>
      </c>
      <c r="C42" s="7">
        <v>1069.0</v>
      </c>
      <c r="D42" s="7" t="s">
        <v>85</v>
      </c>
      <c r="E42" s="5">
        <v>1.0</v>
      </c>
    </row>
    <row r="43" ht="15.75" customHeight="1">
      <c r="A43" s="5">
        <v>751.0</v>
      </c>
      <c r="B43" s="6" t="s">
        <v>86</v>
      </c>
      <c r="C43" s="7">
        <v>1165.0</v>
      </c>
      <c r="D43" s="8" t="s">
        <v>87</v>
      </c>
      <c r="E43" s="5">
        <v>5.0</v>
      </c>
    </row>
    <row r="44" ht="15.75" customHeight="1">
      <c r="A44" s="5">
        <v>752.0</v>
      </c>
      <c r="B44" s="6" t="s">
        <v>88</v>
      </c>
      <c r="C44" s="7">
        <v>1066.0</v>
      </c>
      <c r="D44" s="7" t="s">
        <v>89</v>
      </c>
      <c r="E44" s="5">
        <v>1.0</v>
      </c>
    </row>
    <row r="45" ht="15.75" customHeight="1">
      <c r="A45" s="5">
        <v>753.0</v>
      </c>
      <c r="B45" s="6" t="s">
        <v>90</v>
      </c>
      <c r="C45" s="7">
        <v>1030.0</v>
      </c>
      <c r="D45" s="7" t="s">
        <v>91</v>
      </c>
      <c r="E45" s="5">
        <v>7.0</v>
      </c>
    </row>
    <row r="46" ht="15.75" customHeight="1">
      <c r="A46" s="5">
        <v>754.0</v>
      </c>
      <c r="B46" s="6" t="s">
        <v>92</v>
      </c>
      <c r="C46" s="7">
        <v>1165.0</v>
      </c>
      <c r="D46" s="7" t="s">
        <v>93</v>
      </c>
      <c r="E46" s="5">
        <v>1.0</v>
      </c>
    </row>
    <row r="47" ht="15.75" customHeight="1">
      <c r="A47" s="5">
        <v>755.0</v>
      </c>
      <c r="B47" s="6" t="s">
        <v>94</v>
      </c>
      <c r="C47" s="7">
        <v>1050.0</v>
      </c>
      <c r="D47" s="7" t="s">
        <v>95</v>
      </c>
      <c r="E47" s="5">
        <v>2.0</v>
      </c>
    </row>
    <row r="48" ht="15.75" customHeight="1">
      <c r="A48" s="5">
        <v>756.0</v>
      </c>
      <c r="B48" s="6" t="s">
        <v>96</v>
      </c>
      <c r="C48" s="7">
        <v>1136.0</v>
      </c>
      <c r="D48" s="7" t="s">
        <v>97</v>
      </c>
      <c r="E48" s="5">
        <v>1.0</v>
      </c>
    </row>
    <row r="49" ht="15.75" customHeight="1">
      <c r="A49" s="5">
        <v>757.0</v>
      </c>
      <c r="B49" s="6" t="s">
        <v>98</v>
      </c>
      <c r="C49" s="7">
        <v>1133.0</v>
      </c>
      <c r="D49" s="7" t="s">
        <v>99</v>
      </c>
      <c r="E49" s="5">
        <v>3.0</v>
      </c>
    </row>
    <row r="50" ht="15.75" customHeight="1">
      <c r="A50" s="5">
        <v>758.0</v>
      </c>
      <c r="B50" s="6" t="s">
        <v>100</v>
      </c>
      <c r="C50" s="7">
        <v>1106.0</v>
      </c>
      <c r="D50" s="7" t="s">
        <v>101</v>
      </c>
      <c r="E50" s="5">
        <v>1.0</v>
      </c>
    </row>
    <row r="51" ht="15.75" customHeight="1">
      <c r="A51" s="5">
        <v>759.0</v>
      </c>
      <c r="B51" s="6" t="s">
        <v>102</v>
      </c>
      <c r="C51" s="7">
        <v>1172.0</v>
      </c>
      <c r="D51" s="7" t="s">
        <v>103</v>
      </c>
      <c r="E51" s="5">
        <v>2.0</v>
      </c>
    </row>
    <row r="52" ht="15.75" customHeight="1">
      <c r="A52" s="5">
        <v>760.0</v>
      </c>
      <c r="B52" s="6" t="s">
        <v>104</v>
      </c>
      <c r="C52" s="7">
        <v>1143.0</v>
      </c>
      <c r="D52" s="7" t="s">
        <v>105</v>
      </c>
      <c r="E52" s="5">
        <v>1.0</v>
      </c>
    </row>
    <row r="53" ht="15.75" customHeight="1">
      <c r="A53" s="5">
        <v>761.0</v>
      </c>
      <c r="B53" s="6" t="s">
        <v>106</v>
      </c>
      <c r="C53" s="7">
        <v>1164.0</v>
      </c>
      <c r="D53" s="7" t="s">
        <v>107</v>
      </c>
      <c r="E53" s="5">
        <v>1.0</v>
      </c>
    </row>
    <row r="54" ht="15.75" customHeight="1">
      <c r="A54" s="5">
        <v>762.0</v>
      </c>
      <c r="B54" s="6" t="s">
        <v>108</v>
      </c>
      <c r="C54" s="7">
        <v>1144.0</v>
      </c>
      <c r="D54" s="8" t="s">
        <v>109</v>
      </c>
      <c r="E54" s="5">
        <v>7.0</v>
      </c>
    </row>
    <row r="55" ht="15.75" customHeight="1">
      <c r="A55" s="5">
        <v>763.0</v>
      </c>
      <c r="B55" s="6" t="s">
        <v>110</v>
      </c>
      <c r="C55" s="7">
        <v>1050.0</v>
      </c>
      <c r="D55" s="7" t="s">
        <v>111</v>
      </c>
      <c r="E55" s="5">
        <v>1.0</v>
      </c>
    </row>
    <row r="56" ht="15.75" customHeight="1">
      <c r="A56" s="5">
        <v>764.0</v>
      </c>
      <c r="B56" s="6" t="s">
        <v>112</v>
      </c>
      <c r="C56" s="7">
        <v>1075.0</v>
      </c>
      <c r="D56" s="7" t="s">
        <v>113</v>
      </c>
      <c r="E56" s="5">
        <v>1.0</v>
      </c>
    </row>
    <row r="57" ht="15.75" customHeight="1">
      <c r="A57" s="5">
        <v>765.0</v>
      </c>
      <c r="B57" s="6" t="s">
        <v>114</v>
      </c>
      <c r="C57" s="7">
        <v>1178.0</v>
      </c>
      <c r="D57" s="7" t="s">
        <v>115</v>
      </c>
      <c r="E57" s="5">
        <v>3.0</v>
      </c>
    </row>
    <row r="58" ht="15.75" customHeight="1">
      <c r="A58" s="5">
        <v>766.0</v>
      </c>
      <c r="B58" s="6" t="s">
        <v>116</v>
      </c>
      <c r="C58" s="7">
        <v>1150.0</v>
      </c>
      <c r="D58" s="7" t="s">
        <v>117</v>
      </c>
      <c r="E58" s="5">
        <v>3.0</v>
      </c>
    </row>
    <row r="59" ht="15.75" customHeight="1">
      <c r="A59" s="5">
        <v>767.0</v>
      </c>
      <c r="B59" s="6" t="s">
        <v>118</v>
      </c>
      <c r="C59" s="7">
        <v>1229.0</v>
      </c>
      <c r="D59" s="7" t="s">
        <v>119</v>
      </c>
      <c r="E59" s="5">
        <v>5.0</v>
      </c>
    </row>
    <row r="60" ht="15.75" customHeight="1">
      <c r="A60" s="5">
        <v>768.0</v>
      </c>
      <c r="B60" s="6" t="s">
        <v>120</v>
      </c>
      <c r="C60" s="7">
        <v>1112.0</v>
      </c>
      <c r="D60" s="7" t="s">
        <v>121</v>
      </c>
      <c r="E60" s="5">
        <v>8.0</v>
      </c>
    </row>
    <row r="61" ht="15.75" customHeight="1">
      <c r="A61" s="5">
        <v>769.0</v>
      </c>
      <c r="B61" s="6" t="s">
        <v>122</v>
      </c>
      <c r="C61" s="7">
        <v>1133.0</v>
      </c>
      <c r="D61" s="7" t="s">
        <v>123</v>
      </c>
      <c r="E61" s="5">
        <v>2.0</v>
      </c>
    </row>
    <row r="62" ht="15.75" customHeight="1">
      <c r="A62" s="5">
        <v>770.0</v>
      </c>
      <c r="B62" s="6" t="s">
        <v>124</v>
      </c>
      <c r="C62" s="7">
        <v>1195.0</v>
      </c>
      <c r="D62" s="7" t="s">
        <v>125</v>
      </c>
      <c r="E62" s="5">
        <v>5.0</v>
      </c>
    </row>
    <row r="63" ht="15.75" customHeight="1">
      <c r="A63" s="5">
        <v>771.0</v>
      </c>
      <c r="B63" s="6" t="s">
        <v>126</v>
      </c>
      <c r="C63" s="7">
        <v>1131.0</v>
      </c>
      <c r="D63" s="7" t="s">
        <v>127</v>
      </c>
      <c r="E63" s="5">
        <v>1.0</v>
      </c>
    </row>
    <row r="64" ht="15.75" customHeight="1">
      <c r="A64" s="5">
        <v>772.0</v>
      </c>
      <c r="B64" s="6" t="s">
        <v>128</v>
      </c>
      <c r="C64" s="7">
        <v>1026.0</v>
      </c>
      <c r="D64" s="7" t="s">
        <v>129</v>
      </c>
      <c r="E64" s="5">
        <v>13.0</v>
      </c>
    </row>
    <row r="65" ht="15.75" customHeight="1">
      <c r="A65" s="5">
        <v>773.0</v>
      </c>
      <c r="B65" s="6" t="s">
        <v>130</v>
      </c>
      <c r="C65" s="7">
        <v>1216.0</v>
      </c>
      <c r="D65" s="7" t="s">
        <v>131</v>
      </c>
      <c r="E65" s="5">
        <v>2.0</v>
      </c>
    </row>
    <row r="66" ht="15.75" customHeight="1">
      <c r="A66" s="5">
        <v>774.0</v>
      </c>
      <c r="B66" s="6" t="s">
        <v>132</v>
      </c>
      <c r="C66" s="7">
        <v>1233.0</v>
      </c>
      <c r="D66" s="8" t="s">
        <v>133</v>
      </c>
      <c r="E66" s="5">
        <v>14.0</v>
      </c>
    </row>
    <row r="67" ht="15.75" customHeight="1">
      <c r="A67" s="5">
        <v>775.0</v>
      </c>
      <c r="B67" s="6" t="s">
        <v>134</v>
      </c>
      <c r="C67" s="7">
        <v>1166.0</v>
      </c>
      <c r="D67" s="7" t="s">
        <v>135</v>
      </c>
      <c r="E67" s="5">
        <v>1.0</v>
      </c>
    </row>
    <row r="68" ht="15.75" customHeight="1">
      <c r="A68" s="5">
        <v>776.0</v>
      </c>
      <c r="B68" s="6" t="s">
        <v>136</v>
      </c>
      <c r="C68" s="7">
        <v>1198.0</v>
      </c>
      <c r="D68" s="7" t="s">
        <v>137</v>
      </c>
      <c r="E68" s="5">
        <v>7.0</v>
      </c>
    </row>
    <row r="69" ht="15.75" customHeight="1">
      <c r="A69" s="5">
        <v>777.0</v>
      </c>
      <c r="B69" s="6" t="s">
        <v>138</v>
      </c>
      <c r="C69" s="7">
        <v>1193.0</v>
      </c>
      <c r="D69" s="7" t="s">
        <v>139</v>
      </c>
      <c r="E69" s="5">
        <v>2.0</v>
      </c>
    </row>
    <row r="70" ht="15.75" customHeight="1">
      <c r="A70" s="5">
        <v>778.0</v>
      </c>
      <c r="B70" s="6" t="s">
        <v>140</v>
      </c>
      <c r="C70" s="7">
        <v>1091.0</v>
      </c>
      <c r="D70" s="7" t="s">
        <v>141</v>
      </c>
      <c r="E70" s="5">
        <v>8.0</v>
      </c>
    </row>
    <row r="71" ht="15.75" customHeight="1">
      <c r="A71" s="5">
        <v>779.0</v>
      </c>
      <c r="B71" s="6" t="s">
        <v>142</v>
      </c>
      <c r="C71" s="7">
        <v>1205.0</v>
      </c>
      <c r="D71" s="7" t="s">
        <v>143</v>
      </c>
      <c r="E71" s="5">
        <v>2.0</v>
      </c>
    </row>
    <row r="72" ht="15.75" customHeight="1">
      <c r="A72" s="5">
        <v>780.0</v>
      </c>
      <c r="B72" s="6" t="s">
        <v>144</v>
      </c>
      <c r="C72" s="7">
        <v>1227.0</v>
      </c>
      <c r="D72" s="7" t="s">
        <v>145</v>
      </c>
      <c r="E72" s="5">
        <v>7.0</v>
      </c>
    </row>
    <row r="73" ht="15.75" customHeight="1">
      <c r="A73" s="5">
        <v>781.0</v>
      </c>
      <c r="B73" s="6" t="s">
        <v>146</v>
      </c>
      <c r="C73" s="7">
        <v>1133.0</v>
      </c>
      <c r="D73" s="7" t="s">
        <v>147</v>
      </c>
      <c r="E73" s="5">
        <v>8.0</v>
      </c>
    </row>
    <row r="74" ht="15.75" customHeight="1">
      <c r="A74" s="5">
        <v>782.0</v>
      </c>
      <c r="B74" s="6" t="s">
        <v>148</v>
      </c>
      <c r="C74" s="7">
        <v>1141.0</v>
      </c>
      <c r="D74" s="7" t="s">
        <v>149</v>
      </c>
      <c r="E74" s="5">
        <v>5.0</v>
      </c>
    </row>
    <row r="75" ht="15.75" customHeight="1">
      <c r="A75" s="5">
        <v>783.0</v>
      </c>
      <c r="B75" s="6" t="s">
        <v>150</v>
      </c>
      <c r="C75" s="7">
        <v>1091.0</v>
      </c>
      <c r="D75" s="7" t="s">
        <v>151</v>
      </c>
      <c r="E75" s="5">
        <v>2.0</v>
      </c>
    </row>
    <row r="76" ht="15.75" customHeight="1">
      <c r="A76" s="5">
        <v>784.0</v>
      </c>
      <c r="B76" s="6" t="s">
        <v>152</v>
      </c>
      <c r="C76" s="7">
        <v>1133.0</v>
      </c>
      <c r="D76" s="7" t="s">
        <v>153</v>
      </c>
      <c r="E76" s="5">
        <v>4.0</v>
      </c>
    </row>
    <row r="77" ht="15.75" customHeight="1">
      <c r="A77" s="5">
        <v>785.0</v>
      </c>
      <c r="B77" s="6" t="s">
        <v>154</v>
      </c>
      <c r="C77" s="7">
        <v>1030.0</v>
      </c>
      <c r="D77" s="8" t="s">
        <v>155</v>
      </c>
      <c r="E77" s="5">
        <v>3.0</v>
      </c>
    </row>
    <row r="78" ht="15.75" customHeight="1">
      <c r="A78" s="5">
        <v>786.0</v>
      </c>
      <c r="B78" s="6" t="s">
        <v>156</v>
      </c>
      <c r="C78" s="7">
        <v>1039.0</v>
      </c>
      <c r="D78" s="7" t="s">
        <v>157</v>
      </c>
      <c r="E78" s="5">
        <v>4.0</v>
      </c>
    </row>
    <row r="79" ht="15.75" customHeight="1">
      <c r="A79" s="5">
        <v>787.0</v>
      </c>
      <c r="B79" s="6" t="s">
        <v>158</v>
      </c>
      <c r="C79" s="7">
        <v>1005.0</v>
      </c>
      <c r="D79" s="7" t="s">
        <v>159</v>
      </c>
      <c r="E79" s="5">
        <v>6.0</v>
      </c>
    </row>
    <row r="80" ht="15.75" customHeight="1">
      <c r="A80" s="5">
        <v>788.0</v>
      </c>
      <c r="B80" s="6" t="s">
        <v>160</v>
      </c>
      <c r="C80" s="7">
        <v>1174.0</v>
      </c>
      <c r="D80" s="7" t="s">
        <v>161</v>
      </c>
      <c r="E80" s="5">
        <v>4.0</v>
      </c>
    </row>
    <row r="81" ht="15.75" customHeight="1">
      <c r="A81" s="5">
        <v>789.0</v>
      </c>
      <c r="B81" s="6" t="s">
        <v>162</v>
      </c>
      <c r="C81" s="7">
        <v>1011.0</v>
      </c>
      <c r="D81" s="7" t="s">
        <v>163</v>
      </c>
      <c r="E81" s="5">
        <v>11.0</v>
      </c>
    </row>
    <row r="82" ht="15.75" customHeight="1">
      <c r="A82" s="5">
        <v>790.0</v>
      </c>
      <c r="B82" s="6" t="s">
        <v>164</v>
      </c>
      <c r="C82" s="7">
        <v>1121.0</v>
      </c>
      <c r="D82" s="7" t="s">
        <v>165</v>
      </c>
      <c r="E82" s="5">
        <v>3.0</v>
      </c>
    </row>
    <row r="83" ht="15.75" customHeight="1">
      <c r="A83" s="5">
        <v>791.0</v>
      </c>
      <c r="B83" s="6" t="s">
        <v>166</v>
      </c>
      <c r="C83" s="7">
        <v>1026.0</v>
      </c>
      <c r="D83" s="7" t="s">
        <v>167</v>
      </c>
      <c r="E83" s="5">
        <v>14.0</v>
      </c>
    </row>
    <row r="84" ht="15.75" customHeight="1">
      <c r="A84" s="5">
        <v>792.0</v>
      </c>
      <c r="B84" s="6" t="s">
        <v>168</v>
      </c>
      <c r="C84" s="7">
        <v>1026.0</v>
      </c>
      <c r="D84" s="7" t="s">
        <v>169</v>
      </c>
      <c r="E84" s="5">
        <v>6.0</v>
      </c>
    </row>
    <row r="85" ht="15.75" customHeight="1">
      <c r="A85" s="5">
        <v>793.0</v>
      </c>
      <c r="B85" s="6" t="s">
        <v>170</v>
      </c>
      <c r="C85" s="7">
        <v>1085.0</v>
      </c>
      <c r="D85" s="7" t="s">
        <v>171</v>
      </c>
      <c r="E85" s="5">
        <v>2.0</v>
      </c>
    </row>
    <row r="86" ht="15.75" customHeight="1">
      <c r="A86" s="5">
        <v>794.0</v>
      </c>
      <c r="B86" s="6" t="s">
        <v>172</v>
      </c>
      <c r="C86" s="7">
        <v>1221.0</v>
      </c>
      <c r="D86" s="7" t="s">
        <v>173</v>
      </c>
      <c r="E86" s="5">
        <v>4.0</v>
      </c>
    </row>
    <row r="87" ht="15.75" customHeight="1">
      <c r="A87" s="5">
        <v>795.0</v>
      </c>
      <c r="B87" s="6" t="s">
        <v>174</v>
      </c>
      <c r="C87" s="7">
        <v>1131.0</v>
      </c>
      <c r="D87" s="7" t="s">
        <v>175</v>
      </c>
      <c r="E87" s="5">
        <v>7.0</v>
      </c>
    </row>
    <row r="88" ht="15.75" customHeight="1">
      <c r="A88" s="5">
        <v>796.0</v>
      </c>
      <c r="B88" s="6" t="s">
        <v>176</v>
      </c>
      <c r="C88" s="7">
        <v>1149.0</v>
      </c>
      <c r="D88" s="8" t="s">
        <v>177</v>
      </c>
      <c r="E88" s="5">
        <v>7.0</v>
      </c>
    </row>
    <row r="89" ht="15.75" customHeight="1">
      <c r="A89" s="5">
        <v>797.0</v>
      </c>
      <c r="B89" s="6" t="s">
        <v>178</v>
      </c>
      <c r="C89" s="7">
        <v>1030.0</v>
      </c>
      <c r="D89" s="7" t="s">
        <v>179</v>
      </c>
      <c r="E89" s="5">
        <v>5.0</v>
      </c>
    </row>
    <row r="90" ht="15.75" customHeight="1">
      <c r="A90" s="5">
        <v>798.0</v>
      </c>
      <c r="B90" s="6" t="s">
        <v>180</v>
      </c>
      <c r="C90" s="7">
        <v>1221.0</v>
      </c>
      <c r="D90" s="7" t="s">
        <v>181</v>
      </c>
      <c r="E90" s="5">
        <v>7.0</v>
      </c>
    </row>
    <row r="91" ht="15.75" customHeight="1">
      <c r="A91" s="5">
        <v>799.0</v>
      </c>
      <c r="B91" s="6" t="s">
        <v>182</v>
      </c>
      <c r="C91" s="7">
        <v>1185.0</v>
      </c>
      <c r="D91" s="7" t="s">
        <v>183</v>
      </c>
      <c r="E91" s="5">
        <v>1.0</v>
      </c>
    </row>
    <row r="92" ht="15.75" customHeight="1">
      <c r="A92" s="5">
        <v>800.0</v>
      </c>
      <c r="B92" s="6" t="s">
        <v>184</v>
      </c>
      <c r="C92" s="7">
        <v>1144.0</v>
      </c>
      <c r="D92" s="7" t="s">
        <v>185</v>
      </c>
      <c r="E92" s="5">
        <v>1.0</v>
      </c>
    </row>
    <row r="93" ht="15.75" customHeight="1">
      <c r="A93" s="5">
        <v>801.0</v>
      </c>
      <c r="B93" s="6" t="s">
        <v>186</v>
      </c>
      <c r="C93" s="7">
        <v>1051.0</v>
      </c>
      <c r="D93" s="7" t="s">
        <v>187</v>
      </c>
      <c r="E93" s="5">
        <v>3.0</v>
      </c>
    </row>
    <row r="94" ht="15.75" customHeight="1">
      <c r="A94" s="5">
        <v>802.0</v>
      </c>
      <c r="B94" s="6" t="s">
        <v>188</v>
      </c>
      <c r="C94" s="7">
        <v>1133.0</v>
      </c>
      <c r="D94" s="7" t="s">
        <v>189</v>
      </c>
      <c r="E94" s="5">
        <v>8.0</v>
      </c>
    </row>
    <row r="95" ht="15.75" customHeight="1">
      <c r="A95" s="5">
        <v>803.0</v>
      </c>
      <c r="B95" s="6" t="s">
        <v>190</v>
      </c>
      <c r="C95" s="7">
        <v>1233.0</v>
      </c>
      <c r="D95" s="7" t="s">
        <v>191</v>
      </c>
      <c r="E95" s="5">
        <v>1.0</v>
      </c>
    </row>
    <row r="96" ht="15.75" customHeight="1">
      <c r="A96" s="5">
        <v>804.0</v>
      </c>
      <c r="B96" s="6" t="s">
        <v>192</v>
      </c>
      <c r="C96" s="7">
        <v>1133.0</v>
      </c>
      <c r="D96" s="7" t="s">
        <v>193</v>
      </c>
      <c r="E96" s="5">
        <v>16.0</v>
      </c>
    </row>
    <row r="97" ht="15.75" customHeight="1">
      <c r="A97" s="5">
        <v>805.0</v>
      </c>
      <c r="B97" s="6" t="s">
        <v>194</v>
      </c>
      <c r="C97" s="7">
        <v>1039.0</v>
      </c>
      <c r="D97" s="7" t="s">
        <v>195</v>
      </c>
      <c r="E97" s="5">
        <v>6.0</v>
      </c>
    </row>
    <row r="98" ht="15.75" customHeight="1">
      <c r="A98" s="5">
        <v>806.0</v>
      </c>
      <c r="B98" s="6" t="s">
        <v>196</v>
      </c>
      <c r="C98" s="7">
        <v>1133.0</v>
      </c>
      <c r="D98" s="7" t="s">
        <v>197</v>
      </c>
      <c r="E98" s="5">
        <v>2.0</v>
      </c>
    </row>
    <row r="99" ht="15.75" customHeight="1">
      <c r="A99" s="5">
        <v>807.0</v>
      </c>
      <c r="B99" s="6" t="s">
        <v>198</v>
      </c>
      <c r="C99" s="7">
        <v>1025.0</v>
      </c>
      <c r="D99" s="7" t="s">
        <v>199</v>
      </c>
      <c r="E99" s="5">
        <v>8.0</v>
      </c>
    </row>
    <row r="100" ht="15.75" customHeight="1">
      <c r="A100" s="5">
        <v>808.0</v>
      </c>
      <c r="B100" s="6" t="s">
        <v>200</v>
      </c>
      <c r="C100" s="7">
        <v>1002.0</v>
      </c>
      <c r="D100" s="7" t="s">
        <v>201</v>
      </c>
      <c r="E100" s="5">
        <v>2.0</v>
      </c>
    </row>
    <row r="101" ht="15.75" customHeight="1">
      <c r="A101" s="5">
        <v>809.0</v>
      </c>
      <c r="B101" s="6" t="s">
        <v>202</v>
      </c>
      <c r="C101" s="7">
        <v>1223.0</v>
      </c>
      <c r="D101" s="7" t="s">
        <v>203</v>
      </c>
      <c r="E101" s="5">
        <v>1.0</v>
      </c>
    </row>
    <row r="102" ht="15.75" customHeight="1">
      <c r="A102" s="5">
        <v>810.0</v>
      </c>
      <c r="B102" s="6" t="s">
        <v>204</v>
      </c>
      <c r="C102" s="7">
        <v>1127.0</v>
      </c>
      <c r="D102" s="7" t="s">
        <v>205</v>
      </c>
      <c r="E102" s="5">
        <v>14.0</v>
      </c>
    </row>
    <row r="103" ht="15.75" customHeight="1">
      <c r="A103" s="5">
        <v>811.0</v>
      </c>
      <c r="B103" s="6" t="s">
        <v>206</v>
      </c>
      <c r="C103" s="7">
        <v>1024.0</v>
      </c>
      <c r="D103" s="7" t="s">
        <v>207</v>
      </c>
      <c r="E103" s="5">
        <v>4.0</v>
      </c>
    </row>
    <row r="104" ht="15.75" customHeight="1">
      <c r="A104" s="5">
        <v>812.0</v>
      </c>
      <c r="B104" s="6" t="s">
        <v>208</v>
      </c>
      <c r="C104" s="7">
        <v>1223.0</v>
      </c>
      <c r="D104" s="7" t="s">
        <v>209</v>
      </c>
      <c r="E104" s="5">
        <v>11.0</v>
      </c>
    </row>
    <row r="105" ht="15.75" customHeight="1">
      <c r="A105" s="5">
        <v>813.0</v>
      </c>
      <c r="B105" s="6" t="s">
        <v>210</v>
      </c>
      <c r="C105" s="7">
        <v>1200.0</v>
      </c>
      <c r="D105" s="7" t="s">
        <v>211</v>
      </c>
      <c r="E105" s="5">
        <v>4.0</v>
      </c>
    </row>
    <row r="106" ht="15.75" customHeight="1">
      <c r="A106" s="5">
        <v>814.0</v>
      </c>
      <c r="B106" s="6" t="s">
        <v>212</v>
      </c>
      <c r="C106" s="7">
        <v>1173.0</v>
      </c>
      <c r="D106" s="8" t="s">
        <v>213</v>
      </c>
      <c r="E106" s="5">
        <v>6.0</v>
      </c>
    </row>
    <row r="107" ht="15.75" customHeight="1">
      <c r="A107" s="5">
        <v>815.0</v>
      </c>
      <c r="B107" s="6" t="s">
        <v>214</v>
      </c>
      <c r="C107" s="7">
        <v>1217.0</v>
      </c>
      <c r="D107" s="7" t="s">
        <v>215</v>
      </c>
      <c r="E107" s="5">
        <v>3.0</v>
      </c>
    </row>
    <row r="108" ht="15.75" customHeight="1">
      <c r="A108" s="5">
        <v>816.0</v>
      </c>
      <c r="B108" s="6" t="s">
        <v>216</v>
      </c>
      <c r="C108" s="7">
        <v>1082.0</v>
      </c>
      <c r="D108" s="7" t="s">
        <v>217</v>
      </c>
      <c r="E108" s="5">
        <v>3.0</v>
      </c>
    </row>
    <row r="109" ht="15.75" customHeight="1">
      <c r="A109" s="5">
        <v>817.0</v>
      </c>
      <c r="B109" s="6" t="s">
        <v>218</v>
      </c>
      <c r="C109" s="7">
        <v>1173.0</v>
      </c>
      <c r="D109" s="7" t="s">
        <v>219</v>
      </c>
      <c r="E109" s="5">
        <v>11.0</v>
      </c>
    </row>
    <row r="110" ht="15.75" customHeight="1">
      <c r="A110" s="5">
        <v>818.0</v>
      </c>
      <c r="B110" s="6" t="s">
        <v>220</v>
      </c>
      <c r="C110" s="7">
        <v>1217.0</v>
      </c>
      <c r="D110" s="7" t="s">
        <v>221</v>
      </c>
      <c r="E110" s="5">
        <v>2.0</v>
      </c>
    </row>
    <row r="111" ht="15.75" customHeight="1">
      <c r="A111" s="5">
        <v>819.0</v>
      </c>
      <c r="B111" s="6" t="s">
        <v>222</v>
      </c>
      <c r="C111" s="7">
        <v>1133.0</v>
      </c>
      <c r="D111" s="7" t="s">
        <v>223</v>
      </c>
      <c r="E111" s="5">
        <v>3.0</v>
      </c>
    </row>
    <row r="112" ht="15.75" customHeight="1">
      <c r="A112" s="5">
        <v>820.0</v>
      </c>
      <c r="B112" s="6" t="s">
        <v>224</v>
      </c>
      <c r="C112" s="7">
        <v>1026.0</v>
      </c>
      <c r="D112" s="7" t="s">
        <v>225</v>
      </c>
      <c r="E112" s="5">
        <v>1.0</v>
      </c>
    </row>
    <row r="113" ht="15.75" customHeight="1">
      <c r="A113" s="5">
        <v>821.0</v>
      </c>
      <c r="B113" s="6" t="s">
        <v>226</v>
      </c>
      <c r="C113" s="7">
        <v>1065.0</v>
      </c>
      <c r="D113" s="7" t="s">
        <v>227</v>
      </c>
      <c r="E113" s="5">
        <v>14.0</v>
      </c>
    </row>
    <row r="114" ht="15.75" customHeight="1">
      <c r="A114" s="5">
        <v>822.0</v>
      </c>
      <c r="B114" s="6" t="s">
        <v>228</v>
      </c>
      <c r="C114" s="7">
        <v>1184.0</v>
      </c>
      <c r="D114" s="7" t="s">
        <v>229</v>
      </c>
      <c r="E114" s="5">
        <v>2.0</v>
      </c>
    </row>
    <row r="115" ht="15.75" customHeight="1">
      <c r="A115" s="5">
        <v>823.0</v>
      </c>
      <c r="B115" s="6" t="s">
        <v>230</v>
      </c>
      <c r="C115" s="7">
        <v>1090.0</v>
      </c>
      <c r="D115" s="7" t="s">
        <v>231</v>
      </c>
      <c r="E115" s="5">
        <v>2.0</v>
      </c>
    </row>
    <row r="116" ht="15.75" customHeight="1">
      <c r="A116" s="5">
        <v>824.0</v>
      </c>
      <c r="B116" s="6" t="s">
        <v>232</v>
      </c>
      <c r="C116" s="7">
        <v>1228.0</v>
      </c>
      <c r="D116" s="7" t="s">
        <v>233</v>
      </c>
      <c r="E116" s="5">
        <v>2.0</v>
      </c>
    </row>
    <row r="117" ht="15.75" customHeight="1">
      <c r="A117" s="5">
        <v>825.0</v>
      </c>
      <c r="B117" s="6" t="s">
        <v>234</v>
      </c>
      <c r="C117" s="7">
        <v>1039.0</v>
      </c>
      <c r="D117" s="7" t="s">
        <v>235</v>
      </c>
      <c r="E117" s="5">
        <v>2.0</v>
      </c>
    </row>
    <row r="118" ht="15.75" customHeight="1">
      <c r="A118" s="5">
        <v>826.0</v>
      </c>
      <c r="B118" s="6" t="s">
        <v>236</v>
      </c>
      <c r="C118" s="7">
        <v>1234.0</v>
      </c>
      <c r="D118" s="7" t="s">
        <v>237</v>
      </c>
      <c r="E118" s="5">
        <v>3.0</v>
      </c>
    </row>
    <row r="119" ht="15.75" customHeight="1">
      <c r="A119" s="5">
        <v>827.0</v>
      </c>
      <c r="B119" s="6" t="s">
        <v>238</v>
      </c>
      <c r="C119" s="7">
        <v>1242.0</v>
      </c>
      <c r="D119" s="7" t="s">
        <v>239</v>
      </c>
      <c r="E119" s="5">
        <v>3.0</v>
      </c>
    </row>
    <row r="120" ht="15.75" customHeight="1">
      <c r="A120" s="5">
        <v>828.0</v>
      </c>
      <c r="B120" s="6" t="s">
        <v>240</v>
      </c>
      <c r="C120" s="7">
        <v>1158.0</v>
      </c>
      <c r="D120" s="7" t="s">
        <v>241</v>
      </c>
      <c r="E120" s="5">
        <v>5.0</v>
      </c>
    </row>
    <row r="121" ht="15.75" customHeight="1">
      <c r="A121" s="5">
        <v>829.0</v>
      </c>
      <c r="B121" s="6" t="s">
        <v>242</v>
      </c>
      <c r="C121" s="7">
        <v>1133.0</v>
      </c>
      <c r="D121" s="7" t="s">
        <v>243</v>
      </c>
      <c r="E121" s="5">
        <v>1.0</v>
      </c>
    </row>
    <row r="122" ht="15.75" customHeight="1">
      <c r="A122" s="5">
        <v>830.0</v>
      </c>
      <c r="B122" s="6" t="s">
        <v>244</v>
      </c>
      <c r="C122" s="7">
        <v>1027.0</v>
      </c>
      <c r="D122" s="7" t="s">
        <v>245</v>
      </c>
      <c r="E122" s="5">
        <v>13.0</v>
      </c>
    </row>
    <row r="123" ht="15.75" customHeight="1">
      <c r="A123" s="5">
        <v>831.0</v>
      </c>
      <c r="B123" s="6" t="s">
        <v>246</v>
      </c>
      <c r="C123" s="7">
        <v>1007.0</v>
      </c>
      <c r="D123" s="7" t="s">
        <v>247</v>
      </c>
      <c r="E123" s="5">
        <v>4.0</v>
      </c>
    </row>
    <row r="124" ht="15.75" customHeight="1">
      <c r="A124" s="5">
        <v>832.0</v>
      </c>
      <c r="B124" s="6" t="s">
        <v>248</v>
      </c>
      <c r="C124" s="7">
        <v>1148.0</v>
      </c>
      <c r="D124" s="7" t="s">
        <v>249</v>
      </c>
      <c r="E124" s="5">
        <v>5.0</v>
      </c>
    </row>
    <row r="125" ht="15.75" customHeight="1">
      <c r="A125" s="5">
        <v>833.0</v>
      </c>
      <c r="B125" s="6" t="s">
        <v>250</v>
      </c>
      <c r="C125" s="7">
        <v>1019.0</v>
      </c>
      <c r="D125" s="8" t="s">
        <v>251</v>
      </c>
      <c r="E125" s="5">
        <v>1.0</v>
      </c>
    </row>
    <row r="126" ht="15.75" customHeight="1">
      <c r="A126" s="5">
        <v>834.0</v>
      </c>
      <c r="B126" s="6" t="s">
        <v>252</v>
      </c>
      <c r="C126" s="7">
        <v>1115.0</v>
      </c>
      <c r="D126" s="7" t="s">
        <v>253</v>
      </c>
      <c r="E126" s="5">
        <v>2.0</v>
      </c>
    </row>
    <row r="127" ht="15.75" customHeight="1">
      <c r="A127" s="5">
        <v>835.0</v>
      </c>
      <c r="B127" s="6" t="s">
        <v>254</v>
      </c>
      <c r="C127" s="7">
        <v>1060.0</v>
      </c>
      <c r="D127" s="7" t="s">
        <v>255</v>
      </c>
      <c r="E127" s="5">
        <v>1.0</v>
      </c>
    </row>
    <row r="128" ht="15.75" customHeight="1">
      <c r="A128" s="5">
        <v>836.0</v>
      </c>
      <c r="B128" s="6" t="s">
        <v>256</v>
      </c>
      <c r="C128" s="7">
        <v>1174.0</v>
      </c>
      <c r="D128" s="7" t="s">
        <v>257</v>
      </c>
      <c r="E128" s="5">
        <v>6.0</v>
      </c>
    </row>
    <row r="129" ht="15.75" customHeight="1">
      <c r="A129" s="5">
        <v>837.0</v>
      </c>
      <c r="B129" s="6" t="s">
        <v>258</v>
      </c>
      <c r="C129" s="7">
        <v>1027.0</v>
      </c>
      <c r="D129" s="7" t="s">
        <v>259</v>
      </c>
      <c r="E129" s="5">
        <v>2.0</v>
      </c>
    </row>
    <row r="130" ht="15.75" customHeight="1">
      <c r="A130" s="5">
        <v>838.0</v>
      </c>
      <c r="B130" s="6" t="s">
        <v>260</v>
      </c>
      <c r="C130" s="7">
        <v>1028.0</v>
      </c>
      <c r="D130" s="7" t="s">
        <v>261</v>
      </c>
      <c r="E130" s="5">
        <v>2.0</v>
      </c>
    </row>
    <row r="131" ht="15.75" customHeight="1">
      <c r="A131" s="5">
        <v>839.0</v>
      </c>
      <c r="B131" s="6" t="s">
        <v>262</v>
      </c>
      <c r="C131" s="7">
        <v>1148.0</v>
      </c>
      <c r="D131" s="7" t="s">
        <v>263</v>
      </c>
      <c r="E131" s="5">
        <v>4.0</v>
      </c>
    </row>
    <row r="132" ht="15.75" customHeight="1">
      <c r="A132" s="9">
        <v>840.0</v>
      </c>
      <c r="B132" s="6" t="s">
        <v>264</v>
      </c>
      <c r="C132" s="7">
        <v>1043.0</v>
      </c>
      <c r="D132" s="7" t="s">
        <v>265</v>
      </c>
      <c r="E132" s="9">
        <v>4.0</v>
      </c>
    </row>
    <row r="133" ht="15.75" customHeight="1">
      <c r="A133" s="9">
        <v>841.0</v>
      </c>
      <c r="B133" s="6" t="s">
        <v>266</v>
      </c>
      <c r="C133" s="7">
        <v>1221.0</v>
      </c>
      <c r="D133" s="7" t="s">
        <v>267</v>
      </c>
      <c r="E133" s="9">
        <v>4.0</v>
      </c>
    </row>
    <row r="134" ht="15.75" customHeight="1">
      <c r="A134" s="9">
        <v>842.0</v>
      </c>
      <c r="B134" s="6" t="s">
        <v>268</v>
      </c>
      <c r="C134" s="7">
        <v>1177.0</v>
      </c>
      <c r="D134" s="7" t="s">
        <v>269</v>
      </c>
      <c r="E134" s="9">
        <v>5.0</v>
      </c>
    </row>
    <row r="135" ht="15.75" customHeight="1">
      <c r="A135" s="9">
        <v>843.0</v>
      </c>
      <c r="B135" s="6" t="s">
        <v>270</v>
      </c>
      <c r="C135" s="7">
        <v>1095.0</v>
      </c>
      <c r="D135" s="7" t="s">
        <v>271</v>
      </c>
      <c r="E135" s="9">
        <v>5.0</v>
      </c>
    </row>
    <row r="136" ht="15.75" customHeight="1">
      <c r="A136" s="9">
        <v>844.0</v>
      </c>
      <c r="B136" s="6" t="s">
        <v>272</v>
      </c>
      <c r="C136" s="7">
        <v>1059.0</v>
      </c>
      <c r="D136" s="7" t="s">
        <v>273</v>
      </c>
      <c r="E136" s="9">
        <v>1.0</v>
      </c>
    </row>
    <row r="137" ht="15.75" customHeight="1">
      <c r="A137" s="9">
        <v>845.0</v>
      </c>
      <c r="B137" s="6" t="s">
        <v>274</v>
      </c>
      <c r="C137" s="7">
        <v>1234.0</v>
      </c>
      <c r="D137" s="7" t="s">
        <v>275</v>
      </c>
      <c r="E137" s="9">
        <v>1.0</v>
      </c>
    </row>
    <row r="138" ht="15.75" customHeight="1">
      <c r="A138" s="9">
        <v>846.0</v>
      </c>
      <c r="B138" s="6" t="s">
        <v>276</v>
      </c>
      <c r="C138" s="7">
        <v>1046.0</v>
      </c>
      <c r="D138" s="7" t="s">
        <v>277</v>
      </c>
      <c r="E138" s="9">
        <v>5.0</v>
      </c>
    </row>
    <row r="139" ht="15.75" customHeight="1">
      <c r="A139" s="9">
        <v>847.0</v>
      </c>
      <c r="B139" s="6" t="s">
        <v>278</v>
      </c>
      <c r="C139" s="7">
        <v>1068.0</v>
      </c>
      <c r="D139" s="7" t="s">
        <v>279</v>
      </c>
      <c r="E139" s="9">
        <v>2.0</v>
      </c>
    </row>
    <row r="140" ht="15.75" customHeight="1">
      <c r="A140" s="9">
        <v>848.0</v>
      </c>
      <c r="B140" s="6" t="s">
        <v>280</v>
      </c>
      <c r="C140" s="7">
        <v>1221.0</v>
      </c>
      <c r="D140" s="7" t="s">
        <v>281</v>
      </c>
      <c r="E140" s="9">
        <v>3.0</v>
      </c>
    </row>
    <row r="141" ht="15.75" customHeight="1">
      <c r="A141" s="9">
        <v>849.0</v>
      </c>
      <c r="B141" s="6" t="s">
        <v>282</v>
      </c>
      <c r="C141" s="7">
        <v>1133.0</v>
      </c>
      <c r="D141" s="7" t="s">
        <v>283</v>
      </c>
      <c r="E141" s="9">
        <v>2.0</v>
      </c>
    </row>
    <row r="142" ht="15.75" customHeight="1">
      <c r="A142" s="9">
        <v>850.0</v>
      </c>
      <c r="B142" s="6" t="s">
        <v>284</v>
      </c>
      <c r="C142" s="7">
        <v>1183.0</v>
      </c>
      <c r="D142" s="7" t="s">
        <v>285</v>
      </c>
      <c r="E142" s="9">
        <v>12.0</v>
      </c>
    </row>
    <row r="143" ht="15.75" customHeight="1">
      <c r="A143" s="5">
        <v>851.0</v>
      </c>
      <c r="B143" s="6" t="s">
        <v>286</v>
      </c>
      <c r="C143" s="7">
        <v>1046.0</v>
      </c>
      <c r="D143" s="7" t="s">
        <v>287</v>
      </c>
      <c r="E143" s="5">
        <v>2.0</v>
      </c>
    </row>
    <row r="144" ht="15.75" customHeight="1">
      <c r="A144" s="5">
        <v>852.0</v>
      </c>
      <c r="B144" s="6" t="s">
        <v>288</v>
      </c>
      <c r="C144" s="7">
        <v>1184.0</v>
      </c>
      <c r="D144" s="7" t="s">
        <v>289</v>
      </c>
      <c r="E144" s="5">
        <v>4.0</v>
      </c>
    </row>
    <row r="145" ht="15.75" customHeight="1">
      <c r="A145" s="5">
        <v>853.0</v>
      </c>
      <c r="B145" s="6" t="s">
        <v>290</v>
      </c>
      <c r="C145" s="7">
        <v>1133.0</v>
      </c>
      <c r="D145" s="7" t="s">
        <v>291</v>
      </c>
      <c r="E145" s="5">
        <v>1.0</v>
      </c>
    </row>
    <row r="146" ht="15.75" customHeight="1">
      <c r="A146" s="5">
        <v>854.0</v>
      </c>
      <c r="B146" s="6" t="s">
        <v>292</v>
      </c>
      <c r="C146" s="7">
        <v>1125.0</v>
      </c>
      <c r="D146" s="7" t="s">
        <v>293</v>
      </c>
      <c r="E146" s="5">
        <v>2.0</v>
      </c>
    </row>
    <row r="147" ht="15.75" customHeight="1">
      <c r="A147" s="5">
        <v>855.0</v>
      </c>
      <c r="B147" s="6" t="s">
        <v>294</v>
      </c>
      <c r="C147" s="7">
        <v>1059.0</v>
      </c>
      <c r="D147" s="7" t="s">
        <v>295</v>
      </c>
      <c r="E147" s="5">
        <v>3.0</v>
      </c>
    </row>
    <row r="148" ht="15.75" customHeight="1">
      <c r="A148" s="5">
        <v>856.0</v>
      </c>
      <c r="B148" s="6" t="s">
        <v>296</v>
      </c>
      <c r="C148" s="7">
        <v>1183.0</v>
      </c>
      <c r="D148" s="7" t="s">
        <v>297</v>
      </c>
      <c r="E148" s="5">
        <v>10.0</v>
      </c>
    </row>
    <row r="149" ht="15.75" customHeight="1">
      <c r="A149" s="5">
        <v>857.0</v>
      </c>
      <c r="B149" s="6" t="s">
        <v>298</v>
      </c>
      <c r="C149" s="7">
        <v>1004.0</v>
      </c>
      <c r="D149" s="7" t="s">
        <v>299</v>
      </c>
      <c r="E149" s="5">
        <v>1.0</v>
      </c>
    </row>
    <row r="150" ht="15.75" customHeight="1">
      <c r="A150" s="5">
        <v>858.0</v>
      </c>
      <c r="B150" s="6" t="s">
        <v>300</v>
      </c>
      <c r="C150" s="7">
        <v>1068.0</v>
      </c>
      <c r="D150" s="7" t="s">
        <v>301</v>
      </c>
      <c r="E150" s="5">
        <v>3.0</v>
      </c>
    </row>
    <row r="151" ht="15.75" customHeight="1">
      <c r="A151" s="5">
        <v>859.0</v>
      </c>
      <c r="B151" s="6" t="s">
        <v>302</v>
      </c>
      <c r="C151" s="7">
        <v>1231.0</v>
      </c>
      <c r="D151" s="7" t="s">
        <v>303</v>
      </c>
      <c r="E151" s="5">
        <v>1.0</v>
      </c>
    </row>
    <row r="152" ht="15.75" customHeight="1">
      <c r="A152" s="5">
        <v>860.0</v>
      </c>
      <c r="B152" s="6" t="s">
        <v>304</v>
      </c>
      <c r="C152" s="7">
        <v>1139.0</v>
      </c>
      <c r="D152" s="7" t="s">
        <v>305</v>
      </c>
      <c r="E152" s="5">
        <v>1.0</v>
      </c>
    </row>
    <row r="153" ht="15.75" customHeight="1">
      <c r="A153" s="5">
        <v>861.0</v>
      </c>
      <c r="B153" s="6" t="s">
        <v>306</v>
      </c>
      <c r="C153" s="7">
        <v>1151.0</v>
      </c>
      <c r="D153" s="7" t="s">
        <v>307</v>
      </c>
      <c r="E153" s="5">
        <v>2.0</v>
      </c>
    </row>
    <row r="154" ht="15.75" customHeight="1">
      <c r="A154" s="5">
        <v>862.0</v>
      </c>
      <c r="B154" s="6" t="s">
        <v>308</v>
      </c>
      <c r="C154" s="7">
        <v>1196.0</v>
      </c>
      <c r="D154" s="7" t="s">
        <v>309</v>
      </c>
      <c r="E154" s="5">
        <v>2.0</v>
      </c>
    </row>
    <row r="155" ht="15.75" customHeight="1">
      <c r="A155" s="5">
        <v>863.0</v>
      </c>
      <c r="B155" s="6" t="s">
        <v>310</v>
      </c>
      <c r="C155" s="7">
        <v>1090.0</v>
      </c>
      <c r="D155" s="7" t="s">
        <v>311</v>
      </c>
      <c r="E155" s="5">
        <v>3.0</v>
      </c>
    </row>
    <row r="156" ht="15.75" customHeight="1">
      <c r="A156" s="5">
        <v>864.0</v>
      </c>
      <c r="B156" s="6" t="s">
        <v>312</v>
      </c>
      <c r="C156" s="7">
        <v>1131.0</v>
      </c>
      <c r="D156" s="7" t="s">
        <v>313</v>
      </c>
      <c r="E156" s="5">
        <v>4.0</v>
      </c>
    </row>
    <row r="157" ht="15.75" customHeight="1">
      <c r="A157" s="5">
        <v>865.0</v>
      </c>
      <c r="B157" s="6" t="s">
        <v>314</v>
      </c>
      <c r="C157" s="7">
        <v>1046.0</v>
      </c>
      <c r="D157" s="7" t="s">
        <v>315</v>
      </c>
      <c r="E157" s="5">
        <v>4.0</v>
      </c>
    </row>
    <row r="158" ht="15.75" customHeight="1">
      <c r="A158" s="5">
        <v>866.0</v>
      </c>
      <c r="B158" s="6" t="s">
        <v>316</v>
      </c>
      <c r="C158" s="7">
        <v>1053.0</v>
      </c>
      <c r="D158" s="7" t="s">
        <v>317</v>
      </c>
      <c r="E158" s="5">
        <v>1.0</v>
      </c>
    </row>
    <row r="159" ht="15.75" customHeight="1">
      <c r="A159" s="5">
        <v>867.0</v>
      </c>
      <c r="B159" s="6" t="s">
        <v>318</v>
      </c>
      <c r="C159" s="7">
        <v>1059.0</v>
      </c>
      <c r="D159" s="7" t="s">
        <v>319</v>
      </c>
      <c r="E159" s="5">
        <v>11.0</v>
      </c>
    </row>
    <row r="160" ht="15.75" customHeight="1">
      <c r="A160" s="5">
        <v>868.0</v>
      </c>
      <c r="B160" s="6" t="s">
        <v>320</v>
      </c>
      <c r="C160" s="7">
        <v>1189.0</v>
      </c>
      <c r="D160" s="7" t="s">
        <v>321</v>
      </c>
      <c r="E160" s="5">
        <v>2.0</v>
      </c>
    </row>
    <row r="161" ht="15.75" customHeight="1">
      <c r="A161" s="5">
        <v>869.0</v>
      </c>
      <c r="B161" s="6" t="s">
        <v>322</v>
      </c>
      <c r="C161" s="7">
        <v>1162.0</v>
      </c>
      <c r="D161" s="7" t="s">
        <v>323</v>
      </c>
      <c r="E161" s="5">
        <v>1.0</v>
      </c>
    </row>
    <row r="162" ht="15.75" customHeight="1">
      <c r="A162" s="5">
        <v>870.0</v>
      </c>
      <c r="B162" s="6" t="s">
        <v>324</v>
      </c>
      <c r="C162" s="7">
        <v>1096.0</v>
      </c>
      <c r="D162" s="7" t="s">
        <v>325</v>
      </c>
      <c r="E162" s="5">
        <v>4.0</v>
      </c>
    </row>
    <row r="163" ht="15.75" customHeight="1">
      <c r="A163" s="5">
        <v>871.0</v>
      </c>
      <c r="B163" s="6" t="s">
        <v>326</v>
      </c>
      <c r="C163" s="7">
        <v>1052.0</v>
      </c>
      <c r="D163" s="7" t="s">
        <v>327</v>
      </c>
      <c r="E163" s="5">
        <v>2.0</v>
      </c>
    </row>
    <row r="164" ht="15.75" customHeight="1">
      <c r="A164" s="5">
        <v>872.0</v>
      </c>
      <c r="B164" s="6" t="s">
        <v>328</v>
      </c>
      <c r="C164" s="7">
        <v>1189.0</v>
      </c>
      <c r="D164" s="7" t="s">
        <v>329</v>
      </c>
      <c r="E164" s="5">
        <v>1.0</v>
      </c>
    </row>
    <row r="165" ht="15.75" customHeight="1">
      <c r="A165" s="5">
        <v>873.0</v>
      </c>
      <c r="B165" s="6" t="s">
        <v>330</v>
      </c>
      <c r="C165" s="7">
        <v>1090.0</v>
      </c>
      <c r="D165" s="7" t="s">
        <v>331</v>
      </c>
      <c r="E165" s="5">
        <v>7.0</v>
      </c>
    </row>
    <row r="166" ht="15.75" customHeight="1">
      <c r="A166" s="5">
        <v>874.0</v>
      </c>
      <c r="B166" s="6" t="s">
        <v>332</v>
      </c>
      <c r="C166" s="7">
        <v>1046.0</v>
      </c>
      <c r="D166" s="7" t="s">
        <v>333</v>
      </c>
      <c r="E166" s="5">
        <v>5.0</v>
      </c>
    </row>
    <row r="167" ht="15.75" customHeight="1">
      <c r="A167" s="5">
        <v>875.0</v>
      </c>
      <c r="B167" s="6" t="s">
        <v>334</v>
      </c>
      <c r="C167" s="7">
        <v>1228.0</v>
      </c>
      <c r="D167" s="7" t="s">
        <v>335</v>
      </c>
      <c r="E167" s="5">
        <v>4.0</v>
      </c>
    </row>
    <row r="168" ht="15.75" customHeight="1">
      <c r="A168" s="5">
        <v>876.0</v>
      </c>
      <c r="B168" s="6" t="s">
        <v>336</v>
      </c>
      <c r="C168" s="7">
        <v>1059.0</v>
      </c>
      <c r="D168" s="7" t="s">
        <v>337</v>
      </c>
      <c r="E168" s="5">
        <v>2.0</v>
      </c>
    </row>
    <row r="169" ht="15.75" customHeight="1">
      <c r="A169" s="5">
        <v>877.0</v>
      </c>
      <c r="B169" s="6" t="s">
        <v>338</v>
      </c>
      <c r="C169" s="7">
        <v>1010.0</v>
      </c>
      <c r="D169" s="7" t="s">
        <v>339</v>
      </c>
      <c r="E169" s="5">
        <v>6.0</v>
      </c>
    </row>
    <row r="170" ht="15.75" customHeight="1">
      <c r="A170" s="5">
        <v>878.0</v>
      </c>
      <c r="B170" s="6" t="s">
        <v>340</v>
      </c>
      <c r="C170" s="7">
        <v>1095.0</v>
      </c>
      <c r="D170" s="7" t="s">
        <v>341</v>
      </c>
      <c r="E170" s="5">
        <v>5.0</v>
      </c>
    </row>
    <row r="171" ht="15.75" customHeight="1">
      <c r="A171" s="5">
        <v>879.0</v>
      </c>
      <c r="B171" s="6" t="s">
        <v>342</v>
      </c>
      <c r="C171" s="7">
        <v>1138.0</v>
      </c>
      <c r="D171" s="7" t="s">
        <v>343</v>
      </c>
      <c r="E171" s="5">
        <v>6.0</v>
      </c>
    </row>
    <row r="172" ht="15.75" customHeight="1">
      <c r="A172" s="5">
        <v>880.0</v>
      </c>
      <c r="B172" s="6" t="s">
        <v>344</v>
      </c>
      <c r="C172" s="7">
        <v>1228.0</v>
      </c>
      <c r="D172" s="7" t="s">
        <v>345</v>
      </c>
      <c r="E172" s="5">
        <v>6.0</v>
      </c>
    </row>
    <row r="173" ht="15.75" customHeight="1">
      <c r="A173" s="5">
        <v>881.0</v>
      </c>
      <c r="B173" s="6" t="s">
        <v>346</v>
      </c>
      <c r="C173" s="7">
        <v>1159.0</v>
      </c>
      <c r="D173" s="8" t="s">
        <v>347</v>
      </c>
      <c r="E173" s="5">
        <v>4.0</v>
      </c>
    </row>
    <row r="174" ht="15.75" customHeight="1">
      <c r="A174" s="5">
        <v>882.0</v>
      </c>
      <c r="B174" s="6" t="s">
        <v>348</v>
      </c>
      <c r="C174" s="7">
        <v>1086.0</v>
      </c>
      <c r="D174" s="7" t="s">
        <v>349</v>
      </c>
      <c r="E174" s="5">
        <v>2.0</v>
      </c>
    </row>
    <row r="175" ht="15.75" customHeight="1">
      <c r="A175" s="5">
        <v>883.0</v>
      </c>
      <c r="B175" s="6" t="s">
        <v>350</v>
      </c>
      <c r="C175" s="7">
        <v>1095.0</v>
      </c>
      <c r="D175" s="7" t="s">
        <v>351</v>
      </c>
      <c r="E175" s="5">
        <v>6.0</v>
      </c>
    </row>
    <row r="176" ht="15.75" customHeight="1">
      <c r="A176" s="5">
        <v>884.0</v>
      </c>
      <c r="B176" s="6" t="s">
        <v>352</v>
      </c>
      <c r="C176" s="7">
        <v>1014.0</v>
      </c>
      <c r="D176" s="7" t="s">
        <v>353</v>
      </c>
      <c r="E176" s="5">
        <v>10.0</v>
      </c>
    </row>
    <row r="177" ht="15.75" customHeight="1">
      <c r="A177" s="5">
        <v>885.0</v>
      </c>
      <c r="B177" s="6" t="s">
        <v>354</v>
      </c>
      <c r="C177" s="7">
        <v>1154.0</v>
      </c>
      <c r="D177" s="7" t="s">
        <v>355</v>
      </c>
      <c r="E177" s="5">
        <v>7.0</v>
      </c>
    </row>
    <row r="178" ht="15.75" customHeight="1">
      <c r="A178" s="5">
        <v>886.0</v>
      </c>
      <c r="B178" s="6" t="s">
        <v>356</v>
      </c>
      <c r="C178" s="7">
        <v>1154.0</v>
      </c>
      <c r="D178" s="7" t="s">
        <v>357</v>
      </c>
      <c r="E178" s="5">
        <v>10.0</v>
      </c>
    </row>
    <row r="179" ht="15.75" customHeight="1">
      <c r="A179" s="5">
        <v>887.0</v>
      </c>
      <c r="B179" s="6" t="s">
        <v>358</v>
      </c>
      <c r="C179" s="7">
        <v>1108.0</v>
      </c>
      <c r="D179" s="7" t="s">
        <v>359</v>
      </c>
      <c r="E179" s="5">
        <v>2.0</v>
      </c>
    </row>
    <row r="180" ht="15.75" customHeight="1">
      <c r="A180" s="5">
        <v>888.0</v>
      </c>
      <c r="B180" s="6" t="s">
        <v>360</v>
      </c>
      <c r="C180" s="7">
        <v>1067.0</v>
      </c>
      <c r="D180" s="7" t="s">
        <v>361</v>
      </c>
      <c r="E180" s="5">
        <v>12.0</v>
      </c>
    </row>
    <row r="181" ht="15.75" customHeight="1">
      <c r="A181" s="5">
        <v>889.0</v>
      </c>
      <c r="B181" s="6" t="s">
        <v>362</v>
      </c>
      <c r="C181" s="7">
        <v>1017.0</v>
      </c>
      <c r="D181" s="7" t="s">
        <v>363</v>
      </c>
      <c r="E181" s="5">
        <v>1.0</v>
      </c>
    </row>
    <row r="182" ht="15.75" customHeight="1">
      <c r="A182" s="5">
        <v>890.0</v>
      </c>
      <c r="B182" s="6" t="s">
        <v>364</v>
      </c>
      <c r="C182" s="7">
        <v>1095.0</v>
      </c>
      <c r="D182" s="7" t="s">
        <v>365</v>
      </c>
      <c r="E182" s="5">
        <v>4.0</v>
      </c>
    </row>
    <row r="183" ht="15.75" customHeight="1">
      <c r="A183" s="5">
        <v>891.0</v>
      </c>
      <c r="B183" s="6" t="s">
        <v>366</v>
      </c>
      <c r="C183" s="7">
        <v>1003.0</v>
      </c>
      <c r="D183" s="8" t="s">
        <v>367</v>
      </c>
      <c r="E183" s="5">
        <v>9.0</v>
      </c>
    </row>
    <row r="184" ht="15.75" customHeight="1">
      <c r="A184" s="5">
        <v>892.0</v>
      </c>
      <c r="B184" s="6" t="s">
        <v>368</v>
      </c>
      <c r="C184" s="7">
        <v>1187.0</v>
      </c>
      <c r="D184" s="7" t="s">
        <v>369</v>
      </c>
      <c r="E184" s="5">
        <v>3.0</v>
      </c>
    </row>
    <row r="185" ht="15.75" customHeight="1">
      <c r="A185" s="5">
        <v>893.0</v>
      </c>
      <c r="B185" s="6" t="s">
        <v>370</v>
      </c>
      <c r="C185" s="7">
        <v>1003.0</v>
      </c>
      <c r="D185" s="7" t="s">
        <v>371</v>
      </c>
      <c r="E185" s="5">
        <v>4.0</v>
      </c>
    </row>
    <row r="186" ht="15.75" customHeight="1">
      <c r="A186" s="5">
        <v>894.0</v>
      </c>
      <c r="B186" s="6" t="s">
        <v>372</v>
      </c>
      <c r="C186" s="7">
        <v>1048.0</v>
      </c>
      <c r="D186" s="7" t="s">
        <v>373</v>
      </c>
      <c r="E186" s="5">
        <v>2.0</v>
      </c>
    </row>
    <row r="187" ht="15.75" customHeight="1">
      <c r="A187" s="5">
        <v>895.0</v>
      </c>
      <c r="B187" s="6" t="s">
        <v>374</v>
      </c>
      <c r="C187" s="7">
        <v>1021.0</v>
      </c>
      <c r="D187" s="7" t="s">
        <v>375</v>
      </c>
      <c r="E187" s="5">
        <v>8.0</v>
      </c>
    </row>
    <row r="188" ht="15.75" customHeight="1">
      <c r="A188" s="5">
        <v>896.0</v>
      </c>
      <c r="B188" s="6" t="s">
        <v>376</v>
      </c>
      <c r="C188" s="7">
        <v>1154.0</v>
      </c>
      <c r="D188" s="7" t="s">
        <v>377</v>
      </c>
      <c r="E188" s="5">
        <v>4.0</v>
      </c>
    </row>
    <row r="189" ht="15.75" customHeight="1">
      <c r="A189" s="5">
        <v>897.0</v>
      </c>
      <c r="B189" s="6" t="s">
        <v>378</v>
      </c>
      <c r="C189" s="7">
        <v>1021.0</v>
      </c>
      <c r="D189" s="7" t="s">
        <v>379</v>
      </c>
      <c r="E189" s="5">
        <v>9.0</v>
      </c>
    </row>
    <row r="190" ht="15.75" customHeight="1">
      <c r="A190" s="5">
        <v>898.0</v>
      </c>
      <c r="B190" s="6" t="s">
        <v>380</v>
      </c>
      <c r="C190" s="7">
        <v>1128.0</v>
      </c>
      <c r="D190" s="7" t="s">
        <v>381</v>
      </c>
      <c r="E190" s="5">
        <v>1.0</v>
      </c>
    </row>
    <row r="191" ht="15.75" customHeight="1">
      <c r="A191" s="5">
        <v>899.0</v>
      </c>
      <c r="B191" s="6" t="s">
        <v>382</v>
      </c>
      <c r="C191" s="7">
        <v>1162.0</v>
      </c>
      <c r="D191" s="7" t="s">
        <v>383</v>
      </c>
      <c r="E191" s="5">
        <v>9.0</v>
      </c>
    </row>
    <row r="192" ht="15.75" customHeight="1">
      <c r="A192" s="5">
        <v>900.0</v>
      </c>
      <c r="B192" s="6" t="s">
        <v>384</v>
      </c>
      <c r="C192" s="7">
        <v>1162.0</v>
      </c>
      <c r="D192" s="7" t="s">
        <v>385</v>
      </c>
      <c r="E192" s="5">
        <v>1.0</v>
      </c>
    </row>
    <row r="193" ht="15.75" customHeight="1">
      <c r="A193" s="5">
        <v>901.0</v>
      </c>
      <c r="B193" s="6" t="s">
        <v>386</v>
      </c>
      <c r="C193" s="7">
        <v>1225.0</v>
      </c>
      <c r="D193" s="7" t="s">
        <v>387</v>
      </c>
      <c r="E193" s="5">
        <v>1.0</v>
      </c>
    </row>
    <row r="194" ht="15.75" customHeight="1">
      <c r="A194" s="5">
        <v>902.0</v>
      </c>
      <c r="B194" s="6" t="s">
        <v>388</v>
      </c>
      <c r="C194" s="7">
        <v>1228.0</v>
      </c>
      <c r="D194" s="8" t="s">
        <v>389</v>
      </c>
      <c r="E194" s="5">
        <v>12.0</v>
      </c>
    </row>
    <row r="195" ht="15.75" customHeight="1">
      <c r="A195" s="5">
        <v>903.0</v>
      </c>
      <c r="B195" s="6" t="s">
        <v>390</v>
      </c>
      <c r="C195" s="7">
        <v>1228.0</v>
      </c>
      <c r="D195" s="7" t="s">
        <v>391</v>
      </c>
      <c r="E195" s="5">
        <v>8.0</v>
      </c>
    </row>
    <row r="196" ht="15.75" customHeight="1">
      <c r="A196" s="5">
        <v>904.0</v>
      </c>
      <c r="B196" s="6" t="s">
        <v>392</v>
      </c>
      <c r="C196" s="7">
        <v>1070.0</v>
      </c>
      <c r="D196" s="7" t="s">
        <v>393</v>
      </c>
      <c r="E196" s="5">
        <v>1.0</v>
      </c>
    </row>
    <row r="197" ht="15.75" customHeight="1">
      <c r="A197" s="5">
        <v>905.0</v>
      </c>
      <c r="B197" s="6" t="s">
        <v>394</v>
      </c>
      <c r="C197" s="7">
        <v>1228.0</v>
      </c>
      <c r="D197" s="7" t="s">
        <v>395</v>
      </c>
      <c r="E197" s="5">
        <v>2.0</v>
      </c>
    </row>
    <row r="198" ht="15.75" customHeight="1">
      <c r="A198" s="5">
        <v>906.0</v>
      </c>
      <c r="B198" s="6" t="s">
        <v>396</v>
      </c>
      <c r="C198" s="7">
        <v>1103.0</v>
      </c>
      <c r="D198" s="7" t="s">
        <v>397</v>
      </c>
      <c r="E198" s="5">
        <v>2.0</v>
      </c>
    </row>
    <row r="199" ht="15.75" customHeight="1">
      <c r="A199" s="5">
        <v>907.0</v>
      </c>
      <c r="B199" s="6" t="s">
        <v>398</v>
      </c>
      <c r="C199" s="7">
        <v>1212.0</v>
      </c>
      <c r="D199" s="7" t="s">
        <v>399</v>
      </c>
      <c r="E199" s="5">
        <v>3.0</v>
      </c>
    </row>
    <row r="200" ht="15.75" customHeight="1">
      <c r="A200" s="5">
        <v>908.0</v>
      </c>
      <c r="B200" s="6" t="s">
        <v>400</v>
      </c>
      <c r="C200" s="7">
        <v>1047.0</v>
      </c>
      <c r="D200" s="7" t="s">
        <v>401</v>
      </c>
      <c r="E200" s="5">
        <v>7.0</v>
      </c>
    </row>
    <row r="201" ht="15.75" customHeight="1">
      <c r="A201" s="5">
        <v>909.0</v>
      </c>
      <c r="B201" s="6" t="s">
        <v>402</v>
      </c>
      <c r="C201" s="7">
        <v>1228.0</v>
      </c>
      <c r="D201" s="7" t="s">
        <v>403</v>
      </c>
      <c r="E201" s="5">
        <v>6.0</v>
      </c>
    </row>
    <row r="202" ht="15.75" customHeight="1">
      <c r="A202" s="5">
        <v>910.0</v>
      </c>
      <c r="B202" s="6" t="s">
        <v>404</v>
      </c>
      <c r="C202" s="7">
        <v>1197.0</v>
      </c>
      <c r="D202" s="7" t="s">
        <v>405</v>
      </c>
      <c r="E202" s="5">
        <v>3.0</v>
      </c>
    </row>
    <row r="203" ht="15.75" customHeight="1">
      <c r="A203" s="5">
        <v>911.0</v>
      </c>
      <c r="B203" s="6" t="s">
        <v>406</v>
      </c>
      <c r="C203" s="7">
        <v>1134.0</v>
      </c>
      <c r="D203" s="7" t="s">
        <v>407</v>
      </c>
      <c r="E203" s="5">
        <v>9.0</v>
      </c>
    </row>
    <row r="204" ht="15.75" customHeight="1">
      <c r="A204" s="5">
        <v>912.0</v>
      </c>
      <c r="B204" s="6" t="s">
        <v>408</v>
      </c>
      <c r="C204" s="7">
        <v>1003.0</v>
      </c>
      <c r="D204" s="7" t="s">
        <v>409</v>
      </c>
      <c r="E204" s="5">
        <v>9.0</v>
      </c>
    </row>
    <row r="205" ht="15.75" customHeight="1">
      <c r="A205" s="5">
        <v>913.0</v>
      </c>
      <c r="B205" s="6" t="s">
        <v>410</v>
      </c>
      <c r="C205" s="7">
        <v>1080.0</v>
      </c>
      <c r="D205" s="7" t="s">
        <v>411</v>
      </c>
      <c r="E205" s="5">
        <v>4.0</v>
      </c>
    </row>
    <row r="206" ht="15.75" customHeight="1">
      <c r="A206" s="5">
        <v>914.0</v>
      </c>
      <c r="B206" s="6" t="s">
        <v>412</v>
      </c>
      <c r="C206" s="7">
        <v>1133.0</v>
      </c>
      <c r="D206" s="8" t="s">
        <v>413</v>
      </c>
      <c r="E206" s="5">
        <v>14.0</v>
      </c>
    </row>
    <row r="207" ht="15.75" customHeight="1">
      <c r="A207" s="5">
        <v>915.0</v>
      </c>
      <c r="B207" s="6" t="s">
        <v>414</v>
      </c>
      <c r="C207" s="7">
        <v>1038.0</v>
      </c>
      <c r="D207" s="7" t="s">
        <v>415</v>
      </c>
      <c r="E207" s="5">
        <v>1.0</v>
      </c>
    </row>
    <row r="208" ht="15.75" customHeight="1">
      <c r="A208" s="5">
        <v>916.0</v>
      </c>
      <c r="B208" s="6" t="s">
        <v>416</v>
      </c>
      <c r="C208" s="7">
        <v>1105.0</v>
      </c>
      <c r="D208" s="7" t="s">
        <v>417</v>
      </c>
      <c r="E208" s="5">
        <v>10.0</v>
      </c>
    </row>
    <row r="209" ht="15.75" customHeight="1">
      <c r="A209" s="5">
        <v>917.0</v>
      </c>
      <c r="B209" s="6" t="s">
        <v>418</v>
      </c>
      <c r="C209" s="7">
        <v>1045.0</v>
      </c>
      <c r="D209" s="7" t="s">
        <v>419</v>
      </c>
      <c r="E209" s="5">
        <v>5.0</v>
      </c>
    </row>
    <row r="210" ht="15.75" customHeight="1">
      <c r="A210" s="5">
        <v>918.0</v>
      </c>
      <c r="B210" s="6" t="s">
        <v>420</v>
      </c>
      <c r="C210" s="7">
        <v>1133.0</v>
      </c>
      <c r="D210" s="7" t="s">
        <v>421</v>
      </c>
      <c r="E210" s="5">
        <v>2.0</v>
      </c>
    </row>
    <row r="211" ht="15.75" customHeight="1">
      <c r="A211" s="5">
        <v>919.0</v>
      </c>
      <c r="B211" s="6" t="s">
        <v>422</v>
      </c>
      <c r="C211" s="7">
        <v>1054.0</v>
      </c>
      <c r="D211" s="7" t="s">
        <v>423</v>
      </c>
      <c r="E211" s="5">
        <v>1.0</v>
      </c>
    </row>
    <row r="212" ht="15.75" customHeight="1">
      <c r="A212" s="5">
        <v>920.0</v>
      </c>
      <c r="B212" s="6" t="s">
        <v>424</v>
      </c>
      <c r="C212" s="7">
        <v>1154.0</v>
      </c>
      <c r="D212" s="7" t="s">
        <v>425</v>
      </c>
      <c r="E212" s="5">
        <v>2.0</v>
      </c>
    </row>
    <row r="213" ht="15.75" customHeight="1">
      <c r="A213" s="5">
        <v>921.0</v>
      </c>
      <c r="B213" s="6" t="s">
        <v>426</v>
      </c>
      <c r="C213" s="7">
        <v>1021.0</v>
      </c>
      <c r="D213" s="7" t="s">
        <v>427</v>
      </c>
      <c r="E213" s="5">
        <v>5.0</v>
      </c>
    </row>
    <row r="214" ht="15.75" customHeight="1">
      <c r="A214" s="5">
        <v>922.0</v>
      </c>
      <c r="B214" s="6" t="s">
        <v>428</v>
      </c>
      <c r="C214" s="7">
        <v>1087.0</v>
      </c>
      <c r="D214" s="7" t="s">
        <v>429</v>
      </c>
      <c r="E214" s="5">
        <v>1.0</v>
      </c>
    </row>
    <row r="215" ht="15.75" customHeight="1">
      <c r="A215" s="5">
        <v>923.0</v>
      </c>
      <c r="B215" s="6" t="s">
        <v>430</v>
      </c>
      <c r="C215" s="7">
        <v>1153.0</v>
      </c>
      <c r="D215" s="7" t="s">
        <v>431</v>
      </c>
      <c r="E215" s="5">
        <v>2.0</v>
      </c>
    </row>
    <row r="216" ht="15.75" customHeight="1">
      <c r="A216" s="5">
        <v>924.0</v>
      </c>
      <c r="B216" s="6" t="s">
        <v>432</v>
      </c>
      <c r="C216" s="7">
        <v>1187.0</v>
      </c>
      <c r="D216" s="7" t="s">
        <v>433</v>
      </c>
      <c r="E216" s="5">
        <v>1.0</v>
      </c>
    </row>
    <row r="217" ht="15.75" customHeight="1">
      <c r="A217" s="5">
        <v>925.0</v>
      </c>
      <c r="B217" s="6" t="s">
        <v>434</v>
      </c>
      <c r="C217" s="7">
        <v>1057.0</v>
      </c>
      <c r="D217" s="8" t="s">
        <v>435</v>
      </c>
      <c r="E217" s="5">
        <v>5.0</v>
      </c>
    </row>
    <row r="218" ht="15.75" customHeight="1">
      <c r="A218" s="5">
        <v>926.0</v>
      </c>
      <c r="B218" s="6" t="s">
        <v>436</v>
      </c>
      <c r="C218" s="7">
        <v>1179.0</v>
      </c>
      <c r="D218" s="7" t="s">
        <v>437</v>
      </c>
      <c r="E218" s="5">
        <v>3.0</v>
      </c>
    </row>
    <row r="219" ht="15.75" customHeight="1">
      <c r="A219" s="5">
        <v>927.0</v>
      </c>
      <c r="B219" s="6" t="s">
        <v>438</v>
      </c>
      <c r="C219" s="7">
        <v>1040.0</v>
      </c>
      <c r="D219" s="7" t="s">
        <v>439</v>
      </c>
      <c r="E219" s="5">
        <v>2.0</v>
      </c>
    </row>
    <row r="220" ht="15.75" customHeight="1">
      <c r="A220" s="5">
        <v>928.0</v>
      </c>
      <c r="B220" s="6" t="s">
        <v>440</v>
      </c>
      <c r="C220" s="7">
        <v>1190.0</v>
      </c>
      <c r="D220" s="7" t="s">
        <v>441</v>
      </c>
      <c r="E220" s="5">
        <v>2.0</v>
      </c>
    </row>
    <row r="221" ht="15.75" customHeight="1">
      <c r="A221" s="5">
        <v>929.0</v>
      </c>
      <c r="B221" s="6" t="s">
        <v>442</v>
      </c>
      <c r="C221" s="7">
        <v>1210.0</v>
      </c>
      <c r="D221" s="7" t="s">
        <v>443</v>
      </c>
      <c r="E221" s="5">
        <v>1.0</v>
      </c>
    </row>
    <row r="222" ht="15.75" customHeight="1">
      <c r="A222" s="5">
        <v>930.0</v>
      </c>
      <c r="B222" s="6" t="s">
        <v>444</v>
      </c>
      <c r="C222" s="7">
        <v>1155.0</v>
      </c>
      <c r="D222" s="7" t="s">
        <v>445</v>
      </c>
      <c r="E222" s="5">
        <v>6.0</v>
      </c>
    </row>
    <row r="223" ht="15.75" customHeight="1">
      <c r="A223" s="5">
        <v>931.0</v>
      </c>
      <c r="B223" s="6" t="s">
        <v>446</v>
      </c>
      <c r="C223" s="7">
        <v>1072.0</v>
      </c>
      <c r="D223" s="7" t="s">
        <v>447</v>
      </c>
      <c r="E223" s="5">
        <v>3.0</v>
      </c>
    </row>
    <row r="224" ht="15.75" customHeight="1">
      <c r="A224" s="5">
        <v>932.0</v>
      </c>
      <c r="B224" s="6" t="s">
        <v>448</v>
      </c>
      <c r="C224" s="7">
        <v>1102.0</v>
      </c>
      <c r="D224" s="7" t="s">
        <v>449</v>
      </c>
      <c r="E224" s="5">
        <v>7.0</v>
      </c>
    </row>
    <row r="225" ht="15.75" customHeight="1">
      <c r="A225" s="5">
        <v>933.0</v>
      </c>
      <c r="B225" s="6" t="s">
        <v>450</v>
      </c>
      <c r="C225" s="7">
        <v>1128.0</v>
      </c>
      <c r="D225" s="7" t="s">
        <v>451</v>
      </c>
      <c r="E225" s="5">
        <v>2.0</v>
      </c>
    </row>
    <row r="226" ht="15.75" customHeight="1">
      <c r="A226" s="5">
        <v>934.0</v>
      </c>
      <c r="B226" s="6" t="s">
        <v>452</v>
      </c>
      <c r="C226" s="7">
        <v>1102.0</v>
      </c>
      <c r="D226" s="7" t="s">
        <v>453</v>
      </c>
      <c r="E226" s="5">
        <v>3.0</v>
      </c>
    </row>
    <row r="227" ht="15.75" customHeight="1">
      <c r="A227" s="5">
        <v>935.0</v>
      </c>
      <c r="B227" s="6" t="s">
        <v>454</v>
      </c>
      <c r="C227" s="7">
        <v>1008.0</v>
      </c>
      <c r="D227" s="7" t="s">
        <v>455</v>
      </c>
      <c r="E227" s="5">
        <v>2.0</v>
      </c>
    </row>
    <row r="228" ht="15.75" customHeight="1">
      <c r="A228" s="5">
        <v>936.0</v>
      </c>
      <c r="B228" s="6" t="s">
        <v>456</v>
      </c>
      <c r="C228" s="7">
        <v>1021.0</v>
      </c>
      <c r="D228" s="8" t="s">
        <v>457</v>
      </c>
      <c r="E228" s="5">
        <v>10.0</v>
      </c>
    </row>
    <row r="229" ht="15.75" customHeight="1">
      <c r="A229" s="5">
        <v>937.0</v>
      </c>
      <c r="B229" s="6" t="s">
        <v>458</v>
      </c>
      <c r="C229" s="7">
        <v>1155.0</v>
      </c>
      <c r="D229" s="7" t="s">
        <v>459</v>
      </c>
      <c r="E229" s="5">
        <v>1.0</v>
      </c>
    </row>
    <row r="230" ht="15.75" customHeight="1">
      <c r="A230" s="5">
        <v>938.0</v>
      </c>
      <c r="B230" s="6" t="s">
        <v>460</v>
      </c>
      <c r="C230" s="7">
        <v>1102.0</v>
      </c>
      <c r="D230" s="7" t="s">
        <v>461</v>
      </c>
      <c r="E230" s="5">
        <v>1.0</v>
      </c>
    </row>
    <row r="231" ht="15.75" customHeight="1">
      <c r="A231" s="5">
        <v>939.0</v>
      </c>
      <c r="B231" s="6" t="s">
        <v>462</v>
      </c>
      <c r="C231" s="7">
        <v>1147.0</v>
      </c>
      <c r="D231" s="7" t="s">
        <v>463</v>
      </c>
      <c r="E231" s="5">
        <v>2.0</v>
      </c>
    </row>
    <row r="232" ht="15.75" customHeight="1">
      <c r="A232" s="5">
        <v>940.0</v>
      </c>
      <c r="B232" s="6" t="s">
        <v>464</v>
      </c>
      <c r="C232" s="7">
        <v>1072.0</v>
      </c>
      <c r="D232" s="7" t="s">
        <v>465</v>
      </c>
      <c r="E232" s="5">
        <v>2.0</v>
      </c>
    </row>
    <row r="233" ht="15.75" customHeight="1">
      <c r="A233" s="5">
        <v>941.0</v>
      </c>
      <c r="B233" s="6" t="s">
        <v>466</v>
      </c>
      <c r="C233" s="7">
        <v>1008.0</v>
      </c>
      <c r="D233" s="7" t="s">
        <v>467</v>
      </c>
      <c r="E233" s="5">
        <v>2.0</v>
      </c>
    </row>
    <row r="234" ht="15.75" customHeight="1">
      <c r="A234" s="5">
        <v>942.0</v>
      </c>
      <c r="B234" s="6" t="s">
        <v>468</v>
      </c>
      <c r="C234" s="7">
        <v>1219.0</v>
      </c>
      <c r="D234" s="7" t="s">
        <v>469</v>
      </c>
      <c r="E234" s="5">
        <v>2.0</v>
      </c>
    </row>
    <row r="235" ht="15.75" customHeight="1">
      <c r="A235" s="5">
        <v>943.0</v>
      </c>
      <c r="B235" s="6" t="s">
        <v>470</v>
      </c>
      <c r="C235" s="7">
        <v>1015.0</v>
      </c>
      <c r="D235" s="7" t="s">
        <v>471</v>
      </c>
      <c r="E235" s="5">
        <v>1.0</v>
      </c>
    </row>
    <row r="236" ht="15.75" customHeight="1">
      <c r="A236" s="5">
        <v>944.0</v>
      </c>
      <c r="B236" s="6" t="s">
        <v>472</v>
      </c>
      <c r="C236" s="7">
        <v>1137.0</v>
      </c>
      <c r="D236" s="7" t="s">
        <v>473</v>
      </c>
      <c r="E236" s="5">
        <v>3.0</v>
      </c>
    </row>
    <row r="237" ht="15.75" customHeight="1">
      <c r="A237" s="5">
        <v>945.0</v>
      </c>
      <c r="B237" s="6" t="s">
        <v>474</v>
      </c>
      <c r="C237" s="7">
        <v>1206.0</v>
      </c>
      <c r="D237" s="7" t="s">
        <v>475</v>
      </c>
      <c r="E237" s="5">
        <v>1.0</v>
      </c>
    </row>
    <row r="238" ht="15.75" customHeight="1">
      <c r="A238" s="5">
        <v>946.0</v>
      </c>
      <c r="B238" s="6" t="s">
        <v>476</v>
      </c>
      <c r="C238" s="7">
        <v>1179.0</v>
      </c>
      <c r="D238" s="7" t="s">
        <v>477</v>
      </c>
      <c r="E238" s="5">
        <v>7.0</v>
      </c>
    </row>
    <row r="239" ht="15.75" customHeight="1">
      <c r="A239" s="5">
        <v>947.0</v>
      </c>
      <c r="B239" s="6" t="s">
        <v>478</v>
      </c>
      <c r="C239" s="7">
        <v>1170.0</v>
      </c>
      <c r="D239" s="7" t="s">
        <v>479</v>
      </c>
      <c r="E239" s="5">
        <v>2.0</v>
      </c>
    </row>
    <row r="240" ht="15.75" customHeight="1">
      <c r="A240" s="5">
        <v>948.0</v>
      </c>
      <c r="B240" s="6" t="s">
        <v>480</v>
      </c>
      <c r="C240" s="7">
        <v>1186.0</v>
      </c>
      <c r="D240" s="7" t="s">
        <v>481</v>
      </c>
      <c r="E240" s="5">
        <v>4.0</v>
      </c>
    </row>
    <row r="241" ht="15.75" customHeight="1">
      <c r="A241" s="5">
        <v>949.0</v>
      </c>
      <c r="B241" s="6" t="s">
        <v>482</v>
      </c>
      <c r="C241" s="7">
        <v>1072.0</v>
      </c>
      <c r="D241" s="7" t="s">
        <v>483</v>
      </c>
      <c r="E241" s="5">
        <v>1.0</v>
      </c>
    </row>
    <row r="242" ht="15.75" customHeight="1">
      <c r="A242" s="5">
        <v>950.0</v>
      </c>
      <c r="B242" s="6" t="s">
        <v>484</v>
      </c>
      <c r="C242" s="7">
        <v>1199.0</v>
      </c>
      <c r="D242" s="7" t="s">
        <v>485</v>
      </c>
      <c r="E242" s="5">
        <v>7.0</v>
      </c>
    </row>
    <row r="243" ht="15.75" customHeight="1">
      <c r="A243" s="5">
        <v>951.0</v>
      </c>
      <c r="B243" s="6" t="s">
        <v>486</v>
      </c>
      <c r="C243" s="7">
        <v>1105.0</v>
      </c>
      <c r="D243" s="7" t="s">
        <v>487</v>
      </c>
      <c r="E243" s="5">
        <v>1.0</v>
      </c>
    </row>
    <row r="244" ht="15.75" customHeight="1">
      <c r="A244" s="5">
        <v>952.0</v>
      </c>
      <c r="B244" s="6" t="s">
        <v>488</v>
      </c>
      <c r="C244" s="7">
        <v>1045.0</v>
      </c>
      <c r="D244" s="7" t="s">
        <v>489</v>
      </c>
      <c r="E244" s="5">
        <v>3.0</v>
      </c>
    </row>
    <row r="245" ht="15.75" customHeight="1">
      <c r="A245" s="5">
        <v>953.0</v>
      </c>
      <c r="B245" s="6" t="s">
        <v>490</v>
      </c>
      <c r="C245" s="7">
        <v>1010.0</v>
      </c>
      <c r="D245" s="7" t="s">
        <v>491</v>
      </c>
      <c r="E245" s="5">
        <v>5.0</v>
      </c>
    </row>
    <row r="246" ht="15.75" customHeight="1">
      <c r="A246" s="5">
        <v>954.0</v>
      </c>
      <c r="B246" s="6" t="s">
        <v>492</v>
      </c>
      <c r="C246" s="7">
        <v>1073.0</v>
      </c>
      <c r="D246" s="8" t="s">
        <v>493</v>
      </c>
      <c r="E246" s="5">
        <v>10.0</v>
      </c>
    </row>
    <row r="247" ht="15.75" customHeight="1">
      <c r="A247" s="5">
        <v>955.0</v>
      </c>
      <c r="B247" s="6" t="s">
        <v>494</v>
      </c>
      <c r="C247" s="7">
        <v>1228.0</v>
      </c>
      <c r="D247" s="7" t="s">
        <v>495</v>
      </c>
      <c r="E247" s="5">
        <v>3.0</v>
      </c>
    </row>
    <row r="248" ht="15.75" customHeight="1">
      <c r="A248" s="5">
        <v>956.0</v>
      </c>
      <c r="B248" s="6" t="s">
        <v>496</v>
      </c>
      <c r="C248" s="7">
        <v>1116.0</v>
      </c>
      <c r="D248" s="7" t="s">
        <v>497</v>
      </c>
      <c r="E248" s="5">
        <v>4.0</v>
      </c>
    </row>
    <row r="249" ht="15.75" customHeight="1">
      <c r="A249" s="5">
        <v>957.0</v>
      </c>
      <c r="B249" s="6" t="s">
        <v>498</v>
      </c>
      <c r="C249" s="7">
        <v>1133.0</v>
      </c>
      <c r="D249" s="7" t="s">
        <v>499</v>
      </c>
      <c r="E249" s="5">
        <v>2.0</v>
      </c>
    </row>
    <row r="250" ht="15.75" customHeight="1">
      <c r="A250" s="5">
        <v>958.0</v>
      </c>
      <c r="B250" s="6" t="s">
        <v>500</v>
      </c>
      <c r="C250" s="7">
        <v>1120.0</v>
      </c>
      <c r="D250" s="7" t="s">
        <v>501</v>
      </c>
      <c r="E250" s="5">
        <v>5.0</v>
      </c>
    </row>
    <row r="251" ht="15.75" customHeight="1">
      <c r="A251" s="5">
        <v>959.0</v>
      </c>
      <c r="B251" s="6" t="s">
        <v>502</v>
      </c>
      <c r="C251" s="7">
        <v>1179.0</v>
      </c>
      <c r="D251" s="7" t="s">
        <v>503</v>
      </c>
      <c r="E251" s="5">
        <v>1.0</v>
      </c>
    </row>
    <row r="252" ht="15.75" customHeight="1">
      <c r="A252" s="5">
        <v>960.0</v>
      </c>
      <c r="B252" s="6" t="s">
        <v>504</v>
      </c>
      <c r="C252" s="7">
        <v>1049.0</v>
      </c>
      <c r="D252" s="7" t="s">
        <v>505</v>
      </c>
      <c r="E252" s="5">
        <v>1.0</v>
      </c>
    </row>
    <row r="253" ht="15.75" customHeight="1">
      <c r="A253" s="5">
        <v>961.0</v>
      </c>
      <c r="B253" s="6" t="s">
        <v>506</v>
      </c>
      <c r="C253" s="7">
        <v>1107.0</v>
      </c>
      <c r="D253" s="7" t="s">
        <v>507</v>
      </c>
      <c r="E253" s="5">
        <v>7.0</v>
      </c>
    </row>
    <row r="254" ht="15.75" customHeight="1">
      <c r="A254" s="5">
        <v>962.0</v>
      </c>
      <c r="B254" s="6" t="s">
        <v>508</v>
      </c>
      <c r="C254" s="7">
        <v>1179.0</v>
      </c>
      <c r="D254" s="7" t="s">
        <v>509</v>
      </c>
      <c r="E254" s="5">
        <v>2.0</v>
      </c>
    </row>
    <row r="255" ht="15.75" customHeight="1">
      <c r="A255" s="5">
        <v>963.0</v>
      </c>
      <c r="B255" s="6" t="s">
        <v>510</v>
      </c>
      <c r="C255" s="7">
        <v>1207.0</v>
      </c>
      <c r="D255" s="7" t="s">
        <v>511</v>
      </c>
      <c r="E255" s="5">
        <v>7.0</v>
      </c>
    </row>
    <row r="256" ht="15.75" customHeight="1">
      <c r="A256" s="5">
        <v>964.0</v>
      </c>
      <c r="B256" s="6" t="s">
        <v>512</v>
      </c>
      <c r="C256" s="7">
        <v>1168.0</v>
      </c>
      <c r="D256" s="7" t="s">
        <v>513</v>
      </c>
      <c r="E256" s="5">
        <v>1.0</v>
      </c>
    </row>
    <row r="257" ht="15.75" customHeight="1">
      <c r="A257" s="5">
        <v>965.0</v>
      </c>
      <c r="B257" s="6" t="s">
        <v>514</v>
      </c>
      <c r="C257" s="7">
        <v>1207.0</v>
      </c>
      <c r="D257" s="7" t="s">
        <v>515</v>
      </c>
      <c r="E257" s="5">
        <v>6.0</v>
      </c>
    </row>
    <row r="258" ht="15.75" customHeight="1">
      <c r="A258" s="5">
        <v>966.0</v>
      </c>
      <c r="B258" s="6" t="s">
        <v>516</v>
      </c>
      <c r="C258" s="7">
        <v>1028.0</v>
      </c>
      <c r="D258" s="7" t="s">
        <v>517</v>
      </c>
      <c r="E258" s="5">
        <v>1.0</v>
      </c>
    </row>
    <row r="259" ht="15.75" customHeight="1">
      <c r="A259" s="5">
        <v>967.0</v>
      </c>
      <c r="B259" s="6" t="s">
        <v>518</v>
      </c>
      <c r="C259" s="7">
        <v>1021.0</v>
      </c>
      <c r="D259" s="7" t="s">
        <v>519</v>
      </c>
      <c r="E259" s="5">
        <v>4.0</v>
      </c>
    </row>
    <row r="260" ht="15.75" customHeight="1">
      <c r="A260" s="5">
        <v>968.0</v>
      </c>
      <c r="B260" s="6" t="s">
        <v>520</v>
      </c>
      <c r="C260" s="7">
        <v>1113.0</v>
      </c>
      <c r="D260" s="7" t="s">
        <v>521</v>
      </c>
      <c r="E260" s="5">
        <v>3.0</v>
      </c>
    </row>
    <row r="261" ht="15.75" customHeight="1">
      <c r="A261" s="5">
        <v>969.0</v>
      </c>
      <c r="B261" s="6" t="s">
        <v>522</v>
      </c>
      <c r="C261" s="7">
        <v>1108.0</v>
      </c>
      <c r="D261" s="7" t="s">
        <v>523</v>
      </c>
      <c r="E261" s="5">
        <v>2.0</v>
      </c>
    </row>
    <row r="262" ht="15.75" customHeight="1">
      <c r="A262" s="5">
        <v>970.0</v>
      </c>
      <c r="B262" s="6" t="s">
        <v>524</v>
      </c>
      <c r="C262" s="7">
        <v>1067.0</v>
      </c>
      <c r="D262" s="7" t="s">
        <v>525</v>
      </c>
      <c r="E262" s="5">
        <v>1.0</v>
      </c>
    </row>
    <row r="263" ht="15.75" customHeight="1">
      <c r="A263" s="5">
        <v>971.0</v>
      </c>
      <c r="B263" s="6" t="s">
        <v>526</v>
      </c>
      <c r="C263" s="7">
        <v>1073.0</v>
      </c>
      <c r="D263" s="7" t="s">
        <v>527</v>
      </c>
      <c r="E263" s="5">
        <v>6.0</v>
      </c>
    </row>
    <row r="264" ht="15.75" customHeight="1">
      <c r="A264" s="5">
        <v>972.0</v>
      </c>
      <c r="B264" s="6" t="s">
        <v>528</v>
      </c>
      <c r="C264" s="7">
        <v>1113.0</v>
      </c>
      <c r="D264" s="7" t="s">
        <v>529</v>
      </c>
      <c r="E264" s="5">
        <v>1.0</v>
      </c>
    </row>
    <row r="265" ht="15.75" customHeight="1">
      <c r="A265" s="5">
        <v>973.0</v>
      </c>
      <c r="B265" s="6" t="s">
        <v>530</v>
      </c>
      <c r="C265" s="7">
        <v>1213.0</v>
      </c>
      <c r="D265" s="8" t="s">
        <v>531</v>
      </c>
      <c r="E265" s="5">
        <v>12.0</v>
      </c>
    </row>
    <row r="266" ht="15.75" customHeight="1">
      <c r="A266" s="5">
        <v>974.0</v>
      </c>
      <c r="B266" s="6" t="s">
        <v>532</v>
      </c>
      <c r="C266" s="7">
        <v>1213.0</v>
      </c>
      <c r="D266" s="7" t="s">
        <v>533</v>
      </c>
      <c r="E266" s="5">
        <v>14.0</v>
      </c>
    </row>
    <row r="267" ht="15.75" customHeight="1">
      <c r="A267" s="5">
        <v>975.0</v>
      </c>
      <c r="B267" s="6" t="s">
        <v>534</v>
      </c>
      <c r="C267" s="7">
        <v>1093.0</v>
      </c>
      <c r="D267" s="7" t="s">
        <v>535</v>
      </c>
      <c r="E267" s="5">
        <v>2.0</v>
      </c>
    </row>
    <row r="268" ht="15.75" customHeight="1">
      <c r="A268" s="5">
        <v>976.0</v>
      </c>
      <c r="B268" s="6" t="s">
        <v>536</v>
      </c>
      <c r="C268" s="7">
        <v>1028.0</v>
      </c>
      <c r="D268" s="7">
        <v>3.0</v>
      </c>
      <c r="E268" s="5">
        <v>1.0</v>
      </c>
    </row>
    <row r="269" ht="15.75" customHeight="1">
      <c r="A269" s="5">
        <v>977.0</v>
      </c>
      <c r="B269" s="6" t="s">
        <v>537</v>
      </c>
      <c r="C269" s="7">
        <v>1163.0</v>
      </c>
      <c r="D269" s="7" t="s">
        <v>538</v>
      </c>
      <c r="E269" s="5">
        <v>2.0</v>
      </c>
    </row>
    <row r="270" ht="15.75" customHeight="1">
      <c r="A270" s="5">
        <v>978.0</v>
      </c>
      <c r="B270" s="6" t="s">
        <v>539</v>
      </c>
      <c r="C270" s="7">
        <v>1092.0</v>
      </c>
      <c r="D270" s="7" t="s">
        <v>540</v>
      </c>
      <c r="E270" s="5">
        <v>1.0</v>
      </c>
    </row>
    <row r="271" ht="15.75" customHeight="1">
      <c r="A271" s="5">
        <v>979.0</v>
      </c>
      <c r="B271" s="6" t="s">
        <v>541</v>
      </c>
      <c r="C271" s="7">
        <v>1094.0</v>
      </c>
      <c r="D271" s="7" t="s">
        <v>542</v>
      </c>
      <c r="E271" s="5">
        <v>5.0</v>
      </c>
    </row>
    <row r="272" ht="15.75" customHeight="1">
      <c r="A272" s="5">
        <v>980.0</v>
      </c>
      <c r="B272" s="6" t="s">
        <v>543</v>
      </c>
      <c r="C272" s="7">
        <v>1110.0</v>
      </c>
      <c r="D272" s="7" t="s">
        <v>544</v>
      </c>
      <c r="E272" s="5">
        <v>9.0</v>
      </c>
    </row>
    <row r="273" ht="15.75" customHeight="1">
      <c r="A273" s="5">
        <v>981.0</v>
      </c>
      <c r="B273" s="6" t="s">
        <v>545</v>
      </c>
      <c r="C273" s="7">
        <v>1213.0</v>
      </c>
      <c r="D273" s="7" t="s">
        <v>546</v>
      </c>
      <c r="E273" s="5">
        <v>2.0</v>
      </c>
    </row>
    <row r="274" ht="15.75" customHeight="1">
      <c r="A274" s="5">
        <v>982.0</v>
      </c>
      <c r="B274" s="6" t="s">
        <v>547</v>
      </c>
      <c r="C274" s="7">
        <v>1208.0</v>
      </c>
      <c r="D274" s="7" t="s">
        <v>548</v>
      </c>
      <c r="E274" s="5">
        <v>1.0</v>
      </c>
    </row>
    <row r="275" ht="15.75" customHeight="1">
      <c r="A275" s="5">
        <v>983.0</v>
      </c>
      <c r="B275" s="6" t="s">
        <v>549</v>
      </c>
      <c r="C275" s="7">
        <v>1179.0</v>
      </c>
      <c r="D275" s="7" t="s">
        <v>550</v>
      </c>
      <c r="E275" s="5">
        <v>5.0</v>
      </c>
    </row>
    <row r="276" ht="15.75" customHeight="1">
      <c r="A276" s="5">
        <v>984.0</v>
      </c>
      <c r="B276" s="6" t="s">
        <v>551</v>
      </c>
      <c r="C276" s="7">
        <v>1016.0</v>
      </c>
      <c r="D276" s="7" t="s">
        <v>552</v>
      </c>
      <c r="E276" s="5">
        <v>2.0</v>
      </c>
    </row>
    <row r="277" ht="15.75" customHeight="1">
      <c r="A277" s="5">
        <v>985.0</v>
      </c>
      <c r="B277" s="6" t="s">
        <v>553</v>
      </c>
      <c r="C277" s="7">
        <v>1228.0</v>
      </c>
      <c r="D277" s="7" t="s">
        <v>554</v>
      </c>
      <c r="E277" s="5">
        <v>4.0</v>
      </c>
    </row>
    <row r="278" ht="15.75" customHeight="1">
      <c r="A278" s="5">
        <v>986.0</v>
      </c>
      <c r="B278" s="6" t="s">
        <v>555</v>
      </c>
      <c r="C278" s="7">
        <v>1067.0</v>
      </c>
      <c r="D278" s="7" t="s">
        <v>556</v>
      </c>
      <c r="E278" s="5">
        <v>1.0</v>
      </c>
    </row>
    <row r="279" ht="15.75" customHeight="1">
      <c r="A279" s="5">
        <v>987.0</v>
      </c>
      <c r="B279" s="6" t="s">
        <v>557</v>
      </c>
      <c r="C279" s="7">
        <v>1107.0</v>
      </c>
      <c r="D279" s="7" t="s">
        <v>558</v>
      </c>
      <c r="E279" s="5">
        <v>6.0</v>
      </c>
    </row>
    <row r="280" ht="15.75" customHeight="1">
      <c r="A280" s="5">
        <v>988.0</v>
      </c>
      <c r="B280" s="6" t="s">
        <v>559</v>
      </c>
      <c r="C280" s="7">
        <v>1067.0</v>
      </c>
      <c r="D280" s="7" t="s">
        <v>560</v>
      </c>
      <c r="E280" s="5">
        <v>7.0</v>
      </c>
    </row>
    <row r="281" ht="15.75" customHeight="1">
      <c r="A281" s="5">
        <v>989.0</v>
      </c>
      <c r="B281" s="6" t="s">
        <v>561</v>
      </c>
      <c r="C281" s="7">
        <v>1107.0</v>
      </c>
      <c r="D281" s="7" t="s">
        <v>562</v>
      </c>
      <c r="E281" s="5">
        <v>2.0</v>
      </c>
    </row>
    <row r="282" ht="15.75" customHeight="1">
      <c r="A282" s="5">
        <v>990.0</v>
      </c>
      <c r="B282" s="6" t="s">
        <v>563</v>
      </c>
      <c r="C282" s="7">
        <v>1029.0</v>
      </c>
      <c r="D282" s="7" t="s">
        <v>564</v>
      </c>
      <c r="E282" s="5">
        <v>4.0</v>
      </c>
    </row>
    <row r="283" ht="15.75" customHeight="1">
      <c r="A283" s="5">
        <v>991.0</v>
      </c>
      <c r="B283" s="6" t="s">
        <v>565</v>
      </c>
      <c r="C283" s="7">
        <v>1071.0</v>
      </c>
      <c r="D283" s="7" t="s">
        <v>566</v>
      </c>
      <c r="E283" s="5">
        <v>3.0</v>
      </c>
    </row>
    <row r="284" ht="15.75" customHeight="1">
      <c r="A284" s="5">
        <v>992.0</v>
      </c>
      <c r="B284" s="6" t="s">
        <v>567</v>
      </c>
      <c r="C284" s="7">
        <v>1110.0</v>
      </c>
      <c r="D284" s="8" t="s">
        <v>568</v>
      </c>
      <c r="E284" s="5">
        <v>1.0</v>
      </c>
    </row>
    <row r="285" ht="15.75" customHeight="1">
      <c r="A285" s="5">
        <v>993.0</v>
      </c>
      <c r="B285" s="6" t="s">
        <v>569</v>
      </c>
      <c r="C285" s="7">
        <v>1179.0</v>
      </c>
      <c r="D285" s="7" t="s">
        <v>570</v>
      </c>
      <c r="E285" s="5">
        <v>1.0</v>
      </c>
    </row>
    <row r="286" ht="15.75" customHeight="1">
      <c r="A286" s="5">
        <v>994.0</v>
      </c>
      <c r="B286" s="6" t="s">
        <v>571</v>
      </c>
      <c r="C286" s="7">
        <v>1179.0</v>
      </c>
      <c r="D286" s="7" t="s">
        <v>572</v>
      </c>
      <c r="E286" s="5">
        <v>1.0</v>
      </c>
    </row>
    <row r="287" ht="15.75" customHeight="1">
      <c r="A287" s="5">
        <v>995.0</v>
      </c>
      <c r="B287" s="6" t="s">
        <v>573</v>
      </c>
      <c r="C287" s="7">
        <v>1168.0</v>
      </c>
      <c r="D287" s="7" t="s">
        <v>574</v>
      </c>
      <c r="E287" s="5">
        <v>1.0</v>
      </c>
    </row>
    <row r="288" ht="15.75" customHeight="1">
      <c r="A288" s="5">
        <v>996.0</v>
      </c>
      <c r="B288" s="6" t="s">
        <v>575</v>
      </c>
      <c r="C288" s="7">
        <v>1107.0</v>
      </c>
      <c r="D288" s="7" t="s">
        <v>576</v>
      </c>
      <c r="E288" s="5">
        <v>4.0</v>
      </c>
    </row>
    <row r="289" ht="15.75" customHeight="1">
      <c r="A289" s="5">
        <v>997.0</v>
      </c>
      <c r="B289" s="6" t="s">
        <v>577</v>
      </c>
      <c r="C289" s="7">
        <v>1029.0</v>
      </c>
      <c r="D289" s="7" t="s">
        <v>578</v>
      </c>
      <c r="E289" s="5">
        <v>4.0</v>
      </c>
    </row>
    <row r="290" ht="15.75" customHeight="1">
      <c r="A290" s="5">
        <v>998.0</v>
      </c>
      <c r="B290" s="6" t="s">
        <v>579</v>
      </c>
      <c r="C290" s="7">
        <v>1028.0</v>
      </c>
      <c r="D290" s="7" t="s">
        <v>580</v>
      </c>
      <c r="E290" s="5">
        <v>1.0</v>
      </c>
    </row>
    <row r="291" ht="15.75" customHeight="1">
      <c r="A291" s="5">
        <v>999.0</v>
      </c>
      <c r="B291" s="6" t="s">
        <v>581</v>
      </c>
      <c r="C291" s="7">
        <v>1237.0</v>
      </c>
      <c r="D291" s="7" t="s">
        <v>582</v>
      </c>
      <c r="E291" s="5">
        <v>1.0</v>
      </c>
    </row>
    <row r="292" ht="15.75" customHeight="1">
      <c r="A292" s="5">
        <v>1000.0</v>
      </c>
      <c r="B292" s="6" t="s">
        <v>583</v>
      </c>
      <c r="C292" s="7">
        <v>1113.0</v>
      </c>
      <c r="D292" s="7" t="s">
        <v>584</v>
      </c>
      <c r="E292" s="5">
        <v>6.0</v>
      </c>
    </row>
    <row r="293" ht="15.75" customHeight="1">
      <c r="A293" s="5">
        <v>1001.0</v>
      </c>
      <c r="B293" s="6" t="s">
        <v>585</v>
      </c>
      <c r="C293" s="7">
        <v>1107.0</v>
      </c>
      <c r="D293" s="7" t="s">
        <v>586</v>
      </c>
      <c r="E293" s="5">
        <v>5.0</v>
      </c>
    </row>
    <row r="294" ht="15.75" customHeight="1">
      <c r="A294" s="5">
        <v>1002.0</v>
      </c>
      <c r="B294" s="6" t="s">
        <v>587</v>
      </c>
      <c r="C294" s="7">
        <v>1179.0</v>
      </c>
      <c r="D294" s="7" t="s">
        <v>588</v>
      </c>
      <c r="E294" s="5">
        <v>1.0</v>
      </c>
    </row>
    <row r="295" ht="15.75" customHeight="1">
      <c r="A295" s="5">
        <v>1003.0</v>
      </c>
      <c r="B295" s="6" t="s">
        <v>589</v>
      </c>
      <c r="C295" s="7">
        <v>1006.0</v>
      </c>
      <c r="D295" s="7" t="s">
        <v>590</v>
      </c>
      <c r="E295" s="5">
        <v>7.0</v>
      </c>
    </row>
    <row r="296" ht="15.75" customHeight="1">
      <c r="A296" s="5">
        <v>1004.0</v>
      </c>
      <c r="B296" s="6" t="s">
        <v>591</v>
      </c>
      <c r="C296" s="7">
        <v>1169.0</v>
      </c>
      <c r="D296" s="7" t="s">
        <v>592</v>
      </c>
      <c r="E296" s="5">
        <v>1.0</v>
      </c>
    </row>
    <row r="297" ht="15.75" customHeight="1">
      <c r="A297" s="5">
        <v>1005.0</v>
      </c>
      <c r="B297" s="6" t="s">
        <v>593</v>
      </c>
      <c r="C297" s="7">
        <v>1123.0</v>
      </c>
      <c r="D297" s="7" t="s">
        <v>594</v>
      </c>
      <c r="E297" s="5">
        <v>6.0</v>
      </c>
    </row>
    <row r="298" ht="15.75" customHeight="1">
      <c r="A298" s="5">
        <v>1006.0</v>
      </c>
      <c r="B298" s="6" t="s">
        <v>595</v>
      </c>
      <c r="C298" s="7">
        <v>1107.0</v>
      </c>
      <c r="D298" s="7" t="s">
        <v>596</v>
      </c>
      <c r="E298" s="5">
        <v>2.0</v>
      </c>
    </row>
    <row r="299" ht="15.75" customHeight="1">
      <c r="A299" s="5">
        <v>1007.0</v>
      </c>
      <c r="B299" s="6" t="s">
        <v>597</v>
      </c>
      <c r="C299" s="7">
        <v>1137.0</v>
      </c>
      <c r="D299" s="7" t="s">
        <v>598</v>
      </c>
      <c r="E299" s="5">
        <v>4.0</v>
      </c>
    </row>
    <row r="300" ht="15.75" customHeight="1">
      <c r="A300" s="5">
        <v>1008.0</v>
      </c>
      <c r="B300" s="6" t="s">
        <v>599</v>
      </c>
      <c r="C300" s="7">
        <v>1006.0</v>
      </c>
      <c r="D300" s="7" t="s">
        <v>600</v>
      </c>
      <c r="E300" s="5">
        <v>5.0</v>
      </c>
    </row>
    <row r="301" ht="15.75" customHeight="1">
      <c r="A301" s="5">
        <v>1009.0</v>
      </c>
      <c r="B301" s="6" t="s">
        <v>601</v>
      </c>
      <c r="C301" s="7">
        <v>1179.0</v>
      </c>
      <c r="D301" s="7" t="s">
        <v>602</v>
      </c>
      <c r="E301" s="5">
        <v>10.0</v>
      </c>
    </row>
    <row r="302" ht="15.75" customHeight="1">
      <c r="A302" s="5">
        <v>1010.0</v>
      </c>
      <c r="B302" s="6" t="s">
        <v>603</v>
      </c>
      <c r="C302" s="7">
        <v>1123.0</v>
      </c>
      <c r="D302" s="7" t="s">
        <v>604</v>
      </c>
      <c r="E302" s="5">
        <v>2.0</v>
      </c>
    </row>
    <row r="303" ht="15.75" customHeight="1">
      <c r="A303" s="5">
        <v>1011.0</v>
      </c>
      <c r="B303" s="6" t="s">
        <v>605</v>
      </c>
      <c r="C303" s="7">
        <v>1006.0</v>
      </c>
      <c r="D303" s="7" t="s">
        <v>606</v>
      </c>
      <c r="E303" s="5">
        <v>2.0</v>
      </c>
    </row>
    <row r="304" ht="15.75" customHeight="1">
      <c r="A304" s="5">
        <v>1012.0</v>
      </c>
      <c r="B304" s="6" t="s">
        <v>607</v>
      </c>
      <c r="C304" s="7">
        <v>1108.0</v>
      </c>
      <c r="D304" s="7" t="s">
        <v>608</v>
      </c>
      <c r="E304" s="5">
        <v>3.0</v>
      </c>
    </row>
    <row r="305" ht="15.75" customHeight="1">
      <c r="A305" s="5">
        <v>1013.0</v>
      </c>
      <c r="B305" s="6" t="s">
        <v>609</v>
      </c>
      <c r="C305" s="7">
        <v>1107.0</v>
      </c>
      <c r="D305" s="7" t="s">
        <v>610</v>
      </c>
      <c r="E305" s="5">
        <v>1.0</v>
      </c>
    </row>
    <row r="306" ht="15.75" customHeight="1">
      <c r="A306" s="5">
        <v>1014.0</v>
      </c>
      <c r="B306" s="6" t="s">
        <v>611</v>
      </c>
      <c r="C306" s="7">
        <v>1074.0</v>
      </c>
      <c r="D306" s="7" t="s">
        <v>612</v>
      </c>
      <c r="E306" s="5">
        <v>6.0</v>
      </c>
    </row>
    <row r="307" ht="15.75" customHeight="1">
      <c r="A307" s="5">
        <v>1015.0</v>
      </c>
      <c r="B307" s="6" t="s">
        <v>613</v>
      </c>
      <c r="C307" s="7">
        <v>1078.0</v>
      </c>
      <c r="D307" s="7" t="s">
        <v>614</v>
      </c>
      <c r="E307" s="5">
        <v>8.0</v>
      </c>
    </row>
    <row r="308" ht="15.75" customHeight="1">
      <c r="A308" s="5">
        <v>1016.0</v>
      </c>
      <c r="B308" s="6" t="s">
        <v>615</v>
      </c>
      <c r="C308" s="7">
        <v>1037.0</v>
      </c>
      <c r="D308" s="7" t="s">
        <v>616</v>
      </c>
      <c r="E308" s="5">
        <v>9.0</v>
      </c>
    </row>
    <row r="309" ht="15.75" customHeight="1">
      <c r="A309" s="5">
        <v>1017.0</v>
      </c>
      <c r="B309" s="6" t="s">
        <v>617</v>
      </c>
      <c r="C309" s="7">
        <v>1073.0</v>
      </c>
      <c r="D309" s="7" t="s">
        <v>618</v>
      </c>
      <c r="E309" s="5">
        <v>2.0</v>
      </c>
    </row>
    <row r="310" ht="15.75" customHeight="1">
      <c r="A310" s="5">
        <v>1018.0</v>
      </c>
      <c r="B310" s="6" t="s">
        <v>619</v>
      </c>
      <c r="C310" s="7">
        <v>1211.0</v>
      </c>
      <c r="D310" s="7" t="s">
        <v>620</v>
      </c>
      <c r="E310" s="5">
        <v>3.0</v>
      </c>
    </row>
    <row r="311" ht="15.75" customHeight="1">
      <c r="A311" s="5">
        <v>1019.0</v>
      </c>
      <c r="B311" s="6" t="s">
        <v>621</v>
      </c>
      <c r="C311" s="7">
        <v>1137.0</v>
      </c>
      <c r="D311" s="7" t="s">
        <v>622</v>
      </c>
      <c r="E311" s="5">
        <v>9.0</v>
      </c>
    </row>
    <row r="312" ht="15.75" customHeight="1">
      <c r="A312" s="5">
        <v>1020.0</v>
      </c>
      <c r="B312" s="6" t="s">
        <v>623</v>
      </c>
      <c r="C312" s="7">
        <v>1179.0</v>
      </c>
      <c r="D312" s="7" t="s">
        <v>624</v>
      </c>
      <c r="E312" s="5">
        <v>3.0</v>
      </c>
    </row>
    <row r="313" ht="15.75" customHeight="1">
      <c r="A313" s="5">
        <v>1021.0</v>
      </c>
      <c r="B313" s="6" t="s">
        <v>625</v>
      </c>
      <c r="C313" s="7">
        <v>1029.0</v>
      </c>
      <c r="D313" s="7" t="s">
        <v>626</v>
      </c>
      <c r="E313" s="5">
        <v>6.0</v>
      </c>
    </row>
    <row r="314" ht="15.75" customHeight="1">
      <c r="A314" s="5">
        <v>1022.0</v>
      </c>
      <c r="B314" s="6" t="s">
        <v>627</v>
      </c>
      <c r="C314" s="7">
        <v>1130.0</v>
      </c>
      <c r="D314" s="7" t="s">
        <v>628</v>
      </c>
      <c r="E314" s="5">
        <v>6.0</v>
      </c>
    </row>
    <row r="315" ht="15.75" customHeight="1">
      <c r="A315" s="5">
        <v>1023.0</v>
      </c>
      <c r="B315" s="6" t="s">
        <v>629</v>
      </c>
      <c r="C315" s="7">
        <v>1018.0</v>
      </c>
      <c r="D315" s="7" t="s">
        <v>630</v>
      </c>
      <c r="E315" s="5">
        <v>5.0</v>
      </c>
    </row>
    <row r="316" ht="15.75" customHeight="1">
      <c r="A316" s="5">
        <v>1024.0</v>
      </c>
      <c r="B316" s="6" t="s">
        <v>631</v>
      </c>
      <c r="C316" s="7">
        <v>1029.0</v>
      </c>
      <c r="D316" s="7" t="s">
        <v>632</v>
      </c>
      <c r="E316" s="5">
        <v>1.0</v>
      </c>
    </row>
    <row r="317" ht="15.75" customHeight="1">
      <c r="A317" s="5">
        <v>1025.0</v>
      </c>
      <c r="B317" s="6" t="s">
        <v>633</v>
      </c>
      <c r="C317" s="7">
        <v>1168.0</v>
      </c>
      <c r="D317" s="7" t="s">
        <v>634</v>
      </c>
      <c r="E317" s="5">
        <v>3.0</v>
      </c>
    </row>
    <row r="318" ht="15.75" customHeight="1">
      <c r="A318" s="5">
        <v>1026.0</v>
      </c>
      <c r="B318" s="6" t="s">
        <v>635</v>
      </c>
      <c r="C318" s="7">
        <v>1130.0</v>
      </c>
      <c r="D318" s="7" t="s">
        <v>636</v>
      </c>
      <c r="E318" s="5">
        <v>5.0</v>
      </c>
    </row>
    <row r="319" ht="15.75" customHeight="1">
      <c r="A319" s="5">
        <v>1027.0</v>
      </c>
      <c r="B319" s="6" t="s">
        <v>637</v>
      </c>
      <c r="C319" s="7">
        <v>1180.0</v>
      </c>
      <c r="D319" s="7" t="s">
        <v>638</v>
      </c>
      <c r="E319" s="5">
        <v>12.0</v>
      </c>
    </row>
    <row r="320" ht="15.75" customHeight="1">
      <c r="A320" s="5">
        <v>1028.0</v>
      </c>
      <c r="B320" s="6" t="s">
        <v>639</v>
      </c>
      <c r="C320" s="7">
        <v>1107.0</v>
      </c>
      <c r="D320" s="7" t="s">
        <v>640</v>
      </c>
      <c r="E320" s="5">
        <v>2.0</v>
      </c>
    </row>
    <row r="321" ht="15.75" customHeight="1">
      <c r="A321" s="5">
        <v>1029.0</v>
      </c>
      <c r="B321" s="6" t="s">
        <v>641</v>
      </c>
      <c r="C321" s="7">
        <v>1146.0</v>
      </c>
      <c r="D321" s="7" t="s">
        <v>642</v>
      </c>
      <c r="E321" s="5">
        <v>3.0</v>
      </c>
    </row>
    <row r="322" ht="15.75" customHeight="1">
      <c r="A322" s="5">
        <v>1030.0</v>
      </c>
      <c r="B322" s="6" t="s">
        <v>643</v>
      </c>
      <c r="C322" s="7">
        <v>1126.0</v>
      </c>
      <c r="D322" s="7" t="s">
        <v>644</v>
      </c>
      <c r="E322" s="5">
        <v>9.0</v>
      </c>
    </row>
    <row r="323" ht="15.75" customHeight="1">
      <c r="A323" s="5">
        <v>1031.0</v>
      </c>
      <c r="B323" s="6" t="s">
        <v>645</v>
      </c>
      <c r="C323" s="7">
        <v>1067.0</v>
      </c>
      <c r="D323" s="7" t="s">
        <v>646</v>
      </c>
      <c r="E323" s="5">
        <v>4.0</v>
      </c>
    </row>
    <row r="324" ht="15.75" customHeight="1">
      <c r="A324" s="5">
        <v>1032.0</v>
      </c>
      <c r="B324" s="6" t="s">
        <v>647</v>
      </c>
      <c r="C324" s="7">
        <v>1169.0</v>
      </c>
      <c r="D324" s="7" t="s">
        <v>648</v>
      </c>
      <c r="E324" s="5">
        <v>3.0</v>
      </c>
    </row>
    <row r="325" ht="15.75" customHeight="1">
      <c r="A325" s="5">
        <v>1033.0</v>
      </c>
      <c r="B325" s="6" t="s">
        <v>649</v>
      </c>
      <c r="C325" s="7">
        <v>1107.0</v>
      </c>
      <c r="D325" s="7" t="s">
        <v>650</v>
      </c>
      <c r="E325" s="5">
        <v>4.0</v>
      </c>
    </row>
    <row r="326" ht="15.75" customHeight="1">
      <c r="A326" s="5">
        <v>1034.0</v>
      </c>
      <c r="B326" s="6" t="s">
        <v>651</v>
      </c>
      <c r="C326" s="7">
        <v>1167.0</v>
      </c>
      <c r="D326" s="7" t="s">
        <v>652</v>
      </c>
      <c r="E326" s="5">
        <v>10.0</v>
      </c>
    </row>
    <row r="327" ht="15.75" customHeight="1">
      <c r="A327" s="5">
        <v>1035.0</v>
      </c>
      <c r="B327" s="6" t="s">
        <v>653</v>
      </c>
      <c r="C327" s="7">
        <v>1097.0</v>
      </c>
      <c r="D327" s="7" t="s">
        <v>654</v>
      </c>
      <c r="E327" s="5">
        <v>3.0</v>
      </c>
    </row>
    <row r="328" ht="15.75" customHeight="1">
      <c r="A328" s="5">
        <v>1036.0</v>
      </c>
      <c r="B328" s="6" t="s">
        <v>655</v>
      </c>
      <c r="C328" s="7">
        <v>1084.0</v>
      </c>
      <c r="D328" s="7" t="s">
        <v>656</v>
      </c>
      <c r="E328" s="5">
        <v>7.0</v>
      </c>
    </row>
    <row r="329" ht="15.75" customHeight="1">
      <c r="A329" s="5">
        <v>1037.0</v>
      </c>
      <c r="B329" s="6" t="s">
        <v>657</v>
      </c>
      <c r="C329" s="7">
        <v>1132.0</v>
      </c>
      <c r="D329" s="7" t="s">
        <v>658</v>
      </c>
      <c r="E329" s="5">
        <v>6.0</v>
      </c>
    </row>
    <row r="330" ht="15.75" customHeight="1">
      <c r="A330" s="5">
        <v>1038.0</v>
      </c>
      <c r="B330" s="6" t="s">
        <v>659</v>
      </c>
      <c r="C330" s="7">
        <v>1211.0</v>
      </c>
      <c r="D330" s="7" t="s">
        <v>660</v>
      </c>
      <c r="E330" s="5">
        <v>4.0</v>
      </c>
    </row>
    <row r="331" ht="15.75" customHeight="1">
      <c r="A331" s="5">
        <v>1039.0</v>
      </c>
      <c r="B331" s="6" t="s">
        <v>661</v>
      </c>
      <c r="C331" s="7">
        <v>1142.0</v>
      </c>
      <c r="D331" s="7" t="s">
        <v>662</v>
      </c>
      <c r="E331" s="5">
        <v>8.0</v>
      </c>
    </row>
    <row r="332" ht="15.75" customHeight="1">
      <c r="A332" s="5">
        <v>1040.0</v>
      </c>
      <c r="B332" s="6" t="s">
        <v>663</v>
      </c>
      <c r="C332" s="7">
        <v>1211.0</v>
      </c>
      <c r="D332" s="7" t="s">
        <v>664</v>
      </c>
      <c r="E332" s="5">
        <v>7.0</v>
      </c>
    </row>
    <row r="333" ht="15.75" customHeight="1">
      <c r="A333" s="5">
        <v>1041.0</v>
      </c>
      <c r="B333" s="6" t="s">
        <v>665</v>
      </c>
      <c r="C333" s="7">
        <v>1135.0</v>
      </c>
      <c r="D333" s="7" t="s">
        <v>666</v>
      </c>
      <c r="E333" s="5">
        <v>14.0</v>
      </c>
    </row>
    <row r="334" ht="15.75" customHeight="1">
      <c r="A334" s="5">
        <v>1042.0</v>
      </c>
      <c r="B334" s="6" t="s">
        <v>667</v>
      </c>
      <c r="C334" s="7">
        <v>1237.0</v>
      </c>
      <c r="D334" s="7" t="s">
        <v>668</v>
      </c>
      <c r="E334" s="5">
        <v>12.0</v>
      </c>
    </row>
    <row r="335" ht="15.75" customHeight="1">
      <c r="A335" s="5">
        <v>1043.0</v>
      </c>
      <c r="B335" s="6" t="s">
        <v>669</v>
      </c>
      <c r="C335" s="7">
        <v>1211.0</v>
      </c>
      <c r="D335" s="7" t="s">
        <v>670</v>
      </c>
      <c r="E335" s="5">
        <v>1.0</v>
      </c>
    </row>
    <row r="336" ht="15.75" customHeight="1">
      <c r="A336" s="5">
        <v>1044.0</v>
      </c>
      <c r="B336" s="6" t="s">
        <v>671</v>
      </c>
      <c r="C336" s="7">
        <v>1161.0</v>
      </c>
      <c r="D336" s="7" t="s">
        <v>672</v>
      </c>
      <c r="E336" s="5">
        <v>6.0</v>
      </c>
    </row>
    <row r="337" ht="15.75" customHeight="1">
      <c r="A337" s="5">
        <v>1045.0</v>
      </c>
      <c r="B337" s="6" t="s">
        <v>673</v>
      </c>
      <c r="C337" s="7">
        <v>1218.0</v>
      </c>
      <c r="D337" s="7" t="s">
        <v>674</v>
      </c>
      <c r="E337" s="5">
        <v>3.0</v>
      </c>
    </row>
    <row r="338" ht="15.75" customHeight="1">
      <c r="A338" s="5">
        <v>1046.0</v>
      </c>
      <c r="B338" s="6" t="s">
        <v>675</v>
      </c>
      <c r="C338" s="7">
        <v>1101.0</v>
      </c>
      <c r="D338" s="7" t="s">
        <v>676</v>
      </c>
      <c r="E338" s="5">
        <v>1.0</v>
      </c>
    </row>
    <row r="339" ht="15.75" customHeight="1">
      <c r="A339" s="5">
        <v>1047.0</v>
      </c>
      <c r="B339" s="6" t="s">
        <v>677</v>
      </c>
      <c r="C339" s="7">
        <v>1218.0</v>
      </c>
      <c r="D339" s="7" t="s">
        <v>678</v>
      </c>
      <c r="E339" s="5">
        <v>6.0</v>
      </c>
    </row>
    <row r="340" ht="15.75" customHeight="1">
      <c r="A340" s="5">
        <v>1048.0</v>
      </c>
      <c r="B340" s="6" t="s">
        <v>679</v>
      </c>
      <c r="C340" s="7">
        <v>1006.0</v>
      </c>
      <c r="D340" s="7" t="s">
        <v>680</v>
      </c>
      <c r="E340" s="5">
        <v>10.0</v>
      </c>
    </row>
    <row r="341" ht="15.75" customHeight="1">
      <c r="A341" s="5">
        <v>1049.0</v>
      </c>
      <c r="B341" s="6" t="s">
        <v>681</v>
      </c>
      <c r="C341" s="7">
        <v>1101.0</v>
      </c>
      <c r="D341" s="7" t="s">
        <v>682</v>
      </c>
      <c r="E341" s="5">
        <v>3.0</v>
      </c>
    </row>
    <row r="342" ht="15.75" customHeight="1">
      <c r="A342" s="5">
        <v>1050.0</v>
      </c>
      <c r="B342" s="6" t="s">
        <v>683</v>
      </c>
      <c r="C342" s="7">
        <v>1101.0</v>
      </c>
      <c r="D342" s="7" t="s">
        <v>684</v>
      </c>
      <c r="E342" s="5">
        <v>2.0</v>
      </c>
    </row>
    <row r="343" ht="15.75" customHeight="1">
      <c r="A343" s="5">
        <v>1051.0</v>
      </c>
      <c r="B343" s="6" t="s">
        <v>685</v>
      </c>
      <c r="C343" s="7">
        <v>1241.0</v>
      </c>
      <c r="D343" s="7" t="s">
        <v>686</v>
      </c>
      <c r="E343" s="5">
        <v>1.0</v>
      </c>
    </row>
    <row r="344" ht="15.75" customHeight="1">
      <c r="A344" s="5">
        <v>1052.0</v>
      </c>
      <c r="B344" s="6" t="s">
        <v>687</v>
      </c>
      <c r="C344" s="7">
        <v>1179.0</v>
      </c>
      <c r="D344" s="7" t="s">
        <v>688</v>
      </c>
      <c r="E344" s="5">
        <v>9.0</v>
      </c>
    </row>
    <row r="345" ht="15.75" customHeight="1">
      <c r="A345" s="5">
        <v>1053.0</v>
      </c>
      <c r="B345" s="6" t="s">
        <v>689</v>
      </c>
      <c r="C345" s="7">
        <v>1058.0</v>
      </c>
      <c r="D345" s="7" t="s">
        <v>690</v>
      </c>
      <c r="E345" s="5">
        <v>2.0</v>
      </c>
    </row>
    <row r="346" ht="15.75" customHeight="1">
      <c r="A346" s="5">
        <v>1054.0</v>
      </c>
      <c r="B346" s="6" t="s">
        <v>691</v>
      </c>
      <c r="C346" s="7">
        <v>1062.0</v>
      </c>
      <c r="D346" s="7" t="s">
        <v>692</v>
      </c>
      <c r="E346" s="5">
        <v>10.0</v>
      </c>
    </row>
    <row r="347" ht="15.75" customHeight="1">
      <c r="A347" s="5">
        <v>1055.0</v>
      </c>
      <c r="B347" s="6" t="s">
        <v>693</v>
      </c>
      <c r="C347" s="7">
        <v>1102.0</v>
      </c>
      <c r="D347" s="7" t="s">
        <v>694</v>
      </c>
      <c r="E347" s="5">
        <v>1.0</v>
      </c>
    </row>
    <row r="348" ht="15.75" customHeight="1">
      <c r="A348" s="5">
        <v>1056.0</v>
      </c>
      <c r="B348" s="6" t="s">
        <v>695</v>
      </c>
      <c r="C348" s="7">
        <v>1192.0</v>
      </c>
      <c r="D348" s="7" t="s">
        <v>696</v>
      </c>
      <c r="E348" s="5">
        <v>4.0</v>
      </c>
    </row>
    <row r="349" ht="15.75" customHeight="1">
      <c r="A349" s="5">
        <v>1057.0</v>
      </c>
      <c r="B349" s="6" t="s">
        <v>697</v>
      </c>
      <c r="C349" s="7">
        <v>1215.0</v>
      </c>
      <c r="D349" s="7" t="s">
        <v>698</v>
      </c>
      <c r="E349" s="5">
        <v>12.0</v>
      </c>
    </row>
    <row r="350" ht="15.75" customHeight="1">
      <c r="A350" s="5">
        <v>1058.0</v>
      </c>
      <c r="B350" s="6" t="s">
        <v>699</v>
      </c>
      <c r="C350" s="7">
        <v>1175.0</v>
      </c>
      <c r="D350" s="7" t="s">
        <v>700</v>
      </c>
      <c r="E350" s="5">
        <v>7.0</v>
      </c>
    </row>
    <row r="351" ht="15.75" customHeight="1">
      <c r="A351" s="5">
        <v>1059.0</v>
      </c>
      <c r="B351" s="6" t="s">
        <v>701</v>
      </c>
      <c r="C351" s="7">
        <v>1218.0</v>
      </c>
      <c r="D351" s="7" t="s">
        <v>702</v>
      </c>
      <c r="E351" s="5">
        <v>1.0</v>
      </c>
    </row>
    <row r="352" ht="15.75" customHeight="1">
      <c r="A352" s="5">
        <v>1060.0</v>
      </c>
      <c r="B352" s="6" t="s">
        <v>703</v>
      </c>
      <c r="C352" s="7">
        <v>1145.0</v>
      </c>
      <c r="D352" s="7" t="s">
        <v>704</v>
      </c>
      <c r="E352" s="5">
        <v>3.0</v>
      </c>
    </row>
    <row r="353" ht="15.75" customHeight="1">
      <c r="A353" s="5">
        <v>1061.0</v>
      </c>
      <c r="B353" s="6" t="s">
        <v>705</v>
      </c>
      <c r="C353" s="7">
        <v>1063.0</v>
      </c>
      <c r="D353" s="7" t="s">
        <v>706</v>
      </c>
      <c r="E353" s="5">
        <v>12.0</v>
      </c>
    </row>
    <row r="354" ht="15.75" customHeight="1">
      <c r="A354" s="5">
        <v>1062.0</v>
      </c>
      <c r="B354" s="6" t="s">
        <v>707</v>
      </c>
      <c r="C354" s="7">
        <v>1109.0</v>
      </c>
      <c r="D354" s="7" t="s">
        <v>708</v>
      </c>
      <c r="E354" s="5">
        <v>1.0</v>
      </c>
    </row>
    <row r="355" ht="15.75" customHeight="1">
      <c r="A355" s="5">
        <v>1063.0</v>
      </c>
      <c r="B355" s="6" t="s">
        <v>709</v>
      </c>
      <c r="C355" s="7">
        <v>1029.0</v>
      </c>
      <c r="D355" s="7" t="s">
        <v>710</v>
      </c>
      <c r="E355" s="5">
        <v>1.0</v>
      </c>
    </row>
    <row r="356" ht="15.75" customHeight="1">
      <c r="A356" s="5">
        <v>1064.0</v>
      </c>
      <c r="B356" s="6" t="s">
        <v>711</v>
      </c>
      <c r="C356" s="7">
        <v>1061.0</v>
      </c>
      <c r="D356" s="7" t="s">
        <v>712</v>
      </c>
      <c r="E356" s="5">
        <v>1.0</v>
      </c>
    </row>
    <row r="357" ht="15.75" customHeight="1">
      <c r="A357" s="5">
        <v>1065.0</v>
      </c>
      <c r="B357" s="6" t="s">
        <v>713</v>
      </c>
      <c r="C357" s="7">
        <v>1129.0</v>
      </c>
      <c r="D357" s="7" t="s">
        <v>714</v>
      </c>
      <c r="E357" s="5">
        <v>16.0</v>
      </c>
    </row>
    <row r="358" ht="15.75" customHeight="1">
      <c r="A358" s="5">
        <v>1066.0</v>
      </c>
      <c r="B358" s="6" t="s">
        <v>715</v>
      </c>
      <c r="C358" s="7">
        <v>1211.0</v>
      </c>
      <c r="D358" s="7" t="s">
        <v>716</v>
      </c>
      <c r="E358" s="5">
        <v>3.0</v>
      </c>
    </row>
    <row r="359" ht="15.75" customHeight="1">
      <c r="A359" s="5">
        <v>1067.0</v>
      </c>
      <c r="B359" s="6" t="s">
        <v>717</v>
      </c>
      <c r="C359" s="7">
        <v>1035.0</v>
      </c>
      <c r="D359" s="7" t="s">
        <v>718</v>
      </c>
      <c r="E359" s="5">
        <v>3.0</v>
      </c>
    </row>
    <row r="360" ht="15.75" customHeight="1">
      <c r="A360" s="5">
        <v>1068.0</v>
      </c>
      <c r="B360" s="6" t="s">
        <v>719</v>
      </c>
      <c r="C360" s="7">
        <v>1171.0</v>
      </c>
      <c r="D360" s="7" t="s">
        <v>720</v>
      </c>
      <c r="E360" s="5">
        <v>8.0</v>
      </c>
    </row>
    <row r="361" ht="15.75" customHeight="1">
      <c r="A361" s="5">
        <v>1069.0</v>
      </c>
      <c r="B361" s="6" t="s">
        <v>721</v>
      </c>
      <c r="C361" s="7">
        <v>1063.0</v>
      </c>
      <c r="D361" s="7" t="s">
        <v>722</v>
      </c>
      <c r="E361" s="5">
        <v>6.0</v>
      </c>
    </row>
    <row r="362" ht="15.75" customHeight="1">
      <c r="A362" s="5">
        <v>1070.0</v>
      </c>
      <c r="B362" s="6" t="s">
        <v>723</v>
      </c>
      <c r="C362" s="7">
        <v>1034.0</v>
      </c>
      <c r="D362" s="7" t="s">
        <v>724</v>
      </c>
      <c r="E362" s="5">
        <v>1.0</v>
      </c>
    </row>
    <row r="363" ht="15.75" customHeight="1">
      <c r="A363" s="5">
        <v>1071.0</v>
      </c>
      <c r="B363" s="6" t="s">
        <v>725</v>
      </c>
      <c r="C363" s="7">
        <v>1062.0</v>
      </c>
      <c r="D363" s="7" t="s">
        <v>726</v>
      </c>
      <c r="E363" s="5">
        <v>11.0</v>
      </c>
    </row>
    <row r="364" ht="15.75" customHeight="1">
      <c r="A364" s="5">
        <v>1072.0</v>
      </c>
      <c r="B364" s="6" t="s">
        <v>727</v>
      </c>
      <c r="C364" s="7">
        <v>1062.0</v>
      </c>
      <c r="D364" s="7" t="s">
        <v>728</v>
      </c>
      <c r="E364" s="5">
        <v>8.0</v>
      </c>
    </row>
    <row r="365" ht="15.75" customHeight="1">
      <c r="A365" s="5">
        <v>1073.0</v>
      </c>
      <c r="B365" s="6" t="s">
        <v>729</v>
      </c>
      <c r="C365" s="7">
        <v>1044.0</v>
      </c>
      <c r="D365" s="7" t="s">
        <v>730</v>
      </c>
      <c r="E365" s="5">
        <v>2.0</v>
      </c>
    </row>
    <row r="366" ht="15.75" customHeight="1">
      <c r="A366" s="5">
        <v>1074.0</v>
      </c>
      <c r="B366" s="6" t="s">
        <v>731</v>
      </c>
      <c r="C366" s="7">
        <v>1171.0</v>
      </c>
      <c r="D366" s="7" t="s">
        <v>732</v>
      </c>
      <c r="E366" s="5">
        <v>1.0</v>
      </c>
    </row>
    <row r="367" ht="15.75" customHeight="1">
      <c r="A367" s="5">
        <v>1075.0</v>
      </c>
      <c r="B367" s="6" t="s">
        <v>733</v>
      </c>
      <c r="C367" s="7">
        <v>1239.0</v>
      </c>
      <c r="D367" s="7" t="s">
        <v>734</v>
      </c>
      <c r="E367" s="5">
        <v>1.0</v>
      </c>
    </row>
    <row r="368" ht="15.75" customHeight="1">
      <c r="A368" s="5">
        <v>1076.0</v>
      </c>
      <c r="B368" s="6" t="s">
        <v>735</v>
      </c>
      <c r="C368" s="7">
        <v>1035.0</v>
      </c>
      <c r="D368" s="7" t="s">
        <v>736</v>
      </c>
      <c r="E368" s="5">
        <v>1.0</v>
      </c>
    </row>
    <row r="369" ht="15.75" customHeight="1">
      <c r="A369" s="5">
        <v>1077.0</v>
      </c>
      <c r="B369" s="6" t="s">
        <v>737</v>
      </c>
      <c r="C369" s="7">
        <v>1062.0</v>
      </c>
      <c r="D369" s="7" t="s">
        <v>738</v>
      </c>
      <c r="E369" s="5">
        <v>10.0</v>
      </c>
    </row>
    <row r="370" ht="15.75" customHeight="1">
      <c r="A370" s="5">
        <v>1078.0</v>
      </c>
      <c r="B370" s="6" t="s">
        <v>739</v>
      </c>
      <c r="C370" s="7">
        <v>1137.0</v>
      </c>
      <c r="D370" s="7" t="s">
        <v>740</v>
      </c>
      <c r="E370" s="5">
        <v>7.0</v>
      </c>
    </row>
    <row r="371" ht="15.75" customHeight="1">
      <c r="A371" s="5">
        <v>1079.0</v>
      </c>
      <c r="B371" s="6" t="s">
        <v>741</v>
      </c>
      <c r="C371" s="7">
        <v>1013.0</v>
      </c>
      <c r="D371" s="7" t="s">
        <v>742</v>
      </c>
      <c r="E371" s="5">
        <v>7.0</v>
      </c>
    </row>
    <row r="372" ht="15.75" customHeight="1">
      <c r="A372" s="5">
        <v>1080.0</v>
      </c>
      <c r="B372" s="6" t="s">
        <v>743</v>
      </c>
      <c r="C372" s="7">
        <v>1224.0</v>
      </c>
      <c r="D372" s="7" t="s">
        <v>744</v>
      </c>
      <c r="E372" s="5">
        <v>1.0</v>
      </c>
    </row>
    <row r="373" ht="15.75" customHeight="1">
      <c r="A373" s="5">
        <v>1081.0</v>
      </c>
      <c r="B373" s="6" t="s">
        <v>745</v>
      </c>
      <c r="C373" s="7">
        <v>1081.0</v>
      </c>
      <c r="D373" s="7" t="s">
        <v>746</v>
      </c>
      <c r="E373" s="5">
        <v>2.0</v>
      </c>
    </row>
    <row r="374" ht="15.75" customHeight="1">
      <c r="A374" s="5">
        <v>1082.0</v>
      </c>
      <c r="B374" s="6" t="s">
        <v>747</v>
      </c>
      <c r="C374" s="7">
        <v>1171.0</v>
      </c>
      <c r="D374" s="7" t="s">
        <v>748</v>
      </c>
      <c r="E374" s="5">
        <v>1.0</v>
      </c>
    </row>
    <row r="375" ht="15.75" customHeight="1">
      <c r="A375" s="5">
        <v>1083.0</v>
      </c>
      <c r="B375" s="6" t="s">
        <v>749</v>
      </c>
      <c r="C375" s="7">
        <v>1013.0</v>
      </c>
      <c r="D375" s="7" t="s">
        <v>750</v>
      </c>
      <c r="E375" s="5">
        <v>8.0</v>
      </c>
    </row>
    <row r="376" ht="15.75" customHeight="1">
      <c r="A376" s="5">
        <v>1084.0</v>
      </c>
      <c r="B376" s="6" t="s">
        <v>751</v>
      </c>
      <c r="C376" s="7">
        <v>1113.0</v>
      </c>
      <c r="D376" s="7" t="s">
        <v>752</v>
      </c>
      <c r="E376" s="5">
        <v>1.0</v>
      </c>
    </row>
    <row r="377" ht="15.75" customHeight="1">
      <c r="A377" s="5">
        <v>1085.0</v>
      </c>
      <c r="B377" s="6" t="s">
        <v>753</v>
      </c>
      <c r="C377" s="7">
        <v>1099.0</v>
      </c>
      <c r="D377" s="7" t="s">
        <v>754</v>
      </c>
      <c r="E377" s="5">
        <v>1.0</v>
      </c>
    </row>
    <row r="378" ht="15.75" customHeight="1">
      <c r="A378" s="5">
        <v>1086.0</v>
      </c>
      <c r="B378" s="6" t="s">
        <v>755</v>
      </c>
      <c r="C378" s="7">
        <v>1118.0</v>
      </c>
      <c r="D378" s="7" t="s">
        <v>756</v>
      </c>
      <c r="E378" s="5">
        <v>19.0</v>
      </c>
    </row>
    <row r="379" ht="15.75" customHeight="1">
      <c r="A379" s="5">
        <v>1087.0</v>
      </c>
      <c r="B379" s="6" t="s">
        <v>757</v>
      </c>
      <c r="C379" s="7">
        <v>1022.0</v>
      </c>
      <c r="D379" s="7" t="s">
        <v>758</v>
      </c>
      <c r="E379" s="5">
        <v>1.0</v>
      </c>
    </row>
    <row r="380" ht="15.75" customHeight="1">
      <c r="A380" s="5">
        <v>1088.0</v>
      </c>
      <c r="B380" s="6" t="s">
        <v>759</v>
      </c>
      <c r="C380" s="7">
        <v>1191.0</v>
      </c>
      <c r="D380" s="7" t="s">
        <v>760</v>
      </c>
      <c r="E380" s="5">
        <v>1.0</v>
      </c>
    </row>
    <row r="381" ht="15.75" customHeight="1">
      <c r="A381" s="5">
        <v>1089.0</v>
      </c>
      <c r="B381" s="6" t="s">
        <v>761</v>
      </c>
      <c r="C381" s="7">
        <v>1122.0</v>
      </c>
      <c r="D381" s="7" t="s">
        <v>762</v>
      </c>
      <c r="E381" s="5">
        <v>7.0</v>
      </c>
    </row>
    <row r="382" ht="15.75" customHeight="1">
      <c r="A382" s="5">
        <v>1090.0</v>
      </c>
      <c r="B382" s="6" t="s">
        <v>763</v>
      </c>
      <c r="C382" s="7">
        <v>1224.0</v>
      </c>
      <c r="D382" s="7" t="s">
        <v>764</v>
      </c>
      <c r="E382" s="5">
        <v>1.0</v>
      </c>
    </row>
    <row r="383" ht="15.75" customHeight="1">
      <c r="A383" s="5">
        <v>1091.0</v>
      </c>
      <c r="B383" s="6" t="s">
        <v>765</v>
      </c>
      <c r="C383" s="7">
        <v>1117.0</v>
      </c>
      <c r="D383" s="7" t="s">
        <v>766</v>
      </c>
      <c r="E383" s="5">
        <v>3.0</v>
      </c>
    </row>
    <row r="384" ht="15.75" customHeight="1">
      <c r="A384" s="5">
        <v>1092.0</v>
      </c>
      <c r="B384" s="6" t="s">
        <v>767</v>
      </c>
      <c r="C384" s="7">
        <v>1188.0</v>
      </c>
      <c r="D384" s="7" t="s">
        <v>768</v>
      </c>
      <c r="E384" s="5">
        <v>1.0</v>
      </c>
    </row>
    <row r="385" ht="15.75" customHeight="1">
      <c r="A385" s="5">
        <v>1093.0</v>
      </c>
      <c r="B385" s="6" t="s">
        <v>769</v>
      </c>
      <c r="C385" s="7">
        <v>1171.0</v>
      </c>
      <c r="D385" s="7" t="s">
        <v>770</v>
      </c>
      <c r="E385" s="5">
        <v>2.0</v>
      </c>
    </row>
    <row r="386" ht="15.75" customHeight="1">
      <c r="A386" s="5">
        <v>1094.0</v>
      </c>
      <c r="B386" s="6" t="s">
        <v>771</v>
      </c>
      <c r="C386" s="7">
        <v>1218.0</v>
      </c>
      <c r="D386" s="7" t="s">
        <v>772</v>
      </c>
      <c r="E386" s="5">
        <v>1.0</v>
      </c>
    </row>
    <row r="387" ht="15.75" customHeight="1">
      <c r="A387" s="5">
        <v>1095.0</v>
      </c>
      <c r="B387" s="6" t="s">
        <v>773</v>
      </c>
      <c r="C387" s="7">
        <v>1133.0</v>
      </c>
      <c r="D387" s="7" t="s">
        <v>774</v>
      </c>
      <c r="E387" s="5">
        <v>2.0</v>
      </c>
    </row>
    <row r="388" ht="15.75" customHeight="1">
      <c r="C388" s="10"/>
      <c r="D388" s="10"/>
    </row>
    <row r="389" ht="15.75" customHeight="1">
      <c r="C389" s="10"/>
      <c r="D389" s="10"/>
    </row>
    <row r="390" ht="15.75" customHeight="1">
      <c r="C390" s="10"/>
      <c r="D390" s="10"/>
    </row>
    <row r="391" ht="15.75" customHeight="1">
      <c r="C391" s="10"/>
      <c r="D391" s="10"/>
    </row>
    <row r="392" ht="15.75" customHeight="1">
      <c r="C392" s="10"/>
      <c r="D392" s="10"/>
    </row>
    <row r="393" ht="15.75" customHeight="1">
      <c r="C393" s="10"/>
      <c r="D393" s="10"/>
    </row>
    <row r="394" ht="15.75" customHeight="1">
      <c r="C394" s="10"/>
      <c r="D394" s="10"/>
    </row>
    <row r="395" ht="15.75" customHeight="1">
      <c r="C395" s="10"/>
      <c r="D395" s="10"/>
    </row>
    <row r="396" ht="15.75" customHeight="1">
      <c r="C396" s="10"/>
      <c r="D396" s="10"/>
    </row>
    <row r="397" ht="15.75" customHeight="1">
      <c r="C397" s="10"/>
      <c r="D397" s="10"/>
    </row>
    <row r="398" ht="15.75" customHeight="1">
      <c r="C398" s="10"/>
      <c r="D398" s="10"/>
    </row>
    <row r="399" ht="15.75" customHeight="1">
      <c r="C399" s="10"/>
      <c r="D399" s="10"/>
    </row>
    <row r="400" ht="15.75" customHeight="1">
      <c r="C400" s="10"/>
      <c r="D400" s="10"/>
    </row>
    <row r="401" ht="15.75" customHeight="1">
      <c r="C401" s="10"/>
      <c r="D401" s="10"/>
    </row>
    <row r="402" ht="15.75" customHeight="1">
      <c r="C402" s="10"/>
      <c r="D402" s="10"/>
    </row>
    <row r="403" ht="15.75" customHeight="1">
      <c r="C403" s="10"/>
      <c r="D403" s="10"/>
    </row>
    <row r="404" ht="15.75" customHeight="1">
      <c r="C404" s="10"/>
      <c r="D404" s="10"/>
    </row>
    <row r="405" ht="15.75" customHeight="1">
      <c r="C405" s="10"/>
      <c r="D405" s="10"/>
    </row>
    <row r="406" ht="15.75" customHeight="1">
      <c r="C406" s="10"/>
      <c r="D406" s="10"/>
    </row>
    <row r="407" ht="15.75" customHeight="1">
      <c r="C407" s="10"/>
      <c r="D407" s="10"/>
    </row>
    <row r="408" ht="15.75" customHeight="1">
      <c r="C408" s="10"/>
      <c r="D408" s="10"/>
    </row>
    <row r="409" ht="15.75" customHeight="1">
      <c r="C409" s="10"/>
      <c r="D409" s="10"/>
    </row>
    <row r="410" ht="15.75" customHeight="1">
      <c r="C410" s="10"/>
      <c r="D410" s="10"/>
    </row>
    <row r="411" ht="15.75" customHeight="1">
      <c r="C411" s="10"/>
      <c r="D411" s="10"/>
    </row>
    <row r="412" ht="15.75" customHeight="1">
      <c r="C412" s="10"/>
      <c r="D412" s="10"/>
    </row>
    <row r="413" ht="15.75" customHeight="1">
      <c r="C413" s="10"/>
      <c r="D413" s="10"/>
    </row>
    <row r="414" ht="15.75" customHeight="1">
      <c r="C414" s="10"/>
      <c r="D414" s="10"/>
    </row>
    <row r="415" ht="15.75" customHeight="1">
      <c r="C415" s="10"/>
      <c r="D415" s="10"/>
    </row>
    <row r="416" ht="15.75" customHeight="1">
      <c r="C416" s="10"/>
      <c r="D416" s="10"/>
    </row>
    <row r="417" ht="15.75" customHeight="1">
      <c r="C417" s="10"/>
      <c r="D417" s="10"/>
    </row>
    <row r="418" ht="15.75" customHeight="1">
      <c r="C418" s="10"/>
      <c r="D418" s="10"/>
    </row>
    <row r="419" ht="15.75" customHeight="1">
      <c r="C419" s="10"/>
      <c r="D419" s="10"/>
    </row>
    <row r="420" ht="15.75" customHeight="1">
      <c r="C420" s="10"/>
      <c r="D420" s="10"/>
    </row>
    <row r="421" ht="15.75" customHeight="1">
      <c r="C421" s="10"/>
      <c r="D421" s="10"/>
    </row>
    <row r="422" ht="15.75" customHeight="1">
      <c r="C422" s="10"/>
      <c r="D422" s="10"/>
    </row>
    <row r="423" ht="15.75" customHeight="1">
      <c r="C423" s="10"/>
      <c r="D423" s="10"/>
    </row>
    <row r="424" ht="15.75" customHeight="1">
      <c r="C424" s="10"/>
      <c r="D424" s="10"/>
    </row>
    <row r="425" ht="15.75" customHeight="1">
      <c r="C425" s="10"/>
      <c r="D425" s="10"/>
    </row>
    <row r="426" ht="15.75" customHeight="1">
      <c r="C426" s="10"/>
      <c r="D426" s="10"/>
    </row>
    <row r="427" ht="15.75" customHeight="1">
      <c r="C427" s="10"/>
      <c r="D427" s="10"/>
    </row>
    <row r="428" ht="15.75" customHeight="1">
      <c r="C428" s="10"/>
      <c r="D428" s="10"/>
    </row>
    <row r="429" ht="15.75" customHeight="1">
      <c r="C429" s="10"/>
      <c r="D429" s="10"/>
    </row>
    <row r="430" ht="15.75" customHeight="1">
      <c r="C430" s="10"/>
      <c r="D430" s="10"/>
    </row>
    <row r="431" ht="15.75" customHeight="1">
      <c r="C431" s="10"/>
      <c r="D431" s="10"/>
    </row>
    <row r="432" ht="15.75" customHeight="1">
      <c r="C432" s="10"/>
      <c r="D432" s="10"/>
    </row>
    <row r="433" ht="15.75" customHeight="1">
      <c r="C433" s="10"/>
      <c r="D433" s="10"/>
    </row>
    <row r="434" ht="15.75" customHeight="1">
      <c r="C434" s="10"/>
      <c r="D434" s="10"/>
    </row>
    <row r="435" ht="15.75" customHeight="1">
      <c r="C435" s="10"/>
      <c r="D435" s="10"/>
    </row>
    <row r="436" ht="15.75" customHeight="1">
      <c r="C436" s="10"/>
      <c r="D436" s="10"/>
    </row>
    <row r="437" ht="15.75" customHeight="1">
      <c r="C437" s="10"/>
      <c r="D437" s="10"/>
    </row>
    <row r="438" ht="15.75" customHeight="1">
      <c r="C438" s="10"/>
      <c r="D438" s="10"/>
    </row>
    <row r="439" ht="15.75" customHeight="1">
      <c r="C439" s="10"/>
      <c r="D439" s="10"/>
    </row>
    <row r="440" ht="15.75" customHeight="1">
      <c r="C440" s="10"/>
      <c r="D440" s="10"/>
    </row>
    <row r="441" ht="15.75" customHeight="1">
      <c r="C441" s="10"/>
      <c r="D441" s="10"/>
    </row>
    <row r="442" ht="15.75" customHeight="1">
      <c r="C442" s="10"/>
      <c r="D442" s="10"/>
    </row>
    <row r="443" ht="15.75" customHeight="1">
      <c r="C443" s="10"/>
      <c r="D443" s="10"/>
    </row>
    <row r="444" ht="15.75" customHeight="1">
      <c r="C444" s="10"/>
      <c r="D444" s="10"/>
    </row>
    <row r="445" ht="15.75" customHeight="1">
      <c r="C445" s="10"/>
      <c r="D445" s="10"/>
    </row>
    <row r="446" ht="15.75" customHeight="1">
      <c r="C446" s="10"/>
      <c r="D446" s="10"/>
    </row>
    <row r="447" ht="15.75" customHeight="1">
      <c r="C447" s="10"/>
      <c r="D447" s="10"/>
    </row>
    <row r="448" ht="15.75" customHeight="1">
      <c r="C448" s="10"/>
      <c r="D448" s="10"/>
    </row>
    <row r="449" ht="15.75" customHeight="1">
      <c r="C449" s="10"/>
      <c r="D449" s="10"/>
    </row>
    <row r="450" ht="15.75" customHeight="1">
      <c r="C450" s="10"/>
      <c r="D450" s="10"/>
    </row>
    <row r="451" ht="15.75" customHeight="1">
      <c r="C451" s="10"/>
      <c r="D451" s="10"/>
    </row>
    <row r="452" ht="15.75" customHeight="1">
      <c r="C452" s="10"/>
      <c r="D452" s="10"/>
    </row>
    <row r="453" ht="15.75" customHeight="1">
      <c r="C453" s="10"/>
      <c r="D453" s="10"/>
    </row>
    <row r="454" ht="15.75" customHeight="1">
      <c r="C454" s="10"/>
      <c r="D454" s="10"/>
    </row>
    <row r="455" ht="15.75" customHeight="1">
      <c r="C455" s="10"/>
      <c r="D455" s="10"/>
    </row>
    <row r="456" ht="15.75" customHeight="1">
      <c r="C456" s="10"/>
      <c r="D456" s="10"/>
    </row>
    <row r="457" ht="15.75" customHeight="1">
      <c r="C457" s="10"/>
      <c r="D457" s="10"/>
    </row>
    <row r="458" ht="15.75" customHeight="1">
      <c r="C458" s="10"/>
      <c r="D458" s="10"/>
    </row>
    <row r="459" ht="15.75" customHeight="1">
      <c r="C459" s="10"/>
      <c r="D459" s="10"/>
    </row>
    <row r="460" ht="15.75" customHeight="1">
      <c r="C460" s="10"/>
      <c r="D460" s="10"/>
    </row>
    <row r="461" ht="15.75" customHeight="1">
      <c r="C461" s="10"/>
      <c r="D461" s="10"/>
    </row>
    <row r="462" ht="15.75" customHeight="1">
      <c r="C462" s="10"/>
      <c r="D462" s="10"/>
    </row>
    <row r="463" ht="15.75" customHeight="1">
      <c r="C463" s="10"/>
      <c r="D463" s="10"/>
    </row>
    <row r="464" ht="15.75" customHeight="1">
      <c r="C464" s="10"/>
      <c r="D464" s="10"/>
    </row>
    <row r="465" ht="15.75" customHeight="1">
      <c r="C465" s="10"/>
      <c r="D465" s="10"/>
    </row>
    <row r="466" ht="15.75" customHeight="1">
      <c r="C466" s="10"/>
      <c r="D466" s="10"/>
    </row>
    <row r="467" ht="15.75" customHeight="1">
      <c r="C467" s="10"/>
      <c r="D467" s="10"/>
    </row>
    <row r="468" ht="15.75" customHeight="1">
      <c r="C468" s="10"/>
      <c r="D468" s="10"/>
    </row>
    <row r="469" ht="15.75" customHeight="1">
      <c r="C469" s="10"/>
      <c r="D469" s="10"/>
    </row>
    <row r="470" ht="15.75" customHeight="1">
      <c r="C470" s="10"/>
      <c r="D470" s="10"/>
    </row>
    <row r="471" ht="15.75" customHeight="1">
      <c r="C471" s="10"/>
      <c r="D471" s="10"/>
    </row>
    <row r="472" ht="15.75" customHeight="1">
      <c r="C472" s="10"/>
      <c r="D472" s="10"/>
    </row>
    <row r="473" ht="15.75" customHeight="1">
      <c r="C473" s="10"/>
      <c r="D473" s="10"/>
    </row>
    <row r="474" ht="15.75" customHeight="1">
      <c r="C474" s="10"/>
      <c r="D474" s="10"/>
    </row>
    <row r="475" ht="15.75" customHeight="1">
      <c r="C475" s="10"/>
      <c r="D475" s="10"/>
    </row>
    <row r="476" ht="15.75" customHeight="1">
      <c r="C476" s="10"/>
      <c r="D476" s="10"/>
    </row>
    <row r="477" ht="15.75" customHeight="1">
      <c r="C477" s="10"/>
      <c r="D477" s="10"/>
    </row>
    <row r="478" ht="15.75" customHeight="1">
      <c r="C478" s="10"/>
      <c r="D478" s="10"/>
    </row>
    <row r="479" ht="15.75" customHeight="1">
      <c r="C479" s="10"/>
      <c r="D479" s="10"/>
    </row>
    <row r="480" ht="15.75" customHeight="1">
      <c r="C480" s="10"/>
      <c r="D480" s="10"/>
    </row>
    <row r="481" ht="15.75" customHeight="1">
      <c r="C481" s="10"/>
      <c r="D481" s="10"/>
    </row>
    <row r="482" ht="15.75" customHeight="1">
      <c r="C482" s="10"/>
      <c r="D482" s="10"/>
    </row>
    <row r="483" ht="15.75" customHeight="1">
      <c r="C483" s="10"/>
      <c r="D483" s="10"/>
    </row>
    <row r="484" ht="15.75" customHeight="1">
      <c r="C484" s="10"/>
      <c r="D484" s="10"/>
    </row>
    <row r="485" ht="15.75" customHeight="1">
      <c r="C485" s="10"/>
      <c r="D485" s="10"/>
    </row>
    <row r="486" ht="15.75" customHeight="1">
      <c r="C486" s="10"/>
      <c r="D486" s="10"/>
    </row>
    <row r="487" ht="15.75" customHeight="1">
      <c r="C487" s="10"/>
      <c r="D487" s="10"/>
    </row>
    <row r="488" ht="15.75" customHeight="1">
      <c r="C488" s="10"/>
      <c r="D488" s="10"/>
    </row>
    <row r="489" ht="15.75" customHeight="1">
      <c r="C489" s="10"/>
      <c r="D489" s="10"/>
    </row>
    <row r="490" ht="15.75" customHeight="1">
      <c r="C490" s="10"/>
      <c r="D490" s="10"/>
    </row>
    <row r="491" ht="15.75" customHeight="1">
      <c r="C491" s="10"/>
      <c r="D491" s="10"/>
    </row>
    <row r="492" ht="15.75" customHeight="1">
      <c r="C492" s="10"/>
      <c r="D492" s="10"/>
    </row>
    <row r="493" ht="15.75" customHeight="1">
      <c r="C493" s="10"/>
      <c r="D493" s="10"/>
    </row>
    <row r="494" ht="15.75" customHeight="1">
      <c r="C494" s="10"/>
      <c r="D494" s="10"/>
    </row>
    <row r="495" ht="15.75" customHeight="1">
      <c r="C495" s="10"/>
      <c r="D495" s="10"/>
    </row>
    <row r="496" ht="15.75" customHeight="1">
      <c r="C496" s="10"/>
      <c r="D496" s="10"/>
    </row>
    <row r="497" ht="15.75" customHeight="1">
      <c r="C497" s="10"/>
      <c r="D497" s="10"/>
    </row>
    <row r="498" ht="15.75" customHeight="1">
      <c r="C498" s="10"/>
      <c r="D498" s="10"/>
    </row>
    <row r="499" ht="15.75" customHeight="1">
      <c r="C499" s="10"/>
      <c r="D499" s="10"/>
    </row>
    <row r="500" ht="15.75" customHeight="1">
      <c r="C500" s="10"/>
      <c r="D500" s="10"/>
    </row>
    <row r="501" ht="15.75" customHeight="1">
      <c r="C501" s="10"/>
      <c r="D501" s="10"/>
    </row>
    <row r="502" ht="15.75" customHeight="1">
      <c r="C502" s="10"/>
      <c r="D502" s="10"/>
    </row>
    <row r="503" ht="15.75" customHeight="1">
      <c r="C503" s="10"/>
      <c r="D503" s="10"/>
    </row>
    <row r="504" ht="15.75" customHeight="1">
      <c r="C504" s="10"/>
      <c r="D504" s="10"/>
    </row>
    <row r="505" ht="15.75" customHeight="1">
      <c r="C505" s="10"/>
      <c r="D505" s="10"/>
    </row>
    <row r="506" ht="15.75" customHeight="1">
      <c r="C506" s="10"/>
      <c r="D506" s="10"/>
    </row>
    <row r="507" ht="15.75" customHeight="1">
      <c r="C507" s="10"/>
      <c r="D507" s="10"/>
    </row>
    <row r="508" ht="15.75" customHeight="1">
      <c r="C508" s="10"/>
      <c r="D508" s="10"/>
    </row>
    <row r="509" ht="15.75" customHeight="1">
      <c r="C509" s="10"/>
      <c r="D509" s="10"/>
    </row>
    <row r="510" ht="15.75" customHeight="1">
      <c r="C510" s="10"/>
      <c r="D510" s="10"/>
    </row>
    <row r="511" ht="15.75" customHeight="1">
      <c r="C511" s="10"/>
      <c r="D511" s="10"/>
    </row>
    <row r="512" ht="15.75" customHeight="1">
      <c r="C512" s="10"/>
      <c r="D512" s="10"/>
    </row>
    <row r="513" ht="15.75" customHeight="1">
      <c r="C513" s="10"/>
      <c r="D513" s="10"/>
    </row>
    <row r="514" ht="15.75" customHeight="1">
      <c r="C514" s="10"/>
      <c r="D514" s="10"/>
    </row>
    <row r="515" ht="15.75" customHeight="1">
      <c r="C515" s="10"/>
      <c r="D515" s="10"/>
    </row>
    <row r="516" ht="15.75" customHeight="1">
      <c r="C516" s="10"/>
      <c r="D516" s="10"/>
    </row>
    <row r="517" ht="15.75" customHeight="1">
      <c r="C517" s="10"/>
      <c r="D517" s="10"/>
    </row>
    <row r="518" ht="15.75" customHeight="1">
      <c r="C518" s="10"/>
      <c r="D518" s="10"/>
    </row>
    <row r="519" ht="15.75" customHeight="1">
      <c r="C519" s="10"/>
      <c r="D519" s="10"/>
    </row>
    <row r="520" ht="15.75" customHeight="1">
      <c r="C520" s="10"/>
      <c r="D520" s="10"/>
    </row>
    <row r="521" ht="15.75" customHeight="1">
      <c r="C521" s="10"/>
      <c r="D521" s="10"/>
    </row>
    <row r="522" ht="15.75" customHeight="1">
      <c r="C522" s="10"/>
      <c r="D522" s="10"/>
    </row>
    <row r="523" ht="15.75" customHeight="1">
      <c r="C523" s="10"/>
      <c r="D523" s="10"/>
    </row>
    <row r="524" ht="15.75" customHeight="1">
      <c r="C524" s="10"/>
      <c r="D524" s="10"/>
    </row>
    <row r="525" ht="15.75" customHeight="1">
      <c r="C525" s="10"/>
      <c r="D525" s="10"/>
    </row>
    <row r="526" ht="15.75" customHeight="1">
      <c r="C526" s="10"/>
      <c r="D526" s="10"/>
    </row>
    <row r="527" ht="15.75" customHeight="1">
      <c r="C527" s="10"/>
      <c r="D527" s="10"/>
    </row>
    <row r="528" ht="15.75" customHeight="1">
      <c r="C528" s="10"/>
      <c r="D528" s="10"/>
    </row>
    <row r="529" ht="15.75" customHeight="1">
      <c r="C529" s="10"/>
      <c r="D529" s="10"/>
    </row>
    <row r="530" ht="15.75" customHeight="1">
      <c r="C530" s="10"/>
      <c r="D530" s="10"/>
    </row>
    <row r="531" ht="15.75" customHeight="1">
      <c r="C531" s="10"/>
      <c r="D531" s="10"/>
    </row>
    <row r="532" ht="15.75" customHeight="1">
      <c r="C532" s="10"/>
      <c r="D532" s="10"/>
    </row>
    <row r="533" ht="15.75" customHeight="1">
      <c r="C533" s="10"/>
      <c r="D533" s="10"/>
    </row>
    <row r="534" ht="15.75" customHeight="1">
      <c r="C534" s="10"/>
      <c r="D534" s="10"/>
    </row>
    <row r="535" ht="15.75" customHeight="1">
      <c r="C535" s="10"/>
      <c r="D535" s="10"/>
    </row>
    <row r="536" ht="15.75" customHeight="1">
      <c r="C536" s="10"/>
      <c r="D536" s="10"/>
    </row>
    <row r="537" ht="15.75" customHeight="1">
      <c r="C537" s="10"/>
      <c r="D537" s="10"/>
    </row>
    <row r="538" ht="15.75" customHeight="1">
      <c r="C538" s="10"/>
      <c r="D538" s="10"/>
    </row>
    <row r="539" ht="15.75" customHeight="1">
      <c r="C539" s="10"/>
      <c r="D539" s="10"/>
    </row>
    <row r="540" ht="15.75" customHeight="1">
      <c r="C540" s="10"/>
      <c r="D540" s="10"/>
    </row>
    <row r="541" ht="15.75" customHeight="1">
      <c r="C541" s="10"/>
      <c r="D541" s="10"/>
    </row>
    <row r="542" ht="15.75" customHeight="1">
      <c r="C542" s="10"/>
      <c r="D542" s="10"/>
    </row>
    <row r="543" ht="15.75" customHeight="1">
      <c r="C543" s="10"/>
      <c r="D543" s="10"/>
    </row>
    <row r="544" ht="15.75" customHeight="1">
      <c r="C544" s="10"/>
      <c r="D544" s="10"/>
    </row>
    <row r="545" ht="15.75" customHeight="1">
      <c r="C545" s="10"/>
      <c r="D545" s="10"/>
    </row>
    <row r="546" ht="15.75" customHeight="1">
      <c r="C546" s="10"/>
      <c r="D546" s="10"/>
    </row>
    <row r="547" ht="15.75" customHeight="1">
      <c r="C547" s="10"/>
      <c r="D547" s="10"/>
    </row>
    <row r="548" ht="15.75" customHeight="1">
      <c r="C548" s="10"/>
      <c r="D548" s="10"/>
    </row>
    <row r="549" ht="15.75" customHeight="1">
      <c r="C549" s="10"/>
      <c r="D549" s="10"/>
    </row>
    <row r="550" ht="15.75" customHeight="1">
      <c r="C550" s="10"/>
      <c r="D550" s="10"/>
    </row>
    <row r="551" ht="15.75" customHeight="1">
      <c r="C551" s="10"/>
      <c r="D551" s="10"/>
    </row>
    <row r="552" ht="15.75" customHeight="1">
      <c r="C552" s="10"/>
      <c r="D552" s="10"/>
    </row>
    <row r="553" ht="15.75" customHeight="1">
      <c r="C553" s="10"/>
      <c r="D553" s="10"/>
    </row>
    <row r="554" ht="15.75" customHeight="1">
      <c r="C554" s="10"/>
      <c r="D554" s="10"/>
    </row>
    <row r="555" ht="15.75" customHeight="1">
      <c r="C555" s="10"/>
      <c r="D555" s="10"/>
    </row>
    <row r="556" ht="15.75" customHeight="1">
      <c r="C556" s="10"/>
      <c r="D556" s="10"/>
    </row>
    <row r="557" ht="15.75" customHeight="1">
      <c r="C557" s="10"/>
      <c r="D557" s="10"/>
    </row>
    <row r="558" ht="15.75" customHeight="1">
      <c r="C558" s="10"/>
      <c r="D558" s="10"/>
    </row>
    <row r="559" ht="15.75" customHeight="1">
      <c r="C559" s="10"/>
      <c r="D559" s="10"/>
    </row>
    <row r="560" ht="15.75" customHeight="1">
      <c r="C560" s="10"/>
      <c r="D560" s="10"/>
    </row>
    <row r="561" ht="15.75" customHeight="1">
      <c r="C561" s="10"/>
      <c r="D561" s="10"/>
    </row>
    <row r="562" ht="15.75" customHeight="1">
      <c r="C562" s="10"/>
      <c r="D562" s="10"/>
    </row>
    <row r="563" ht="15.75" customHeight="1">
      <c r="C563" s="10"/>
      <c r="D563" s="10"/>
    </row>
    <row r="564" ht="15.75" customHeight="1">
      <c r="C564" s="10"/>
      <c r="D564" s="10"/>
    </row>
    <row r="565" ht="15.75" customHeight="1">
      <c r="C565" s="10"/>
      <c r="D565" s="10"/>
    </row>
    <row r="566" ht="15.75" customHeight="1">
      <c r="C566" s="10"/>
      <c r="D566" s="10"/>
    </row>
    <row r="567" ht="15.75" customHeight="1">
      <c r="C567" s="10"/>
      <c r="D567" s="10"/>
    </row>
    <row r="568" ht="15.75" customHeight="1">
      <c r="C568" s="10"/>
      <c r="D568" s="10"/>
    </row>
    <row r="569" ht="15.75" customHeight="1">
      <c r="C569" s="10"/>
      <c r="D569" s="10"/>
    </row>
    <row r="570" ht="15.75" customHeight="1">
      <c r="C570" s="10"/>
      <c r="D570" s="10"/>
    </row>
    <row r="571" ht="15.75" customHeight="1">
      <c r="C571" s="10"/>
      <c r="D571" s="10"/>
    </row>
    <row r="572" ht="15.75" customHeight="1">
      <c r="C572" s="10"/>
      <c r="D572" s="10"/>
    </row>
    <row r="573" ht="15.75" customHeight="1">
      <c r="C573" s="10"/>
      <c r="D573" s="10"/>
    </row>
    <row r="574" ht="15.75" customHeight="1">
      <c r="C574" s="10"/>
      <c r="D574" s="10"/>
    </row>
    <row r="575" ht="15.75" customHeight="1">
      <c r="C575" s="10"/>
      <c r="D575" s="10"/>
    </row>
    <row r="576" ht="15.75" customHeight="1">
      <c r="C576" s="10"/>
      <c r="D576" s="10"/>
    </row>
    <row r="577" ht="15.75" customHeight="1">
      <c r="C577" s="10"/>
      <c r="D577" s="10"/>
    </row>
    <row r="578" ht="15.75" customHeight="1">
      <c r="C578" s="10"/>
      <c r="D578" s="10"/>
    </row>
    <row r="579" ht="15.75" customHeight="1">
      <c r="C579" s="10"/>
      <c r="D579" s="10"/>
    </row>
    <row r="580" ht="15.75" customHeight="1">
      <c r="C580" s="10"/>
      <c r="D580" s="10"/>
    </row>
    <row r="581" ht="15.75" customHeight="1">
      <c r="C581" s="10"/>
      <c r="D581" s="10"/>
    </row>
    <row r="582" ht="15.75" customHeight="1">
      <c r="C582" s="10"/>
      <c r="D582" s="10"/>
    </row>
    <row r="583" ht="15.75" customHeight="1">
      <c r="C583" s="10"/>
      <c r="D583" s="10"/>
    </row>
    <row r="584" ht="15.75" customHeight="1">
      <c r="C584" s="10"/>
      <c r="D584" s="10"/>
    </row>
    <row r="585" ht="15.75" customHeight="1">
      <c r="C585" s="10"/>
      <c r="D585" s="10"/>
    </row>
    <row r="586" ht="15.75" customHeight="1">
      <c r="C586" s="10"/>
      <c r="D586" s="10"/>
    </row>
    <row r="587" ht="15.75" customHeight="1">
      <c r="C587" s="10"/>
      <c r="D587" s="10"/>
    </row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7.5"/>
    <col customWidth="1" min="2" max="2" width="11.3"/>
    <col customWidth="1" min="3" max="3" width="15.5"/>
    <col customWidth="1" min="4" max="6" width="11.3"/>
  </cols>
  <sheetData>
    <row r="1" ht="15.0" customHeight="1">
      <c r="A1" s="11" t="s">
        <v>775</v>
      </c>
      <c r="B1" s="12" t="s">
        <v>3</v>
      </c>
      <c r="C1" s="13"/>
    </row>
    <row r="2" ht="15.0" hidden="1" customHeight="1">
      <c r="A2" s="14" t="s">
        <v>776</v>
      </c>
      <c r="B2" s="9">
        <v>1001.0</v>
      </c>
      <c r="C2" s="3"/>
    </row>
    <row r="3" ht="15.0" hidden="1" customHeight="1">
      <c r="A3" s="14" t="s">
        <v>777</v>
      </c>
      <c r="B3" s="9">
        <v>1002.0</v>
      </c>
      <c r="C3" s="3"/>
    </row>
    <row r="4" ht="15.0" hidden="1" customHeight="1">
      <c r="A4" s="14" t="s">
        <v>778</v>
      </c>
      <c r="B4" s="9">
        <v>1003.0</v>
      </c>
      <c r="C4" s="3"/>
    </row>
    <row r="5" ht="15.0" hidden="1" customHeight="1">
      <c r="A5" s="14" t="s">
        <v>779</v>
      </c>
      <c r="B5" s="9">
        <v>1004.0</v>
      </c>
      <c r="C5" s="3"/>
    </row>
    <row r="6" ht="15.0" hidden="1" customHeight="1">
      <c r="A6" s="14" t="s">
        <v>780</v>
      </c>
      <c r="B6" s="9">
        <v>1005.0</v>
      </c>
      <c r="C6" s="3"/>
    </row>
    <row r="7" ht="15.0" hidden="1" customHeight="1">
      <c r="A7" s="14" t="s">
        <v>781</v>
      </c>
      <c r="B7" s="9">
        <v>1006.0</v>
      </c>
      <c r="C7" s="3"/>
    </row>
    <row r="8" ht="15.0" hidden="1" customHeight="1">
      <c r="A8" s="14" t="s">
        <v>782</v>
      </c>
      <c r="B8" s="9">
        <v>1007.0</v>
      </c>
      <c r="C8" s="3"/>
    </row>
    <row r="9" ht="15.0" hidden="1" customHeight="1">
      <c r="A9" s="14" t="s">
        <v>783</v>
      </c>
      <c r="B9" s="9">
        <v>1008.0</v>
      </c>
      <c r="C9" s="3"/>
    </row>
    <row r="10" ht="15.0" hidden="1" customHeight="1">
      <c r="A10" s="14" t="s">
        <v>784</v>
      </c>
      <c r="B10" s="9">
        <v>1009.0</v>
      </c>
      <c r="C10" s="3"/>
    </row>
    <row r="11" ht="15.0" hidden="1" customHeight="1">
      <c r="A11" s="14" t="s">
        <v>785</v>
      </c>
      <c r="B11" s="9">
        <v>1010.0</v>
      </c>
      <c r="C11" s="3"/>
    </row>
    <row r="12" ht="15.0" hidden="1" customHeight="1">
      <c r="A12" s="14" t="s">
        <v>786</v>
      </c>
      <c r="B12" s="9">
        <v>1011.0</v>
      </c>
      <c r="C12" s="3"/>
    </row>
    <row r="13" ht="15.0" hidden="1" customHeight="1">
      <c r="A13" s="14" t="s">
        <v>787</v>
      </c>
      <c r="B13" s="9">
        <v>1012.0</v>
      </c>
      <c r="C13" s="3"/>
    </row>
    <row r="14" ht="15.0" hidden="1" customHeight="1">
      <c r="A14" s="14" t="s">
        <v>788</v>
      </c>
      <c r="B14" s="9">
        <v>1013.0</v>
      </c>
      <c r="C14" s="3"/>
    </row>
    <row r="15" ht="15.0" hidden="1" customHeight="1">
      <c r="A15" s="14" t="s">
        <v>789</v>
      </c>
      <c r="B15" s="9">
        <v>1014.0</v>
      </c>
      <c r="C15" s="3"/>
    </row>
    <row r="16" ht="15.0" hidden="1" customHeight="1">
      <c r="A16" s="14" t="s">
        <v>790</v>
      </c>
      <c r="B16" s="9">
        <v>1015.0</v>
      </c>
      <c r="C16" s="3"/>
    </row>
    <row r="17" ht="15.0" hidden="1" customHeight="1">
      <c r="A17" s="14" t="s">
        <v>791</v>
      </c>
      <c r="B17" s="9">
        <v>1016.0</v>
      </c>
      <c r="C17" s="3"/>
    </row>
    <row r="18" ht="15.0" hidden="1" customHeight="1">
      <c r="A18" s="14" t="s">
        <v>792</v>
      </c>
      <c r="B18" s="9">
        <v>1017.0</v>
      </c>
      <c r="C18" s="3"/>
    </row>
    <row r="19" ht="15.0" hidden="1" customHeight="1">
      <c r="A19" s="14" t="s">
        <v>793</v>
      </c>
      <c r="B19" s="9">
        <v>1018.0</v>
      </c>
      <c r="C19" s="3"/>
    </row>
    <row r="20" ht="15.0" hidden="1" customHeight="1">
      <c r="A20" s="14" t="s">
        <v>794</v>
      </c>
      <c r="B20" s="9">
        <v>1019.0</v>
      </c>
      <c r="C20" s="3"/>
    </row>
    <row r="21" ht="15.0" hidden="1" customHeight="1">
      <c r="A21" s="14" t="s">
        <v>795</v>
      </c>
      <c r="B21" s="9">
        <v>1021.0</v>
      </c>
      <c r="C21" s="3"/>
    </row>
    <row r="22" ht="15.0" hidden="1" customHeight="1">
      <c r="A22" s="14" t="s">
        <v>796</v>
      </c>
      <c r="B22" s="9">
        <v>1022.0</v>
      </c>
      <c r="C22" s="3"/>
    </row>
    <row r="23" ht="15.0" hidden="1" customHeight="1">
      <c r="A23" s="14" t="s">
        <v>797</v>
      </c>
      <c r="B23" s="9">
        <v>1023.0</v>
      </c>
      <c r="C23" s="3"/>
    </row>
    <row r="24" ht="15.0" hidden="1" customHeight="1">
      <c r="A24" s="14" t="s">
        <v>798</v>
      </c>
      <c r="B24" s="9">
        <v>1024.0</v>
      </c>
      <c r="C24" s="3"/>
    </row>
    <row r="25" ht="15.0" hidden="1" customHeight="1">
      <c r="A25" s="14" t="s">
        <v>799</v>
      </c>
      <c r="B25" s="9">
        <v>1025.0</v>
      </c>
      <c r="C25" s="3"/>
    </row>
    <row r="26" ht="15.0" hidden="1" customHeight="1">
      <c r="A26" s="14" t="s">
        <v>800</v>
      </c>
      <c r="B26" s="9">
        <v>1026.0</v>
      </c>
      <c r="C26" s="3"/>
    </row>
    <row r="27" ht="15.0" hidden="1" customHeight="1">
      <c r="A27" s="14" t="s">
        <v>801</v>
      </c>
      <c r="B27" s="9">
        <v>1027.0</v>
      </c>
      <c r="C27" s="3"/>
    </row>
    <row r="28" ht="15.0" hidden="1" customHeight="1">
      <c r="A28" s="14" t="s">
        <v>802</v>
      </c>
      <c r="B28" s="9">
        <v>1028.0</v>
      </c>
      <c r="C28" s="3"/>
    </row>
    <row r="29" ht="15.0" hidden="1" customHeight="1">
      <c r="A29" s="14" t="s">
        <v>803</v>
      </c>
      <c r="B29" s="9">
        <v>1029.0</v>
      </c>
      <c r="C29" s="3"/>
    </row>
    <row r="30" ht="15.0" hidden="1" customHeight="1">
      <c r="A30" s="14" t="s">
        <v>804</v>
      </c>
      <c r="B30" s="9">
        <v>1030.0</v>
      </c>
      <c r="C30" s="3"/>
    </row>
    <row r="31" ht="15.0" hidden="1" customHeight="1">
      <c r="A31" s="14" t="s">
        <v>805</v>
      </c>
      <c r="B31" s="9">
        <v>1032.0</v>
      </c>
      <c r="C31" s="3"/>
    </row>
    <row r="32" ht="15.0" hidden="1" customHeight="1">
      <c r="A32" s="14" t="s">
        <v>806</v>
      </c>
      <c r="B32" s="9">
        <v>1033.0</v>
      </c>
      <c r="C32" s="3"/>
    </row>
    <row r="33" ht="15.0" hidden="1" customHeight="1">
      <c r="A33" s="14" t="s">
        <v>807</v>
      </c>
      <c r="B33" s="9">
        <v>1034.0</v>
      </c>
      <c r="C33" s="3"/>
    </row>
    <row r="34" ht="15.0" hidden="1" customHeight="1">
      <c r="A34" s="14" t="s">
        <v>808</v>
      </c>
      <c r="B34" s="9">
        <v>1035.0</v>
      </c>
      <c r="C34" s="3"/>
    </row>
    <row r="35" ht="15.0" hidden="1" customHeight="1">
      <c r="A35" s="14" t="s">
        <v>809</v>
      </c>
      <c r="B35" s="9">
        <v>1037.0</v>
      </c>
      <c r="C35" s="3"/>
    </row>
    <row r="36" ht="15.0" hidden="1" customHeight="1">
      <c r="A36" s="14" t="s">
        <v>810</v>
      </c>
      <c r="B36" s="9">
        <v>1038.0</v>
      </c>
      <c r="C36" s="3"/>
    </row>
    <row r="37" ht="15.0" hidden="1" customHeight="1">
      <c r="A37" s="14" t="s">
        <v>811</v>
      </c>
      <c r="B37" s="9">
        <v>1039.0</v>
      </c>
      <c r="C37" s="3"/>
    </row>
    <row r="38" ht="15.0" hidden="1" customHeight="1">
      <c r="A38" s="14" t="s">
        <v>812</v>
      </c>
      <c r="B38" s="9">
        <v>1040.0</v>
      </c>
      <c r="C38" s="3"/>
    </row>
    <row r="39" ht="15.0" hidden="1" customHeight="1">
      <c r="A39" s="14" t="s">
        <v>813</v>
      </c>
      <c r="B39" s="9">
        <v>1041.0</v>
      </c>
      <c r="C39" s="3"/>
    </row>
    <row r="40" ht="15.0" hidden="1" customHeight="1">
      <c r="A40" s="14" t="s">
        <v>814</v>
      </c>
      <c r="B40" s="9">
        <v>1042.0</v>
      </c>
      <c r="C40" s="3"/>
    </row>
    <row r="41" ht="15.0" hidden="1" customHeight="1">
      <c r="A41" s="14" t="s">
        <v>815</v>
      </c>
      <c r="B41" s="9">
        <v>1043.0</v>
      </c>
      <c r="C41" s="3"/>
    </row>
    <row r="42" ht="15.75" hidden="1" customHeight="1">
      <c r="A42" s="14" t="s">
        <v>816</v>
      </c>
      <c r="B42" s="9">
        <v>1044.0</v>
      </c>
      <c r="C42" s="3"/>
    </row>
    <row r="43" ht="15.75" hidden="1" customHeight="1">
      <c r="A43" s="14" t="s">
        <v>817</v>
      </c>
      <c r="B43" s="9">
        <v>1045.0</v>
      </c>
      <c r="C43" s="3"/>
    </row>
    <row r="44" ht="15.75" hidden="1" customHeight="1">
      <c r="A44" s="14" t="s">
        <v>818</v>
      </c>
      <c r="B44" s="9">
        <v>1046.0</v>
      </c>
      <c r="C44" s="3"/>
    </row>
    <row r="45" ht="15.75" hidden="1" customHeight="1">
      <c r="A45" s="14" t="s">
        <v>819</v>
      </c>
      <c r="B45" s="9">
        <v>1047.0</v>
      </c>
      <c r="C45" s="3"/>
    </row>
    <row r="46" ht="15.75" hidden="1" customHeight="1">
      <c r="A46" s="14" t="s">
        <v>820</v>
      </c>
      <c r="B46" s="9">
        <v>1048.0</v>
      </c>
      <c r="C46" s="3"/>
    </row>
    <row r="47" ht="15.75" hidden="1" customHeight="1">
      <c r="A47" s="14" t="s">
        <v>821</v>
      </c>
      <c r="B47" s="9">
        <v>1049.0</v>
      </c>
      <c r="C47" s="3"/>
    </row>
    <row r="48" ht="15.75" hidden="1" customHeight="1">
      <c r="A48" s="14" t="s">
        <v>822</v>
      </c>
      <c r="B48" s="9">
        <v>1050.0</v>
      </c>
      <c r="C48" s="3"/>
    </row>
    <row r="49" ht="15.75" hidden="1" customHeight="1">
      <c r="A49" s="14" t="s">
        <v>823</v>
      </c>
      <c r="B49" s="9">
        <v>1051.0</v>
      </c>
      <c r="C49" s="3"/>
    </row>
    <row r="50" ht="15.75" hidden="1" customHeight="1">
      <c r="A50" s="14" t="s">
        <v>824</v>
      </c>
      <c r="B50" s="9">
        <v>1052.0</v>
      </c>
      <c r="C50" s="3"/>
    </row>
    <row r="51" ht="15.75" hidden="1" customHeight="1">
      <c r="A51" s="14" t="s">
        <v>825</v>
      </c>
      <c r="B51" s="9">
        <v>1053.0</v>
      </c>
      <c r="C51" s="3"/>
    </row>
    <row r="52" ht="15.75" hidden="1" customHeight="1">
      <c r="A52" s="14" t="s">
        <v>826</v>
      </c>
      <c r="B52" s="9">
        <v>1054.0</v>
      </c>
      <c r="C52" s="3"/>
    </row>
    <row r="53" ht="15.75" hidden="1" customHeight="1">
      <c r="A53" s="14" t="s">
        <v>827</v>
      </c>
      <c r="B53" s="9">
        <v>1055.0</v>
      </c>
      <c r="C53" s="3"/>
    </row>
    <row r="54" ht="15.75" hidden="1" customHeight="1">
      <c r="A54" s="14" t="s">
        <v>828</v>
      </c>
      <c r="B54" s="9">
        <v>1056.0</v>
      </c>
      <c r="C54" s="3"/>
    </row>
    <row r="55" ht="15.75" hidden="1" customHeight="1">
      <c r="A55" s="14" t="s">
        <v>829</v>
      </c>
      <c r="B55" s="9">
        <v>1057.0</v>
      </c>
      <c r="C55" s="3"/>
    </row>
    <row r="56" ht="15.75" hidden="1" customHeight="1">
      <c r="A56" s="14" t="s">
        <v>830</v>
      </c>
      <c r="B56" s="9">
        <v>1058.0</v>
      </c>
      <c r="C56" s="3"/>
    </row>
    <row r="57" ht="15.75" hidden="1" customHeight="1">
      <c r="A57" s="14" t="s">
        <v>831</v>
      </c>
      <c r="B57" s="9">
        <v>1059.0</v>
      </c>
      <c r="C57" s="3"/>
    </row>
    <row r="58" ht="15.75" hidden="1" customHeight="1">
      <c r="A58" s="14" t="s">
        <v>832</v>
      </c>
      <c r="B58" s="9">
        <v>1060.0</v>
      </c>
      <c r="C58" s="3"/>
    </row>
    <row r="59" ht="15.75" hidden="1" customHeight="1">
      <c r="A59" s="14" t="s">
        <v>833</v>
      </c>
      <c r="B59" s="9">
        <v>1061.0</v>
      </c>
      <c r="C59" s="3"/>
    </row>
    <row r="60" ht="15.75" hidden="1" customHeight="1">
      <c r="A60" s="14" t="s">
        <v>834</v>
      </c>
      <c r="B60" s="9">
        <v>1062.0</v>
      </c>
      <c r="C60" s="3"/>
    </row>
    <row r="61" ht="15.75" hidden="1" customHeight="1">
      <c r="A61" s="14" t="s">
        <v>835</v>
      </c>
      <c r="B61" s="9">
        <v>1063.0</v>
      </c>
      <c r="C61" s="3"/>
    </row>
    <row r="62" ht="15.75" hidden="1" customHeight="1">
      <c r="A62" s="14" t="s">
        <v>836</v>
      </c>
      <c r="B62" s="9">
        <v>1065.0</v>
      </c>
      <c r="C62" s="3"/>
    </row>
    <row r="63" ht="15.75" hidden="1" customHeight="1">
      <c r="A63" s="14" t="s">
        <v>837</v>
      </c>
      <c r="B63" s="9">
        <v>1066.0</v>
      </c>
      <c r="C63" s="3"/>
    </row>
    <row r="64" ht="15.75" hidden="1" customHeight="1">
      <c r="A64" s="14" t="s">
        <v>838</v>
      </c>
      <c r="B64" s="9">
        <v>1067.0</v>
      </c>
      <c r="C64" s="3"/>
    </row>
    <row r="65" ht="15.75" hidden="1" customHeight="1">
      <c r="A65" s="14" t="s">
        <v>839</v>
      </c>
      <c r="B65" s="9">
        <v>1068.0</v>
      </c>
      <c r="C65" s="3"/>
    </row>
    <row r="66" ht="15.75" hidden="1" customHeight="1">
      <c r="A66" s="14" t="s">
        <v>840</v>
      </c>
      <c r="B66" s="9">
        <v>1069.0</v>
      </c>
      <c r="C66" s="3"/>
    </row>
    <row r="67" ht="15.75" hidden="1" customHeight="1">
      <c r="A67" s="14" t="s">
        <v>841</v>
      </c>
      <c r="B67" s="9">
        <v>1070.0</v>
      </c>
      <c r="C67" s="3"/>
    </row>
    <row r="68" ht="15.75" hidden="1" customHeight="1">
      <c r="A68" s="14" t="s">
        <v>842</v>
      </c>
      <c r="B68" s="9">
        <v>1071.0</v>
      </c>
      <c r="C68" s="3"/>
    </row>
    <row r="69" ht="15.75" hidden="1" customHeight="1">
      <c r="A69" s="14" t="s">
        <v>843</v>
      </c>
      <c r="B69" s="9">
        <v>1072.0</v>
      </c>
      <c r="C69" s="3"/>
    </row>
    <row r="70" ht="15.75" hidden="1" customHeight="1">
      <c r="A70" s="14" t="s">
        <v>844</v>
      </c>
      <c r="B70" s="9">
        <v>1073.0</v>
      </c>
      <c r="C70" s="3"/>
    </row>
    <row r="71" ht="15.75" hidden="1" customHeight="1">
      <c r="A71" s="14" t="s">
        <v>845</v>
      </c>
      <c r="B71" s="9">
        <v>1074.0</v>
      </c>
      <c r="C71" s="3"/>
    </row>
    <row r="72" ht="15.75" hidden="1" customHeight="1">
      <c r="A72" s="14" t="s">
        <v>846</v>
      </c>
      <c r="B72" s="9">
        <v>1075.0</v>
      </c>
      <c r="C72" s="3"/>
    </row>
    <row r="73" ht="15.75" hidden="1" customHeight="1">
      <c r="A73" s="14" t="s">
        <v>847</v>
      </c>
      <c r="B73" s="9">
        <v>1076.0</v>
      </c>
      <c r="C73" s="3"/>
    </row>
    <row r="74" ht="15.75" hidden="1" customHeight="1">
      <c r="A74" s="14" t="s">
        <v>848</v>
      </c>
      <c r="B74" s="9">
        <v>1077.0</v>
      </c>
      <c r="C74" s="3"/>
    </row>
    <row r="75" ht="15.75" hidden="1" customHeight="1">
      <c r="A75" s="14" t="s">
        <v>849</v>
      </c>
      <c r="B75" s="9">
        <v>1078.0</v>
      </c>
      <c r="C75" s="3"/>
    </row>
    <row r="76" ht="15.75" hidden="1" customHeight="1">
      <c r="A76" s="14" t="s">
        <v>850</v>
      </c>
      <c r="B76" s="9">
        <v>1079.0</v>
      </c>
      <c r="C76" s="3"/>
    </row>
    <row r="77" ht="15.75" hidden="1" customHeight="1">
      <c r="A77" s="14" t="s">
        <v>851</v>
      </c>
      <c r="B77" s="9">
        <v>1080.0</v>
      </c>
      <c r="C77" s="3"/>
    </row>
    <row r="78" ht="15.75" hidden="1" customHeight="1">
      <c r="A78" s="14" t="s">
        <v>852</v>
      </c>
      <c r="B78" s="9">
        <v>1081.0</v>
      </c>
      <c r="C78" s="3"/>
    </row>
    <row r="79" ht="15.75" hidden="1" customHeight="1">
      <c r="A79" s="14" t="s">
        <v>853</v>
      </c>
      <c r="B79" s="9">
        <v>1082.0</v>
      </c>
      <c r="C79" s="3"/>
    </row>
    <row r="80" ht="15.75" hidden="1" customHeight="1">
      <c r="A80" s="14" t="s">
        <v>854</v>
      </c>
      <c r="B80" s="9">
        <v>1083.0</v>
      </c>
      <c r="C80" s="3"/>
    </row>
    <row r="81" ht="15.75" hidden="1" customHeight="1">
      <c r="A81" s="14" t="s">
        <v>855</v>
      </c>
      <c r="B81" s="9">
        <v>1084.0</v>
      </c>
      <c r="C81" s="3"/>
    </row>
    <row r="82" ht="15.75" hidden="1" customHeight="1">
      <c r="A82" s="14" t="s">
        <v>856</v>
      </c>
      <c r="B82" s="9">
        <v>1085.0</v>
      </c>
      <c r="C82" s="3"/>
    </row>
    <row r="83" ht="15.75" hidden="1" customHeight="1">
      <c r="A83" s="14" t="s">
        <v>857</v>
      </c>
      <c r="B83" s="9">
        <v>1086.0</v>
      </c>
      <c r="C83" s="3"/>
    </row>
    <row r="84" ht="15.75" hidden="1" customHeight="1">
      <c r="A84" s="14" t="s">
        <v>858</v>
      </c>
      <c r="B84" s="9">
        <v>1087.0</v>
      </c>
      <c r="C84" s="3"/>
    </row>
    <row r="85" ht="15.75" hidden="1" customHeight="1">
      <c r="A85" s="14" t="s">
        <v>859</v>
      </c>
      <c r="B85" s="9">
        <v>1088.0</v>
      </c>
      <c r="C85" s="3"/>
    </row>
    <row r="86" ht="15.75" hidden="1" customHeight="1">
      <c r="A86" s="14" t="s">
        <v>860</v>
      </c>
      <c r="B86" s="9">
        <v>1089.0</v>
      </c>
      <c r="C86" s="3"/>
    </row>
    <row r="87" ht="15.75" hidden="1" customHeight="1">
      <c r="A87" s="14" t="s">
        <v>861</v>
      </c>
      <c r="B87" s="9">
        <v>1090.0</v>
      </c>
      <c r="C87" s="3"/>
    </row>
    <row r="88" ht="15.75" hidden="1" customHeight="1">
      <c r="A88" s="14" t="s">
        <v>862</v>
      </c>
      <c r="B88" s="9">
        <v>1091.0</v>
      </c>
      <c r="C88" s="3"/>
    </row>
    <row r="89" ht="15.75" hidden="1" customHeight="1">
      <c r="A89" s="14" t="s">
        <v>863</v>
      </c>
      <c r="B89" s="9">
        <v>1092.0</v>
      </c>
      <c r="C89" s="3"/>
    </row>
    <row r="90" ht="15.75" hidden="1" customHeight="1">
      <c r="A90" s="14" t="s">
        <v>864</v>
      </c>
      <c r="B90" s="9">
        <v>1093.0</v>
      </c>
      <c r="C90" s="3"/>
    </row>
    <row r="91" ht="15.75" hidden="1" customHeight="1">
      <c r="A91" s="14" t="s">
        <v>865</v>
      </c>
      <c r="B91" s="9">
        <v>1094.0</v>
      </c>
      <c r="C91" s="3"/>
    </row>
    <row r="92" ht="15.75" hidden="1" customHeight="1">
      <c r="A92" s="14" t="s">
        <v>866</v>
      </c>
      <c r="B92" s="9">
        <v>1095.0</v>
      </c>
      <c r="C92" s="3"/>
    </row>
    <row r="93" ht="15.75" hidden="1" customHeight="1">
      <c r="A93" s="14" t="s">
        <v>867</v>
      </c>
      <c r="B93" s="9">
        <v>1096.0</v>
      </c>
      <c r="C93" s="3"/>
    </row>
    <row r="94" ht="15.75" hidden="1" customHeight="1">
      <c r="A94" s="14" t="s">
        <v>868</v>
      </c>
      <c r="B94" s="9">
        <v>1097.0</v>
      </c>
      <c r="C94" s="3"/>
    </row>
    <row r="95" ht="15.75" hidden="1" customHeight="1">
      <c r="A95" s="14" t="s">
        <v>869</v>
      </c>
      <c r="B95" s="9">
        <v>1098.0</v>
      </c>
      <c r="C95" s="3"/>
    </row>
    <row r="96" ht="15.75" hidden="1" customHeight="1">
      <c r="A96" s="14" t="s">
        <v>870</v>
      </c>
      <c r="B96" s="9">
        <v>1099.0</v>
      </c>
      <c r="C96" s="3"/>
    </row>
    <row r="97" ht="15.75" hidden="1" customHeight="1">
      <c r="A97" s="14" t="s">
        <v>871</v>
      </c>
      <c r="B97" s="9">
        <v>1100.0</v>
      </c>
      <c r="C97" s="3"/>
    </row>
    <row r="98" ht="15.75" hidden="1" customHeight="1">
      <c r="A98" s="14" t="s">
        <v>872</v>
      </c>
      <c r="B98" s="9">
        <v>1101.0</v>
      </c>
      <c r="C98" s="3"/>
    </row>
    <row r="99" ht="15.75" hidden="1" customHeight="1">
      <c r="A99" s="14" t="s">
        <v>873</v>
      </c>
      <c r="B99" s="9">
        <v>1102.0</v>
      </c>
      <c r="C99" s="3"/>
    </row>
    <row r="100" ht="15.75" hidden="1" customHeight="1">
      <c r="A100" s="14" t="s">
        <v>874</v>
      </c>
      <c r="B100" s="9">
        <v>1103.0</v>
      </c>
      <c r="C100" s="3"/>
    </row>
    <row r="101" ht="15.75" hidden="1" customHeight="1">
      <c r="A101" s="14" t="s">
        <v>875</v>
      </c>
      <c r="B101" s="9">
        <v>1104.0</v>
      </c>
      <c r="C101" s="3"/>
    </row>
    <row r="102" ht="15.75" hidden="1" customHeight="1">
      <c r="A102" s="14" t="s">
        <v>876</v>
      </c>
      <c r="B102" s="9">
        <v>1105.0</v>
      </c>
      <c r="C102" s="3"/>
    </row>
    <row r="103" ht="15.75" hidden="1" customHeight="1">
      <c r="A103" s="14" t="s">
        <v>877</v>
      </c>
      <c r="B103" s="9">
        <v>1106.0</v>
      </c>
      <c r="C103" s="3"/>
    </row>
    <row r="104" ht="15.75" hidden="1" customHeight="1">
      <c r="A104" s="14" t="s">
        <v>878</v>
      </c>
      <c r="B104" s="9">
        <v>1107.0</v>
      </c>
      <c r="C104" s="3"/>
    </row>
    <row r="105" ht="15.75" hidden="1" customHeight="1">
      <c r="A105" s="14" t="s">
        <v>879</v>
      </c>
      <c r="B105" s="9">
        <v>1108.0</v>
      </c>
      <c r="C105" s="3"/>
    </row>
    <row r="106" ht="15.75" hidden="1" customHeight="1">
      <c r="A106" s="14" t="s">
        <v>880</v>
      </c>
      <c r="B106" s="9">
        <v>1109.0</v>
      </c>
      <c r="C106" s="3"/>
    </row>
    <row r="107" ht="15.75" hidden="1" customHeight="1">
      <c r="A107" s="14" t="s">
        <v>881</v>
      </c>
      <c r="B107" s="9">
        <v>1110.0</v>
      </c>
      <c r="C107" s="3"/>
    </row>
    <row r="108" ht="15.75" hidden="1" customHeight="1">
      <c r="A108" s="14" t="s">
        <v>882</v>
      </c>
      <c r="B108" s="9">
        <v>1111.0</v>
      </c>
      <c r="C108" s="3"/>
    </row>
    <row r="109" ht="15.75" hidden="1" customHeight="1">
      <c r="A109" s="14" t="s">
        <v>883</v>
      </c>
      <c r="B109" s="9">
        <v>1112.0</v>
      </c>
      <c r="C109" s="3"/>
    </row>
    <row r="110" ht="15.75" hidden="1" customHeight="1">
      <c r="A110" s="14" t="s">
        <v>884</v>
      </c>
      <c r="B110" s="9">
        <v>1113.0</v>
      </c>
      <c r="C110" s="3"/>
    </row>
    <row r="111" ht="15.75" hidden="1" customHeight="1">
      <c r="A111" s="14" t="s">
        <v>885</v>
      </c>
      <c r="B111" s="9">
        <v>1114.0</v>
      </c>
      <c r="C111" s="3"/>
    </row>
    <row r="112" ht="15.75" hidden="1" customHeight="1">
      <c r="A112" s="14" t="s">
        <v>886</v>
      </c>
      <c r="B112" s="9">
        <v>1115.0</v>
      </c>
      <c r="C112" s="3"/>
    </row>
    <row r="113" ht="15.75" hidden="1" customHeight="1">
      <c r="A113" s="14" t="s">
        <v>887</v>
      </c>
      <c r="B113" s="9">
        <v>1116.0</v>
      </c>
      <c r="C113" s="3"/>
    </row>
    <row r="114" ht="15.75" hidden="1" customHeight="1">
      <c r="A114" s="14" t="s">
        <v>888</v>
      </c>
      <c r="B114" s="9">
        <v>1117.0</v>
      </c>
      <c r="C114" s="3"/>
    </row>
    <row r="115" ht="15.75" hidden="1" customHeight="1">
      <c r="A115" s="14" t="s">
        <v>889</v>
      </c>
      <c r="B115" s="9">
        <v>1118.0</v>
      </c>
      <c r="C115" s="3"/>
    </row>
    <row r="116" ht="15.75" hidden="1" customHeight="1">
      <c r="A116" s="14" t="s">
        <v>890</v>
      </c>
      <c r="B116" s="9">
        <v>1119.0</v>
      </c>
      <c r="C116" s="3"/>
    </row>
    <row r="117" ht="15.75" hidden="1" customHeight="1">
      <c r="A117" s="14" t="s">
        <v>891</v>
      </c>
      <c r="B117" s="9">
        <v>1120.0</v>
      </c>
      <c r="C117" s="3"/>
    </row>
    <row r="118" ht="15.75" hidden="1" customHeight="1">
      <c r="A118" s="14" t="s">
        <v>892</v>
      </c>
      <c r="B118" s="9">
        <v>1121.0</v>
      </c>
      <c r="C118" s="3"/>
    </row>
    <row r="119" ht="15.75" hidden="1" customHeight="1">
      <c r="A119" s="14" t="s">
        <v>893</v>
      </c>
      <c r="B119" s="9">
        <v>1122.0</v>
      </c>
      <c r="C119" s="3"/>
    </row>
    <row r="120" ht="15.75" hidden="1" customHeight="1">
      <c r="A120" s="14" t="s">
        <v>894</v>
      </c>
      <c r="B120" s="9">
        <v>1123.0</v>
      </c>
      <c r="C120" s="3"/>
    </row>
    <row r="121" ht="15.75" hidden="1" customHeight="1">
      <c r="A121" s="14" t="s">
        <v>895</v>
      </c>
      <c r="B121" s="9">
        <v>1124.0</v>
      </c>
      <c r="C121" s="3"/>
    </row>
    <row r="122" ht="15.75" hidden="1" customHeight="1">
      <c r="A122" s="14" t="s">
        <v>896</v>
      </c>
      <c r="B122" s="9">
        <v>1125.0</v>
      </c>
      <c r="C122" s="3"/>
    </row>
    <row r="123" ht="15.75" hidden="1" customHeight="1">
      <c r="A123" s="14" t="s">
        <v>897</v>
      </c>
      <c r="B123" s="9">
        <v>1126.0</v>
      </c>
      <c r="C123" s="3"/>
    </row>
    <row r="124" ht="15.75" hidden="1" customHeight="1">
      <c r="A124" s="14" t="s">
        <v>898</v>
      </c>
      <c r="B124" s="9">
        <v>1127.0</v>
      </c>
      <c r="C124" s="3"/>
    </row>
    <row r="125" ht="15.75" hidden="1" customHeight="1">
      <c r="A125" s="14" t="s">
        <v>899</v>
      </c>
      <c r="B125" s="9">
        <v>1128.0</v>
      </c>
      <c r="C125" s="3"/>
    </row>
    <row r="126" ht="15.75" hidden="1" customHeight="1">
      <c r="A126" s="14" t="s">
        <v>900</v>
      </c>
      <c r="B126" s="9">
        <v>1129.0</v>
      </c>
      <c r="C126" s="3"/>
    </row>
    <row r="127" ht="15.75" hidden="1" customHeight="1">
      <c r="A127" s="14" t="s">
        <v>901</v>
      </c>
      <c r="B127" s="9">
        <v>1130.0</v>
      </c>
      <c r="C127" s="3"/>
    </row>
    <row r="128" ht="15.75" hidden="1" customHeight="1">
      <c r="A128" s="14" t="s">
        <v>902</v>
      </c>
      <c r="B128" s="9">
        <v>1131.0</v>
      </c>
      <c r="C128" s="3"/>
    </row>
    <row r="129" ht="15.75" hidden="1" customHeight="1">
      <c r="A129" s="14" t="s">
        <v>903</v>
      </c>
      <c r="B129" s="9">
        <v>1132.0</v>
      </c>
      <c r="C129" s="3"/>
    </row>
    <row r="130" ht="15.75" hidden="1" customHeight="1">
      <c r="A130" s="14" t="s">
        <v>904</v>
      </c>
      <c r="B130" s="9">
        <v>1133.0</v>
      </c>
      <c r="C130" s="3"/>
    </row>
    <row r="131" ht="15.75" hidden="1" customHeight="1">
      <c r="A131" s="14" t="s">
        <v>905</v>
      </c>
      <c r="B131" s="9">
        <v>1134.0</v>
      </c>
      <c r="C131" s="3"/>
    </row>
    <row r="132" ht="15.75" hidden="1" customHeight="1">
      <c r="A132" s="14" t="s">
        <v>906</v>
      </c>
      <c r="B132" s="9">
        <v>1135.0</v>
      </c>
      <c r="C132" s="3"/>
    </row>
    <row r="133" ht="15.75" hidden="1" customHeight="1">
      <c r="A133" s="14" t="s">
        <v>907</v>
      </c>
      <c r="B133" s="9">
        <v>1136.0</v>
      </c>
      <c r="C133" s="3"/>
    </row>
    <row r="134" ht="15.75" hidden="1" customHeight="1">
      <c r="A134" s="14" t="s">
        <v>908</v>
      </c>
      <c r="B134" s="9">
        <v>1137.0</v>
      </c>
      <c r="C134" s="3"/>
    </row>
    <row r="135" ht="15.75" hidden="1" customHeight="1">
      <c r="A135" s="14" t="s">
        <v>909</v>
      </c>
      <c r="B135" s="9">
        <v>1138.0</v>
      </c>
      <c r="C135" s="3"/>
    </row>
    <row r="136" ht="15.75" hidden="1" customHeight="1">
      <c r="A136" s="14" t="s">
        <v>910</v>
      </c>
      <c r="B136" s="9">
        <v>1139.0</v>
      </c>
      <c r="C136" s="3"/>
    </row>
    <row r="137" ht="15.75" hidden="1" customHeight="1">
      <c r="A137" s="14" t="s">
        <v>911</v>
      </c>
      <c r="B137" s="9">
        <v>1140.0</v>
      </c>
      <c r="C137" s="3"/>
    </row>
    <row r="138" ht="15.75" hidden="1" customHeight="1">
      <c r="A138" s="14" t="s">
        <v>912</v>
      </c>
      <c r="B138" s="9">
        <v>1141.0</v>
      </c>
      <c r="C138" s="3"/>
    </row>
    <row r="139" ht="15.75" hidden="1" customHeight="1">
      <c r="A139" s="14" t="s">
        <v>913</v>
      </c>
      <c r="B139" s="9">
        <v>1142.0</v>
      </c>
      <c r="C139" s="3"/>
    </row>
    <row r="140" ht="15.75" hidden="1" customHeight="1">
      <c r="A140" s="14" t="s">
        <v>914</v>
      </c>
      <c r="B140" s="9">
        <v>1143.0</v>
      </c>
      <c r="C140" s="3"/>
    </row>
    <row r="141" ht="15.75" hidden="1" customHeight="1">
      <c r="A141" s="14" t="s">
        <v>915</v>
      </c>
      <c r="B141" s="9">
        <v>1144.0</v>
      </c>
      <c r="C141" s="3"/>
    </row>
    <row r="142" ht="15.75" hidden="1" customHeight="1">
      <c r="A142" s="14" t="s">
        <v>916</v>
      </c>
      <c r="B142" s="9">
        <v>1145.0</v>
      </c>
      <c r="C142" s="3"/>
    </row>
    <row r="143" ht="15.75" hidden="1" customHeight="1">
      <c r="A143" s="14" t="s">
        <v>917</v>
      </c>
      <c r="B143" s="9">
        <v>1146.0</v>
      </c>
      <c r="C143" s="3"/>
    </row>
    <row r="144" ht="15.75" hidden="1" customHeight="1">
      <c r="A144" s="14" t="s">
        <v>918</v>
      </c>
      <c r="B144" s="9">
        <v>1147.0</v>
      </c>
      <c r="C144" s="3"/>
    </row>
    <row r="145" ht="15.75" hidden="1" customHeight="1">
      <c r="A145" s="14" t="s">
        <v>919</v>
      </c>
      <c r="B145" s="9">
        <v>1148.0</v>
      </c>
      <c r="C145" s="3"/>
    </row>
    <row r="146" ht="15.75" hidden="1" customHeight="1">
      <c r="A146" s="14" t="s">
        <v>920</v>
      </c>
      <c r="B146" s="9">
        <v>1149.0</v>
      </c>
      <c r="C146" s="3"/>
    </row>
    <row r="147" ht="15.75" hidden="1" customHeight="1">
      <c r="A147" s="14" t="s">
        <v>921</v>
      </c>
      <c r="B147" s="9">
        <v>1150.0</v>
      </c>
      <c r="C147" s="3"/>
    </row>
    <row r="148" ht="15.75" hidden="1" customHeight="1">
      <c r="A148" s="14" t="s">
        <v>922</v>
      </c>
      <c r="B148" s="9">
        <v>1151.0</v>
      </c>
      <c r="C148" s="3"/>
    </row>
    <row r="149" ht="15.75" hidden="1" customHeight="1">
      <c r="A149" s="14" t="s">
        <v>923</v>
      </c>
      <c r="B149" s="9">
        <v>1152.0</v>
      </c>
      <c r="C149" s="3"/>
    </row>
    <row r="150" ht="15.75" hidden="1" customHeight="1">
      <c r="A150" s="14" t="s">
        <v>924</v>
      </c>
      <c r="B150" s="9">
        <v>1153.0</v>
      </c>
      <c r="C150" s="3"/>
    </row>
    <row r="151" ht="15.75" hidden="1" customHeight="1">
      <c r="A151" s="14" t="s">
        <v>925</v>
      </c>
      <c r="B151" s="9">
        <v>1154.0</v>
      </c>
      <c r="C151" s="3"/>
    </row>
    <row r="152" ht="15.75" hidden="1" customHeight="1">
      <c r="A152" s="14" t="s">
        <v>926</v>
      </c>
      <c r="B152" s="9">
        <v>1155.0</v>
      </c>
      <c r="C152" s="3"/>
    </row>
    <row r="153" ht="15.75" hidden="1" customHeight="1">
      <c r="A153" s="14" t="s">
        <v>927</v>
      </c>
      <c r="B153" s="9">
        <v>1156.0</v>
      </c>
      <c r="C153" s="3"/>
    </row>
    <row r="154" ht="15.75" hidden="1" customHeight="1">
      <c r="A154" s="14" t="s">
        <v>928</v>
      </c>
      <c r="B154" s="9">
        <v>1157.0</v>
      </c>
      <c r="C154" s="3"/>
    </row>
    <row r="155" ht="15.75" hidden="1" customHeight="1">
      <c r="A155" s="14" t="s">
        <v>929</v>
      </c>
      <c r="B155" s="9">
        <v>1158.0</v>
      </c>
      <c r="C155" s="3"/>
    </row>
    <row r="156" ht="15.75" hidden="1" customHeight="1">
      <c r="A156" s="14" t="s">
        <v>930</v>
      </c>
      <c r="B156" s="9">
        <v>1159.0</v>
      </c>
      <c r="C156" s="3"/>
    </row>
    <row r="157" ht="15.75" hidden="1" customHeight="1">
      <c r="A157" s="14" t="s">
        <v>931</v>
      </c>
      <c r="B157" s="9">
        <v>1160.0</v>
      </c>
      <c r="C157" s="3"/>
    </row>
    <row r="158" ht="15.75" hidden="1" customHeight="1">
      <c r="A158" s="14" t="s">
        <v>932</v>
      </c>
      <c r="B158" s="9">
        <v>1161.0</v>
      </c>
      <c r="C158" s="3"/>
    </row>
    <row r="159" ht="15.75" hidden="1" customHeight="1">
      <c r="A159" s="14" t="s">
        <v>933</v>
      </c>
      <c r="B159" s="9">
        <v>1162.0</v>
      </c>
      <c r="C159" s="3"/>
    </row>
    <row r="160" ht="15.75" hidden="1" customHeight="1">
      <c r="A160" s="14" t="s">
        <v>934</v>
      </c>
      <c r="B160" s="9">
        <v>1163.0</v>
      </c>
      <c r="C160" s="3"/>
    </row>
    <row r="161" ht="15.75" hidden="1" customHeight="1">
      <c r="A161" s="14" t="s">
        <v>935</v>
      </c>
      <c r="B161" s="9">
        <v>1164.0</v>
      </c>
      <c r="C161" s="3"/>
    </row>
    <row r="162" ht="15.75" hidden="1" customHeight="1">
      <c r="A162" s="14" t="s">
        <v>936</v>
      </c>
      <c r="B162" s="9">
        <v>1165.0</v>
      </c>
      <c r="C162" s="3"/>
    </row>
    <row r="163" ht="15.75" hidden="1" customHeight="1">
      <c r="A163" s="14" t="s">
        <v>937</v>
      </c>
      <c r="B163" s="9">
        <v>1166.0</v>
      </c>
      <c r="C163" s="3"/>
    </row>
    <row r="164" ht="15.75" hidden="1" customHeight="1">
      <c r="A164" s="14" t="s">
        <v>938</v>
      </c>
      <c r="B164" s="9">
        <v>1167.0</v>
      </c>
      <c r="C164" s="3"/>
    </row>
    <row r="165" ht="15.75" hidden="1" customHeight="1">
      <c r="A165" s="14" t="s">
        <v>939</v>
      </c>
      <c r="B165" s="9">
        <v>1168.0</v>
      </c>
      <c r="C165" s="3"/>
    </row>
    <row r="166" ht="15.75" hidden="1" customHeight="1">
      <c r="A166" s="14" t="s">
        <v>940</v>
      </c>
      <c r="B166" s="9">
        <v>1169.0</v>
      </c>
      <c r="C166" s="3"/>
    </row>
    <row r="167" ht="15.75" hidden="1" customHeight="1">
      <c r="A167" s="14" t="s">
        <v>941</v>
      </c>
      <c r="B167" s="9">
        <v>1170.0</v>
      </c>
      <c r="C167" s="3"/>
    </row>
    <row r="168" ht="15.75" hidden="1" customHeight="1">
      <c r="A168" s="14" t="s">
        <v>942</v>
      </c>
      <c r="B168" s="9">
        <v>1171.0</v>
      </c>
      <c r="C168" s="3"/>
    </row>
    <row r="169" ht="15.75" hidden="1" customHeight="1">
      <c r="A169" s="14" t="s">
        <v>943</v>
      </c>
      <c r="B169" s="9">
        <v>1172.0</v>
      </c>
      <c r="C169" s="3"/>
    </row>
    <row r="170" ht="15.75" hidden="1" customHeight="1">
      <c r="A170" s="14" t="s">
        <v>944</v>
      </c>
      <c r="B170" s="9">
        <v>1173.0</v>
      </c>
      <c r="C170" s="3"/>
    </row>
    <row r="171" ht="15.75" hidden="1" customHeight="1">
      <c r="A171" s="14" t="s">
        <v>945</v>
      </c>
      <c r="B171" s="9">
        <v>1174.0</v>
      </c>
      <c r="C171" s="3"/>
    </row>
    <row r="172" ht="15.75" hidden="1" customHeight="1">
      <c r="A172" s="14" t="s">
        <v>946</v>
      </c>
      <c r="B172" s="9">
        <v>1175.0</v>
      </c>
      <c r="C172" s="3"/>
    </row>
    <row r="173" ht="15.75" hidden="1" customHeight="1">
      <c r="A173" s="14" t="s">
        <v>947</v>
      </c>
      <c r="B173" s="9">
        <v>1176.0</v>
      </c>
      <c r="C173" s="3"/>
    </row>
    <row r="174" ht="15.75" hidden="1" customHeight="1">
      <c r="A174" s="14" t="s">
        <v>948</v>
      </c>
      <c r="B174" s="9">
        <v>1177.0</v>
      </c>
      <c r="C174" s="3"/>
    </row>
    <row r="175" ht="15.75" hidden="1" customHeight="1">
      <c r="A175" s="14" t="s">
        <v>949</v>
      </c>
      <c r="B175" s="9">
        <v>1178.0</v>
      </c>
      <c r="C175" s="3"/>
    </row>
    <row r="176" ht="15.75" hidden="1" customHeight="1">
      <c r="A176" s="14" t="s">
        <v>950</v>
      </c>
      <c r="B176" s="9">
        <v>1179.0</v>
      </c>
      <c r="C176" s="3"/>
    </row>
    <row r="177" ht="15.75" hidden="1" customHeight="1">
      <c r="A177" s="14" t="s">
        <v>951</v>
      </c>
      <c r="B177" s="9">
        <v>1180.0</v>
      </c>
      <c r="C177" s="3"/>
    </row>
    <row r="178" ht="15.75" hidden="1" customHeight="1">
      <c r="A178" s="14" t="s">
        <v>952</v>
      </c>
      <c r="B178" s="9">
        <v>1181.0</v>
      </c>
      <c r="C178" s="3"/>
    </row>
    <row r="179" ht="15.75" hidden="1" customHeight="1">
      <c r="A179" s="14" t="s">
        <v>953</v>
      </c>
      <c r="B179" s="9">
        <v>1182.0</v>
      </c>
      <c r="C179" s="3"/>
    </row>
    <row r="180" ht="15.75" hidden="1" customHeight="1">
      <c r="A180" s="14" t="s">
        <v>954</v>
      </c>
      <c r="B180" s="9">
        <v>1183.0</v>
      </c>
      <c r="C180" s="3"/>
    </row>
    <row r="181" ht="15.75" hidden="1" customHeight="1">
      <c r="A181" s="14" t="s">
        <v>955</v>
      </c>
      <c r="B181" s="9">
        <v>1184.0</v>
      </c>
      <c r="C181" s="3"/>
    </row>
    <row r="182" ht="15.75" hidden="1" customHeight="1">
      <c r="A182" s="14" t="s">
        <v>956</v>
      </c>
      <c r="B182" s="9">
        <v>1185.0</v>
      </c>
      <c r="C182" s="3"/>
    </row>
    <row r="183" ht="15.75" hidden="1" customHeight="1">
      <c r="A183" s="14" t="s">
        <v>957</v>
      </c>
      <c r="B183" s="9">
        <v>1186.0</v>
      </c>
      <c r="C183" s="3"/>
    </row>
    <row r="184" ht="15.75" hidden="1" customHeight="1">
      <c r="A184" s="14" t="s">
        <v>958</v>
      </c>
      <c r="B184" s="9">
        <v>1187.0</v>
      </c>
      <c r="C184" s="3"/>
    </row>
    <row r="185" ht="15.75" hidden="1" customHeight="1">
      <c r="A185" s="14" t="s">
        <v>959</v>
      </c>
      <c r="B185" s="9">
        <v>1188.0</v>
      </c>
      <c r="C185" s="3"/>
    </row>
    <row r="186" ht="15.75" hidden="1" customHeight="1">
      <c r="A186" s="14" t="s">
        <v>960</v>
      </c>
      <c r="B186" s="9">
        <v>1189.0</v>
      </c>
      <c r="C186" s="3"/>
    </row>
    <row r="187" ht="15.75" hidden="1" customHeight="1">
      <c r="A187" s="14" t="s">
        <v>961</v>
      </c>
      <c r="B187" s="9">
        <v>1190.0</v>
      </c>
      <c r="C187" s="3"/>
    </row>
    <row r="188" ht="15.75" hidden="1" customHeight="1">
      <c r="A188" s="14" t="s">
        <v>962</v>
      </c>
      <c r="B188" s="9">
        <v>1191.0</v>
      </c>
      <c r="C188" s="3"/>
    </row>
    <row r="189" ht="15.75" hidden="1" customHeight="1">
      <c r="A189" s="14" t="s">
        <v>963</v>
      </c>
      <c r="B189" s="9">
        <v>1192.0</v>
      </c>
      <c r="C189" s="3"/>
    </row>
    <row r="190" ht="15.75" hidden="1" customHeight="1">
      <c r="A190" s="14" t="s">
        <v>964</v>
      </c>
      <c r="B190" s="9">
        <v>1193.0</v>
      </c>
      <c r="C190" s="3"/>
    </row>
    <row r="191" ht="15.75" hidden="1" customHeight="1">
      <c r="A191" s="14" t="s">
        <v>965</v>
      </c>
      <c r="B191" s="9">
        <v>1194.0</v>
      </c>
      <c r="C191" s="3"/>
    </row>
    <row r="192" ht="15.75" hidden="1" customHeight="1">
      <c r="A192" s="14" t="s">
        <v>966</v>
      </c>
      <c r="B192" s="9">
        <v>1195.0</v>
      </c>
      <c r="C192" s="3"/>
    </row>
    <row r="193" ht="15.75" hidden="1" customHeight="1">
      <c r="A193" s="14" t="s">
        <v>967</v>
      </c>
      <c r="B193" s="9">
        <v>1196.0</v>
      </c>
      <c r="C193" s="3"/>
    </row>
    <row r="194" ht="15.75" hidden="1" customHeight="1">
      <c r="A194" s="14" t="s">
        <v>968</v>
      </c>
      <c r="B194" s="9">
        <v>1197.0</v>
      </c>
      <c r="C194" s="3"/>
    </row>
    <row r="195" ht="15.75" hidden="1" customHeight="1">
      <c r="A195" s="14" t="s">
        <v>969</v>
      </c>
      <c r="B195" s="9">
        <v>1198.0</v>
      </c>
      <c r="C195" s="3"/>
    </row>
    <row r="196" ht="15.75" hidden="1" customHeight="1">
      <c r="A196" s="14" t="s">
        <v>970</v>
      </c>
      <c r="B196" s="9">
        <v>1199.0</v>
      </c>
      <c r="C196" s="3"/>
    </row>
    <row r="197" ht="15.75" hidden="1" customHeight="1">
      <c r="A197" s="14" t="s">
        <v>971</v>
      </c>
      <c r="B197" s="9">
        <v>1200.0</v>
      </c>
      <c r="C197" s="3"/>
    </row>
    <row r="198" ht="15.75" hidden="1" customHeight="1">
      <c r="A198" s="14" t="s">
        <v>972</v>
      </c>
      <c r="B198" s="9">
        <v>1201.0</v>
      </c>
      <c r="C198" s="3"/>
    </row>
    <row r="199" ht="15.75" hidden="1" customHeight="1">
      <c r="A199" s="14" t="s">
        <v>973</v>
      </c>
      <c r="B199" s="9">
        <v>1202.0</v>
      </c>
      <c r="C199" s="3"/>
    </row>
    <row r="200" ht="15.75" hidden="1" customHeight="1">
      <c r="A200" s="14" t="s">
        <v>974</v>
      </c>
      <c r="B200" s="9">
        <v>1203.0</v>
      </c>
      <c r="C200" s="3"/>
    </row>
    <row r="201" ht="15.75" hidden="1" customHeight="1">
      <c r="A201" s="14" t="s">
        <v>975</v>
      </c>
      <c r="B201" s="9">
        <v>1204.0</v>
      </c>
      <c r="C201" s="3"/>
    </row>
    <row r="202" ht="15.75" hidden="1" customHeight="1">
      <c r="A202" s="14" t="s">
        <v>976</v>
      </c>
      <c r="B202" s="9">
        <v>1205.0</v>
      </c>
      <c r="C202" s="3"/>
    </row>
    <row r="203" ht="15.75" hidden="1" customHeight="1">
      <c r="A203" s="14" t="s">
        <v>977</v>
      </c>
      <c r="B203" s="9">
        <v>1206.0</v>
      </c>
      <c r="C203" s="3"/>
    </row>
    <row r="204" ht="15.75" hidden="1" customHeight="1">
      <c r="A204" s="14" t="s">
        <v>978</v>
      </c>
      <c r="B204" s="9">
        <v>1207.0</v>
      </c>
      <c r="C204" s="3"/>
    </row>
    <row r="205" ht="15.75" hidden="1" customHeight="1">
      <c r="A205" s="14" t="s">
        <v>979</v>
      </c>
      <c r="B205" s="9">
        <v>1208.0</v>
      </c>
      <c r="C205" s="3"/>
    </row>
    <row r="206" ht="15.75" hidden="1" customHeight="1">
      <c r="A206" s="14" t="s">
        <v>980</v>
      </c>
      <c r="B206" s="9">
        <v>1209.0</v>
      </c>
      <c r="C206" s="3"/>
    </row>
    <row r="207" ht="15.75" hidden="1" customHeight="1">
      <c r="A207" s="14" t="s">
        <v>981</v>
      </c>
      <c r="B207" s="9">
        <v>1210.0</v>
      </c>
      <c r="C207" s="3"/>
    </row>
    <row r="208" ht="15.75" hidden="1" customHeight="1">
      <c r="A208" s="14" t="s">
        <v>982</v>
      </c>
      <c r="B208" s="9">
        <v>1211.0</v>
      </c>
      <c r="C208" s="3"/>
    </row>
    <row r="209" ht="15.75" hidden="1" customHeight="1">
      <c r="A209" s="14" t="s">
        <v>983</v>
      </c>
      <c r="B209" s="9">
        <v>1212.0</v>
      </c>
      <c r="C209" s="3"/>
    </row>
    <row r="210" ht="15.75" hidden="1" customHeight="1">
      <c r="A210" s="14" t="s">
        <v>984</v>
      </c>
      <c r="B210" s="9">
        <v>1213.0</v>
      </c>
      <c r="C210" s="3"/>
    </row>
    <row r="211" ht="15.75" hidden="1" customHeight="1">
      <c r="A211" s="14" t="s">
        <v>985</v>
      </c>
      <c r="B211" s="9">
        <v>1214.0</v>
      </c>
      <c r="C211" s="3"/>
    </row>
    <row r="212" ht="15.75" hidden="1" customHeight="1">
      <c r="A212" s="14" t="s">
        <v>986</v>
      </c>
      <c r="B212" s="9">
        <v>1215.0</v>
      </c>
      <c r="C212" s="3"/>
    </row>
    <row r="213" ht="15.75" hidden="1" customHeight="1">
      <c r="A213" s="14" t="s">
        <v>987</v>
      </c>
      <c r="B213" s="9">
        <v>1216.0</v>
      </c>
      <c r="C213" s="3"/>
    </row>
    <row r="214" ht="15.75" hidden="1" customHeight="1">
      <c r="A214" s="14" t="s">
        <v>988</v>
      </c>
      <c r="B214" s="9">
        <v>1217.0</v>
      </c>
      <c r="C214" s="3"/>
    </row>
    <row r="215" ht="15.75" hidden="1" customHeight="1">
      <c r="A215" s="14" t="s">
        <v>989</v>
      </c>
      <c r="B215" s="9">
        <v>1218.0</v>
      </c>
      <c r="C215" s="3"/>
    </row>
    <row r="216" ht="15.75" hidden="1" customHeight="1">
      <c r="A216" s="14" t="s">
        <v>990</v>
      </c>
      <c r="B216" s="9">
        <v>1219.0</v>
      </c>
      <c r="C216" s="3"/>
    </row>
    <row r="217" ht="15.75" hidden="1" customHeight="1">
      <c r="A217" s="14" t="s">
        <v>991</v>
      </c>
      <c r="B217" s="9">
        <v>1220.0</v>
      </c>
      <c r="C217" s="3"/>
    </row>
    <row r="218" ht="15.75" hidden="1" customHeight="1">
      <c r="A218" s="14" t="s">
        <v>992</v>
      </c>
      <c r="B218" s="9">
        <v>1221.0</v>
      </c>
      <c r="C218" s="3"/>
    </row>
    <row r="219" ht="15.75" hidden="1" customHeight="1">
      <c r="A219" s="14" t="s">
        <v>993</v>
      </c>
      <c r="B219" s="9">
        <v>1222.0</v>
      </c>
      <c r="C219" s="3"/>
    </row>
    <row r="220" ht="15.75" hidden="1" customHeight="1">
      <c r="A220" s="14" t="s">
        <v>994</v>
      </c>
      <c r="B220" s="9">
        <v>1223.0</v>
      </c>
      <c r="C220" s="3"/>
    </row>
    <row r="221" ht="15.75" hidden="1" customHeight="1">
      <c r="A221" s="14" t="s">
        <v>995</v>
      </c>
      <c r="B221" s="9">
        <v>1224.0</v>
      </c>
      <c r="C221" s="3"/>
    </row>
    <row r="222" ht="15.75" hidden="1" customHeight="1">
      <c r="A222" s="14" t="s">
        <v>996</v>
      </c>
      <c r="B222" s="9">
        <v>1225.0</v>
      </c>
      <c r="C222" s="3"/>
    </row>
    <row r="223" ht="15.75" hidden="1" customHeight="1">
      <c r="A223" s="14" t="s">
        <v>997</v>
      </c>
      <c r="B223" s="9">
        <v>1226.0</v>
      </c>
      <c r="C223" s="3"/>
    </row>
    <row r="224" ht="15.75" hidden="1" customHeight="1">
      <c r="A224" s="14" t="s">
        <v>998</v>
      </c>
      <c r="B224" s="9">
        <v>1227.0</v>
      </c>
      <c r="C224" s="3"/>
    </row>
    <row r="225" ht="15.75" hidden="1" customHeight="1">
      <c r="A225" s="14" t="s">
        <v>999</v>
      </c>
      <c r="B225" s="9">
        <v>1228.0</v>
      </c>
      <c r="C225" s="3"/>
    </row>
    <row r="226" ht="15.75" hidden="1" customHeight="1">
      <c r="A226" s="14" t="s">
        <v>1000</v>
      </c>
      <c r="B226" s="9">
        <v>1229.0</v>
      </c>
      <c r="C226" s="3"/>
    </row>
    <row r="227" ht="15.75" hidden="1" customHeight="1">
      <c r="A227" s="14" t="s">
        <v>1001</v>
      </c>
      <c r="B227" s="9">
        <v>1230.0</v>
      </c>
      <c r="C227" s="3"/>
    </row>
    <row r="228" ht="15.75" hidden="1" customHeight="1">
      <c r="A228" s="14" t="s">
        <v>1002</v>
      </c>
      <c r="B228" s="9">
        <v>1231.0</v>
      </c>
      <c r="C228" s="3"/>
    </row>
    <row r="229" ht="15.75" hidden="1" customHeight="1">
      <c r="A229" s="14" t="s">
        <v>1003</v>
      </c>
      <c r="B229" s="9">
        <v>1232.0</v>
      </c>
      <c r="C229" s="3"/>
    </row>
    <row r="230" ht="15.75" hidden="1" customHeight="1">
      <c r="A230" s="14" t="s">
        <v>1004</v>
      </c>
      <c r="B230" s="9">
        <v>1233.0</v>
      </c>
      <c r="C230" s="3"/>
    </row>
    <row r="231" ht="15.75" hidden="1" customHeight="1">
      <c r="A231" s="14" t="s">
        <v>1005</v>
      </c>
      <c r="B231" s="9">
        <v>1234.0</v>
      </c>
      <c r="C231" s="3"/>
    </row>
    <row r="232" ht="15.75" hidden="1" customHeight="1">
      <c r="A232" s="14" t="s">
        <v>1006</v>
      </c>
      <c r="B232" s="9">
        <v>1235.0</v>
      </c>
      <c r="C232" s="3"/>
    </row>
    <row r="233" ht="15.75" hidden="1" customHeight="1">
      <c r="A233" s="14" t="s">
        <v>1007</v>
      </c>
      <c r="B233" s="9">
        <v>1236.0</v>
      </c>
      <c r="C233" s="3"/>
    </row>
    <row r="234" ht="15.75" hidden="1" customHeight="1">
      <c r="A234" s="14" t="s">
        <v>1008</v>
      </c>
      <c r="B234" s="9">
        <v>1237.0</v>
      </c>
      <c r="C234" s="3"/>
    </row>
    <row r="235" ht="15.75" hidden="1" customHeight="1">
      <c r="A235" s="14" t="s">
        <v>1009</v>
      </c>
      <c r="B235" s="9">
        <v>1238.0</v>
      </c>
      <c r="C235" s="3"/>
    </row>
    <row r="236" ht="15.75" hidden="1" customHeight="1">
      <c r="A236" s="14" t="s">
        <v>1010</v>
      </c>
      <c r="B236" s="9">
        <v>1239.0</v>
      </c>
      <c r="C236" s="3"/>
    </row>
    <row r="237" ht="15.75" hidden="1" customHeight="1">
      <c r="A237" s="14" t="s">
        <v>1011</v>
      </c>
      <c r="B237" s="9">
        <v>1240.0</v>
      </c>
      <c r="C237" s="3"/>
    </row>
    <row r="238" ht="15.75" hidden="1" customHeight="1">
      <c r="A238" s="14" t="s">
        <v>1012</v>
      </c>
      <c r="B238" s="9">
        <v>1241.0</v>
      </c>
      <c r="C238" s="3"/>
    </row>
    <row r="239" ht="15.75" hidden="1" customHeight="1">
      <c r="A239" s="14" t="s">
        <v>1013</v>
      </c>
      <c r="B239" s="3">
        <v>1242.0</v>
      </c>
      <c r="C239" s="3"/>
    </row>
    <row r="240" ht="15.75" customHeight="1">
      <c r="A240" s="15"/>
      <c r="B240" s="3"/>
      <c r="C240" s="3"/>
    </row>
    <row r="241" ht="15.75" customHeight="1">
      <c r="A241" s="15"/>
      <c r="B241" s="3"/>
      <c r="C241" s="3"/>
    </row>
    <row r="242" ht="15.75" customHeight="1">
      <c r="A242" s="15"/>
      <c r="B242" s="3"/>
      <c r="C242" s="3"/>
    </row>
    <row r="243" ht="15.75" customHeight="1">
      <c r="A243" s="15"/>
      <c r="B243" s="3"/>
      <c r="C243" s="3"/>
    </row>
    <row r="244" ht="15.75" customHeight="1">
      <c r="A244" s="15"/>
      <c r="B244" s="3"/>
      <c r="C244" s="3"/>
    </row>
    <row r="245" ht="15.75" customHeight="1">
      <c r="A245" s="15"/>
      <c r="B245" s="3"/>
      <c r="C245" s="3"/>
    </row>
    <row r="246" ht="15.75" customHeight="1">
      <c r="A246" s="15"/>
      <c r="B246" s="3"/>
      <c r="C246" s="3"/>
    </row>
    <row r="247" ht="15.75" customHeight="1">
      <c r="A247" s="15"/>
      <c r="B247" s="3"/>
      <c r="C247" s="3"/>
    </row>
    <row r="248" ht="15.75" customHeight="1">
      <c r="A248" s="15"/>
      <c r="B248" s="3"/>
      <c r="C248" s="3"/>
    </row>
    <row r="249" ht="15.75" customHeight="1">
      <c r="A249" s="15"/>
      <c r="B249" s="3"/>
      <c r="C249" s="3"/>
    </row>
    <row r="250" ht="15.75" customHeight="1">
      <c r="A250" s="15"/>
      <c r="B250" s="3"/>
      <c r="C250" s="3"/>
    </row>
    <row r="251" ht="15.75" customHeight="1">
      <c r="A251" s="15"/>
      <c r="B251" s="3"/>
      <c r="C251" s="3"/>
    </row>
    <row r="252" ht="15.75" customHeight="1">
      <c r="A252" s="15"/>
      <c r="B252" s="16"/>
      <c r="C252" s="3"/>
    </row>
    <row r="253" ht="15.75" customHeight="1">
      <c r="A253" s="15"/>
      <c r="B253" s="16"/>
      <c r="C253" s="3"/>
    </row>
    <row r="254" ht="15.75" customHeight="1">
      <c r="A254" s="15"/>
      <c r="B254" s="16"/>
      <c r="C254" s="3"/>
    </row>
    <row r="255" ht="15.75" customHeight="1">
      <c r="A255" s="15"/>
      <c r="B255" s="16"/>
      <c r="C255" s="3"/>
    </row>
    <row r="256" ht="15.75" customHeight="1">
      <c r="A256" s="15"/>
      <c r="B256" s="16"/>
      <c r="C256" s="3"/>
    </row>
    <row r="257" ht="15.75" customHeight="1">
      <c r="A257" s="15"/>
      <c r="B257" s="16"/>
      <c r="C257" s="3"/>
    </row>
    <row r="258" ht="15.75" customHeight="1">
      <c r="A258" s="15"/>
      <c r="B258" s="16"/>
      <c r="C258" s="3"/>
    </row>
    <row r="259" ht="15.75" customHeight="1">
      <c r="A259" s="15"/>
      <c r="B259" s="16"/>
      <c r="C259" s="3"/>
    </row>
    <row r="260" ht="15.75" customHeight="1">
      <c r="A260" s="15"/>
      <c r="B260" s="16"/>
      <c r="C260" s="3"/>
    </row>
    <row r="261" ht="15.75" customHeight="1">
      <c r="A261" s="15"/>
      <c r="B261" s="16"/>
      <c r="C261" s="3"/>
    </row>
    <row r="262" ht="15.75" customHeight="1">
      <c r="A262" s="15"/>
      <c r="B262" s="16"/>
      <c r="C262" s="3"/>
    </row>
    <row r="263" ht="15.75" customHeight="1">
      <c r="A263" s="15"/>
      <c r="B263" s="16"/>
      <c r="C263" s="3"/>
    </row>
    <row r="264" ht="15.75" customHeight="1">
      <c r="A264" s="15"/>
      <c r="B264" s="16"/>
      <c r="C264" s="3"/>
    </row>
    <row r="265" ht="15.75" customHeight="1">
      <c r="A265" s="15"/>
      <c r="B265" s="16"/>
      <c r="C265" s="3"/>
    </row>
    <row r="266" ht="15.75" customHeight="1">
      <c r="A266" s="15"/>
      <c r="B266" s="3"/>
      <c r="C266" s="3"/>
    </row>
    <row r="267" ht="15.75" customHeight="1">
      <c r="A267" s="15"/>
      <c r="B267" s="3"/>
      <c r="C267" s="3"/>
    </row>
    <row r="268" ht="15.75" customHeight="1">
      <c r="A268" s="15"/>
      <c r="B268" s="3"/>
      <c r="C268" s="3"/>
    </row>
    <row r="269" ht="15.75" customHeight="1">
      <c r="A269" s="15"/>
      <c r="B269" s="3"/>
      <c r="C269" s="3"/>
    </row>
    <row r="270" ht="15.75" customHeight="1">
      <c r="A270" s="17"/>
      <c r="B270" s="3"/>
      <c r="C270" s="3"/>
    </row>
    <row r="271" ht="15.75" customHeight="1">
      <c r="A271" s="18"/>
      <c r="C271" s="3"/>
    </row>
    <row r="272" ht="15.75" customHeight="1">
      <c r="A272" s="18"/>
      <c r="C272" s="3"/>
    </row>
    <row r="273" ht="15.75" customHeight="1">
      <c r="A273" s="18"/>
      <c r="C273" s="3"/>
    </row>
    <row r="274" ht="15.75" customHeight="1">
      <c r="A274" s="18"/>
      <c r="C274" s="3"/>
    </row>
    <row r="275" ht="15.75" customHeight="1">
      <c r="A275" s="18"/>
      <c r="C275" s="3"/>
    </row>
    <row r="276" ht="15.75" customHeight="1">
      <c r="A276" s="18"/>
      <c r="C276" s="3"/>
    </row>
    <row r="277" ht="15.75" customHeight="1">
      <c r="A277" s="18"/>
      <c r="C277" s="3"/>
    </row>
    <row r="278" ht="15.75" customHeight="1">
      <c r="A278" s="18"/>
      <c r="C278" s="3"/>
    </row>
    <row r="279" ht="15.75" customHeight="1">
      <c r="A279" s="18"/>
      <c r="C279" s="3"/>
    </row>
    <row r="280" ht="15.75" customHeight="1">
      <c r="A280" s="18"/>
      <c r="C280" s="3"/>
    </row>
    <row r="281" ht="15.75" customHeight="1">
      <c r="A281" s="18"/>
      <c r="C281" s="3"/>
    </row>
    <row r="282" ht="15.75" customHeight="1">
      <c r="A282" s="18"/>
      <c r="C282" s="3"/>
    </row>
    <row r="283" ht="15.75" customHeight="1">
      <c r="A283" s="18"/>
      <c r="C283" s="3"/>
    </row>
    <row r="284" ht="15.75" customHeight="1">
      <c r="A284" s="18"/>
      <c r="C284" s="3"/>
    </row>
    <row r="285" ht="15.75" customHeight="1">
      <c r="A285" s="18"/>
      <c r="C285" s="3"/>
    </row>
    <row r="286" ht="15.75" customHeight="1">
      <c r="A286" s="18"/>
      <c r="C286" s="3"/>
    </row>
    <row r="287" ht="15.75" customHeight="1">
      <c r="A287" s="18"/>
      <c r="C287" s="3"/>
    </row>
    <row r="288" ht="15.75" customHeight="1">
      <c r="A288" s="18"/>
      <c r="C288" s="3"/>
    </row>
    <row r="289" ht="15.75" customHeight="1">
      <c r="A289" s="18"/>
      <c r="C289" s="3"/>
    </row>
    <row r="290" ht="15.75" customHeight="1">
      <c r="A290" s="18"/>
      <c r="C290" s="3"/>
    </row>
    <row r="291" ht="15.75" customHeight="1">
      <c r="A291" s="18"/>
      <c r="C291" s="3"/>
    </row>
    <row r="292" ht="15.75" customHeight="1">
      <c r="A292" s="18"/>
      <c r="C292" s="3"/>
    </row>
    <row r="293" ht="15.75" customHeight="1">
      <c r="A293" s="18"/>
      <c r="C293" s="3"/>
    </row>
    <row r="294" ht="15.75" customHeight="1">
      <c r="A294" s="18"/>
      <c r="C294" s="3"/>
    </row>
    <row r="295" ht="15.75" customHeight="1">
      <c r="A295" s="18"/>
      <c r="C295" s="3"/>
    </row>
    <row r="296" ht="15.75" customHeight="1">
      <c r="A296" s="18"/>
      <c r="C296" s="3"/>
    </row>
    <row r="297" ht="15.75" customHeight="1">
      <c r="A297" s="18"/>
      <c r="C297" s="3"/>
    </row>
    <row r="298" ht="15.75" customHeight="1">
      <c r="A298" s="18"/>
      <c r="C298" s="3"/>
    </row>
    <row r="299" ht="15.75" customHeight="1">
      <c r="A299" s="18"/>
      <c r="C299" s="3"/>
    </row>
    <row r="300" ht="15.75" customHeight="1">
      <c r="A300" s="18"/>
      <c r="C300" s="3"/>
    </row>
    <row r="301" ht="15.75" customHeight="1">
      <c r="A301" s="18"/>
      <c r="C301" s="3"/>
    </row>
    <row r="302" ht="15.75" customHeight="1">
      <c r="A302" s="18"/>
      <c r="C302" s="3"/>
    </row>
    <row r="303" ht="15.75" customHeight="1">
      <c r="A303" s="18"/>
      <c r="C303" s="3"/>
    </row>
    <row r="304" ht="15.75" customHeight="1">
      <c r="A304" s="18"/>
      <c r="C304" s="3"/>
    </row>
    <row r="305" ht="15.75" customHeight="1">
      <c r="A305" s="18"/>
      <c r="C305" s="3"/>
    </row>
    <row r="306" ht="15.75" customHeight="1">
      <c r="A306" s="18"/>
      <c r="C306" s="3"/>
    </row>
    <row r="307" ht="15.75" customHeight="1">
      <c r="A307" s="18"/>
      <c r="C307" s="3"/>
    </row>
    <row r="308" ht="15.75" customHeight="1">
      <c r="A308" s="18"/>
      <c r="C308" s="3"/>
    </row>
    <row r="309" ht="15.75" customHeight="1">
      <c r="A309" s="18"/>
      <c r="C309" s="3"/>
    </row>
    <row r="310" ht="15.75" customHeight="1">
      <c r="A310" s="18"/>
      <c r="C310" s="3"/>
    </row>
    <row r="311" ht="15.75" customHeight="1">
      <c r="A311" s="18"/>
      <c r="C311" s="3"/>
    </row>
    <row r="312" ht="15.75" customHeight="1">
      <c r="A312" s="18"/>
      <c r="C312" s="3"/>
    </row>
    <row r="313" ht="15.75" customHeight="1">
      <c r="A313" s="18"/>
      <c r="C313" s="3"/>
    </row>
    <row r="314" ht="15.75" customHeight="1">
      <c r="A314" s="18"/>
      <c r="C314" s="3"/>
    </row>
    <row r="315" ht="15.75" customHeight="1">
      <c r="A315" s="18"/>
      <c r="C315" s="3"/>
    </row>
    <row r="316" ht="15.75" customHeight="1">
      <c r="A316" s="18"/>
      <c r="C316" s="3"/>
    </row>
    <row r="317" ht="15.75" customHeight="1">
      <c r="A317" s="18"/>
      <c r="C317" s="3"/>
    </row>
    <row r="318" ht="15.75" customHeight="1">
      <c r="A318" s="18"/>
      <c r="C318" s="3"/>
    </row>
    <row r="319" ht="15.75" customHeight="1">
      <c r="A319" s="18"/>
      <c r="C319" s="3"/>
    </row>
    <row r="320" ht="15.75" customHeight="1">
      <c r="A320" s="18"/>
      <c r="C320" s="3"/>
    </row>
    <row r="321" ht="15.75" customHeight="1">
      <c r="A321" s="18"/>
      <c r="C321" s="3"/>
    </row>
    <row r="322" ht="15.75" customHeight="1">
      <c r="A322" s="18"/>
      <c r="C322" s="3"/>
    </row>
    <row r="323" ht="15.75" customHeight="1">
      <c r="A323" s="18"/>
      <c r="C323" s="3"/>
    </row>
    <row r="324" ht="15.75" customHeight="1">
      <c r="A324" s="18"/>
      <c r="C324" s="3"/>
    </row>
    <row r="325" ht="15.75" customHeight="1">
      <c r="A325" s="18"/>
      <c r="C325" s="3"/>
    </row>
    <row r="326" ht="15.75" customHeight="1">
      <c r="A326" s="18"/>
      <c r="C326" s="3"/>
    </row>
    <row r="327" ht="15.75" customHeight="1">
      <c r="A327" s="18"/>
      <c r="C327" s="3"/>
    </row>
    <row r="328" ht="15.75" customHeight="1">
      <c r="A328" s="18"/>
      <c r="C328" s="3"/>
    </row>
    <row r="329" ht="15.75" customHeight="1">
      <c r="A329" s="18"/>
      <c r="C329" s="3"/>
    </row>
    <row r="330" ht="15.75" customHeight="1">
      <c r="A330" s="18"/>
      <c r="C330" s="3"/>
    </row>
    <row r="331" ht="15.75" customHeight="1">
      <c r="A331" s="18"/>
      <c r="C331" s="3"/>
    </row>
    <row r="332" ht="15.75" customHeight="1">
      <c r="A332" s="18"/>
      <c r="C332" s="3"/>
    </row>
    <row r="333" ht="15.75" customHeight="1">
      <c r="A333" s="18"/>
      <c r="C333" s="3"/>
    </row>
    <row r="334" ht="15.75" customHeight="1">
      <c r="A334" s="18"/>
      <c r="C334" s="3"/>
    </row>
    <row r="335" ht="15.75" customHeight="1">
      <c r="A335" s="18"/>
      <c r="C335" s="3"/>
    </row>
    <row r="336" ht="15.75" customHeight="1">
      <c r="A336" s="18"/>
      <c r="C336" s="3"/>
    </row>
    <row r="337" ht="15.75" customHeight="1">
      <c r="A337" s="18"/>
      <c r="C337" s="3"/>
    </row>
    <row r="338" ht="15.75" customHeight="1">
      <c r="A338" s="18"/>
      <c r="C338" s="3"/>
    </row>
    <row r="339" ht="15.75" customHeight="1">
      <c r="A339" s="18"/>
      <c r="C339" s="3"/>
    </row>
    <row r="340" ht="15.75" customHeight="1">
      <c r="A340" s="18"/>
      <c r="C340" s="3"/>
    </row>
    <row r="341" ht="15.75" customHeight="1">
      <c r="A341" s="18"/>
      <c r="C341" s="3"/>
    </row>
    <row r="342" ht="15.75" customHeight="1">
      <c r="A342" s="18"/>
      <c r="C342" s="3"/>
    </row>
    <row r="343" ht="15.75" customHeight="1">
      <c r="A343" s="18"/>
      <c r="C343" s="3"/>
    </row>
    <row r="344" ht="15.75" customHeight="1">
      <c r="A344" s="18"/>
      <c r="C344" s="3"/>
    </row>
    <row r="345" ht="15.75" customHeight="1">
      <c r="A345" s="18"/>
      <c r="C345" s="3"/>
    </row>
    <row r="346" ht="15.75" customHeight="1">
      <c r="A346" s="18"/>
      <c r="C346" s="3"/>
    </row>
    <row r="347" ht="15.75" customHeight="1">
      <c r="A347" s="18"/>
      <c r="C347" s="3"/>
    </row>
    <row r="348" ht="15.75" customHeight="1">
      <c r="A348" s="18"/>
      <c r="C348" s="3"/>
    </row>
    <row r="349" ht="15.75" customHeight="1">
      <c r="A349" s="18"/>
      <c r="C349" s="3"/>
    </row>
    <row r="350" ht="15.75" customHeight="1">
      <c r="A350" s="18"/>
      <c r="C350" s="3"/>
    </row>
    <row r="351" ht="15.75" customHeight="1">
      <c r="A351" s="18"/>
      <c r="C351" s="3"/>
    </row>
    <row r="352" ht="15.75" customHeight="1">
      <c r="A352" s="18"/>
      <c r="C352" s="3"/>
    </row>
    <row r="353" ht="15.75" customHeight="1">
      <c r="A353" s="18"/>
      <c r="C353" s="3"/>
    </row>
    <row r="354" ht="15.75" customHeight="1">
      <c r="A354" s="18"/>
      <c r="C354" s="3"/>
    </row>
    <row r="355" ht="15.75" customHeight="1">
      <c r="A355" s="18"/>
      <c r="C355" s="3"/>
    </row>
    <row r="356" ht="15.75" customHeight="1">
      <c r="A356" s="18"/>
      <c r="C356" s="3"/>
    </row>
    <row r="357" ht="15.75" customHeight="1">
      <c r="A357" s="18"/>
      <c r="C357" s="3"/>
    </row>
    <row r="358" ht="15.75" customHeight="1">
      <c r="A358" s="18"/>
      <c r="C358" s="3"/>
    </row>
    <row r="359" ht="15.75" customHeight="1">
      <c r="A359" s="18"/>
      <c r="C359" s="3"/>
    </row>
    <row r="360" ht="15.75" customHeight="1">
      <c r="A360" s="18"/>
      <c r="C360" s="3"/>
    </row>
    <row r="361" ht="15.75" customHeight="1">
      <c r="A361" s="18"/>
      <c r="C361" s="3"/>
    </row>
    <row r="362" ht="15.75" customHeight="1">
      <c r="A362" s="18"/>
      <c r="C362" s="3"/>
    </row>
    <row r="363" ht="15.75" customHeight="1">
      <c r="A363" s="18"/>
      <c r="C363" s="3"/>
    </row>
    <row r="364" ht="15.75" customHeight="1">
      <c r="A364" s="18"/>
      <c r="C364" s="3"/>
    </row>
    <row r="365" ht="15.75" customHeight="1">
      <c r="A365" s="18"/>
      <c r="C365" s="3"/>
    </row>
    <row r="366" ht="15.75" customHeight="1">
      <c r="A366" s="18"/>
      <c r="C366" s="3"/>
    </row>
    <row r="367" ht="15.75" customHeight="1">
      <c r="A367" s="18"/>
      <c r="C367" s="3"/>
    </row>
    <row r="368" ht="15.75" customHeight="1">
      <c r="A368" s="18"/>
      <c r="C368" s="3"/>
    </row>
    <row r="369" ht="15.75" customHeight="1">
      <c r="A369" s="18"/>
      <c r="C369" s="3"/>
    </row>
    <row r="370" ht="15.75" customHeight="1">
      <c r="A370" s="18"/>
      <c r="C370" s="3"/>
    </row>
    <row r="371" ht="15.75" customHeight="1">
      <c r="A371" s="18"/>
      <c r="C371" s="3"/>
    </row>
    <row r="372" ht="15.75" customHeight="1">
      <c r="A372" s="18"/>
      <c r="C372" s="3"/>
    </row>
    <row r="373" ht="15.75" customHeight="1">
      <c r="A373" s="18"/>
      <c r="C373" s="3"/>
    </row>
    <row r="374" ht="15.75" customHeight="1">
      <c r="A374" s="18"/>
      <c r="C374" s="3"/>
    </row>
    <row r="375" ht="15.75" customHeight="1">
      <c r="A375" s="18"/>
      <c r="C375" s="3"/>
    </row>
    <row r="376" ht="15.75" customHeight="1">
      <c r="A376" s="18"/>
      <c r="C376" s="3"/>
    </row>
    <row r="377" ht="15.75" customHeight="1">
      <c r="A377" s="18"/>
      <c r="C377" s="3"/>
    </row>
    <row r="378" ht="15.75" customHeight="1">
      <c r="A378" s="18"/>
      <c r="C378" s="3"/>
    </row>
    <row r="379" ht="15.75" customHeight="1">
      <c r="A379" s="18"/>
      <c r="C379" s="3"/>
    </row>
    <row r="380" ht="15.75" customHeight="1">
      <c r="A380" s="18"/>
      <c r="C380" s="3"/>
    </row>
    <row r="381" ht="15.75" customHeight="1">
      <c r="A381" s="18"/>
      <c r="C381" s="3"/>
    </row>
    <row r="382" ht="15.75" customHeight="1">
      <c r="A382" s="18"/>
      <c r="C382" s="3"/>
    </row>
    <row r="383" ht="15.75" customHeight="1">
      <c r="A383" s="18"/>
      <c r="C383" s="3"/>
    </row>
    <row r="384" ht="15.75" customHeight="1">
      <c r="A384" s="18"/>
      <c r="C384" s="3"/>
    </row>
    <row r="385" ht="15.75" customHeight="1">
      <c r="A385" s="18"/>
      <c r="C385" s="3"/>
    </row>
    <row r="386" ht="15.75" customHeight="1">
      <c r="A386" s="18"/>
      <c r="C386" s="3"/>
    </row>
    <row r="387" ht="15.75" customHeight="1">
      <c r="A387" s="18"/>
      <c r="C387" s="3"/>
    </row>
    <row r="388" ht="15.75" customHeight="1">
      <c r="A388" s="18"/>
      <c r="C388" s="3"/>
    </row>
    <row r="389" ht="15.75" customHeight="1">
      <c r="A389" s="18"/>
      <c r="C389" s="3"/>
    </row>
    <row r="390" ht="15.75" customHeight="1">
      <c r="A390" s="18"/>
      <c r="C390" s="3"/>
    </row>
    <row r="391" ht="15.75" customHeight="1">
      <c r="A391" s="18"/>
      <c r="C391" s="3"/>
    </row>
    <row r="392" ht="15.75" customHeight="1">
      <c r="A392" s="18"/>
      <c r="C392" s="3"/>
    </row>
    <row r="393" ht="15.75" customHeight="1">
      <c r="A393" s="18"/>
      <c r="C393" s="3"/>
    </row>
    <row r="394" ht="15.75" customHeight="1">
      <c r="A394" s="18"/>
      <c r="C394" s="3"/>
    </row>
    <row r="395" ht="15.75" customHeight="1">
      <c r="A395" s="18"/>
      <c r="C395" s="3"/>
    </row>
    <row r="396" ht="15.75" customHeight="1">
      <c r="A396" s="18"/>
      <c r="C396" s="3"/>
    </row>
    <row r="397" ht="15.75" customHeight="1">
      <c r="A397" s="18"/>
      <c r="C397" s="3"/>
    </row>
    <row r="398" ht="15.75" customHeight="1">
      <c r="A398" s="18"/>
      <c r="C398" s="3"/>
    </row>
    <row r="399" ht="15.75" customHeight="1">
      <c r="A399" s="18"/>
      <c r="C399" s="3"/>
    </row>
    <row r="400" ht="15.75" customHeight="1">
      <c r="A400" s="18"/>
      <c r="C400" s="3"/>
    </row>
    <row r="401" ht="15.75" customHeight="1">
      <c r="A401" s="18"/>
      <c r="C401" s="3"/>
    </row>
    <row r="402" ht="15.75" customHeight="1">
      <c r="A402" s="18"/>
      <c r="C402" s="3"/>
    </row>
    <row r="403" ht="15.75" customHeight="1">
      <c r="A403" s="18"/>
      <c r="C403" s="3"/>
    </row>
    <row r="404" ht="15.75" customHeight="1">
      <c r="A404" s="18"/>
      <c r="C404" s="3"/>
    </row>
    <row r="405" ht="15.75" customHeight="1">
      <c r="A405" s="18"/>
      <c r="C405" s="3"/>
    </row>
    <row r="406" ht="15.75" customHeight="1">
      <c r="A406" s="18"/>
      <c r="C406" s="3"/>
    </row>
    <row r="407" ht="15.75" customHeight="1">
      <c r="A407" s="18"/>
      <c r="C407" s="3"/>
    </row>
    <row r="408" ht="15.75" customHeight="1">
      <c r="A408" s="18"/>
      <c r="C408" s="3"/>
    </row>
    <row r="409" ht="15.75" customHeight="1">
      <c r="A409" s="18"/>
      <c r="C409" s="3"/>
    </row>
    <row r="410" ht="15.75" customHeight="1">
      <c r="A410" s="18"/>
      <c r="C410" s="3"/>
    </row>
    <row r="411" ht="15.75" customHeight="1">
      <c r="A411" s="18"/>
      <c r="C411" s="3"/>
    </row>
    <row r="412" ht="15.75" customHeight="1">
      <c r="A412" s="18"/>
      <c r="C412" s="3"/>
    </row>
    <row r="413" ht="15.75" customHeight="1">
      <c r="A413" s="18"/>
      <c r="C413" s="3"/>
    </row>
    <row r="414" ht="15.75" customHeight="1">
      <c r="A414" s="18"/>
      <c r="C414" s="3"/>
    </row>
    <row r="415" ht="15.75" customHeight="1">
      <c r="A415" s="18"/>
      <c r="C415" s="3"/>
    </row>
    <row r="416" ht="15.75" customHeight="1">
      <c r="A416" s="18"/>
      <c r="C416" s="3"/>
    </row>
    <row r="417" ht="15.75" customHeight="1">
      <c r="A417" s="18"/>
      <c r="C417" s="3"/>
    </row>
    <row r="418" ht="15.75" customHeight="1">
      <c r="A418" s="18"/>
      <c r="C418" s="3"/>
    </row>
    <row r="419" ht="15.75" customHeight="1">
      <c r="A419" s="18"/>
      <c r="C419" s="3"/>
    </row>
    <row r="420" ht="15.75" customHeight="1">
      <c r="A420" s="18"/>
      <c r="C420" s="3"/>
    </row>
    <row r="421" ht="15.75" customHeight="1">
      <c r="A421" s="18"/>
      <c r="C421" s="3"/>
    </row>
    <row r="422" ht="15.75" customHeight="1">
      <c r="A422" s="18"/>
      <c r="C422" s="3"/>
    </row>
    <row r="423" ht="15.75" customHeight="1">
      <c r="A423" s="18"/>
      <c r="C423" s="3"/>
    </row>
    <row r="424" ht="15.75" customHeight="1">
      <c r="A424" s="18"/>
      <c r="C424" s="3"/>
    </row>
    <row r="425" ht="15.75" customHeight="1">
      <c r="A425" s="18"/>
      <c r="C425" s="3"/>
    </row>
    <row r="426" ht="15.75" customHeight="1">
      <c r="A426" s="18"/>
      <c r="C426" s="3"/>
    </row>
    <row r="427" ht="15.75" customHeight="1">
      <c r="A427" s="18"/>
      <c r="C427" s="3"/>
    </row>
    <row r="428" ht="15.75" customHeight="1">
      <c r="A428" s="18"/>
      <c r="C428" s="3"/>
    </row>
    <row r="429" ht="15.75" customHeight="1">
      <c r="A429" s="18"/>
      <c r="C429" s="3"/>
    </row>
    <row r="430" ht="15.75" customHeight="1">
      <c r="A430" s="18"/>
      <c r="C430" s="3"/>
    </row>
    <row r="431" ht="15.75" customHeight="1">
      <c r="A431" s="18"/>
      <c r="C431" s="3"/>
    </row>
    <row r="432" ht="15.75" customHeight="1">
      <c r="A432" s="18"/>
      <c r="C432" s="3"/>
    </row>
    <row r="433" ht="15.75" customHeight="1">
      <c r="A433" s="18"/>
      <c r="C433" s="3"/>
    </row>
    <row r="434" ht="15.75" customHeight="1">
      <c r="A434" s="18"/>
      <c r="C434" s="3"/>
    </row>
    <row r="435" ht="15.75" customHeight="1">
      <c r="A435" s="18"/>
      <c r="C435" s="3"/>
    </row>
    <row r="436" ht="15.75" customHeight="1">
      <c r="A436" s="18"/>
      <c r="C436" s="3"/>
    </row>
    <row r="437" ht="15.75" customHeight="1">
      <c r="A437" s="18"/>
      <c r="C437" s="3"/>
    </row>
    <row r="438" ht="15.75" customHeight="1">
      <c r="A438" s="18"/>
      <c r="C438" s="3"/>
    </row>
    <row r="439" ht="15.75" customHeight="1">
      <c r="A439" s="18"/>
      <c r="C439" s="3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39">
    <filterColumn colId="1">
      <filters/>
    </filterColumn>
  </autoFilter>
  <printOptions/>
  <pageMargins bottom="0.75" footer="0.0" header="0.0" left="0.7" right="0.7" top="0.75"/>
  <pageSetup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2" width="14.8"/>
    <col customWidth="1" min="3" max="3" width="12.8"/>
    <col customWidth="1" min="4" max="6" width="11.3"/>
  </cols>
  <sheetData>
    <row r="1" ht="15.0" customHeight="1">
      <c r="A1" s="19" t="s">
        <v>1014</v>
      </c>
      <c r="B1" s="20" t="s">
        <v>1015</v>
      </c>
      <c r="C1" s="21" t="s">
        <v>1016</v>
      </c>
    </row>
    <row r="2" ht="15.0" customHeight="1">
      <c r="A2" s="19" t="s">
        <v>1017</v>
      </c>
      <c r="B2" s="22" t="s">
        <v>1018</v>
      </c>
      <c r="C2" s="22">
        <v>3001.0</v>
      </c>
    </row>
    <row r="3" ht="15.0" customHeight="1">
      <c r="A3" s="19" t="s">
        <v>1019</v>
      </c>
      <c r="B3" s="22" t="s">
        <v>1020</v>
      </c>
      <c r="C3" s="22">
        <v>3002.0</v>
      </c>
    </row>
    <row r="4" ht="15.0" customHeight="1">
      <c r="A4" s="19" t="s">
        <v>1017</v>
      </c>
      <c r="B4" s="22" t="s">
        <v>1021</v>
      </c>
      <c r="C4" s="22">
        <v>3003.0</v>
      </c>
    </row>
    <row r="5" ht="15.0" customHeight="1">
      <c r="A5" s="19" t="s">
        <v>1019</v>
      </c>
      <c r="B5" s="22" t="s">
        <v>1022</v>
      </c>
      <c r="C5" s="22">
        <v>3004.0</v>
      </c>
    </row>
    <row r="6" ht="15.0" customHeight="1">
      <c r="A6" s="19" t="s">
        <v>1017</v>
      </c>
      <c r="B6" s="22" t="s">
        <v>1023</v>
      </c>
      <c r="C6" s="22">
        <v>3005.0</v>
      </c>
    </row>
    <row r="7" ht="15.0" customHeight="1">
      <c r="A7" s="19" t="s">
        <v>1024</v>
      </c>
      <c r="B7" s="22" t="s">
        <v>1025</v>
      </c>
      <c r="C7" s="22">
        <v>3006.0</v>
      </c>
    </row>
    <row r="8" ht="15.0" customHeight="1">
      <c r="A8" s="19" t="s">
        <v>1024</v>
      </c>
      <c r="B8" s="22" t="s">
        <v>1026</v>
      </c>
      <c r="C8" s="22">
        <v>3007.0</v>
      </c>
    </row>
    <row r="9" ht="15.0" customHeight="1">
      <c r="A9" s="19" t="s">
        <v>1017</v>
      </c>
      <c r="B9" s="22" t="s">
        <v>1027</v>
      </c>
      <c r="C9" s="22">
        <v>3008.0</v>
      </c>
    </row>
    <row r="10" ht="15.0" customHeight="1">
      <c r="A10" s="19" t="s">
        <v>1024</v>
      </c>
      <c r="B10" s="22" t="s">
        <v>1028</v>
      </c>
      <c r="C10" s="22">
        <v>3009.0</v>
      </c>
    </row>
    <row r="11" ht="15.0" customHeight="1">
      <c r="A11" s="19" t="s">
        <v>1017</v>
      </c>
      <c r="B11" s="22" t="s">
        <v>1029</v>
      </c>
      <c r="C11" s="22">
        <v>3010.0</v>
      </c>
    </row>
    <row r="12" ht="15.0" customHeight="1">
      <c r="A12" s="19" t="s">
        <v>1017</v>
      </c>
      <c r="B12" s="22" t="s">
        <v>1030</v>
      </c>
      <c r="C12" s="22">
        <v>3011.0</v>
      </c>
    </row>
    <row r="13" ht="15.0" customHeight="1">
      <c r="A13" s="19" t="s">
        <v>1017</v>
      </c>
      <c r="B13" s="22" t="s">
        <v>1031</v>
      </c>
      <c r="C13" s="22">
        <v>3012.0</v>
      </c>
    </row>
    <row r="14" ht="15.0" customHeight="1">
      <c r="A14" s="19" t="s">
        <v>1019</v>
      </c>
      <c r="B14" s="22" t="s">
        <v>1032</v>
      </c>
      <c r="C14" s="22">
        <v>3013.0</v>
      </c>
    </row>
    <row r="15" ht="15.0" customHeight="1">
      <c r="A15" s="19" t="s">
        <v>1024</v>
      </c>
      <c r="B15" s="22" t="s">
        <v>1033</v>
      </c>
      <c r="C15" s="22">
        <v>3014.0</v>
      </c>
    </row>
    <row r="16" ht="15.0" customHeight="1">
      <c r="A16" s="19" t="s">
        <v>1019</v>
      </c>
      <c r="B16" s="22" t="s">
        <v>1034</v>
      </c>
      <c r="C16" s="22">
        <v>3015.0</v>
      </c>
    </row>
    <row r="17" ht="15.0" customHeight="1">
      <c r="A17" s="19" t="s">
        <v>1019</v>
      </c>
      <c r="B17" s="22" t="s">
        <v>1035</v>
      </c>
      <c r="C17" s="22">
        <v>3016.0</v>
      </c>
    </row>
    <row r="18" ht="15.0" customHeight="1">
      <c r="A18" s="19" t="s">
        <v>1017</v>
      </c>
      <c r="B18" s="22" t="s">
        <v>1036</v>
      </c>
      <c r="C18" s="22">
        <v>3017.0</v>
      </c>
    </row>
    <row r="19" ht="15.0" customHeight="1">
      <c r="A19" s="19" t="s">
        <v>1017</v>
      </c>
      <c r="B19" s="22" t="s">
        <v>1037</v>
      </c>
      <c r="C19" s="22">
        <v>3018.0</v>
      </c>
    </row>
    <row r="20" ht="15.0" customHeight="1">
      <c r="A20" s="19" t="s">
        <v>1019</v>
      </c>
      <c r="B20" s="22" t="s">
        <v>1038</v>
      </c>
      <c r="C20" s="22">
        <v>3019.0</v>
      </c>
    </row>
    <row r="21" ht="15.0" customHeight="1">
      <c r="A21" s="19" t="s">
        <v>1019</v>
      </c>
      <c r="B21" s="22" t="s">
        <v>1039</v>
      </c>
      <c r="C21" s="22">
        <v>3020.0</v>
      </c>
    </row>
    <row r="22" ht="15.0" customHeight="1">
      <c r="A22" s="19" t="s">
        <v>1019</v>
      </c>
      <c r="B22" s="22" t="s">
        <v>1040</v>
      </c>
      <c r="C22" s="22">
        <v>3021.0</v>
      </c>
    </row>
    <row r="23" ht="15.0" customHeight="1">
      <c r="A23" s="19" t="s">
        <v>1024</v>
      </c>
      <c r="B23" s="22" t="s">
        <v>1041</v>
      </c>
      <c r="C23" s="22">
        <v>3022.0</v>
      </c>
    </row>
    <row r="24" ht="15.0" customHeight="1">
      <c r="A24" s="19" t="s">
        <v>1019</v>
      </c>
      <c r="B24" s="22" t="s">
        <v>1042</v>
      </c>
      <c r="C24" s="22">
        <v>3023.0</v>
      </c>
    </row>
    <row r="25" ht="15.0" customHeight="1">
      <c r="A25" s="19" t="s">
        <v>1024</v>
      </c>
      <c r="B25" s="22" t="s">
        <v>1043</v>
      </c>
      <c r="C25" s="22">
        <v>3024.0</v>
      </c>
    </row>
    <row r="26" ht="15.0" customHeight="1">
      <c r="A26" s="19" t="s">
        <v>1024</v>
      </c>
      <c r="B26" s="22" t="s">
        <v>1044</v>
      </c>
      <c r="C26" s="22">
        <v>3025.0</v>
      </c>
    </row>
    <row r="27" ht="15.0" customHeight="1">
      <c r="A27" s="19"/>
      <c r="B27" s="19"/>
      <c r="C27" s="19"/>
    </row>
    <row r="28" ht="15.0" customHeight="1">
      <c r="A28" s="19"/>
      <c r="B28" s="19"/>
      <c r="C28" s="19"/>
    </row>
    <row r="29" ht="15.0" customHeight="1">
      <c r="A29" s="19"/>
      <c r="B29" s="19"/>
      <c r="C29" s="19"/>
    </row>
    <row r="30" ht="15.0" customHeight="1">
      <c r="A30" s="19"/>
      <c r="B30" s="19"/>
      <c r="C30" s="19"/>
    </row>
    <row r="31" ht="15.0" customHeight="1">
      <c r="A31" s="19"/>
      <c r="B31" s="19"/>
      <c r="C31" s="19"/>
    </row>
    <row r="32" ht="15.0" customHeight="1">
      <c r="A32" s="19"/>
      <c r="B32" s="19"/>
      <c r="C32" s="19"/>
    </row>
    <row r="33" ht="15.0" customHeight="1">
      <c r="A33" s="19"/>
      <c r="B33" s="19"/>
      <c r="C33" s="19"/>
    </row>
    <row r="34" ht="15.0" customHeight="1">
      <c r="A34" s="19"/>
      <c r="B34" s="19"/>
      <c r="C34" s="19"/>
    </row>
    <row r="35" ht="15.0" customHeight="1">
      <c r="A35" s="19"/>
      <c r="B35" s="19"/>
      <c r="C35" s="19"/>
    </row>
    <row r="36" ht="15.0" customHeight="1">
      <c r="A36" s="19"/>
      <c r="B36" s="19"/>
      <c r="C36" s="19"/>
    </row>
    <row r="37" ht="15.0" customHeight="1">
      <c r="A37" s="19"/>
      <c r="B37" s="19"/>
      <c r="C37" s="19"/>
    </row>
    <row r="38" ht="15.0" customHeight="1">
      <c r="A38" s="19"/>
      <c r="B38" s="19"/>
      <c r="C38" s="19"/>
    </row>
    <row r="39" ht="15.0" customHeight="1">
      <c r="A39" s="19"/>
      <c r="B39" s="19"/>
      <c r="C39" s="19"/>
    </row>
    <row r="40" ht="15.0" customHeight="1">
      <c r="A40" s="19"/>
      <c r="B40" s="19"/>
      <c r="C40" s="19"/>
    </row>
    <row r="41" ht="15.0" customHeight="1">
      <c r="A41" s="19"/>
      <c r="B41" s="19"/>
      <c r="C41" s="19"/>
    </row>
    <row r="42" ht="15.75" customHeight="1">
      <c r="A42" s="19"/>
      <c r="B42" s="19"/>
      <c r="C42" s="19"/>
    </row>
    <row r="43" ht="15.75" customHeight="1">
      <c r="A43" s="19"/>
      <c r="B43" s="19"/>
      <c r="C43" s="19"/>
    </row>
    <row r="44" ht="15.75" customHeight="1">
      <c r="A44" s="19"/>
      <c r="B44" s="19"/>
      <c r="C44" s="19"/>
    </row>
    <row r="45" ht="15.75" customHeight="1">
      <c r="A45" s="19"/>
      <c r="B45" s="19"/>
      <c r="C45" s="19"/>
    </row>
    <row r="46" ht="15.75" customHeight="1">
      <c r="A46" s="19"/>
      <c r="B46" s="19"/>
      <c r="C46" s="19"/>
    </row>
    <row r="47" ht="15.75" customHeight="1">
      <c r="A47" s="19"/>
      <c r="B47" s="19"/>
      <c r="C47" s="19"/>
    </row>
    <row r="48" ht="15.75" customHeight="1">
      <c r="A48" s="19"/>
      <c r="B48" s="19"/>
      <c r="C48" s="19"/>
    </row>
    <row r="49" ht="15.75" customHeight="1">
      <c r="A49" s="19"/>
      <c r="B49" s="19"/>
      <c r="C49" s="19"/>
    </row>
    <row r="50" ht="15.75" customHeight="1">
      <c r="A50" s="19"/>
      <c r="B50" s="19"/>
      <c r="C50" s="19"/>
    </row>
    <row r="51" ht="15.75" customHeight="1">
      <c r="A51" s="19"/>
      <c r="B51" s="19"/>
      <c r="C51" s="19"/>
    </row>
    <row r="52" ht="15.75" customHeight="1">
      <c r="A52" s="19"/>
      <c r="B52" s="19"/>
      <c r="C52" s="19"/>
    </row>
    <row r="53" ht="15.75" customHeight="1">
      <c r="A53" s="19"/>
      <c r="B53" s="19"/>
      <c r="C53" s="19"/>
    </row>
    <row r="54" ht="15.75" customHeight="1">
      <c r="A54" s="19"/>
      <c r="B54" s="19"/>
      <c r="C54" s="19"/>
    </row>
    <row r="55" ht="15.75" customHeight="1">
      <c r="A55" s="19"/>
      <c r="B55" s="19"/>
      <c r="C55" s="19"/>
    </row>
    <row r="56" ht="15.75" customHeight="1">
      <c r="A56" s="19"/>
      <c r="B56" s="19"/>
      <c r="C56" s="19"/>
    </row>
    <row r="57" ht="15.75" customHeight="1">
      <c r="A57" s="19"/>
      <c r="B57" s="19"/>
      <c r="C57" s="19"/>
    </row>
    <row r="58" ht="15.75" customHeight="1">
      <c r="A58" s="19"/>
      <c r="B58" s="19"/>
      <c r="C58" s="19"/>
    </row>
    <row r="59" ht="15.75" customHeight="1">
      <c r="A59" s="19"/>
      <c r="B59" s="19"/>
      <c r="C59" s="19"/>
    </row>
    <row r="60" ht="15.75" customHeight="1">
      <c r="A60" s="19"/>
      <c r="B60" s="19"/>
      <c r="C60" s="19"/>
    </row>
    <row r="61" ht="15.75" customHeight="1">
      <c r="A61" s="19"/>
      <c r="B61" s="19"/>
      <c r="C61" s="19"/>
    </row>
    <row r="62" ht="15.75" customHeight="1">
      <c r="A62" s="19"/>
      <c r="B62" s="19"/>
      <c r="C62" s="19"/>
    </row>
    <row r="63" ht="15.75" customHeight="1">
      <c r="A63" s="19"/>
      <c r="B63" s="19"/>
      <c r="C63" s="19"/>
    </row>
    <row r="64" ht="15.75" customHeight="1">
      <c r="A64" s="19"/>
      <c r="B64" s="19"/>
      <c r="C64" s="19"/>
    </row>
    <row r="65" ht="15.75" customHeight="1">
      <c r="A65" s="19"/>
      <c r="B65" s="19"/>
      <c r="C65" s="19"/>
    </row>
    <row r="66" ht="15.75" customHeight="1">
      <c r="A66" s="19"/>
      <c r="B66" s="19"/>
      <c r="C66" s="19"/>
    </row>
    <row r="67" ht="15.75" customHeight="1">
      <c r="A67" s="19"/>
      <c r="B67" s="19"/>
      <c r="C67" s="19"/>
    </row>
    <row r="68" ht="15.75" customHeight="1">
      <c r="A68" s="19"/>
      <c r="B68" s="19"/>
      <c r="C68" s="19"/>
    </row>
    <row r="69" ht="15.75" customHeight="1">
      <c r="A69" s="19"/>
      <c r="B69" s="19"/>
      <c r="C69" s="19"/>
    </row>
    <row r="70" ht="15.75" customHeight="1">
      <c r="A70" s="19"/>
      <c r="B70" s="19"/>
      <c r="C70" s="19"/>
    </row>
    <row r="71" ht="15.75" customHeight="1">
      <c r="A71" s="19"/>
      <c r="B71" s="19"/>
      <c r="C71" s="19"/>
    </row>
    <row r="72" ht="15.75" customHeight="1">
      <c r="A72" s="19"/>
      <c r="B72" s="19"/>
      <c r="C72" s="19"/>
    </row>
    <row r="73" ht="15.75" customHeight="1">
      <c r="A73" s="19"/>
      <c r="B73" s="19"/>
      <c r="C73" s="19"/>
    </row>
    <row r="74" ht="15.75" customHeight="1">
      <c r="A74" s="19"/>
      <c r="B74" s="19"/>
      <c r="C74" s="19"/>
    </row>
    <row r="75" ht="15.75" customHeight="1">
      <c r="A75" s="19"/>
      <c r="B75" s="19"/>
      <c r="C75" s="19"/>
    </row>
    <row r="76" ht="15.75" customHeight="1">
      <c r="A76" s="19"/>
      <c r="B76" s="19"/>
      <c r="C76" s="19"/>
    </row>
    <row r="77" ht="15.75" customHeight="1">
      <c r="A77" s="19"/>
      <c r="B77" s="19"/>
      <c r="C77" s="19"/>
    </row>
    <row r="78" ht="15.75" customHeight="1">
      <c r="A78" s="19"/>
      <c r="B78" s="19"/>
      <c r="C78" s="19"/>
    </row>
    <row r="79" ht="15.75" customHeight="1">
      <c r="A79" s="19"/>
      <c r="B79" s="19"/>
      <c r="C79" s="19"/>
    </row>
    <row r="80" ht="15.75" customHeight="1">
      <c r="A80" s="19"/>
      <c r="B80" s="19"/>
      <c r="C80" s="19"/>
    </row>
    <row r="81" ht="15.75" customHeight="1">
      <c r="A81" s="19"/>
      <c r="B81" s="19"/>
      <c r="C81" s="19"/>
    </row>
    <row r="82" ht="15.75" customHeight="1">
      <c r="A82" s="19"/>
      <c r="B82" s="19"/>
      <c r="C82" s="19"/>
    </row>
    <row r="83" ht="15.75" customHeight="1">
      <c r="A83" s="19"/>
      <c r="B83" s="19"/>
      <c r="C83" s="19"/>
    </row>
    <row r="84" ht="15.75" customHeight="1">
      <c r="A84" s="19"/>
      <c r="B84" s="19"/>
      <c r="C84" s="19"/>
    </row>
    <row r="85" ht="15.75" customHeight="1">
      <c r="A85" s="19"/>
      <c r="B85" s="19"/>
      <c r="C85" s="19"/>
    </row>
    <row r="86" ht="15.75" customHeight="1">
      <c r="A86" s="19"/>
      <c r="B86" s="19"/>
      <c r="C86" s="19"/>
    </row>
    <row r="87" ht="15.75" customHeight="1">
      <c r="A87" s="19"/>
      <c r="B87" s="19"/>
      <c r="C87" s="19"/>
    </row>
    <row r="88" ht="15.75" customHeight="1">
      <c r="A88" s="19"/>
      <c r="B88" s="19"/>
      <c r="C88" s="19"/>
    </row>
    <row r="89" ht="15.75" customHeight="1">
      <c r="A89" s="19"/>
      <c r="B89" s="19"/>
      <c r="C89" s="19"/>
    </row>
    <row r="90" ht="15.75" customHeight="1">
      <c r="A90" s="19"/>
      <c r="B90" s="19"/>
      <c r="C90" s="19"/>
    </row>
    <row r="91" ht="15.75" customHeight="1">
      <c r="A91" s="19"/>
      <c r="B91" s="19"/>
      <c r="C91" s="19"/>
    </row>
    <row r="92" ht="15.75" customHeight="1">
      <c r="A92" s="19"/>
      <c r="B92" s="19"/>
      <c r="C92" s="19"/>
    </row>
    <row r="93" ht="15.75" customHeight="1">
      <c r="A93" s="19"/>
      <c r="B93" s="19"/>
      <c r="C93" s="19"/>
    </row>
    <row r="94" ht="15.75" customHeight="1">
      <c r="A94" s="19"/>
      <c r="B94" s="19"/>
      <c r="C94" s="19"/>
    </row>
    <row r="95" ht="15.75" customHeight="1">
      <c r="A95" s="19"/>
      <c r="B95" s="19"/>
      <c r="C95" s="19"/>
    </row>
    <row r="96" ht="15.75" customHeight="1">
      <c r="A96" s="19"/>
      <c r="B96" s="19"/>
      <c r="C96" s="19"/>
    </row>
    <row r="97" ht="15.75" customHeight="1">
      <c r="A97" s="19"/>
      <c r="B97" s="19"/>
      <c r="C97" s="19"/>
    </row>
    <row r="98" ht="15.75" customHeight="1">
      <c r="A98" s="19"/>
      <c r="B98" s="19"/>
      <c r="C98" s="19"/>
    </row>
    <row r="99" ht="15.75" customHeight="1">
      <c r="A99" s="19"/>
      <c r="B99" s="19"/>
      <c r="C99" s="19"/>
    </row>
    <row r="100" ht="15.75" customHeight="1">
      <c r="A100" s="19"/>
      <c r="B100" s="19"/>
      <c r="C100" s="19"/>
    </row>
    <row r="101" ht="15.75" customHeight="1">
      <c r="A101" s="19"/>
      <c r="B101" s="19"/>
      <c r="C101" s="19"/>
    </row>
    <row r="102" ht="15.75" customHeight="1">
      <c r="A102" s="19"/>
      <c r="B102" s="19"/>
      <c r="C102" s="19"/>
    </row>
    <row r="103" ht="15.75" customHeight="1">
      <c r="A103" s="19"/>
      <c r="B103" s="19"/>
      <c r="C103" s="19"/>
    </row>
    <row r="104" ht="15.75" customHeight="1">
      <c r="A104" s="19"/>
      <c r="B104" s="19"/>
      <c r="C104" s="19"/>
    </row>
    <row r="105" ht="15.75" customHeight="1">
      <c r="A105" s="19"/>
      <c r="B105" s="19"/>
      <c r="C105" s="19"/>
    </row>
    <row r="106" ht="15.75" customHeight="1">
      <c r="A106" s="19"/>
      <c r="B106" s="19"/>
      <c r="C106" s="19"/>
    </row>
    <row r="107" ht="15.75" customHeight="1">
      <c r="A107" s="19"/>
      <c r="B107" s="19"/>
      <c r="C107" s="19"/>
    </row>
    <row r="108" ht="15.75" customHeight="1">
      <c r="A108" s="19"/>
      <c r="B108" s="19"/>
      <c r="C108" s="19"/>
    </row>
    <row r="109" ht="15.75" customHeight="1">
      <c r="A109" s="19"/>
      <c r="B109" s="19"/>
      <c r="C109" s="19"/>
    </row>
    <row r="110" ht="15.75" customHeight="1">
      <c r="A110" s="19"/>
      <c r="B110" s="19"/>
      <c r="C110" s="19"/>
    </row>
    <row r="111" ht="15.75" customHeight="1">
      <c r="A111" s="19"/>
      <c r="B111" s="19"/>
      <c r="C111" s="19"/>
    </row>
    <row r="112" ht="15.75" customHeight="1">
      <c r="A112" s="19"/>
      <c r="B112" s="19"/>
      <c r="C112" s="19"/>
    </row>
    <row r="113" ht="15.75" customHeight="1">
      <c r="A113" s="19"/>
      <c r="B113" s="19"/>
      <c r="C113" s="19"/>
    </row>
    <row r="114" ht="15.75" customHeight="1">
      <c r="A114" s="19"/>
      <c r="B114" s="19"/>
      <c r="C114" s="19"/>
    </row>
    <row r="115" ht="15.75" customHeight="1">
      <c r="A115" s="19"/>
      <c r="B115" s="19"/>
      <c r="C115" s="19"/>
    </row>
    <row r="116" ht="15.75" customHeight="1">
      <c r="A116" s="19"/>
      <c r="B116" s="19"/>
      <c r="C116" s="19"/>
    </row>
    <row r="117" ht="15.75" customHeight="1">
      <c r="A117" s="19"/>
      <c r="B117" s="19"/>
      <c r="C117" s="19"/>
    </row>
    <row r="118" ht="15.75" customHeight="1">
      <c r="A118" s="19"/>
      <c r="B118" s="19"/>
      <c r="C118" s="19"/>
    </row>
    <row r="119" ht="15.75" customHeight="1">
      <c r="A119" s="19"/>
      <c r="B119" s="19"/>
      <c r="C119" s="19"/>
    </row>
    <row r="120" ht="15.75" customHeight="1">
      <c r="A120" s="19"/>
      <c r="B120" s="19"/>
      <c r="C120" s="19"/>
    </row>
    <row r="121" ht="15.75" customHeight="1">
      <c r="A121" s="19"/>
      <c r="B121" s="19"/>
      <c r="C121" s="19"/>
    </row>
    <row r="122" ht="15.75" customHeight="1">
      <c r="A122" s="19"/>
      <c r="B122" s="19"/>
      <c r="C122" s="19"/>
    </row>
    <row r="123" ht="15.75" customHeight="1">
      <c r="A123" s="19"/>
      <c r="B123" s="19"/>
      <c r="C123" s="19"/>
    </row>
    <row r="124" ht="15.75" customHeight="1">
      <c r="A124" s="19"/>
      <c r="B124" s="19"/>
      <c r="C124" s="19"/>
    </row>
    <row r="125" ht="15.75" customHeight="1">
      <c r="A125" s="19"/>
      <c r="B125" s="19"/>
      <c r="C125" s="19"/>
    </row>
    <row r="126" ht="15.75" customHeight="1">
      <c r="A126" s="19"/>
      <c r="B126" s="19"/>
      <c r="C126" s="19"/>
    </row>
    <row r="127" ht="15.75" customHeight="1">
      <c r="A127" s="19"/>
      <c r="B127" s="19"/>
      <c r="C127" s="19"/>
    </row>
    <row r="128" ht="15.75" customHeight="1">
      <c r="A128" s="19"/>
      <c r="B128" s="19"/>
      <c r="C128" s="19"/>
    </row>
    <row r="129" ht="15.75" customHeight="1">
      <c r="A129" s="19"/>
      <c r="B129" s="19"/>
      <c r="C129" s="19"/>
    </row>
    <row r="130" ht="15.75" customHeight="1">
      <c r="A130" s="19"/>
      <c r="B130" s="19"/>
      <c r="C130" s="19"/>
    </row>
    <row r="131" ht="15.75" customHeight="1">
      <c r="A131" s="19"/>
      <c r="B131" s="19"/>
      <c r="C131" s="19"/>
    </row>
    <row r="132" ht="15.75" customHeight="1">
      <c r="A132" s="19"/>
      <c r="B132" s="19"/>
      <c r="C132" s="19"/>
    </row>
    <row r="133" ht="15.75" customHeight="1">
      <c r="A133" s="19"/>
      <c r="B133" s="19"/>
      <c r="C133" s="19"/>
    </row>
    <row r="134" ht="15.75" customHeight="1">
      <c r="A134" s="19"/>
      <c r="B134" s="19"/>
      <c r="C134" s="19"/>
    </row>
    <row r="135" ht="15.75" customHeight="1">
      <c r="A135" s="19"/>
      <c r="B135" s="19"/>
      <c r="C135" s="19"/>
    </row>
    <row r="136" ht="15.75" customHeight="1">
      <c r="A136" s="19"/>
      <c r="B136" s="19"/>
      <c r="C136" s="19"/>
    </row>
    <row r="137" ht="15.75" customHeight="1">
      <c r="A137" s="19"/>
      <c r="B137" s="19"/>
      <c r="C137" s="19"/>
    </row>
    <row r="138" ht="15.75" customHeight="1">
      <c r="A138" s="19"/>
      <c r="B138" s="19"/>
      <c r="C138" s="19"/>
    </row>
    <row r="139" ht="15.75" customHeight="1">
      <c r="A139" s="19"/>
      <c r="B139" s="19"/>
      <c r="C139" s="19"/>
    </row>
    <row r="140" ht="15.75" customHeight="1">
      <c r="A140" s="19"/>
      <c r="B140" s="19"/>
      <c r="C140" s="19"/>
    </row>
    <row r="141" ht="15.75" customHeight="1">
      <c r="A141" s="19"/>
      <c r="B141" s="19"/>
      <c r="C141" s="19"/>
    </row>
    <row r="142" ht="15.75" customHeight="1">
      <c r="A142" s="19"/>
      <c r="B142" s="19"/>
      <c r="C142" s="19"/>
    </row>
    <row r="143" ht="15.75" customHeight="1">
      <c r="A143" s="19"/>
      <c r="B143" s="19"/>
      <c r="C143" s="19"/>
    </row>
    <row r="144" ht="15.75" customHeight="1">
      <c r="A144" s="19"/>
      <c r="B144" s="19"/>
      <c r="C144" s="19"/>
    </row>
    <row r="145" ht="15.75" customHeight="1">
      <c r="A145" s="19"/>
      <c r="B145" s="19"/>
      <c r="C145" s="19"/>
    </row>
    <row r="146" ht="15.75" customHeight="1">
      <c r="A146" s="19"/>
      <c r="B146" s="19"/>
      <c r="C146" s="19"/>
    </row>
    <row r="147" ht="15.75" customHeight="1">
      <c r="A147" s="19"/>
      <c r="B147" s="19"/>
      <c r="C147" s="19"/>
    </row>
    <row r="148" ht="15.75" customHeight="1">
      <c r="A148" s="19"/>
      <c r="B148" s="19"/>
      <c r="C148" s="19"/>
    </row>
    <row r="149" ht="15.75" customHeight="1">
      <c r="A149" s="19"/>
      <c r="B149" s="19"/>
      <c r="C149" s="19"/>
    </row>
    <row r="150" ht="15.75" customHeight="1">
      <c r="A150" s="19"/>
      <c r="B150" s="19"/>
      <c r="C150" s="19"/>
    </row>
    <row r="151" ht="15.75" customHeight="1">
      <c r="A151" s="19"/>
      <c r="B151" s="19"/>
      <c r="C151" s="19"/>
    </row>
    <row r="152" ht="15.75" customHeight="1">
      <c r="A152" s="19"/>
      <c r="B152" s="19"/>
      <c r="C152" s="19"/>
    </row>
    <row r="153" ht="15.75" customHeight="1">
      <c r="A153" s="19"/>
      <c r="B153" s="19"/>
      <c r="C153" s="19"/>
    </row>
    <row r="154" ht="15.75" customHeight="1">
      <c r="A154" s="19"/>
      <c r="B154" s="19"/>
      <c r="C154" s="19"/>
    </row>
    <row r="155" ht="15.75" customHeight="1">
      <c r="A155" s="19"/>
      <c r="B155" s="19"/>
      <c r="C155" s="19"/>
    </row>
    <row r="156" ht="15.75" customHeight="1">
      <c r="A156" s="19"/>
      <c r="B156" s="19"/>
      <c r="C156" s="19"/>
    </row>
    <row r="157" ht="15.75" customHeight="1">
      <c r="A157" s="19"/>
      <c r="B157" s="19"/>
      <c r="C157" s="19"/>
    </row>
    <row r="158" ht="15.75" customHeight="1">
      <c r="A158" s="19"/>
      <c r="B158" s="19"/>
      <c r="C158" s="19"/>
    </row>
    <row r="159" ht="15.75" customHeight="1">
      <c r="A159" s="19"/>
      <c r="B159" s="19"/>
      <c r="C159" s="19"/>
    </row>
    <row r="160" ht="15.75" customHeight="1">
      <c r="A160" s="19"/>
      <c r="B160" s="19"/>
      <c r="C160" s="19"/>
    </row>
    <row r="161" ht="15.75" customHeight="1">
      <c r="A161" s="19"/>
      <c r="B161" s="19"/>
      <c r="C161" s="19"/>
    </row>
    <row r="162" ht="15.75" customHeight="1">
      <c r="A162" s="19"/>
      <c r="B162" s="19"/>
      <c r="C162" s="19"/>
    </row>
    <row r="163" ht="15.75" customHeight="1">
      <c r="A163" s="19"/>
      <c r="B163" s="19"/>
      <c r="C163" s="19"/>
    </row>
    <row r="164" ht="15.75" customHeight="1">
      <c r="A164" s="19"/>
      <c r="B164" s="19"/>
      <c r="C164" s="19"/>
    </row>
    <row r="165" ht="15.75" customHeight="1">
      <c r="A165" s="19"/>
      <c r="B165" s="19"/>
      <c r="C165" s="19"/>
    </row>
    <row r="166" ht="15.75" customHeight="1">
      <c r="A166" s="19"/>
      <c r="B166" s="19"/>
      <c r="C166" s="19"/>
    </row>
    <row r="167" ht="15.75" customHeight="1">
      <c r="A167" s="19"/>
      <c r="B167" s="19"/>
      <c r="C167" s="19"/>
    </row>
    <row r="168" ht="15.75" customHeight="1">
      <c r="A168" s="19"/>
      <c r="B168" s="19"/>
      <c r="C168" s="19"/>
    </row>
    <row r="169" ht="15.75" customHeight="1">
      <c r="A169" s="19"/>
      <c r="B169" s="19"/>
      <c r="C169" s="19"/>
    </row>
    <row r="170" ht="15.75" customHeight="1">
      <c r="A170" s="19"/>
      <c r="B170" s="19"/>
      <c r="C170" s="19"/>
    </row>
    <row r="171" ht="15.75" customHeight="1">
      <c r="A171" s="19"/>
      <c r="B171" s="19"/>
      <c r="C171" s="19"/>
    </row>
    <row r="172" ht="15.75" customHeight="1">
      <c r="A172" s="3"/>
      <c r="B172" s="19"/>
      <c r="C172" s="19"/>
    </row>
    <row r="173" ht="15.75" customHeight="1">
      <c r="A173" s="3"/>
      <c r="B173" s="19"/>
      <c r="C173" s="19"/>
    </row>
    <row r="174" ht="15.75" customHeight="1">
      <c r="A174" s="3"/>
      <c r="B174" s="19"/>
      <c r="C174" s="19"/>
    </row>
    <row r="175" ht="15.75" customHeight="1">
      <c r="A175" s="3"/>
      <c r="B175" s="19"/>
      <c r="C175" s="19"/>
    </row>
    <row r="176" ht="15.75" customHeight="1">
      <c r="A176" s="3"/>
      <c r="B176" s="19"/>
      <c r="C176" s="19"/>
    </row>
    <row r="177" ht="15.75" customHeight="1">
      <c r="A177" s="3"/>
      <c r="B177" s="19"/>
      <c r="C177" s="19"/>
    </row>
    <row r="178" ht="15.75" customHeight="1">
      <c r="A178" s="3"/>
      <c r="B178" s="19"/>
      <c r="C178" s="19"/>
    </row>
    <row r="179" ht="15.75" customHeight="1">
      <c r="A179" s="3"/>
      <c r="B179" s="19"/>
      <c r="C179" s="19"/>
    </row>
    <row r="180" ht="15.75" customHeight="1">
      <c r="A180" s="3"/>
      <c r="B180" s="19"/>
      <c r="C180" s="19"/>
    </row>
    <row r="181" ht="15.75" customHeight="1">
      <c r="A181" s="3"/>
      <c r="B181" s="3"/>
      <c r="C181" s="3"/>
    </row>
    <row r="182" ht="15.75" customHeight="1">
      <c r="A182" s="3"/>
      <c r="B182" s="3"/>
      <c r="C182" s="3"/>
    </row>
    <row r="183" ht="15.75" customHeight="1">
      <c r="A183" s="3"/>
      <c r="B183" s="3"/>
      <c r="C183" s="3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35"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6.3"/>
    <col customWidth="1" min="2" max="2" width="11.3"/>
    <col customWidth="1" min="3" max="3" width="16.3"/>
    <col customWidth="1" min="4" max="4" width="13.2"/>
    <col customWidth="1" min="5" max="6" width="11.3"/>
  </cols>
  <sheetData>
    <row r="1" ht="15.0" customHeight="1">
      <c r="A1" s="2" t="s">
        <v>1045</v>
      </c>
      <c r="B1" s="4" t="s">
        <v>1046</v>
      </c>
    </row>
    <row r="2" ht="15.0" customHeight="1">
      <c r="A2" s="23" t="s">
        <v>1047</v>
      </c>
      <c r="B2" s="9">
        <v>1.0</v>
      </c>
    </row>
    <row r="3" ht="15.0" customHeight="1">
      <c r="A3" s="23" t="s">
        <v>1048</v>
      </c>
      <c r="B3" s="9">
        <v>2.0</v>
      </c>
    </row>
    <row r="4" ht="15.0" customHeight="1">
      <c r="A4" s="23" t="s">
        <v>1049</v>
      </c>
      <c r="B4" s="9">
        <v>3.0</v>
      </c>
    </row>
    <row r="5" ht="15.0" customHeight="1">
      <c r="A5" s="23" t="s">
        <v>1050</v>
      </c>
      <c r="B5" s="9">
        <v>4.0</v>
      </c>
    </row>
    <row r="6" ht="15.0" customHeight="1">
      <c r="A6" s="23" t="s">
        <v>1051</v>
      </c>
      <c r="B6" s="9">
        <v>5.0</v>
      </c>
    </row>
    <row r="7" ht="15.0" customHeight="1">
      <c r="A7" s="23" t="s">
        <v>1052</v>
      </c>
      <c r="B7" s="9">
        <v>6.0</v>
      </c>
    </row>
    <row r="8" ht="15.0" customHeight="1">
      <c r="A8" s="23" t="s">
        <v>1053</v>
      </c>
      <c r="B8" s="9">
        <v>7.0</v>
      </c>
    </row>
    <row r="9" ht="15.0" customHeight="1">
      <c r="A9" s="23" t="s">
        <v>1054</v>
      </c>
      <c r="B9" s="9">
        <v>8.0</v>
      </c>
    </row>
    <row r="10" ht="15.0" customHeight="1">
      <c r="A10" s="23" t="s">
        <v>1055</v>
      </c>
      <c r="B10" s="9">
        <v>9.0</v>
      </c>
    </row>
    <row r="11" ht="15.0" customHeight="1">
      <c r="A11" s="23" t="s">
        <v>1056</v>
      </c>
      <c r="B11" s="9">
        <v>10.0</v>
      </c>
    </row>
    <row r="12" ht="15.0" customHeight="1">
      <c r="A12" s="23" t="s">
        <v>1057</v>
      </c>
      <c r="B12" s="9">
        <v>11.0</v>
      </c>
    </row>
    <row r="13" ht="15.0" customHeight="1">
      <c r="A13" s="23" t="s">
        <v>1058</v>
      </c>
      <c r="B13" s="9">
        <v>12.0</v>
      </c>
    </row>
    <row r="14" ht="15.0" customHeight="1">
      <c r="A14" s="23" t="s">
        <v>1059</v>
      </c>
      <c r="B14" s="9">
        <v>13.0</v>
      </c>
    </row>
    <row r="15" ht="15.0" customHeight="1">
      <c r="A15" s="23" t="s">
        <v>1060</v>
      </c>
      <c r="B15" s="9">
        <v>14.0</v>
      </c>
    </row>
    <row r="16" ht="15.0" customHeight="1">
      <c r="A16" s="23" t="s">
        <v>1061</v>
      </c>
      <c r="B16" s="9">
        <v>15.0</v>
      </c>
    </row>
    <row r="17" ht="15.0" customHeight="1">
      <c r="A17" s="23" t="s">
        <v>1062</v>
      </c>
      <c r="B17" s="9">
        <v>16.0</v>
      </c>
    </row>
    <row r="18" ht="15.0" customHeight="1">
      <c r="A18" s="23" t="s">
        <v>1063</v>
      </c>
      <c r="B18" s="9">
        <v>17.0</v>
      </c>
    </row>
    <row r="19" ht="15.0" customHeight="1">
      <c r="A19" s="23" t="s">
        <v>1064</v>
      </c>
      <c r="B19" s="9">
        <v>18.0</v>
      </c>
    </row>
    <row r="20" ht="15.0" customHeight="1">
      <c r="A20" s="23" t="s">
        <v>1065</v>
      </c>
      <c r="B20" s="9">
        <v>19.0</v>
      </c>
    </row>
    <row r="21" ht="15.0" customHeight="1">
      <c r="B21" s="3"/>
    </row>
    <row r="22" ht="15.0" customHeight="1">
      <c r="B22" s="3"/>
    </row>
    <row r="23" ht="15.0" customHeight="1">
      <c r="B23" s="3"/>
    </row>
    <row r="24" ht="15.0" customHeight="1">
      <c r="B24" s="3"/>
    </row>
    <row r="25" ht="15.0" customHeight="1">
      <c r="B25" s="3"/>
    </row>
    <row r="26" ht="15.0" customHeight="1">
      <c r="B26" s="3"/>
    </row>
    <row r="27" ht="15.0" customHeight="1">
      <c r="B27" s="3"/>
    </row>
    <row r="28" ht="15.0" customHeight="1">
      <c r="B28" s="3"/>
    </row>
    <row r="29" ht="15.0" customHeight="1">
      <c r="B29" s="3"/>
    </row>
    <row r="30" ht="15.0" customHeight="1">
      <c r="B30" s="3"/>
    </row>
    <row r="31" ht="15.0" customHeight="1">
      <c r="B31" s="3"/>
    </row>
    <row r="32" ht="15.0" customHeight="1">
      <c r="B32" s="3"/>
    </row>
    <row r="33" ht="15.0" customHeight="1">
      <c r="B33" s="3"/>
    </row>
    <row r="34" ht="15.0" customHeight="1">
      <c r="B34" s="3"/>
    </row>
    <row r="35" ht="15.0" customHeight="1">
      <c r="B35" s="3"/>
    </row>
    <row r="36" ht="15.0" customHeight="1">
      <c r="B36" s="3"/>
    </row>
    <row r="37" ht="15.0" customHeight="1">
      <c r="B37" s="3"/>
    </row>
    <row r="38" ht="15.0" customHeight="1">
      <c r="B38" s="3"/>
    </row>
    <row r="39" ht="15.0" customHeight="1">
      <c r="B39" s="3"/>
    </row>
    <row r="40" ht="15.0" customHeight="1">
      <c r="B40" s="3"/>
    </row>
    <row r="41" ht="15.0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50.5"/>
    <col customWidth="1" min="2" max="2" width="14.8"/>
    <col customWidth="1" min="3" max="9" width="11.3"/>
  </cols>
  <sheetData>
    <row r="1" ht="15.0" customHeight="1">
      <c r="A1" s="24" t="s">
        <v>775</v>
      </c>
      <c r="B1" s="24" t="s">
        <v>1015</v>
      </c>
      <c r="C1" s="24" t="s">
        <v>1016</v>
      </c>
      <c r="D1" s="24" t="s">
        <v>3</v>
      </c>
      <c r="E1" s="3"/>
    </row>
    <row r="2" ht="15.0" customHeight="1">
      <c r="A2" s="14" t="s">
        <v>781</v>
      </c>
      <c r="B2" s="9" t="s">
        <v>1020</v>
      </c>
      <c r="C2" s="9">
        <f>VLOOKUP(B2,Nacionalidad!B$2:C$300,2,FALSE)</f>
        <v>3002</v>
      </c>
      <c r="D2" s="9">
        <v>1006.0</v>
      </c>
      <c r="E2" s="3"/>
    </row>
    <row r="3" ht="15.0" customHeight="1">
      <c r="A3" s="14" t="s">
        <v>782</v>
      </c>
      <c r="B3" s="9" t="s">
        <v>1018</v>
      </c>
      <c r="C3" s="9">
        <f>VLOOKUP(B3,Nacionalidad!B$2:C$300,2,FALSE)</f>
        <v>3001</v>
      </c>
      <c r="D3" s="9">
        <v>1007.0</v>
      </c>
      <c r="E3" s="3"/>
    </row>
    <row r="4" ht="15.0" customHeight="1">
      <c r="A4" s="14" t="s">
        <v>788</v>
      </c>
      <c r="B4" s="9" t="s">
        <v>1018</v>
      </c>
      <c r="C4" s="9">
        <f>VLOOKUP(B4,Nacionalidad!B$2:C$300,2,FALSE)</f>
        <v>3001</v>
      </c>
      <c r="D4" s="9">
        <v>1013.0</v>
      </c>
      <c r="E4" s="3"/>
      <c r="F4" s="3"/>
      <c r="G4" s="3"/>
      <c r="H4" s="3"/>
      <c r="I4" s="3"/>
    </row>
    <row r="5" ht="15.0" customHeight="1">
      <c r="A5" s="14" t="s">
        <v>793</v>
      </c>
      <c r="B5" s="9" t="s">
        <v>1018</v>
      </c>
      <c r="C5" s="9">
        <f>VLOOKUP(B5,Nacionalidad!B$2:C$300,2,FALSE)</f>
        <v>3001</v>
      </c>
      <c r="D5" s="9">
        <v>1018.0</v>
      </c>
      <c r="E5" s="3"/>
      <c r="F5" s="13"/>
      <c r="G5" s="13"/>
      <c r="H5" s="13"/>
      <c r="I5" s="13"/>
    </row>
    <row r="6" ht="15.0" customHeight="1">
      <c r="A6" s="14" t="s">
        <v>796</v>
      </c>
      <c r="B6" s="9" t="s">
        <v>1018</v>
      </c>
      <c r="C6" s="9">
        <f>VLOOKUP(B6,Nacionalidad!B$2:C$300,2,FALSE)</f>
        <v>3001</v>
      </c>
      <c r="D6" s="9">
        <v>1022.0</v>
      </c>
      <c r="E6" s="3"/>
      <c r="F6" s="3"/>
      <c r="G6" s="3"/>
      <c r="H6" s="3"/>
      <c r="I6" s="3"/>
    </row>
    <row r="7" ht="15.0" customHeight="1">
      <c r="A7" s="14" t="s">
        <v>797</v>
      </c>
      <c r="B7" s="9" t="s">
        <v>1018</v>
      </c>
      <c r="C7" s="9">
        <f>VLOOKUP(B7,Nacionalidad!B$2:C$300,2,FALSE)</f>
        <v>3001</v>
      </c>
      <c r="D7" s="9">
        <v>1023.0</v>
      </c>
      <c r="E7" s="3"/>
    </row>
    <row r="8" ht="15.0" customHeight="1">
      <c r="A8" s="14" t="s">
        <v>802</v>
      </c>
      <c r="B8" s="9" t="s">
        <v>1018</v>
      </c>
      <c r="C8" s="9">
        <f>VLOOKUP(B8,Nacionalidad!B$2:C$300,2,FALSE)</f>
        <v>3001</v>
      </c>
      <c r="D8" s="9">
        <v>1028.0</v>
      </c>
      <c r="E8" s="3"/>
    </row>
    <row r="9" ht="15.0" customHeight="1">
      <c r="A9" s="14" t="s">
        <v>803</v>
      </c>
      <c r="B9" s="9" t="s">
        <v>1018</v>
      </c>
      <c r="C9" s="9">
        <f>VLOOKUP(B9,Nacionalidad!B$2:C$300,2,FALSE)</f>
        <v>3001</v>
      </c>
      <c r="D9" s="9">
        <v>1029.0</v>
      </c>
      <c r="E9" s="3"/>
    </row>
    <row r="10" ht="15.0" customHeight="1">
      <c r="A10" s="14" t="s">
        <v>807</v>
      </c>
      <c r="B10" s="9" t="s">
        <v>1031</v>
      </c>
      <c r="C10" s="9">
        <f>VLOOKUP(B10,Nacionalidad!B$2:C$300,2,FALSE)</f>
        <v>3012</v>
      </c>
      <c r="D10" s="9">
        <v>1034.0</v>
      </c>
      <c r="E10" s="3"/>
    </row>
    <row r="11" ht="15.0" customHeight="1">
      <c r="A11" s="14" t="s">
        <v>808</v>
      </c>
      <c r="B11" s="9" t="s">
        <v>1030</v>
      </c>
      <c r="C11" s="9">
        <f>VLOOKUP(B11,Nacionalidad!B$2:C$300,2,FALSE)</f>
        <v>3011</v>
      </c>
      <c r="D11" s="9">
        <v>1035.0</v>
      </c>
      <c r="E11" s="3"/>
    </row>
    <row r="12" ht="15.0" customHeight="1">
      <c r="A12" s="14" t="s">
        <v>809</v>
      </c>
      <c r="B12" s="9" t="s">
        <v>1023</v>
      </c>
      <c r="C12" s="9">
        <f>VLOOKUP(B12,Nacionalidad!B$2:C$300,2,FALSE)</f>
        <v>3005</v>
      </c>
      <c r="D12" s="9">
        <v>1037.0</v>
      </c>
      <c r="E12" s="3"/>
    </row>
    <row r="13" ht="15.0" customHeight="1">
      <c r="A13" s="14" t="s">
        <v>816</v>
      </c>
      <c r="B13" s="9" t="s">
        <v>1018</v>
      </c>
      <c r="C13" s="9">
        <f>VLOOKUP(B13,Nacionalidad!B$2:C$300,2,FALSE)</f>
        <v>3001</v>
      </c>
      <c r="D13" s="9">
        <v>1044.0</v>
      </c>
      <c r="E13" s="3"/>
    </row>
    <row r="14" ht="15.0" customHeight="1">
      <c r="A14" s="14" t="s">
        <v>830</v>
      </c>
      <c r="B14" s="9" t="s">
        <v>1018</v>
      </c>
      <c r="C14" s="9">
        <f>VLOOKUP(B14,Nacionalidad!B$2:C$300,2,FALSE)</f>
        <v>3001</v>
      </c>
      <c r="D14" s="9">
        <v>1058.0</v>
      </c>
      <c r="E14" s="3"/>
    </row>
    <row r="15" ht="15.0" customHeight="1">
      <c r="A15" s="14" t="s">
        <v>833</v>
      </c>
      <c r="B15" s="9" t="s">
        <v>1018</v>
      </c>
      <c r="C15" s="9">
        <f>VLOOKUP(B15,Nacionalidad!B$2:C$300,2,FALSE)</f>
        <v>3001</v>
      </c>
      <c r="D15" s="9">
        <v>1061.0</v>
      </c>
      <c r="E15" s="3"/>
    </row>
    <row r="16" ht="15.0" customHeight="1">
      <c r="A16" s="14" t="s">
        <v>834</v>
      </c>
      <c r="B16" s="9" t="s">
        <v>1023</v>
      </c>
      <c r="C16" s="9">
        <f>VLOOKUP(B16,Nacionalidad!B$2:C$300,2,FALSE)</f>
        <v>3005</v>
      </c>
      <c r="D16" s="9">
        <v>1062.0</v>
      </c>
      <c r="E16" s="3"/>
    </row>
    <row r="17" ht="15.0" customHeight="1">
      <c r="A17" s="14" t="s">
        <v>835</v>
      </c>
      <c r="B17" s="9" t="s">
        <v>1020</v>
      </c>
      <c r="C17" s="9">
        <f>VLOOKUP(B17,Nacionalidad!B$2:C$300,2,FALSE)</f>
        <v>3002</v>
      </c>
      <c r="D17" s="9">
        <v>1063.0</v>
      </c>
      <c r="E17" s="3"/>
    </row>
    <row r="18" ht="15.0" customHeight="1">
      <c r="A18" s="14" t="s">
        <v>836</v>
      </c>
      <c r="B18" s="9" t="s">
        <v>1020</v>
      </c>
      <c r="C18" s="9">
        <f>VLOOKUP(B18,Nacionalidad!B$2:C$300,2,FALSE)</f>
        <v>3002</v>
      </c>
      <c r="D18" s="9">
        <v>1065.0</v>
      </c>
      <c r="E18" s="3"/>
    </row>
    <row r="19" ht="15.0" customHeight="1">
      <c r="A19" s="14" t="s">
        <v>838</v>
      </c>
      <c r="B19" s="9" t="s">
        <v>1018</v>
      </c>
      <c r="C19" s="9">
        <f>VLOOKUP(B19,Nacionalidad!B$2:C$300,2,FALSE)</f>
        <v>3001</v>
      </c>
      <c r="D19" s="9">
        <v>1067.0</v>
      </c>
      <c r="E19" s="3"/>
    </row>
    <row r="20" ht="15.0" customHeight="1">
      <c r="A20" s="14" t="s">
        <v>842</v>
      </c>
      <c r="B20" s="9" t="s">
        <v>1018</v>
      </c>
      <c r="C20" s="9">
        <f>VLOOKUP(B20,Nacionalidad!B$2:C$300,2,FALSE)</f>
        <v>3001</v>
      </c>
      <c r="D20" s="9">
        <v>1071.0</v>
      </c>
      <c r="E20" s="3"/>
    </row>
    <row r="21" ht="15.0" customHeight="1">
      <c r="A21" s="14" t="s">
        <v>844</v>
      </c>
      <c r="B21" s="9" t="s">
        <v>1018</v>
      </c>
      <c r="C21" s="9">
        <f>VLOOKUP(B21,Nacionalidad!B$2:C$300,2,FALSE)</f>
        <v>3001</v>
      </c>
      <c r="D21" s="9">
        <v>1073.0</v>
      </c>
      <c r="E21" s="3"/>
    </row>
    <row r="22" ht="15.0" customHeight="1">
      <c r="A22" s="14" t="s">
        <v>845</v>
      </c>
      <c r="B22" s="9" t="s">
        <v>1018</v>
      </c>
      <c r="C22" s="9">
        <f>VLOOKUP(B22,Nacionalidad!B$2:C$300,2,FALSE)</f>
        <v>3001</v>
      </c>
      <c r="D22" s="9">
        <v>1074.0</v>
      </c>
      <c r="E22" s="3"/>
    </row>
    <row r="23" ht="15.0" customHeight="1">
      <c r="A23" s="14" t="s">
        <v>849</v>
      </c>
      <c r="B23" s="9" t="s">
        <v>1022</v>
      </c>
      <c r="C23" s="9">
        <f>VLOOKUP(B23,Nacionalidad!B$2:C$300,2,FALSE)</f>
        <v>3004</v>
      </c>
      <c r="D23" s="9">
        <v>1078.0</v>
      </c>
      <c r="E23" s="3"/>
    </row>
    <row r="24" ht="15.0" customHeight="1">
      <c r="A24" s="14" t="s">
        <v>852</v>
      </c>
      <c r="B24" s="9" t="s">
        <v>1018</v>
      </c>
      <c r="C24" s="9">
        <f>VLOOKUP(B24,Nacionalidad!B$2:C$300,2,FALSE)</f>
        <v>3001</v>
      </c>
      <c r="D24" s="9">
        <v>1081.0</v>
      </c>
      <c r="E24" s="3"/>
    </row>
    <row r="25" ht="15.0" customHeight="1">
      <c r="A25" s="14" t="s">
        <v>855</v>
      </c>
      <c r="B25" s="9" t="s">
        <v>1026</v>
      </c>
      <c r="C25" s="9">
        <f>VLOOKUP(B25,Nacionalidad!B$2:C$300,2,FALSE)</f>
        <v>3007</v>
      </c>
      <c r="D25" s="9">
        <v>1084.0</v>
      </c>
      <c r="E25" s="3"/>
    </row>
    <row r="26" ht="15.0" customHeight="1">
      <c r="A26" s="14" t="s">
        <v>865</v>
      </c>
      <c r="B26" s="9" t="s">
        <v>1018</v>
      </c>
      <c r="C26" s="9">
        <f>VLOOKUP(B26,Nacionalidad!B$2:C$300,2,FALSE)</f>
        <v>3001</v>
      </c>
      <c r="D26" s="9">
        <v>1094.0</v>
      </c>
      <c r="E26" s="3"/>
    </row>
    <row r="27" ht="15.0" customHeight="1">
      <c r="A27" s="14" t="s">
        <v>868</v>
      </c>
      <c r="B27" s="9" t="s">
        <v>1018</v>
      </c>
      <c r="C27" s="9">
        <f>VLOOKUP(B27,Nacionalidad!B$2:C$300,2,FALSE)</f>
        <v>3001</v>
      </c>
      <c r="D27" s="9">
        <v>1097.0</v>
      </c>
      <c r="E27" s="3"/>
    </row>
    <row r="28" ht="15.0" customHeight="1">
      <c r="A28" s="14" t="s">
        <v>870</v>
      </c>
      <c r="B28" s="9" t="s">
        <v>1018</v>
      </c>
      <c r="C28" s="9">
        <f>VLOOKUP(B28,Nacionalidad!B$2:C$300,2,FALSE)</f>
        <v>3001</v>
      </c>
      <c r="D28" s="9">
        <v>1099.0</v>
      </c>
      <c r="E28" s="3"/>
    </row>
    <row r="29" ht="15.0" customHeight="1">
      <c r="A29" s="14" t="s">
        <v>872</v>
      </c>
      <c r="B29" s="9" t="s">
        <v>1023</v>
      </c>
      <c r="C29" s="9">
        <f>VLOOKUP(B29,Nacionalidad!B$2:C$300,2,FALSE)</f>
        <v>3005</v>
      </c>
      <c r="D29" s="9">
        <v>1101.0</v>
      </c>
      <c r="E29" s="3"/>
    </row>
    <row r="30" ht="15.0" customHeight="1">
      <c r="A30" s="14" t="s">
        <v>873</v>
      </c>
      <c r="B30" s="9" t="s">
        <v>1018</v>
      </c>
      <c r="C30" s="9">
        <f>VLOOKUP(B30,Nacionalidad!B$2:C$300,2,FALSE)</f>
        <v>3001</v>
      </c>
      <c r="D30" s="9">
        <v>1102.0</v>
      </c>
      <c r="E30" s="3"/>
    </row>
    <row r="31" ht="15.0" customHeight="1">
      <c r="A31" s="14" t="s">
        <v>878</v>
      </c>
      <c r="B31" s="9" t="s">
        <v>1018</v>
      </c>
      <c r="C31" s="9">
        <f>VLOOKUP(B31,Nacionalidad!B$2:C$300,2,FALSE)</f>
        <v>3001</v>
      </c>
      <c r="D31" s="9">
        <v>1107.0</v>
      </c>
      <c r="E31" s="3"/>
    </row>
    <row r="32" ht="15.0" customHeight="1">
      <c r="A32" s="14" t="s">
        <v>879</v>
      </c>
      <c r="B32" s="9" t="s">
        <v>1018</v>
      </c>
      <c r="C32" s="9">
        <f>VLOOKUP(B32,Nacionalidad!B$2:C$300,2,FALSE)</f>
        <v>3001</v>
      </c>
      <c r="D32" s="9">
        <v>1108.0</v>
      </c>
      <c r="E32" s="3"/>
    </row>
    <row r="33" ht="15.0" customHeight="1">
      <c r="A33" s="14" t="s">
        <v>880</v>
      </c>
      <c r="B33" s="9" t="s">
        <v>1018</v>
      </c>
      <c r="C33" s="9">
        <f>VLOOKUP(B33,Nacionalidad!B$2:C$300,2,FALSE)</f>
        <v>3001</v>
      </c>
      <c r="D33" s="9">
        <v>1109.0</v>
      </c>
      <c r="E33" s="3"/>
    </row>
    <row r="34" ht="15.0" customHeight="1">
      <c r="A34" s="14" t="s">
        <v>881</v>
      </c>
      <c r="B34" s="9" t="s">
        <v>1018</v>
      </c>
      <c r="C34" s="9">
        <f>VLOOKUP(B34,Nacionalidad!B$2:C$300,2,FALSE)</f>
        <v>3001</v>
      </c>
      <c r="D34" s="9">
        <v>1110.0</v>
      </c>
      <c r="E34" s="3"/>
    </row>
    <row r="35" ht="15.0" customHeight="1">
      <c r="A35" s="14" t="s">
        <v>884</v>
      </c>
      <c r="B35" s="9" t="s">
        <v>1018</v>
      </c>
      <c r="C35" s="9">
        <f>VLOOKUP(B35,Nacionalidad!B$2:C$300,2,FALSE)</f>
        <v>3001</v>
      </c>
      <c r="D35" s="9">
        <v>1113.0</v>
      </c>
      <c r="E35" s="3"/>
    </row>
    <row r="36" ht="15.0" customHeight="1">
      <c r="A36" s="14" t="s">
        <v>888</v>
      </c>
      <c r="B36" s="9" t="s">
        <v>1032</v>
      </c>
      <c r="C36" s="9">
        <f>VLOOKUP(B36,Nacionalidad!B$2:C$300,2,FALSE)</f>
        <v>3013</v>
      </c>
      <c r="D36" s="9">
        <v>1117.0</v>
      </c>
      <c r="E36" s="3"/>
    </row>
    <row r="37" ht="15.0" customHeight="1">
      <c r="A37" s="14" t="s">
        <v>889</v>
      </c>
      <c r="B37" s="9" t="s">
        <v>1018</v>
      </c>
      <c r="C37" s="9">
        <f>VLOOKUP(B37,Nacionalidad!B$2:C$300,2,FALSE)</f>
        <v>3001</v>
      </c>
      <c r="D37" s="9">
        <v>1118.0</v>
      </c>
      <c r="E37" s="3"/>
    </row>
    <row r="38" ht="15.0" customHeight="1">
      <c r="A38" s="14" t="s">
        <v>893</v>
      </c>
      <c r="B38" s="9" t="s">
        <v>1018</v>
      </c>
      <c r="C38" s="9">
        <f>VLOOKUP(B38,Nacionalidad!B$2:C$300,2,FALSE)</f>
        <v>3001</v>
      </c>
      <c r="D38" s="9">
        <v>1122.0</v>
      </c>
      <c r="E38" s="3"/>
    </row>
    <row r="39" ht="15.0" customHeight="1">
      <c r="A39" s="14" t="s">
        <v>894</v>
      </c>
      <c r="B39" s="9" t="s">
        <v>1018</v>
      </c>
      <c r="C39" s="9">
        <f>VLOOKUP(B39,Nacionalidad!B$2:C$300,2,FALSE)</f>
        <v>3001</v>
      </c>
      <c r="D39" s="9">
        <v>1123.0</v>
      </c>
      <c r="E39" s="3"/>
    </row>
    <row r="40" ht="15.0" customHeight="1">
      <c r="A40" s="14" t="s">
        <v>897</v>
      </c>
      <c r="B40" s="9" t="s">
        <v>1025</v>
      </c>
      <c r="C40" s="9">
        <f>VLOOKUP(B40,Nacionalidad!B$2:C$300,2,FALSE)</f>
        <v>3006</v>
      </c>
      <c r="D40" s="9">
        <v>1126.0</v>
      </c>
      <c r="E40" s="3"/>
    </row>
    <row r="41" ht="15.0" customHeight="1">
      <c r="A41" s="14" t="s">
        <v>900</v>
      </c>
      <c r="B41" s="9" t="s">
        <v>1029</v>
      </c>
      <c r="C41" s="9">
        <f>VLOOKUP(B41,Nacionalidad!B$2:C$300,2,FALSE)</f>
        <v>3010</v>
      </c>
      <c r="D41" s="9">
        <v>1129.0</v>
      </c>
      <c r="E41" s="3"/>
    </row>
    <row r="42" ht="15.0" customHeight="1">
      <c r="A42" s="14" t="s">
        <v>901</v>
      </c>
      <c r="B42" s="9" t="s">
        <v>1018</v>
      </c>
      <c r="C42" s="9">
        <f>VLOOKUP(B42,Nacionalidad!B$2:C$300,2,FALSE)</f>
        <v>3001</v>
      </c>
      <c r="D42" s="9">
        <v>1130.0</v>
      </c>
      <c r="E42" s="3"/>
    </row>
    <row r="43" ht="15.0" customHeight="1">
      <c r="A43" s="14" t="s">
        <v>902</v>
      </c>
      <c r="B43" s="25" t="s">
        <v>1018</v>
      </c>
      <c r="C43" s="9">
        <f>VLOOKUP(B43,Nacionalidad!B$2:C$300,2,FALSE)</f>
        <v>3001</v>
      </c>
      <c r="D43" s="9">
        <v>1131.0</v>
      </c>
      <c r="E43" s="3"/>
    </row>
    <row r="44" ht="15.0" customHeight="1">
      <c r="A44" s="14" t="s">
        <v>903</v>
      </c>
      <c r="B44" s="9" t="s">
        <v>1023</v>
      </c>
      <c r="C44" s="9">
        <f>VLOOKUP(B44,Nacionalidad!B$2:C$300,2,FALSE)</f>
        <v>3005</v>
      </c>
      <c r="D44" s="9">
        <v>1132.0</v>
      </c>
      <c r="E44" s="3"/>
    </row>
    <row r="45" ht="15.0" customHeight="1">
      <c r="A45" s="14" t="s">
        <v>904</v>
      </c>
      <c r="B45" s="9" t="s">
        <v>1018</v>
      </c>
      <c r="C45" s="9">
        <f>VLOOKUP(B45,Nacionalidad!B$2:C$300,2,FALSE)</f>
        <v>3001</v>
      </c>
      <c r="D45" s="9">
        <v>1133.0</v>
      </c>
      <c r="E45" s="3"/>
    </row>
    <row r="46" ht="15.0" customHeight="1">
      <c r="A46" s="14" t="s">
        <v>906</v>
      </c>
      <c r="B46" s="9" t="s">
        <v>1020</v>
      </c>
      <c r="C46" s="9">
        <f>VLOOKUP(B46,Nacionalidad!B$2:C$300,2,FALSE)</f>
        <v>3002</v>
      </c>
      <c r="D46" s="9">
        <v>1135.0</v>
      </c>
      <c r="E46" s="3"/>
    </row>
    <row r="47" ht="15.0" customHeight="1">
      <c r="A47" s="14" t="s">
        <v>908</v>
      </c>
      <c r="B47" s="9" t="s">
        <v>1018</v>
      </c>
      <c r="C47" s="9">
        <f>VLOOKUP(B47,Nacionalidad!B$2:C$300,2,FALSE)</f>
        <v>3001</v>
      </c>
      <c r="D47" s="9">
        <v>1137.0</v>
      </c>
      <c r="E47" s="3"/>
    </row>
    <row r="48" ht="15.0" customHeight="1">
      <c r="A48" s="14" t="s">
        <v>913</v>
      </c>
      <c r="B48" s="9" t="s">
        <v>1018</v>
      </c>
      <c r="C48" s="9">
        <f>VLOOKUP(B48,Nacionalidad!B$2:C$300,2,FALSE)</f>
        <v>3001</v>
      </c>
      <c r="D48" s="9">
        <v>1142.0</v>
      </c>
      <c r="E48" s="3"/>
    </row>
    <row r="49" ht="15.0" customHeight="1">
      <c r="A49" s="14" t="s">
        <v>915</v>
      </c>
      <c r="B49" s="25" t="s">
        <v>1018</v>
      </c>
      <c r="C49" s="9">
        <f>VLOOKUP(B49,Nacionalidad!B$2:C$300,2,FALSE)</f>
        <v>3001</v>
      </c>
      <c r="D49" s="9">
        <v>1144.0</v>
      </c>
      <c r="E49" s="3"/>
    </row>
    <row r="50" ht="15.0" customHeight="1">
      <c r="A50" s="14" t="s">
        <v>916</v>
      </c>
      <c r="B50" s="25" t="s">
        <v>1018</v>
      </c>
      <c r="C50" s="9">
        <f>VLOOKUP(B50,Nacionalidad!B$2:C$300,2,FALSE)</f>
        <v>3001</v>
      </c>
      <c r="D50" s="9">
        <v>1145.0</v>
      </c>
      <c r="E50" s="3"/>
    </row>
    <row r="51" ht="15.0" customHeight="1">
      <c r="A51" s="14" t="s">
        <v>917</v>
      </c>
      <c r="B51" s="9" t="s">
        <v>1018</v>
      </c>
      <c r="C51" s="9">
        <f>VLOOKUP(B51,Nacionalidad!B$2:C$300,2,FALSE)</f>
        <v>3001</v>
      </c>
      <c r="D51" s="9">
        <v>1146.0</v>
      </c>
      <c r="E51" s="3"/>
    </row>
    <row r="52" ht="15.0" customHeight="1">
      <c r="A52" s="14" t="s">
        <v>932</v>
      </c>
      <c r="B52" s="9" t="s">
        <v>1027</v>
      </c>
      <c r="C52" s="9">
        <f>VLOOKUP(B52,Nacionalidad!B$2:C$300,2,FALSE)</f>
        <v>3008</v>
      </c>
      <c r="D52" s="9">
        <v>1161.0</v>
      </c>
      <c r="E52" s="3"/>
    </row>
    <row r="53" ht="15.0" customHeight="1">
      <c r="A53" s="14" t="s">
        <v>938</v>
      </c>
      <c r="B53" s="9" t="s">
        <v>1018</v>
      </c>
      <c r="C53" s="9">
        <f>VLOOKUP(B53,Nacionalidad!B$2:C$300,2,FALSE)</f>
        <v>3001</v>
      </c>
      <c r="D53" s="9">
        <v>1167.0</v>
      </c>
      <c r="E53" s="3"/>
    </row>
    <row r="54" ht="15.0" customHeight="1">
      <c r="A54" s="14" t="s">
        <v>939</v>
      </c>
      <c r="B54" s="9" t="s">
        <v>1018</v>
      </c>
      <c r="C54" s="9">
        <f>VLOOKUP(B54,Nacionalidad!B$2:C$300,2,FALSE)</f>
        <v>3001</v>
      </c>
      <c r="D54" s="9">
        <v>1168.0</v>
      </c>
      <c r="E54" s="3"/>
    </row>
    <row r="55" ht="15.0" customHeight="1">
      <c r="A55" s="14" t="s">
        <v>940</v>
      </c>
      <c r="B55" s="9" t="s">
        <v>1018</v>
      </c>
      <c r="C55" s="9">
        <f>VLOOKUP(B55,Nacionalidad!B$2:C$300,2,FALSE)</f>
        <v>3001</v>
      </c>
      <c r="D55" s="9">
        <v>1169.0</v>
      </c>
      <c r="E55" s="3"/>
    </row>
    <row r="56" ht="15.0" customHeight="1">
      <c r="A56" s="14" t="s">
        <v>942</v>
      </c>
      <c r="B56" s="9" t="s">
        <v>1018</v>
      </c>
      <c r="C56" s="9">
        <f>VLOOKUP(B56,Nacionalidad!B$2:C$300,2,FALSE)</f>
        <v>3001</v>
      </c>
      <c r="D56" s="9">
        <v>1171.0</v>
      </c>
      <c r="E56" s="3"/>
    </row>
    <row r="57" ht="15.0" customHeight="1">
      <c r="A57" s="14" t="s">
        <v>943</v>
      </c>
      <c r="B57" s="9" t="s">
        <v>1018</v>
      </c>
      <c r="C57" s="9">
        <f>VLOOKUP(B57,Nacionalidad!B$2:C$300,2,FALSE)</f>
        <v>3001</v>
      </c>
      <c r="D57" s="9">
        <v>1172.0</v>
      </c>
      <c r="E57" s="3"/>
    </row>
    <row r="58" ht="15.0" customHeight="1">
      <c r="A58" s="14" t="s">
        <v>946</v>
      </c>
      <c r="B58" s="9" t="s">
        <v>1018</v>
      </c>
      <c r="C58" s="9">
        <f>VLOOKUP(B58,Nacionalidad!B$2:C$300,2,FALSE)</f>
        <v>3001</v>
      </c>
      <c r="D58" s="9">
        <v>1175.0</v>
      </c>
      <c r="E58" s="3"/>
    </row>
    <row r="59" ht="15.0" customHeight="1">
      <c r="A59" s="14" t="s">
        <v>950</v>
      </c>
      <c r="B59" s="9" t="s">
        <v>1021</v>
      </c>
      <c r="C59" s="9">
        <f>VLOOKUP(B59,Nacionalidad!B$2:C$300,2,FALSE)</f>
        <v>3003</v>
      </c>
      <c r="D59" s="9">
        <v>1179.0</v>
      </c>
      <c r="E59" s="3"/>
    </row>
    <row r="60" ht="15.0" customHeight="1">
      <c r="A60" s="14" t="s">
        <v>951</v>
      </c>
      <c r="B60" s="9" t="s">
        <v>1023</v>
      </c>
      <c r="C60" s="9">
        <f>VLOOKUP(B60,Nacionalidad!B$2:C$300,2,FALSE)</f>
        <v>3005</v>
      </c>
      <c r="D60" s="9">
        <v>1180.0</v>
      </c>
      <c r="E60" s="3"/>
    </row>
    <row r="61" ht="15.0" customHeight="1">
      <c r="A61" s="14" t="s">
        <v>959</v>
      </c>
      <c r="B61" s="9" t="s">
        <v>1018</v>
      </c>
      <c r="C61" s="9">
        <f>VLOOKUP(B61,Nacionalidad!B$2:C$300,2,FALSE)</f>
        <v>3001</v>
      </c>
      <c r="D61" s="9">
        <v>1188.0</v>
      </c>
      <c r="E61" s="3"/>
    </row>
    <row r="62" ht="15.0" customHeight="1">
      <c r="A62" s="14" t="s">
        <v>962</v>
      </c>
      <c r="B62" s="9" t="s">
        <v>1023</v>
      </c>
      <c r="C62" s="9">
        <f>VLOOKUP(B62,Nacionalidad!B$2:C$300,2,FALSE)</f>
        <v>3005</v>
      </c>
      <c r="D62" s="9">
        <v>1191.0</v>
      </c>
      <c r="E62" s="3"/>
    </row>
    <row r="63" ht="15.0" customHeight="1">
      <c r="A63" s="14" t="s">
        <v>963</v>
      </c>
      <c r="B63" s="9" t="s">
        <v>1026</v>
      </c>
      <c r="C63" s="9">
        <f>VLOOKUP(B63,Nacionalidad!B$2:C$300,2,FALSE)</f>
        <v>3007</v>
      </c>
      <c r="D63" s="9">
        <v>1192.0</v>
      </c>
      <c r="E63" s="3"/>
    </row>
    <row r="64" ht="15.0" customHeight="1">
      <c r="A64" s="14" t="s">
        <v>979</v>
      </c>
      <c r="B64" s="9" t="s">
        <v>1020</v>
      </c>
      <c r="C64" s="9">
        <f>VLOOKUP(B64,Nacionalidad!B$2:C$300,2,FALSE)</f>
        <v>3002</v>
      </c>
      <c r="D64" s="9">
        <v>1208.0</v>
      </c>
      <c r="E64" s="3"/>
    </row>
    <row r="65" ht="15.0" customHeight="1">
      <c r="A65" s="14" t="s">
        <v>982</v>
      </c>
      <c r="B65" s="9" t="s">
        <v>1018</v>
      </c>
      <c r="C65" s="9">
        <f>VLOOKUP(B65,Nacionalidad!B$2:C$300,2,FALSE)</f>
        <v>3001</v>
      </c>
      <c r="D65" s="9">
        <v>1211.0</v>
      </c>
      <c r="E65" s="3"/>
    </row>
    <row r="66" ht="15.0" customHeight="1">
      <c r="A66" s="14" t="s">
        <v>984</v>
      </c>
      <c r="B66" s="9" t="s">
        <v>1018</v>
      </c>
      <c r="C66" s="9">
        <f>VLOOKUP(B66,Nacionalidad!B$2:C$300,2,FALSE)</f>
        <v>3001</v>
      </c>
      <c r="D66" s="9">
        <v>1213.0</v>
      </c>
      <c r="E66" s="3"/>
    </row>
    <row r="67" ht="15.0" customHeight="1">
      <c r="A67" s="14" t="s">
        <v>986</v>
      </c>
      <c r="B67" s="9" t="s">
        <v>1018</v>
      </c>
      <c r="C67" s="9">
        <f>VLOOKUP(B67,Nacionalidad!B$2:C$300,2,FALSE)</f>
        <v>3001</v>
      </c>
      <c r="D67" s="9">
        <v>1215.0</v>
      </c>
      <c r="E67" s="3"/>
    </row>
    <row r="68" ht="15.0" customHeight="1">
      <c r="A68" s="14" t="s">
        <v>989</v>
      </c>
      <c r="B68" s="9" t="s">
        <v>1023</v>
      </c>
      <c r="C68" s="9">
        <f>VLOOKUP(B68,Nacionalidad!B$2:C$300,2,FALSE)</f>
        <v>3005</v>
      </c>
      <c r="D68" s="9">
        <v>1218.0</v>
      </c>
      <c r="E68" s="3"/>
    </row>
    <row r="69" ht="15.0" customHeight="1">
      <c r="A69" s="14" t="s">
        <v>995</v>
      </c>
      <c r="B69" s="9" t="s">
        <v>1018</v>
      </c>
      <c r="C69" s="9">
        <f>VLOOKUP(B69,Nacionalidad!B$2:C$300,2,FALSE)</f>
        <v>3001</v>
      </c>
      <c r="D69" s="9">
        <v>1224.0</v>
      </c>
      <c r="E69" s="3"/>
    </row>
    <row r="70" ht="15.75" customHeight="1">
      <c r="A70" s="14" t="s">
        <v>999</v>
      </c>
      <c r="B70" s="9" t="s">
        <v>1018</v>
      </c>
      <c r="C70" s="9">
        <f>VLOOKUP(B70,Nacionalidad!B$2:C$300,2,FALSE)</f>
        <v>3001</v>
      </c>
      <c r="D70" s="9">
        <v>1228.0</v>
      </c>
      <c r="E70" s="3"/>
    </row>
    <row r="71" ht="15.75" customHeight="1">
      <c r="A71" s="14" t="s">
        <v>1008</v>
      </c>
      <c r="B71" s="9" t="s">
        <v>1018</v>
      </c>
      <c r="C71" s="9">
        <f>VLOOKUP(B71,Nacionalidad!B$2:C$300,2,FALSE)</f>
        <v>3001</v>
      </c>
      <c r="D71" s="9">
        <v>1237.0</v>
      </c>
      <c r="E71" s="3"/>
    </row>
    <row r="72" ht="15.75" customHeight="1">
      <c r="A72" s="14" t="s">
        <v>1010</v>
      </c>
      <c r="B72" s="9" t="s">
        <v>1018</v>
      </c>
      <c r="C72" s="9">
        <f>VLOOKUP(B72,Nacionalidad!B$2:C$300,2,FALSE)</f>
        <v>3001</v>
      </c>
      <c r="D72" s="9">
        <v>1239.0</v>
      </c>
      <c r="E72" s="3"/>
    </row>
    <row r="73" ht="15.75" customHeight="1">
      <c r="A73" s="14" t="s">
        <v>1012</v>
      </c>
      <c r="B73" s="9" t="s">
        <v>1020</v>
      </c>
      <c r="C73" s="9">
        <f>VLOOKUP(B73,Nacionalidad!B$2:C$300,2,FALSE)</f>
        <v>3002</v>
      </c>
      <c r="D73" s="9">
        <v>1241.0</v>
      </c>
      <c r="E73" s="3"/>
    </row>
    <row r="74" ht="15.75" customHeight="1">
      <c r="A74" s="14" t="s">
        <v>776</v>
      </c>
      <c r="B74" s="9" t="s">
        <v>1020</v>
      </c>
      <c r="C74" s="9">
        <f>VLOOKUP(B74,Nacionalidad!B$2:C$300,2,FALSE)</f>
        <v>3002</v>
      </c>
      <c r="D74" s="9">
        <v>1001.0</v>
      </c>
      <c r="E74" s="3"/>
    </row>
    <row r="75" ht="15.75" customHeight="1">
      <c r="A75" s="14" t="s">
        <v>777</v>
      </c>
      <c r="B75" s="9" t="s">
        <v>1018</v>
      </c>
      <c r="C75" s="9">
        <f>VLOOKUP(B75,Nacionalidad!B$2:C$300,2,FALSE)</f>
        <v>3001</v>
      </c>
      <c r="D75" s="9">
        <v>1002.0</v>
      </c>
      <c r="E75" s="3"/>
    </row>
    <row r="76" ht="15.75" customHeight="1">
      <c r="A76" s="14" t="s">
        <v>778</v>
      </c>
      <c r="B76" s="9" t="s">
        <v>1018</v>
      </c>
      <c r="C76" s="9">
        <f>VLOOKUP(B76,Nacionalidad!B$2:C$300,2,FALSE)</f>
        <v>3001</v>
      </c>
      <c r="D76" s="9">
        <v>1003.0</v>
      </c>
      <c r="E76" s="3"/>
    </row>
    <row r="77" ht="15.75" customHeight="1">
      <c r="A77" s="14" t="s">
        <v>779</v>
      </c>
      <c r="B77" s="9" t="s">
        <v>1018</v>
      </c>
      <c r="C77" s="9">
        <f>VLOOKUP(B77,Nacionalidad!B$2:C$300,2,FALSE)</f>
        <v>3001</v>
      </c>
      <c r="D77" s="9">
        <v>1004.0</v>
      </c>
      <c r="E77" s="3"/>
    </row>
    <row r="78" ht="15.75" customHeight="1">
      <c r="A78" s="14" t="s">
        <v>780</v>
      </c>
      <c r="B78" s="9" t="s">
        <v>1038</v>
      </c>
      <c r="C78" s="9">
        <f>VLOOKUP(B78,Nacionalidad!B$2:C$300,2,FALSE)</f>
        <v>3019</v>
      </c>
      <c r="D78" s="9">
        <v>1005.0</v>
      </c>
      <c r="E78" s="3"/>
    </row>
    <row r="79" ht="15.75" customHeight="1">
      <c r="A79" s="14" t="s">
        <v>783</v>
      </c>
      <c r="B79" s="25" t="s">
        <v>1018</v>
      </c>
      <c r="C79" s="9">
        <f>VLOOKUP(B79,Nacionalidad!B$2:C$300,2,FALSE)</f>
        <v>3001</v>
      </c>
      <c r="D79" s="9">
        <v>1008.0</v>
      </c>
      <c r="E79" s="3"/>
    </row>
    <row r="80" ht="15.75" customHeight="1">
      <c r="A80" s="14" t="s">
        <v>784</v>
      </c>
      <c r="B80" s="9" t="s">
        <v>1023</v>
      </c>
      <c r="C80" s="9">
        <f>VLOOKUP(B80,Nacionalidad!B$2:C$300,2,FALSE)</f>
        <v>3005</v>
      </c>
      <c r="D80" s="9">
        <v>1009.0</v>
      </c>
      <c r="E80" s="3"/>
    </row>
    <row r="81" ht="15.75" customHeight="1">
      <c r="A81" s="14" t="s">
        <v>785</v>
      </c>
      <c r="B81" s="25" t="s">
        <v>1018</v>
      </c>
      <c r="C81" s="9">
        <f>VLOOKUP(B81,Nacionalidad!B$2:C$300,2,FALSE)</f>
        <v>3001</v>
      </c>
      <c r="D81" s="9">
        <v>1010.0</v>
      </c>
      <c r="E81" s="3"/>
    </row>
    <row r="82" ht="15.75" customHeight="1">
      <c r="A82" s="14" t="s">
        <v>786</v>
      </c>
      <c r="B82" s="25" t="s">
        <v>1018</v>
      </c>
      <c r="C82" s="9">
        <f>VLOOKUP(B82,Nacionalidad!B$2:C$300,2,FALSE)</f>
        <v>3001</v>
      </c>
      <c r="D82" s="9">
        <v>1011.0</v>
      </c>
      <c r="E82" s="3"/>
    </row>
    <row r="83" ht="15.75" customHeight="1">
      <c r="A83" s="14" t="s">
        <v>787</v>
      </c>
      <c r="B83" s="25" t="s">
        <v>1018</v>
      </c>
      <c r="C83" s="9">
        <f>VLOOKUP(B83,Nacionalidad!B$2:C$300,2,FALSE)</f>
        <v>3001</v>
      </c>
      <c r="D83" s="9">
        <v>1012.0</v>
      </c>
      <c r="E83" s="3"/>
    </row>
    <row r="84" ht="15.75" customHeight="1">
      <c r="A84" s="14" t="s">
        <v>789</v>
      </c>
      <c r="B84" s="25" t="s">
        <v>1018</v>
      </c>
      <c r="C84" s="9">
        <f>VLOOKUP(B84,Nacionalidad!B$2:C$300,2,FALSE)</f>
        <v>3001</v>
      </c>
      <c r="D84" s="9">
        <v>1014.0</v>
      </c>
      <c r="E84" s="3"/>
    </row>
    <row r="85" ht="15.75" customHeight="1">
      <c r="A85" s="14" t="s">
        <v>790</v>
      </c>
      <c r="B85" s="9" t="s">
        <v>1023</v>
      </c>
      <c r="C85" s="9">
        <f>VLOOKUP(B85,Nacionalidad!B$2:C$300,2,FALSE)</f>
        <v>3005</v>
      </c>
      <c r="D85" s="9">
        <v>1015.0</v>
      </c>
      <c r="E85" s="3"/>
    </row>
    <row r="86" ht="15.75" customHeight="1">
      <c r="A86" s="14" t="s">
        <v>791</v>
      </c>
      <c r="B86" s="9" t="s">
        <v>1018</v>
      </c>
      <c r="C86" s="9">
        <f>VLOOKUP(B86,Nacionalidad!B$2:C$300,2,FALSE)</f>
        <v>3001</v>
      </c>
      <c r="D86" s="9">
        <v>1016.0</v>
      </c>
      <c r="E86" s="3"/>
    </row>
    <row r="87" ht="15.75" customHeight="1">
      <c r="A87" s="14" t="s">
        <v>792</v>
      </c>
      <c r="B87" s="9" t="s">
        <v>1018</v>
      </c>
      <c r="C87" s="9">
        <f>VLOOKUP(B87,Nacionalidad!B$2:C$300,2,FALSE)</f>
        <v>3001</v>
      </c>
      <c r="D87" s="9">
        <v>1017.0</v>
      </c>
      <c r="E87" s="3"/>
    </row>
    <row r="88" ht="15.75" customHeight="1">
      <c r="A88" s="14" t="s">
        <v>794</v>
      </c>
      <c r="B88" s="9" t="s">
        <v>1023</v>
      </c>
      <c r="C88" s="9">
        <f>VLOOKUP(B88,Nacionalidad!B$2:C$300,2,FALSE)</f>
        <v>3005</v>
      </c>
      <c r="D88" s="9">
        <v>1019.0</v>
      </c>
      <c r="E88" s="3"/>
    </row>
    <row r="89" ht="14.25" hidden="1" customHeight="1">
      <c r="A89" s="14"/>
      <c r="B89" s="25"/>
      <c r="C89" s="9"/>
      <c r="D89" s="9"/>
      <c r="E89" s="3"/>
    </row>
    <row r="90" ht="15.75" customHeight="1">
      <c r="A90" s="14" t="s">
        <v>795</v>
      </c>
      <c r="B90" s="25" t="s">
        <v>1018</v>
      </c>
      <c r="C90" s="9">
        <f>VLOOKUP(B90,Nacionalidad!B$2:C$300,2,FALSE)</f>
        <v>3001</v>
      </c>
      <c r="D90" s="9">
        <v>1021.0</v>
      </c>
      <c r="E90" s="3"/>
    </row>
    <row r="91" ht="15.75" customHeight="1">
      <c r="A91" s="14" t="s">
        <v>798</v>
      </c>
      <c r="B91" s="9" t="s">
        <v>1018</v>
      </c>
      <c r="C91" s="9">
        <f>VLOOKUP(B91,Nacionalidad!B$2:C$300,2,FALSE)</f>
        <v>3001</v>
      </c>
      <c r="D91" s="9">
        <v>1024.0</v>
      </c>
      <c r="E91" s="3"/>
    </row>
    <row r="92" ht="15.75" customHeight="1">
      <c r="A92" s="14" t="s">
        <v>799</v>
      </c>
      <c r="B92" s="9" t="s">
        <v>1018</v>
      </c>
      <c r="C92" s="9">
        <f>VLOOKUP(B92,Nacionalidad!B$2:C$300,2,FALSE)</f>
        <v>3001</v>
      </c>
      <c r="D92" s="9">
        <v>1025.0</v>
      </c>
      <c r="E92" s="3"/>
    </row>
    <row r="93" ht="15.75" customHeight="1">
      <c r="A93" s="14" t="s">
        <v>800</v>
      </c>
      <c r="B93" s="9" t="s">
        <v>1018</v>
      </c>
      <c r="C93" s="9">
        <f>VLOOKUP(B93,Nacionalidad!B$2:C$300,2,FALSE)</f>
        <v>3001</v>
      </c>
      <c r="D93" s="9">
        <v>1026.0</v>
      </c>
      <c r="E93" s="3"/>
    </row>
    <row r="94" ht="15.75" customHeight="1">
      <c r="A94" s="14" t="s">
        <v>801</v>
      </c>
      <c r="B94" s="9" t="s">
        <v>1018</v>
      </c>
      <c r="C94" s="9">
        <f>VLOOKUP(B94,Nacionalidad!B$2:C$300,2,FALSE)</f>
        <v>3001</v>
      </c>
      <c r="D94" s="9">
        <v>1027.0</v>
      </c>
      <c r="E94" s="3"/>
    </row>
    <row r="95" ht="15.75" customHeight="1">
      <c r="A95" s="14" t="s">
        <v>804</v>
      </c>
      <c r="B95" s="9" t="s">
        <v>1023</v>
      </c>
      <c r="C95" s="9">
        <f>VLOOKUP(B95,Nacionalidad!B$2:C$300,2,FALSE)</f>
        <v>3005</v>
      </c>
      <c r="D95" s="9">
        <v>1030.0</v>
      </c>
      <c r="E95" s="3"/>
    </row>
    <row r="96" ht="15.75" hidden="1" customHeight="1">
      <c r="A96" s="14"/>
      <c r="B96" s="9"/>
      <c r="C96" s="9"/>
      <c r="D96" s="9"/>
      <c r="E96" s="3"/>
    </row>
    <row r="97" ht="15.75" customHeight="1">
      <c r="A97" s="14" t="s">
        <v>805</v>
      </c>
      <c r="B97" s="9" t="s">
        <v>1018</v>
      </c>
      <c r="C97" s="9">
        <f>VLOOKUP(B97,Nacionalidad!B$2:C$300,2,FALSE)</f>
        <v>3001</v>
      </c>
      <c r="D97" s="9">
        <v>1032.0</v>
      </c>
      <c r="E97" s="3"/>
    </row>
    <row r="98" ht="15.75" customHeight="1">
      <c r="A98" s="14" t="s">
        <v>806</v>
      </c>
      <c r="B98" s="9" t="s">
        <v>1032</v>
      </c>
      <c r="C98" s="9">
        <f>VLOOKUP(B98,Nacionalidad!B$2:C$300,2,FALSE)</f>
        <v>3013</v>
      </c>
      <c r="D98" s="9">
        <v>1033.0</v>
      </c>
      <c r="E98" s="3"/>
    </row>
    <row r="99" ht="15.75" customHeight="1">
      <c r="A99" s="14" t="s">
        <v>808</v>
      </c>
      <c r="B99" s="9" t="s">
        <v>1018</v>
      </c>
      <c r="C99" s="9">
        <f>VLOOKUP(B99,Nacionalidad!B$2:C$300,2,FALSE)</f>
        <v>3001</v>
      </c>
      <c r="D99" s="9">
        <v>1035.0</v>
      </c>
      <c r="E99" s="3"/>
    </row>
    <row r="100" ht="15.75" customHeight="1">
      <c r="A100" s="14" t="s">
        <v>810</v>
      </c>
      <c r="B100" s="9" t="s">
        <v>1018</v>
      </c>
      <c r="C100" s="9">
        <f>VLOOKUP(B100,Nacionalidad!B$2:C$300,2,FALSE)</f>
        <v>3001</v>
      </c>
      <c r="D100" s="9">
        <v>1038.0</v>
      </c>
      <c r="E100" s="3"/>
    </row>
    <row r="101" ht="15.75" customHeight="1">
      <c r="A101" s="14" t="s">
        <v>811</v>
      </c>
      <c r="B101" s="9" t="s">
        <v>1023</v>
      </c>
      <c r="C101" s="9">
        <f>VLOOKUP(B101,Nacionalidad!B$2:C$300,2,FALSE)</f>
        <v>3005</v>
      </c>
      <c r="D101" s="9">
        <v>1039.0</v>
      </c>
      <c r="E101" s="3"/>
    </row>
    <row r="102" ht="15.75" customHeight="1">
      <c r="A102" s="14" t="s">
        <v>812</v>
      </c>
      <c r="B102" s="9" t="s">
        <v>1018</v>
      </c>
      <c r="C102" s="9">
        <f>VLOOKUP(B102,Nacionalidad!B$2:C$300,2,FALSE)</f>
        <v>3001</v>
      </c>
      <c r="D102" s="9">
        <v>1040.0</v>
      </c>
      <c r="E102" s="3"/>
    </row>
    <row r="103" ht="15.75" customHeight="1">
      <c r="A103" s="14" t="s">
        <v>813</v>
      </c>
      <c r="B103" s="9" t="s">
        <v>1020</v>
      </c>
      <c r="C103" s="9">
        <f>VLOOKUP(B103,Nacionalidad!B$2:C$300,2,FALSE)</f>
        <v>3002</v>
      </c>
      <c r="D103" s="9">
        <v>1041.0</v>
      </c>
      <c r="E103" s="3"/>
    </row>
    <row r="104" ht="15.75" customHeight="1">
      <c r="A104" s="14" t="s">
        <v>814</v>
      </c>
      <c r="B104" s="9" t="s">
        <v>1018</v>
      </c>
      <c r="C104" s="9">
        <f>VLOOKUP(B104,Nacionalidad!B$2:C$300,2,FALSE)</f>
        <v>3001</v>
      </c>
      <c r="D104" s="9">
        <v>1042.0</v>
      </c>
      <c r="E104" s="3"/>
    </row>
    <row r="105" ht="15.75" customHeight="1">
      <c r="A105" s="14" t="s">
        <v>815</v>
      </c>
      <c r="B105" s="9" t="s">
        <v>1018</v>
      </c>
      <c r="C105" s="9">
        <f>VLOOKUP(B105,Nacionalidad!B$2:C$300,2,FALSE)</f>
        <v>3001</v>
      </c>
      <c r="D105" s="9">
        <v>1043.0</v>
      </c>
      <c r="E105" s="3"/>
    </row>
    <row r="106" ht="15.75" customHeight="1">
      <c r="A106" s="14" t="s">
        <v>817</v>
      </c>
      <c r="B106" s="9" t="s">
        <v>1018</v>
      </c>
      <c r="C106" s="9">
        <f>VLOOKUP(B106,Nacionalidad!B$2:C$300,2,FALSE)</f>
        <v>3001</v>
      </c>
      <c r="D106" s="9">
        <v>1045.0</v>
      </c>
      <c r="E106" s="3"/>
    </row>
    <row r="107" ht="15.75" customHeight="1">
      <c r="A107" s="14" t="s">
        <v>818</v>
      </c>
      <c r="B107" s="9" t="s">
        <v>1018</v>
      </c>
      <c r="C107" s="9">
        <f>VLOOKUP(B107,Nacionalidad!B$2:C$300,2,FALSE)</f>
        <v>3001</v>
      </c>
      <c r="D107" s="9">
        <v>1046.0</v>
      </c>
      <c r="E107" s="3"/>
    </row>
    <row r="108" ht="15.75" customHeight="1">
      <c r="A108" s="14" t="s">
        <v>819</v>
      </c>
      <c r="B108" s="9" t="s">
        <v>1018</v>
      </c>
      <c r="C108" s="9">
        <f>VLOOKUP(B108,Nacionalidad!B$2:C$300,2,FALSE)</f>
        <v>3001</v>
      </c>
      <c r="D108" s="9">
        <v>1047.0</v>
      </c>
      <c r="E108" s="3"/>
    </row>
    <row r="109" ht="15.75" customHeight="1">
      <c r="A109" s="14" t="s">
        <v>820</v>
      </c>
      <c r="B109" s="9" t="s">
        <v>1018</v>
      </c>
      <c r="C109" s="9">
        <f>VLOOKUP(B109,Nacionalidad!B$2:C$300,2,FALSE)</f>
        <v>3001</v>
      </c>
      <c r="D109" s="9">
        <v>1048.0</v>
      </c>
      <c r="E109" s="3"/>
    </row>
    <row r="110" ht="15.75" customHeight="1">
      <c r="A110" s="14" t="s">
        <v>821</v>
      </c>
      <c r="B110" s="9" t="s">
        <v>1020</v>
      </c>
      <c r="C110" s="9">
        <f>VLOOKUP(B110,Nacionalidad!B$2:C$300,2,FALSE)</f>
        <v>3002</v>
      </c>
      <c r="D110" s="9">
        <v>1049.0</v>
      </c>
      <c r="E110" s="3"/>
    </row>
    <row r="111" ht="15.75" customHeight="1">
      <c r="A111" s="14" t="s">
        <v>822</v>
      </c>
      <c r="B111" s="9" t="s">
        <v>1018</v>
      </c>
      <c r="C111" s="9">
        <f>VLOOKUP(B111,Nacionalidad!B$2:C$300,2,FALSE)</f>
        <v>3001</v>
      </c>
      <c r="D111" s="9">
        <v>1050.0</v>
      </c>
      <c r="E111" s="3"/>
    </row>
    <row r="112" ht="15.75" customHeight="1">
      <c r="A112" s="14" t="s">
        <v>823</v>
      </c>
      <c r="B112" s="9" t="s">
        <v>1018</v>
      </c>
      <c r="C112" s="9">
        <f>VLOOKUP(B112,Nacionalidad!B$2:C$300,2,FALSE)</f>
        <v>3001</v>
      </c>
      <c r="D112" s="9">
        <v>1051.0</v>
      </c>
      <c r="E112" s="3"/>
    </row>
    <row r="113" ht="15.75" customHeight="1">
      <c r="A113" s="14" t="s">
        <v>824</v>
      </c>
      <c r="B113" s="9" t="s">
        <v>1018</v>
      </c>
      <c r="C113" s="9">
        <f>VLOOKUP(B113,Nacionalidad!B$2:C$300,2,FALSE)</f>
        <v>3001</v>
      </c>
      <c r="D113" s="9">
        <v>1052.0</v>
      </c>
      <c r="E113" s="3"/>
    </row>
    <row r="114" ht="15.75" customHeight="1">
      <c r="A114" s="14" t="s">
        <v>825</v>
      </c>
      <c r="B114" s="9" t="s">
        <v>1018</v>
      </c>
      <c r="C114" s="9">
        <f>VLOOKUP(B114,Nacionalidad!B$2:C$300,2,FALSE)</f>
        <v>3001</v>
      </c>
      <c r="D114" s="9">
        <v>1053.0</v>
      </c>
      <c r="E114" s="3"/>
    </row>
    <row r="115" ht="15.75" customHeight="1">
      <c r="A115" s="14" t="s">
        <v>826</v>
      </c>
      <c r="B115" s="9" t="s">
        <v>1018</v>
      </c>
      <c r="C115" s="9">
        <f>VLOOKUP(B115,Nacionalidad!B$2:C$300,2,FALSE)</f>
        <v>3001</v>
      </c>
      <c r="D115" s="9">
        <v>1054.0</v>
      </c>
      <c r="E115" s="3"/>
    </row>
    <row r="116" ht="15.75" customHeight="1">
      <c r="A116" s="14" t="s">
        <v>827</v>
      </c>
      <c r="B116" s="9" t="s">
        <v>1029</v>
      </c>
      <c r="C116" s="9">
        <f>VLOOKUP(B116,Nacionalidad!B$2:C$300,2,FALSE)</f>
        <v>3010</v>
      </c>
      <c r="D116" s="9">
        <v>1055.0</v>
      </c>
      <c r="E116" s="3"/>
    </row>
    <row r="117" ht="15.75" customHeight="1">
      <c r="A117" s="14" t="s">
        <v>828</v>
      </c>
      <c r="B117" s="9" t="s">
        <v>1039</v>
      </c>
      <c r="C117" s="9">
        <f>VLOOKUP(B117,Nacionalidad!B$2:C$300,2,FALSE)</f>
        <v>3020</v>
      </c>
      <c r="D117" s="9">
        <v>1056.0</v>
      </c>
      <c r="E117" s="3"/>
    </row>
    <row r="118" ht="15.75" customHeight="1">
      <c r="A118" s="14" t="s">
        <v>829</v>
      </c>
      <c r="B118" s="9" t="s">
        <v>1023</v>
      </c>
      <c r="C118" s="9">
        <f>VLOOKUP(B118,Nacionalidad!B$2:C$300,2,FALSE)</f>
        <v>3005</v>
      </c>
      <c r="D118" s="9">
        <v>1057.0</v>
      </c>
      <c r="E118" s="3"/>
    </row>
    <row r="119" ht="15.75" customHeight="1">
      <c r="A119" s="14" t="s">
        <v>831</v>
      </c>
      <c r="B119" s="9" t="s">
        <v>1018</v>
      </c>
      <c r="C119" s="9">
        <f>VLOOKUP(B119,Nacionalidad!B$2:C$300,2,FALSE)</f>
        <v>3001</v>
      </c>
      <c r="D119" s="9">
        <v>1059.0</v>
      </c>
      <c r="E119" s="3"/>
    </row>
    <row r="120" ht="15.75" customHeight="1">
      <c r="A120" s="14" t="s">
        <v>832</v>
      </c>
      <c r="B120" s="9" t="s">
        <v>1018</v>
      </c>
      <c r="C120" s="9">
        <f>VLOOKUP(B120,Nacionalidad!B$2:C$300,2,FALSE)</f>
        <v>3001</v>
      </c>
      <c r="D120" s="9">
        <v>1060.0</v>
      </c>
      <c r="E120" s="3"/>
    </row>
    <row r="121" ht="15.75" customHeight="1">
      <c r="A121" s="14" t="s">
        <v>835</v>
      </c>
      <c r="B121" s="9" t="s">
        <v>1034</v>
      </c>
      <c r="C121" s="9">
        <f>VLOOKUP(B121,Nacionalidad!B$2:C$300,2,FALSE)</f>
        <v>3015</v>
      </c>
      <c r="D121" s="9">
        <v>1063.0</v>
      </c>
      <c r="E121" s="3"/>
    </row>
    <row r="122" ht="15.75" customHeight="1">
      <c r="A122" s="14" t="s">
        <v>837</v>
      </c>
      <c r="B122" s="9" t="s">
        <v>1034</v>
      </c>
      <c r="C122" s="9">
        <f>VLOOKUP(B122,Nacionalidad!B$2:C$300,2,FALSE)</f>
        <v>3015</v>
      </c>
      <c r="D122" s="9">
        <v>1066.0</v>
      </c>
      <c r="E122" s="3"/>
    </row>
    <row r="123" ht="15.75" customHeight="1">
      <c r="A123" s="14" t="s">
        <v>839</v>
      </c>
      <c r="B123" s="9" t="s">
        <v>1040</v>
      </c>
      <c r="C123" s="9">
        <f>VLOOKUP(B123,Nacionalidad!B$2:C$300,2,FALSE)</f>
        <v>3021</v>
      </c>
      <c r="D123" s="9">
        <v>1068.0</v>
      </c>
      <c r="E123" s="3"/>
    </row>
    <row r="124" ht="15.75" customHeight="1">
      <c r="A124" s="14" t="s">
        <v>840</v>
      </c>
      <c r="B124" s="9" t="s">
        <v>1018</v>
      </c>
      <c r="C124" s="9">
        <f>VLOOKUP(B124,Nacionalidad!B$2:C$300,2,FALSE)</f>
        <v>3001</v>
      </c>
      <c r="D124" s="9">
        <v>1069.0</v>
      </c>
      <c r="E124" s="3"/>
    </row>
    <row r="125" ht="15.75" customHeight="1">
      <c r="A125" s="14" t="s">
        <v>841</v>
      </c>
      <c r="B125" s="9" t="s">
        <v>1041</v>
      </c>
      <c r="C125" s="9">
        <f>VLOOKUP(B125,Nacionalidad!B$2:C$300,2,FALSE)</f>
        <v>3022</v>
      </c>
      <c r="D125" s="9">
        <v>1070.0</v>
      </c>
      <c r="E125" s="3"/>
    </row>
    <row r="126" ht="15.75" customHeight="1">
      <c r="A126" s="14" t="s">
        <v>843</v>
      </c>
      <c r="B126" s="9" t="s">
        <v>1018</v>
      </c>
      <c r="C126" s="9">
        <f>VLOOKUP(B126,Nacionalidad!B$2:C$300,2,FALSE)</f>
        <v>3001</v>
      </c>
      <c r="D126" s="9">
        <v>1072.0</v>
      </c>
      <c r="E126" s="3"/>
    </row>
    <row r="127" ht="15.75" customHeight="1">
      <c r="A127" s="14" t="s">
        <v>846</v>
      </c>
      <c r="B127" s="9" t="s">
        <v>1034</v>
      </c>
      <c r="C127" s="9">
        <f>VLOOKUP(B127,Nacionalidad!B$2:C$300,2,FALSE)</f>
        <v>3015</v>
      </c>
      <c r="D127" s="9">
        <v>1075.0</v>
      </c>
      <c r="E127" s="3"/>
    </row>
    <row r="128" ht="15.75" customHeight="1">
      <c r="A128" s="14" t="s">
        <v>847</v>
      </c>
      <c r="B128" s="9" t="s">
        <v>1018</v>
      </c>
      <c r="C128" s="9">
        <f>VLOOKUP(B128,Nacionalidad!B$2:C$300,2,FALSE)</f>
        <v>3001</v>
      </c>
      <c r="D128" s="9">
        <v>1076.0</v>
      </c>
      <c r="E128" s="3"/>
    </row>
    <row r="129" ht="15.75" customHeight="1">
      <c r="A129" s="14" t="s">
        <v>848</v>
      </c>
      <c r="B129" s="9" t="s">
        <v>1031</v>
      </c>
      <c r="C129" s="9">
        <f>VLOOKUP(B129,Nacionalidad!B$2:C$300,2,FALSE)</f>
        <v>3012</v>
      </c>
      <c r="D129" s="9">
        <v>1077.0</v>
      </c>
      <c r="E129" s="3"/>
    </row>
    <row r="130" ht="15.75" customHeight="1">
      <c r="A130" s="14" t="s">
        <v>850</v>
      </c>
      <c r="B130" s="9" t="s">
        <v>1018</v>
      </c>
      <c r="C130" s="9">
        <f>VLOOKUP(B130,Nacionalidad!B$2:C$300,2,FALSE)</f>
        <v>3001</v>
      </c>
      <c r="D130" s="9">
        <v>1079.0</v>
      </c>
      <c r="E130" s="3"/>
    </row>
    <row r="131" ht="15.75" customHeight="1">
      <c r="A131" s="14" t="s">
        <v>851</v>
      </c>
      <c r="B131" s="9" t="s">
        <v>1018</v>
      </c>
      <c r="C131" s="9">
        <f>VLOOKUP(B131,Nacionalidad!B$2:C$300,2,FALSE)</f>
        <v>3001</v>
      </c>
      <c r="D131" s="9">
        <v>1080.0</v>
      </c>
      <c r="E131" s="3"/>
    </row>
    <row r="132" ht="15.75" customHeight="1">
      <c r="A132" s="14" t="s">
        <v>853</v>
      </c>
      <c r="B132" s="9" t="s">
        <v>1018</v>
      </c>
      <c r="C132" s="9">
        <f>VLOOKUP(B132,Nacionalidad!B$2:C$300,2,FALSE)</f>
        <v>3001</v>
      </c>
      <c r="D132" s="9">
        <v>1082.0</v>
      </c>
      <c r="E132" s="3"/>
    </row>
    <row r="133" ht="15.75" customHeight="1">
      <c r="A133" s="14" t="s">
        <v>854</v>
      </c>
      <c r="B133" s="9" t="s">
        <v>1026</v>
      </c>
      <c r="C133" s="9">
        <f>VLOOKUP(B133,Nacionalidad!B$2:C$300,2,FALSE)</f>
        <v>3007</v>
      </c>
      <c r="D133" s="9">
        <v>1083.0</v>
      </c>
      <c r="E133" s="3"/>
    </row>
    <row r="134" ht="15.75" customHeight="1">
      <c r="A134" s="14" t="s">
        <v>856</v>
      </c>
      <c r="B134" s="9" t="s">
        <v>1027</v>
      </c>
      <c r="C134" s="9">
        <f>VLOOKUP(B134,Nacionalidad!B$2:C$300,2,FALSE)</f>
        <v>3008</v>
      </c>
      <c r="D134" s="9">
        <v>1085.0</v>
      </c>
      <c r="E134" s="3"/>
    </row>
    <row r="135" ht="15.75" customHeight="1">
      <c r="A135" s="14" t="s">
        <v>857</v>
      </c>
      <c r="B135" s="9" t="s">
        <v>1018</v>
      </c>
      <c r="C135" s="9">
        <f>VLOOKUP(B135,Nacionalidad!B$2:C$300,2,FALSE)</f>
        <v>3001</v>
      </c>
      <c r="D135" s="9">
        <v>1086.0</v>
      </c>
      <c r="E135" s="3"/>
    </row>
    <row r="136" ht="15.75" customHeight="1">
      <c r="A136" s="14" t="s">
        <v>858</v>
      </c>
      <c r="B136" s="9" t="s">
        <v>1034</v>
      </c>
      <c r="C136" s="9">
        <f>VLOOKUP(B136,Nacionalidad!B$2:C$300,2,FALSE)</f>
        <v>3015</v>
      </c>
      <c r="D136" s="9">
        <v>1087.0</v>
      </c>
      <c r="E136" s="3"/>
    </row>
    <row r="137" ht="15.75" customHeight="1">
      <c r="A137" s="14" t="s">
        <v>859</v>
      </c>
      <c r="B137" s="9" t="s">
        <v>1018</v>
      </c>
      <c r="C137" s="9">
        <f>VLOOKUP(B137,Nacionalidad!B$2:C$300,2,FALSE)</f>
        <v>3001</v>
      </c>
      <c r="D137" s="9">
        <v>1088.0</v>
      </c>
      <c r="E137" s="3"/>
    </row>
    <row r="138" ht="15.75" customHeight="1">
      <c r="A138" s="14" t="s">
        <v>860</v>
      </c>
      <c r="B138" s="9" t="s">
        <v>1018</v>
      </c>
      <c r="C138" s="9">
        <f>VLOOKUP(B138,Nacionalidad!B$2:C$300,2,FALSE)</f>
        <v>3001</v>
      </c>
      <c r="D138" s="9">
        <v>1089.0</v>
      </c>
      <c r="E138" s="3"/>
    </row>
    <row r="139" ht="15.75" customHeight="1">
      <c r="A139" s="14" t="s">
        <v>861</v>
      </c>
      <c r="B139" s="9" t="s">
        <v>1034</v>
      </c>
      <c r="C139" s="9">
        <f>VLOOKUP(B139,Nacionalidad!B$2:C$300,2,FALSE)</f>
        <v>3015</v>
      </c>
      <c r="D139" s="9">
        <v>1090.0</v>
      </c>
      <c r="E139" s="3"/>
    </row>
    <row r="140" ht="15.75" customHeight="1">
      <c r="A140" s="14" t="s">
        <v>862</v>
      </c>
      <c r="B140" s="9" t="s">
        <v>1018</v>
      </c>
      <c r="C140" s="9">
        <f>VLOOKUP(B140,Nacionalidad!B$2:C$300,2,FALSE)</f>
        <v>3001</v>
      </c>
      <c r="D140" s="9">
        <v>1091.0</v>
      </c>
      <c r="E140" s="3"/>
    </row>
    <row r="141" ht="15.75" customHeight="1">
      <c r="A141" s="14" t="s">
        <v>863</v>
      </c>
      <c r="B141" s="9" t="s">
        <v>1018</v>
      </c>
      <c r="C141" s="9">
        <f>VLOOKUP(B141,Nacionalidad!B$2:C$300,2,FALSE)</f>
        <v>3001</v>
      </c>
      <c r="D141" s="9">
        <v>1092.0</v>
      </c>
      <c r="E141" s="3"/>
    </row>
    <row r="142" ht="15.75" customHeight="1">
      <c r="A142" s="14" t="s">
        <v>864</v>
      </c>
      <c r="B142" s="9" t="s">
        <v>1034</v>
      </c>
      <c r="C142" s="9">
        <f>VLOOKUP(B142,Nacionalidad!B$2:C$300,2,FALSE)</f>
        <v>3015</v>
      </c>
      <c r="D142" s="9">
        <v>1093.0</v>
      </c>
      <c r="E142" s="3"/>
    </row>
    <row r="143" ht="15.75" customHeight="1">
      <c r="A143" s="14" t="s">
        <v>866</v>
      </c>
      <c r="B143" s="9" t="s">
        <v>1018</v>
      </c>
      <c r="C143" s="9">
        <f>VLOOKUP(B143,Nacionalidad!B$2:C$300,2,FALSE)</f>
        <v>3001</v>
      </c>
      <c r="D143" s="9">
        <v>1095.0</v>
      </c>
      <c r="E143" s="3"/>
    </row>
    <row r="144" ht="15.75" customHeight="1">
      <c r="A144" s="14" t="s">
        <v>867</v>
      </c>
      <c r="B144" s="9" t="s">
        <v>1018</v>
      </c>
      <c r="C144" s="9">
        <f>VLOOKUP(B144,Nacionalidad!B$2:C$300,2,FALSE)</f>
        <v>3001</v>
      </c>
      <c r="D144" s="9">
        <v>1096.0</v>
      </c>
      <c r="E144" s="3"/>
    </row>
    <row r="145" ht="15.75" customHeight="1">
      <c r="A145" s="14" t="s">
        <v>869</v>
      </c>
      <c r="B145" s="9" t="s">
        <v>1018</v>
      </c>
      <c r="C145" s="9">
        <f>VLOOKUP(B145,Nacionalidad!B$2:C$300,2,FALSE)</f>
        <v>3001</v>
      </c>
      <c r="D145" s="9">
        <v>1098.0</v>
      </c>
      <c r="E145" s="3"/>
    </row>
    <row r="146" ht="15.75" customHeight="1">
      <c r="A146" s="14" t="s">
        <v>871</v>
      </c>
      <c r="B146" s="9" t="s">
        <v>1018</v>
      </c>
      <c r="C146" s="9">
        <f>VLOOKUP(B146,Nacionalidad!B$2:C$300,2,FALSE)</f>
        <v>3001</v>
      </c>
      <c r="D146" s="9">
        <v>1100.0</v>
      </c>
      <c r="E146" s="3"/>
    </row>
    <row r="147" ht="15.75" customHeight="1">
      <c r="A147" s="14" t="s">
        <v>874</v>
      </c>
      <c r="B147" s="9" t="s">
        <v>1018</v>
      </c>
      <c r="C147" s="9">
        <f>VLOOKUP(B147,Nacionalidad!B$2:C$300,2,FALSE)</f>
        <v>3001</v>
      </c>
      <c r="D147" s="9">
        <v>1103.0</v>
      </c>
      <c r="E147" s="3"/>
    </row>
    <row r="148" ht="15.75" customHeight="1">
      <c r="A148" s="14" t="s">
        <v>875</v>
      </c>
      <c r="B148" s="9" t="s">
        <v>1018</v>
      </c>
      <c r="C148" s="9">
        <f>VLOOKUP(B148,Nacionalidad!B$2:C$300,2,FALSE)</f>
        <v>3001</v>
      </c>
      <c r="D148" s="9">
        <v>1104.0</v>
      </c>
      <c r="E148" s="3"/>
    </row>
    <row r="149" ht="15.75" customHeight="1">
      <c r="A149" s="14" t="s">
        <v>876</v>
      </c>
      <c r="B149" s="9" t="s">
        <v>1018</v>
      </c>
      <c r="C149" s="9">
        <f>VLOOKUP(B149,Nacionalidad!B$2:C$300,2,FALSE)</f>
        <v>3001</v>
      </c>
      <c r="D149" s="9">
        <v>1105.0</v>
      </c>
      <c r="E149" s="3"/>
    </row>
    <row r="150" ht="15.75" customHeight="1">
      <c r="A150" s="14" t="s">
        <v>877</v>
      </c>
      <c r="B150" s="9" t="s">
        <v>1018</v>
      </c>
      <c r="C150" s="9">
        <f>VLOOKUP(B150,Nacionalidad!B$2:C$300,2,FALSE)</f>
        <v>3001</v>
      </c>
      <c r="D150" s="9">
        <v>1106.0</v>
      </c>
      <c r="E150" s="3"/>
    </row>
    <row r="151" ht="15.75" customHeight="1">
      <c r="A151" s="14" t="s">
        <v>882</v>
      </c>
      <c r="B151" s="9" t="s">
        <v>1025</v>
      </c>
      <c r="C151" s="9">
        <f>VLOOKUP(B151,Nacionalidad!B$2:C$300,2,FALSE)</f>
        <v>3006</v>
      </c>
      <c r="D151" s="9">
        <v>1111.0</v>
      </c>
      <c r="E151" s="3"/>
    </row>
    <row r="152" ht="15.75" customHeight="1">
      <c r="A152" s="14" t="s">
        <v>883</v>
      </c>
      <c r="B152" s="9" t="s">
        <v>1018</v>
      </c>
      <c r="C152" s="9">
        <f>VLOOKUP(B152,Nacionalidad!B$2:C$300,2,FALSE)</f>
        <v>3001</v>
      </c>
      <c r="D152" s="9">
        <v>1112.0</v>
      </c>
      <c r="E152" s="3"/>
    </row>
    <row r="153" ht="15.75" customHeight="1">
      <c r="A153" s="14" t="s">
        <v>885</v>
      </c>
      <c r="B153" s="9" t="s">
        <v>1020</v>
      </c>
      <c r="C153" s="9">
        <f>VLOOKUP(B153,Nacionalidad!B$2:C$300,2,FALSE)</f>
        <v>3002</v>
      </c>
      <c r="D153" s="9">
        <v>1114.0</v>
      </c>
      <c r="E153" s="3"/>
    </row>
    <row r="154" ht="15.75" customHeight="1">
      <c r="A154" s="14" t="s">
        <v>886</v>
      </c>
      <c r="B154" s="9" t="s">
        <v>1018</v>
      </c>
      <c r="C154" s="9">
        <f>VLOOKUP(B154,Nacionalidad!B$2:C$300,2,FALSE)</f>
        <v>3001</v>
      </c>
      <c r="D154" s="9">
        <v>1115.0</v>
      </c>
      <c r="E154" s="3"/>
    </row>
    <row r="155" ht="15.75" customHeight="1">
      <c r="A155" s="14" t="s">
        <v>887</v>
      </c>
      <c r="B155" s="9" t="s">
        <v>1020</v>
      </c>
      <c r="C155" s="9">
        <f>VLOOKUP(B155,Nacionalidad!B$2:C$300,2,FALSE)</f>
        <v>3002</v>
      </c>
      <c r="D155" s="9">
        <v>1116.0</v>
      </c>
      <c r="E155" s="3"/>
    </row>
    <row r="156" ht="15.75" customHeight="1">
      <c r="A156" s="14" t="s">
        <v>890</v>
      </c>
      <c r="B156" s="9" t="s">
        <v>1018</v>
      </c>
      <c r="C156" s="9">
        <f>VLOOKUP(B156,Nacionalidad!B$2:C$300,2,FALSE)</f>
        <v>3001</v>
      </c>
      <c r="D156" s="9">
        <v>1119.0</v>
      </c>
      <c r="E156" s="3"/>
    </row>
    <row r="157" ht="15.75" customHeight="1">
      <c r="A157" s="14" t="s">
        <v>891</v>
      </c>
      <c r="B157" s="9" t="s">
        <v>1018</v>
      </c>
      <c r="C157" s="9">
        <f>VLOOKUP(B157,Nacionalidad!B$2:C$300,2,FALSE)</f>
        <v>3001</v>
      </c>
      <c r="D157" s="9">
        <v>1120.0</v>
      </c>
      <c r="E157" s="3"/>
    </row>
    <row r="158" ht="15.75" customHeight="1">
      <c r="A158" s="14" t="s">
        <v>892</v>
      </c>
      <c r="B158" s="9" t="s">
        <v>1018</v>
      </c>
      <c r="C158" s="9">
        <f>VLOOKUP(B158,Nacionalidad!B$2:C$300,2,FALSE)</f>
        <v>3001</v>
      </c>
      <c r="D158" s="9">
        <v>1121.0</v>
      </c>
      <c r="E158" s="3"/>
    </row>
    <row r="159" ht="15.75" customHeight="1">
      <c r="A159" s="14" t="s">
        <v>895</v>
      </c>
      <c r="B159" s="9" t="s">
        <v>1020</v>
      </c>
      <c r="C159" s="9">
        <f>VLOOKUP(B159,Nacionalidad!B$2:C$300,2,FALSE)</f>
        <v>3002</v>
      </c>
      <c r="D159" s="9">
        <v>1124.0</v>
      </c>
      <c r="E159" s="3"/>
    </row>
    <row r="160" ht="15.75" customHeight="1">
      <c r="A160" s="14" t="s">
        <v>896</v>
      </c>
      <c r="B160" s="9" t="s">
        <v>1018</v>
      </c>
      <c r="C160" s="9">
        <f>VLOOKUP(B160,Nacionalidad!B$2:C$300,2,FALSE)</f>
        <v>3001</v>
      </c>
      <c r="D160" s="9">
        <v>1125.0</v>
      </c>
      <c r="E160" s="3"/>
    </row>
    <row r="161" ht="15.75" customHeight="1">
      <c r="A161" s="14" t="s">
        <v>898</v>
      </c>
      <c r="B161" s="9" t="s">
        <v>1040</v>
      </c>
      <c r="C161" s="9">
        <f>VLOOKUP(B161,Nacionalidad!B$2:C$300,2,FALSE)</f>
        <v>3021</v>
      </c>
      <c r="D161" s="9">
        <v>1127.0</v>
      </c>
      <c r="E161" s="3"/>
    </row>
    <row r="162" ht="15.75" customHeight="1">
      <c r="A162" s="14" t="s">
        <v>899</v>
      </c>
      <c r="B162" s="9" t="s">
        <v>1018</v>
      </c>
      <c r="C162" s="9">
        <f>VLOOKUP(B162,Nacionalidad!B$2:C$300,2,FALSE)</f>
        <v>3001</v>
      </c>
      <c r="D162" s="9">
        <v>1128.0</v>
      </c>
      <c r="E162" s="3"/>
    </row>
    <row r="163" ht="15.75" customHeight="1">
      <c r="A163" s="14" t="s">
        <v>905</v>
      </c>
      <c r="B163" s="9" t="s">
        <v>1018</v>
      </c>
      <c r="C163" s="9">
        <f>VLOOKUP(B163,Nacionalidad!B$2:C$300,2,FALSE)</f>
        <v>3001</v>
      </c>
      <c r="D163" s="9">
        <v>1134.0</v>
      </c>
      <c r="E163" s="3"/>
    </row>
    <row r="164" ht="15.75" customHeight="1">
      <c r="A164" s="14" t="s">
        <v>907</v>
      </c>
      <c r="B164" s="9" t="s">
        <v>1018</v>
      </c>
      <c r="C164" s="9">
        <f>VLOOKUP(B164,Nacionalidad!B$2:C$300,2,FALSE)</f>
        <v>3001</v>
      </c>
      <c r="D164" s="9">
        <v>1136.0</v>
      </c>
      <c r="E164" s="3"/>
    </row>
    <row r="165" ht="15.75" customHeight="1">
      <c r="A165" s="14" t="s">
        <v>909</v>
      </c>
      <c r="B165" s="9" t="s">
        <v>1018</v>
      </c>
      <c r="C165" s="9">
        <f>VLOOKUP(B165,Nacionalidad!B$2:C$300,2,FALSE)</f>
        <v>3001</v>
      </c>
      <c r="D165" s="9">
        <v>1138.0</v>
      </c>
      <c r="E165" s="3"/>
    </row>
    <row r="166" ht="15.75" customHeight="1">
      <c r="A166" s="14" t="s">
        <v>910</v>
      </c>
      <c r="B166" s="9" t="s">
        <v>1018</v>
      </c>
      <c r="C166" s="9">
        <f>VLOOKUP(B166,Nacionalidad!B$2:C$300,2,FALSE)</f>
        <v>3001</v>
      </c>
      <c r="D166" s="9">
        <v>1139.0</v>
      </c>
      <c r="E166" s="3"/>
    </row>
    <row r="167" ht="15.75" customHeight="1">
      <c r="A167" s="14" t="s">
        <v>911</v>
      </c>
      <c r="B167" s="9" t="s">
        <v>1020</v>
      </c>
      <c r="C167" s="9">
        <f>VLOOKUP(B167,Nacionalidad!B$2:C$300,2,FALSE)</f>
        <v>3002</v>
      </c>
      <c r="D167" s="9">
        <v>1140.0</v>
      </c>
      <c r="E167" s="3"/>
    </row>
    <row r="168" ht="15.75" customHeight="1">
      <c r="A168" s="14" t="s">
        <v>912</v>
      </c>
      <c r="B168" s="9" t="s">
        <v>1018</v>
      </c>
      <c r="C168" s="9">
        <f>VLOOKUP(B168,Nacionalidad!B$2:C$300,2,FALSE)</f>
        <v>3001</v>
      </c>
      <c r="D168" s="9">
        <v>1141.0</v>
      </c>
      <c r="E168" s="3"/>
    </row>
    <row r="169" ht="15.75" customHeight="1">
      <c r="A169" s="14" t="s">
        <v>914</v>
      </c>
      <c r="B169" s="9" t="s">
        <v>1018</v>
      </c>
      <c r="C169" s="9">
        <f>VLOOKUP(B169,Nacionalidad!B$2:C$300,2,FALSE)</f>
        <v>3001</v>
      </c>
      <c r="D169" s="9">
        <v>1143.0</v>
      </c>
      <c r="E169" s="3"/>
    </row>
    <row r="170" ht="15.75" customHeight="1">
      <c r="A170" s="14" t="s">
        <v>918</v>
      </c>
      <c r="B170" s="9" t="s">
        <v>1018</v>
      </c>
      <c r="C170" s="9">
        <f>VLOOKUP(B170,Nacionalidad!B$2:C$300,2,FALSE)</f>
        <v>3001</v>
      </c>
      <c r="D170" s="9">
        <v>1147.0</v>
      </c>
      <c r="E170" s="3"/>
    </row>
    <row r="171" ht="15.75" customHeight="1">
      <c r="A171" s="14" t="s">
        <v>919</v>
      </c>
      <c r="B171" s="9" t="s">
        <v>1018</v>
      </c>
      <c r="C171" s="9">
        <f>VLOOKUP(B171,Nacionalidad!B$2:C$300,2,FALSE)</f>
        <v>3001</v>
      </c>
      <c r="D171" s="9">
        <v>1148.0</v>
      </c>
      <c r="E171" s="3"/>
    </row>
    <row r="172" ht="15.75" customHeight="1">
      <c r="A172" s="14" t="s">
        <v>920</v>
      </c>
      <c r="B172" s="9" t="s">
        <v>1018</v>
      </c>
      <c r="C172" s="9">
        <f>VLOOKUP(B172,Nacionalidad!B$2:C$300,2,FALSE)</f>
        <v>3001</v>
      </c>
      <c r="D172" s="9">
        <v>1149.0</v>
      </c>
      <c r="E172" s="3"/>
    </row>
    <row r="173" ht="15.75" customHeight="1">
      <c r="A173" s="14" t="s">
        <v>921</v>
      </c>
      <c r="B173" s="9" t="s">
        <v>1018</v>
      </c>
      <c r="C173" s="9">
        <f>VLOOKUP(B173,Nacionalidad!B$2:C$300,2,FALSE)</f>
        <v>3001</v>
      </c>
      <c r="D173" s="9">
        <v>1150.0</v>
      </c>
      <c r="E173" s="3"/>
    </row>
    <row r="174" ht="15.75" customHeight="1">
      <c r="A174" s="14" t="s">
        <v>922</v>
      </c>
      <c r="B174" s="9" t="s">
        <v>1018</v>
      </c>
      <c r="C174" s="9">
        <f>VLOOKUP(B174,Nacionalidad!B$2:C$300,2,FALSE)</f>
        <v>3001</v>
      </c>
      <c r="D174" s="9">
        <v>1151.0</v>
      </c>
      <c r="E174" s="3"/>
    </row>
    <row r="175" ht="15.75" customHeight="1">
      <c r="A175" s="14" t="s">
        <v>923</v>
      </c>
      <c r="B175" s="9" t="s">
        <v>1018</v>
      </c>
      <c r="C175" s="9">
        <f>VLOOKUP(B175,Nacionalidad!B$2:C$300,2,FALSE)</f>
        <v>3001</v>
      </c>
      <c r="D175" s="9">
        <v>1152.0</v>
      </c>
      <c r="E175" s="3"/>
    </row>
    <row r="176" ht="15.75" customHeight="1">
      <c r="A176" s="14" t="s">
        <v>924</v>
      </c>
      <c r="B176" s="9" t="s">
        <v>1066</v>
      </c>
      <c r="C176" s="9">
        <f>VLOOKUP(B176,Nacionalidad!B$2:C$300,2,FALSE)</f>
        <v>3001</v>
      </c>
      <c r="D176" s="9">
        <v>1153.0</v>
      </c>
      <c r="E176" s="3"/>
    </row>
    <row r="177" ht="15.75" customHeight="1">
      <c r="A177" s="14" t="s">
        <v>925</v>
      </c>
      <c r="B177" s="9" t="s">
        <v>1018</v>
      </c>
      <c r="C177" s="9">
        <f>VLOOKUP(B177,Nacionalidad!B$2:C$300,2,FALSE)</f>
        <v>3001</v>
      </c>
      <c r="D177" s="9">
        <v>1154.0</v>
      </c>
      <c r="E177" s="3"/>
    </row>
    <row r="178" ht="15.75" customHeight="1">
      <c r="A178" s="14" t="s">
        <v>926</v>
      </c>
      <c r="B178" s="9" t="s">
        <v>1023</v>
      </c>
      <c r="C178" s="9">
        <f>VLOOKUP(B178,Nacionalidad!B$2:C$300,2,FALSE)</f>
        <v>3005</v>
      </c>
      <c r="D178" s="9">
        <v>1155.0</v>
      </c>
      <c r="E178" s="3"/>
    </row>
    <row r="179" ht="15.75" customHeight="1">
      <c r="A179" s="14" t="s">
        <v>927</v>
      </c>
      <c r="B179" s="9" t="s">
        <v>1018</v>
      </c>
      <c r="C179" s="9">
        <f>VLOOKUP(B179,Nacionalidad!B$2:C$300,2,FALSE)</f>
        <v>3001</v>
      </c>
      <c r="D179" s="9">
        <v>1156.0</v>
      </c>
      <c r="E179" s="3"/>
    </row>
    <row r="180" ht="15.75" customHeight="1">
      <c r="A180" s="14" t="s">
        <v>928</v>
      </c>
      <c r="B180" s="9" t="s">
        <v>1018</v>
      </c>
      <c r="C180" s="9">
        <f>VLOOKUP(B180,Nacionalidad!B$2:C$300,2,FALSE)</f>
        <v>3001</v>
      </c>
      <c r="D180" s="9">
        <v>1157.0</v>
      </c>
      <c r="E180" s="3"/>
    </row>
    <row r="181" ht="15.75" customHeight="1">
      <c r="A181" s="26" t="s">
        <v>929</v>
      </c>
      <c r="B181" s="9" t="s">
        <v>1018</v>
      </c>
      <c r="C181" s="9">
        <f>VLOOKUP(B181,Nacionalidad!B$2:C$300,2,FALSE)</f>
        <v>3001</v>
      </c>
      <c r="D181" s="9">
        <v>1158.0</v>
      </c>
      <c r="E181" s="3"/>
    </row>
    <row r="182" ht="15.75" customHeight="1">
      <c r="A182" s="26" t="s">
        <v>930</v>
      </c>
      <c r="B182" s="9" t="s">
        <v>1023</v>
      </c>
      <c r="C182" s="9">
        <f>VLOOKUP(B182,Nacionalidad!B$2:C$300,2,FALSE)</f>
        <v>3005</v>
      </c>
      <c r="D182" s="9">
        <v>1159.0</v>
      </c>
      <c r="E182" s="3"/>
    </row>
    <row r="183" ht="15.75" customHeight="1">
      <c r="A183" s="26" t="s">
        <v>968</v>
      </c>
      <c r="B183" s="9" t="s">
        <v>1018</v>
      </c>
      <c r="C183" s="9">
        <f>VLOOKUP(B183,Nacionalidad!B$2:C$300,2,FALSE)</f>
        <v>3001</v>
      </c>
      <c r="D183" s="9">
        <v>1197.0</v>
      </c>
      <c r="E183" s="3"/>
    </row>
    <row r="184" ht="15.75" customHeight="1">
      <c r="A184" s="26" t="s">
        <v>933</v>
      </c>
      <c r="B184" s="9" t="s">
        <v>1018</v>
      </c>
      <c r="C184" s="9">
        <f>VLOOKUP(B184,Nacionalidad!B$2:C$300,2,FALSE)</f>
        <v>3001</v>
      </c>
      <c r="D184" s="9">
        <v>1162.0</v>
      </c>
      <c r="E184" s="3"/>
    </row>
    <row r="185" ht="15.75" customHeight="1">
      <c r="A185" s="26" t="s">
        <v>934</v>
      </c>
      <c r="B185" s="9" t="s">
        <v>1018</v>
      </c>
      <c r="C185" s="9">
        <f>VLOOKUP(B185,Nacionalidad!B$2:C$300,2,FALSE)</f>
        <v>3001</v>
      </c>
      <c r="D185" s="9">
        <v>1163.0</v>
      </c>
      <c r="E185" s="3"/>
    </row>
    <row r="186" ht="15.75" customHeight="1">
      <c r="A186" s="26" t="s">
        <v>935</v>
      </c>
      <c r="B186" s="9" t="s">
        <v>1018</v>
      </c>
      <c r="C186" s="9">
        <f>VLOOKUP(B186,Nacionalidad!B$2:C$300,2,FALSE)</f>
        <v>3001</v>
      </c>
      <c r="D186" s="9">
        <v>1164.0</v>
      </c>
      <c r="E186" s="3"/>
    </row>
    <row r="187" ht="15.75" customHeight="1">
      <c r="A187" s="14" t="s">
        <v>936</v>
      </c>
      <c r="B187" s="9" t="s">
        <v>1018</v>
      </c>
      <c r="C187" s="9">
        <f>VLOOKUP(B187,Nacionalidad!B$2:C$300,2,FALSE)</f>
        <v>3001</v>
      </c>
      <c r="D187" s="9">
        <v>1165.0</v>
      </c>
      <c r="E187" s="3"/>
    </row>
    <row r="188" ht="15.75" customHeight="1">
      <c r="A188" s="14" t="s">
        <v>937</v>
      </c>
      <c r="B188" s="9" t="s">
        <v>1018</v>
      </c>
      <c r="C188" s="9">
        <f>VLOOKUP(B188,Nacionalidad!B$2:C$300,2,FALSE)</f>
        <v>3001</v>
      </c>
      <c r="D188" s="9">
        <v>1166.0</v>
      </c>
      <c r="E188" s="3"/>
    </row>
    <row r="189" ht="15.75" customHeight="1">
      <c r="A189" s="14" t="s">
        <v>941</v>
      </c>
      <c r="B189" s="9" t="s">
        <v>1018</v>
      </c>
      <c r="C189" s="9">
        <f>VLOOKUP(B189,Nacionalidad!B$2:C$300,2,FALSE)</f>
        <v>3001</v>
      </c>
      <c r="D189" s="9">
        <v>1170.0</v>
      </c>
      <c r="E189" s="3"/>
    </row>
    <row r="190" ht="15.75" customHeight="1">
      <c r="A190" s="14" t="s">
        <v>944</v>
      </c>
      <c r="B190" s="9" t="s">
        <v>1018</v>
      </c>
      <c r="C190" s="9">
        <f>VLOOKUP(B190,Nacionalidad!B$2:C$300,2,FALSE)</f>
        <v>3001</v>
      </c>
      <c r="D190" s="9">
        <v>1173.0</v>
      </c>
      <c r="E190" s="3"/>
    </row>
    <row r="191" ht="15.75" customHeight="1">
      <c r="A191" s="14" t="s">
        <v>945</v>
      </c>
      <c r="B191" s="9" t="s">
        <v>1018</v>
      </c>
      <c r="C191" s="9">
        <f>VLOOKUP(B191,Nacionalidad!B$2:C$300,2,FALSE)</f>
        <v>3001</v>
      </c>
      <c r="D191" s="9">
        <v>1174.0</v>
      </c>
      <c r="E191" s="3"/>
    </row>
    <row r="192" ht="15.75" customHeight="1">
      <c r="A192" s="14" t="s">
        <v>947</v>
      </c>
      <c r="B192" s="9" t="s">
        <v>1018</v>
      </c>
      <c r="C192" s="9">
        <f>VLOOKUP(B192,Nacionalidad!B$2:C$300,2,FALSE)</f>
        <v>3001</v>
      </c>
      <c r="D192" s="9">
        <v>1176.0</v>
      </c>
      <c r="E192" s="3"/>
    </row>
    <row r="193" ht="15.75" customHeight="1">
      <c r="A193" s="14" t="s">
        <v>948</v>
      </c>
      <c r="B193" s="9" t="s">
        <v>1029</v>
      </c>
      <c r="C193" s="9">
        <f>VLOOKUP(B193,Nacionalidad!B$2:C$300,2,FALSE)</f>
        <v>3010</v>
      </c>
      <c r="D193" s="9">
        <v>1177.0</v>
      </c>
      <c r="E193" s="3"/>
    </row>
    <row r="194" ht="15.75" customHeight="1">
      <c r="A194" s="14" t="s">
        <v>949</v>
      </c>
      <c r="B194" s="9" t="s">
        <v>1020</v>
      </c>
      <c r="C194" s="9">
        <f>VLOOKUP(B194,Nacionalidad!B$2:C$300,2,FALSE)</f>
        <v>3002</v>
      </c>
      <c r="D194" s="9">
        <v>1178.0</v>
      </c>
      <c r="E194" s="3"/>
    </row>
    <row r="195" ht="15.75" customHeight="1">
      <c r="A195" s="14" t="s">
        <v>952</v>
      </c>
      <c r="B195" s="9" t="s">
        <v>1038</v>
      </c>
      <c r="C195" s="9">
        <f>VLOOKUP(B195,Nacionalidad!B$2:C$300,2,FALSE)</f>
        <v>3019</v>
      </c>
      <c r="D195" s="9">
        <v>1181.0</v>
      </c>
      <c r="E195" s="3"/>
    </row>
    <row r="196" ht="15.75" customHeight="1">
      <c r="A196" s="14" t="s">
        <v>953</v>
      </c>
      <c r="B196" s="9" t="s">
        <v>1018</v>
      </c>
      <c r="C196" s="9">
        <f>VLOOKUP(B196,Nacionalidad!B$2:C$300,2,FALSE)</f>
        <v>3001</v>
      </c>
      <c r="D196" s="9">
        <v>1182.0</v>
      </c>
      <c r="E196" s="3"/>
    </row>
    <row r="197" ht="15.75" customHeight="1">
      <c r="A197" s="14" t="s">
        <v>954</v>
      </c>
      <c r="B197" s="9" t="s">
        <v>1042</v>
      </c>
      <c r="C197" s="9">
        <f>VLOOKUP(B197,Nacionalidad!B$2:C$300,2,FALSE)</f>
        <v>3023</v>
      </c>
      <c r="D197" s="9">
        <v>1183.0</v>
      </c>
      <c r="E197" s="3"/>
    </row>
    <row r="198" ht="15.75" customHeight="1">
      <c r="A198" s="14" t="s">
        <v>955</v>
      </c>
      <c r="B198" s="9" t="s">
        <v>1026</v>
      </c>
      <c r="C198" s="9">
        <f>VLOOKUP(B198,Nacionalidad!B$2:C$300,2,FALSE)</f>
        <v>3007</v>
      </c>
      <c r="D198" s="9">
        <v>1184.0</v>
      </c>
      <c r="E198" s="3"/>
    </row>
    <row r="199" ht="15.75" customHeight="1">
      <c r="A199" s="14" t="s">
        <v>956</v>
      </c>
      <c r="B199" s="9" t="s">
        <v>1020</v>
      </c>
      <c r="C199" s="9">
        <f>VLOOKUP(B199,Nacionalidad!B$2:C$300,2,FALSE)</f>
        <v>3002</v>
      </c>
      <c r="D199" s="9">
        <v>1185.0</v>
      </c>
      <c r="E199" s="3"/>
    </row>
    <row r="200" ht="15.75" customHeight="1">
      <c r="A200" s="14" t="s">
        <v>957</v>
      </c>
      <c r="B200" s="9" t="s">
        <v>1018</v>
      </c>
      <c r="C200" s="9">
        <f>VLOOKUP(B200,Nacionalidad!B$2:C$300,2,FALSE)</f>
        <v>3001</v>
      </c>
      <c r="D200" s="9">
        <v>1186.0</v>
      </c>
      <c r="E200" s="3"/>
    </row>
    <row r="201" ht="15.75" customHeight="1">
      <c r="A201" s="14" t="s">
        <v>958</v>
      </c>
      <c r="B201" s="9" t="s">
        <v>1027</v>
      </c>
      <c r="C201" s="9">
        <f>VLOOKUP(B201,Nacionalidad!B$2:C$300,2,FALSE)</f>
        <v>3008</v>
      </c>
      <c r="D201" s="9">
        <v>1187.0</v>
      </c>
      <c r="E201" s="3"/>
    </row>
    <row r="202" ht="15.75" customHeight="1">
      <c r="A202" s="14" t="s">
        <v>960</v>
      </c>
      <c r="B202" s="9" t="s">
        <v>1027</v>
      </c>
      <c r="C202" s="9">
        <f>VLOOKUP(B202,Nacionalidad!B$2:C$300,2,FALSE)</f>
        <v>3008</v>
      </c>
      <c r="D202" s="9">
        <v>1189.0</v>
      </c>
      <c r="E202" s="3"/>
    </row>
    <row r="203" ht="15.75" customHeight="1">
      <c r="A203" s="14" t="s">
        <v>961</v>
      </c>
      <c r="B203" s="9" t="s">
        <v>1043</v>
      </c>
      <c r="C203" s="9">
        <f>VLOOKUP(B203,Nacionalidad!B$2:C$300,2,FALSE)</f>
        <v>3024</v>
      </c>
      <c r="D203" s="9">
        <v>1190.0</v>
      </c>
      <c r="E203" s="3"/>
    </row>
    <row r="204" ht="15.75" customHeight="1">
      <c r="A204" s="14" t="s">
        <v>964</v>
      </c>
      <c r="B204" s="9" t="s">
        <v>1023</v>
      </c>
      <c r="C204" s="9">
        <f>VLOOKUP(B204,Nacionalidad!B$2:C$300,2,FALSE)</f>
        <v>3005</v>
      </c>
      <c r="D204" s="9">
        <v>1193.0</v>
      </c>
      <c r="E204" s="3"/>
    </row>
    <row r="205" ht="15.75" customHeight="1">
      <c r="A205" s="14" t="s">
        <v>965</v>
      </c>
      <c r="B205" s="9" t="s">
        <v>1035</v>
      </c>
      <c r="C205" s="9">
        <f>VLOOKUP(B205,Nacionalidad!B$2:C$300,2,FALSE)</f>
        <v>3016</v>
      </c>
      <c r="D205" s="9">
        <v>1194.0</v>
      </c>
      <c r="E205" s="3"/>
    </row>
    <row r="206" ht="15.75" customHeight="1">
      <c r="A206" s="14" t="s">
        <v>966</v>
      </c>
      <c r="B206" s="9" t="s">
        <v>1018</v>
      </c>
      <c r="C206" s="9">
        <f>VLOOKUP(B206,Nacionalidad!B$2:C$300,2,FALSE)</f>
        <v>3001</v>
      </c>
      <c r="D206" s="9">
        <v>1195.0</v>
      </c>
      <c r="E206" s="3"/>
    </row>
    <row r="207" ht="15.75" customHeight="1">
      <c r="A207" s="14" t="s">
        <v>967</v>
      </c>
      <c r="B207" s="9" t="s">
        <v>1018</v>
      </c>
      <c r="C207" s="9">
        <f>VLOOKUP(B207,Nacionalidad!B$2:C$300,2,FALSE)</f>
        <v>3001</v>
      </c>
      <c r="D207" s="9">
        <v>1196.0</v>
      </c>
      <c r="E207" s="3"/>
    </row>
    <row r="208" ht="15.75" customHeight="1">
      <c r="A208" s="14" t="s">
        <v>968</v>
      </c>
      <c r="B208" s="9" t="s">
        <v>1018</v>
      </c>
      <c r="C208" s="9">
        <f>VLOOKUP(B208,Nacionalidad!B$2:C$300,2,FALSE)</f>
        <v>3001</v>
      </c>
      <c r="D208" s="9">
        <v>1197.0</v>
      </c>
      <c r="E208" s="3"/>
    </row>
    <row r="209" ht="15.75" customHeight="1">
      <c r="A209" s="14" t="s">
        <v>969</v>
      </c>
      <c r="B209" s="9" t="s">
        <v>1023</v>
      </c>
      <c r="C209" s="9">
        <f>VLOOKUP(B209,Nacionalidad!B$2:C$300,2,FALSE)</f>
        <v>3005</v>
      </c>
      <c r="D209" s="9">
        <v>1198.0</v>
      </c>
      <c r="E209" s="3"/>
    </row>
    <row r="210" ht="15.75" customHeight="1">
      <c r="A210" s="14" t="s">
        <v>970</v>
      </c>
      <c r="B210" s="9" t="s">
        <v>1018</v>
      </c>
      <c r="C210" s="9">
        <f>VLOOKUP(B210,Nacionalidad!B$2:C$300,2,FALSE)</f>
        <v>3001</v>
      </c>
      <c r="D210" s="9">
        <v>1199.0</v>
      </c>
      <c r="E210" s="3"/>
    </row>
    <row r="211" ht="15.75" customHeight="1">
      <c r="A211" s="14" t="s">
        <v>971</v>
      </c>
      <c r="B211" s="9" t="s">
        <v>1020</v>
      </c>
      <c r="C211" s="9">
        <f>VLOOKUP(B211,Nacionalidad!B$2:C$300,2,FALSE)</f>
        <v>3002</v>
      </c>
      <c r="D211" s="9">
        <v>1200.0</v>
      </c>
      <c r="E211" s="3"/>
    </row>
    <row r="212" ht="15.75" customHeight="1">
      <c r="A212" s="14" t="s">
        <v>972</v>
      </c>
      <c r="B212" s="9" t="s">
        <v>1018</v>
      </c>
      <c r="C212" s="9">
        <f>VLOOKUP(B212,Nacionalidad!B$2:C$300,2,FALSE)</f>
        <v>3001</v>
      </c>
      <c r="D212" s="9">
        <v>1201.0</v>
      </c>
      <c r="E212" s="3"/>
    </row>
    <row r="213" ht="15.75" customHeight="1">
      <c r="A213" s="14" t="s">
        <v>973</v>
      </c>
      <c r="B213" s="9" t="s">
        <v>1018</v>
      </c>
      <c r="C213" s="9">
        <f>VLOOKUP(B213,Nacionalidad!B$2:C$300,2,FALSE)</f>
        <v>3001</v>
      </c>
      <c r="D213" s="9">
        <v>1202.0</v>
      </c>
      <c r="E213" s="3"/>
    </row>
    <row r="214" ht="15.75" customHeight="1">
      <c r="A214" s="14" t="s">
        <v>974</v>
      </c>
      <c r="B214" s="9" t="s">
        <v>1018</v>
      </c>
      <c r="C214" s="9">
        <f>VLOOKUP(B214,Nacionalidad!B$2:C$300,2,FALSE)</f>
        <v>3001</v>
      </c>
      <c r="D214" s="9">
        <v>1203.0</v>
      </c>
      <c r="E214" s="3"/>
    </row>
    <row r="215" ht="15.75" customHeight="1">
      <c r="A215" s="14" t="s">
        <v>975</v>
      </c>
      <c r="B215" s="9" t="s">
        <v>1018</v>
      </c>
      <c r="C215" s="9">
        <f>VLOOKUP(B215,Nacionalidad!B$2:C$300,2,FALSE)</f>
        <v>3001</v>
      </c>
      <c r="D215" s="9">
        <v>1204.0</v>
      </c>
      <c r="E215" s="3"/>
    </row>
    <row r="216" ht="15.75" customHeight="1">
      <c r="A216" s="14" t="s">
        <v>976</v>
      </c>
      <c r="B216" s="9" t="s">
        <v>1018</v>
      </c>
      <c r="C216" s="9">
        <f>VLOOKUP(B216,Nacionalidad!B$2:C$300,2,FALSE)</f>
        <v>3001</v>
      </c>
      <c r="D216" s="9">
        <v>1205.0</v>
      </c>
      <c r="E216" s="3"/>
    </row>
    <row r="217" ht="15.75" customHeight="1">
      <c r="A217" s="14" t="s">
        <v>977</v>
      </c>
      <c r="B217" s="9" t="s">
        <v>1018</v>
      </c>
      <c r="C217" s="9">
        <f>VLOOKUP(B217,Nacionalidad!B$2:C$300,2,FALSE)</f>
        <v>3001</v>
      </c>
      <c r="D217" s="9">
        <v>1206.0</v>
      </c>
      <c r="E217" s="3"/>
    </row>
    <row r="218" ht="15.75" customHeight="1">
      <c r="A218" s="14" t="s">
        <v>978</v>
      </c>
      <c r="B218" s="9" t="s">
        <v>1018</v>
      </c>
      <c r="C218" s="9">
        <f>VLOOKUP(B218,Nacionalidad!B$2:C$300,2,FALSE)</f>
        <v>3001</v>
      </c>
      <c r="D218" s="9">
        <v>1207.0</v>
      </c>
      <c r="E218" s="3"/>
    </row>
    <row r="219" ht="15.75" customHeight="1">
      <c r="A219" s="14" t="s">
        <v>980</v>
      </c>
      <c r="B219" s="9" t="s">
        <v>1018</v>
      </c>
      <c r="C219" s="9">
        <f>VLOOKUP(B219,Nacionalidad!B$2:C$300,2,FALSE)</f>
        <v>3001</v>
      </c>
      <c r="D219" s="9">
        <v>1209.0</v>
      </c>
      <c r="E219" s="3"/>
    </row>
    <row r="220" ht="15.75" customHeight="1">
      <c r="A220" s="14" t="s">
        <v>981</v>
      </c>
      <c r="B220" s="9" t="s">
        <v>1018</v>
      </c>
      <c r="C220" s="9">
        <f>VLOOKUP(B220,Nacionalidad!B$2:C$300,2,FALSE)</f>
        <v>3001</v>
      </c>
      <c r="D220" s="9">
        <v>1210.0</v>
      </c>
      <c r="E220" s="3"/>
    </row>
    <row r="221" ht="15.75" customHeight="1">
      <c r="A221" s="14" t="s">
        <v>983</v>
      </c>
      <c r="B221" s="9" t="s">
        <v>1018</v>
      </c>
      <c r="C221" s="9">
        <f>VLOOKUP(B221,Nacionalidad!B$2:C$300,2,FALSE)</f>
        <v>3001</v>
      </c>
      <c r="D221" s="9">
        <v>1212.0</v>
      </c>
      <c r="E221" s="3"/>
    </row>
    <row r="222" ht="15.75" customHeight="1">
      <c r="A222" s="14" t="s">
        <v>985</v>
      </c>
      <c r="B222" s="9" t="s">
        <v>1018</v>
      </c>
      <c r="C222" s="9">
        <f>VLOOKUP(B222,Nacionalidad!B$2:C$300,2,FALSE)</f>
        <v>3001</v>
      </c>
      <c r="D222" s="9">
        <v>1214.0</v>
      </c>
      <c r="E222" s="3"/>
    </row>
    <row r="223" ht="15.75" customHeight="1">
      <c r="A223" s="14" t="s">
        <v>987</v>
      </c>
      <c r="B223" s="9" t="s">
        <v>1018</v>
      </c>
      <c r="C223" s="9">
        <f>VLOOKUP(B223,Nacionalidad!B$2:C$300,2,FALSE)</f>
        <v>3001</v>
      </c>
      <c r="D223" s="9">
        <v>1216.0</v>
      </c>
      <c r="E223" s="3"/>
    </row>
    <row r="224" ht="15.75" customHeight="1">
      <c r="A224" s="14" t="s">
        <v>988</v>
      </c>
      <c r="B224" s="9" t="s">
        <v>1018</v>
      </c>
      <c r="C224" s="9">
        <f>VLOOKUP(B224,Nacionalidad!B$2:C$300,2,FALSE)</f>
        <v>3001</v>
      </c>
      <c r="D224" s="9">
        <v>1217.0</v>
      </c>
      <c r="E224" s="3"/>
    </row>
    <row r="225" ht="15.75" customHeight="1">
      <c r="A225" s="14" t="s">
        <v>990</v>
      </c>
      <c r="B225" s="9" t="s">
        <v>1042</v>
      </c>
      <c r="C225" s="9">
        <f>VLOOKUP(B225,Nacionalidad!B$2:C$300,2,FALSE)</f>
        <v>3023</v>
      </c>
      <c r="D225" s="9">
        <v>1219.0</v>
      </c>
      <c r="E225" s="3"/>
    </row>
    <row r="226" ht="15.75" customHeight="1">
      <c r="A226" s="14" t="s">
        <v>991</v>
      </c>
      <c r="B226" s="9" t="s">
        <v>1018</v>
      </c>
      <c r="C226" s="9">
        <f>VLOOKUP(B226,Nacionalidad!B$2:C$300,2,FALSE)</f>
        <v>3001</v>
      </c>
      <c r="D226" s="9">
        <v>1220.0</v>
      </c>
      <c r="E226" s="3"/>
    </row>
    <row r="227" ht="15.75" customHeight="1">
      <c r="A227" s="14" t="s">
        <v>992</v>
      </c>
      <c r="B227" s="9" t="s">
        <v>1018</v>
      </c>
      <c r="C227" s="9">
        <f>VLOOKUP(B227,Nacionalidad!B$2:C$300,2,FALSE)</f>
        <v>3001</v>
      </c>
      <c r="D227" s="9">
        <v>1221.0</v>
      </c>
      <c r="E227" s="3"/>
    </row>
    <row r="228" ht="15.75" customHeight="1">
      <c r="A228" s="14" t="s">
        <v>993</v>
      </c>
      <c r="B228" s="9" t="s">
        <v>1018</v>
      </c>
      <c r="C228" s="9">
        <f>VLOOKUP(B228,Nacionalidad!B$2:C$300,2,FALSE)</f>
        <v>3001</v>
      </c>
      <c r="D228" s="9">
        <v>1222.0</v>
      </c>
      <c r="E228" s="3"/>
    </row>
    <row r="229" ht="15.75" customHeight="1">
      <c r="A229" s="14" t="s">
        <v>994</v>
      </c>
      <c r="B229" s="9" t="s">
        <v>1018</v>
      </c>
      <c r="C229" s="9">
        <f>VLOOKUP(B229,Nacionalidad!B$2:C$300,2,FALSE)</f>
        <v>3001</v>
      </c>
      <c r="D229" s="9">
        <v>1223.0</v>
      </c>
      <c r="E229" s="3"/>
    </row>
    <row r="230" ht="15.75" customHeight="1">
      <c r="A230" s="14" t="s">
        <v>996</v>
      </c>
      <c r="B230" s="9" t="s">
        <v>1018</v>
      </c>
      <c r="C230" s="9">
        <f>VLOOKUP(B230,Nacionalidad!B$2:C$300,2,FALSE)</f>
        <v>3001</v>
      </c>
      <c r="D230" s="9">
        <v>1225.0</v>
      </c>
      <c r="E230" s="3"/>
    </row>
    <row r="231" ht="15.75" customHeight="1">
      <c r="A231" s="14" t="s">
        <v>997</v>
      </c>
      <c r="B231" s="9" t="s">
        <v>1018</v>
      </c>
      <c r="C231" s="9">
        <f>VLOOKUP(B231,Nacionalidad!B$2:C$300,2,FALSE)</f>
        <v>3001</v>
      </c>
      <c r="D231" s="9">
        <v>1226.0</v>
      </c>
      <c r="E231" s="3"/>
    </row>
    <row r="232" ht="15.75" customHeight="1">
      <c r="A232" s="14" t="s">
        <v>998</v>
      </c>
      <c r="B232" s="9" t="s">
        <v>1020</v>
      </c>
      <c r="C232" s="9">
        <f>VLOOKUP(B232,Nacionalidad!B$2:C$300,2,FALSE)</f>
        <v>3002</v>
      </c>
      <c r="D232" s="9">
        <v>1227.0</v>
      </c>
      <c r="E232" s="3"/>
    </row>
    <row r="233" ht="15.75" customHeight="1">
      <c r="A233" s="14" t="s">
        <v>1000</v>
      </c>
      <c r="B233" s="9" t="s">
        <v>1018</v>
      </c>
      <c r="C233" s="9">
        <f>VLOOKUP(B233,Nacionalidad!B$2:C$300,2,FALSE)</f>
        <v>3001</v>
      </c>
      <c r="D233" s="9">
        <v>1229.0</v>
      </c>
      <c r="E233" s="3"/>
    </row>
    <row r="234" ht="15.75" customHeight="1">
      <c r="A234" s="14" t="s">
        <v>1001</v>
      </c>
      <c r="B234" s="9" t="s">
        <v>1018</v>
      </c>
      <c r="C234" s="9">
        <f>VLOOKUP(B234,Nacionalidad!B$2:C$300,2,FALSE)</f>
        <v>3001</v>
      </c>
      <c r="D234" s="9">
        <v>1230.0</v>
      </c>
      <c r="E234" s="3"/>
    </row>
    <row r="235" ht="15.75" customHeight="1">
      <c r="A235" s="14" t="s">
        <v>1002</v>
      </c>
      <c r="B235" s="9" t="s">
        <v>1018</v>
      </c>
      <c r="C235" s="9">
        <f>VLOOKUP(B235,Nacionalidad!B$2:C$300,2,FALSE)</f>
        <v>3001</v>
      </c>
      <c r="D235" s="9">
        <v>1231.0</v>
      </c>
      <c r="E235" s="3"/>
    </row>
    <row r="236" ht="15.75" customHeight="1">
      <c r="A236" s="14" t="s">
        <v>1003</v>
      </c>
      <c r="B236" s="9" t="s">
        <v>1018</v>
      </c>
      <c r="C236" s="9">
        <f>VLOOKUP(B236,Nacionalidad!B$2:C$300,2,FALSE)</f>
        <v>3001</v>
      </c>
      <c r="D236" s="9">
        <v>1232.0</v>
      </c>
      <c r="E236" s="3"/>
    </row>
    <row r="237" ht="15.75" customHeight="1">
      <c r="A237" s="14" t="s">
        <v>1004</v>
      </c>
      <c r="B237" s="9" t="s">
        <v>1018</v>
      </c>
      <c r="C237" s="9">
        <f>VLOOKUP(B237,Nacionalidad!B$2:C$300,2,FALSE)</f>
        <v>3001</v>
      </c>
      <c r="D237" s="9">
        <v>1233.0</v>
      </c>
      <c r="E237" s="3"/>
    </row>
    <row r="238" ht="15.75" customHeight="1">
      <c r="A238" s="14" t="s">
        <v>1005</v>
      </c>
      <c r="B238" s="9" t="s">
        <v>1018</v>
      </c>
      <c r="C238" s="9">
        <f>VLOOKUP(B238,Nacionalidad!B$2:C$300,2,FALSE)</f>
        <v>3001</v>
      </c>
      <c r="D238" s="9">
        <v>1234.0</v>
      </c>
      <c r="E238" s="3"/>
    </row>
    <row r="239" ht="15.75" customHeight="1">
      <c r="A239" s="14" t="s">
        <v>1006</v>
      </c>
      <c r="B239" s="9" t="s">
        <v>1018</v>
      </c>
      <c r="C239" s="9">
        <f>VLOOKUP(B239,Nacionalidad!B$2:C$300,2,FALSE)</f>
        <v>3001</v>
      </c>
      <c r="D239" s="9">
        <v>1235.0</v>
      </c>
      <c r="E239" s="3"/>
    </row>
    <row r="240" ht="15.75" customHeight="1">
      <c r="A240" s="14" t="s">
        <v>1007</v>
      </c>
      <c r="B240" s="9" t="s">
        <v>1018</v>
      </c>
      <c r="C240" s="9">
        <f>VLOOKUP(B240,Nacionalidad!B$2:C$300,2,FALSE)</f>
        <v>3001</v>
      </c>
      <c r="D240" s="9">
        <v>1236.0</v>
      </c>
      <c r="E240" s="3"/>
    </row>
    <row r="241" ht="15.75" customHeight="1">
      <c r="A241" s="14" t="s">
        <v>1009</v>
      </c>
      <c r="B241" s="9" t="s">
        <v>1044</v>
      </c>
      <c r="C241" s="9">
        <f>VLOOKUP(B241,Nacionalidad!B$2:C$300,2,FALSE)</f>
        <v>3025</v>
      </c>
      <c r="D241" s="9">
        <v>1238.0</v>
      </c>
      <c r="E241" s="3"/>
    </row>
    <row r="242" ht="15.75" customHeight="1">
      <c r="A242" s="14" t="s">
        <v>1011</v>
      </c>
      <c r="B242" s="9" t="s">
        <v>1018</v>
      </c>
      <c r="C242" s="9">
        <f>VLOOKUP(B242,Nacionalidad!B$2:C$300,2,FALSE)</f>
        <v>3001</v>
      </c>
      <c r="D242" s="9">
        <v>1240.0</v>
      </c>
      <c r="E242" s="3"/>
    </row>
    <row r="243" ht="15.75" customHeight="1">
      <c r="B243" s="10"/>
      <c r="C243" s="10"/>
      <c r="D243" s="10"/>
      <c r="E243" s="3"/>
    </row>
    <row r="244" ht="15.75" customHeight="1">
      <c r="B244" s="10"/>
      <c r="C244" s="10"/>
      <c r="D244" s="10"/>
      <c r="E244" s="3"/>
    </row>
    <row r="245" ht="15.75" customHeight="1">
      <c r="B245" s="10"/>
      <c r="C245" s="10"/>
      <c r="D245" s="10"/>
      <c r="E245" s="3"/>
    </row>
    <row r="246" ht="15.75" customHeight="1">
      <c r="B246" s="10"/>
      <c r="C246" s="10"/>
      <c r="D246" s="10"/>
      <c r="E246" s="3"/>
    </row>
    <row r="247" ht="15.75" customHeight="1">
      <c r="B247" s="10"/>
      <c r="C247" s="10"/>
      <c r="D247" s="10"/>
      <c r="E247" s="3"/>
    </row>
    <row r="248" ht="15.75" customHeight="1">
      <c r="B248" s="10"/>
      <c r="C248" s="10"/>
      <c r="D248" s="10"/>
      <c r="E248" s="3"/>
    </row>
    <row r="249" ht="15.75" customHeight="1">
      <c r="B249" s="10"/>
      <c r="C249" s="10"/>
      <c r="D249" s="10"/>
      <c r="E249" s="3"/>
    </row>
    <row r="250" ht="15.75" customHeight="1">
      <c r="B250" s="10"/>
      <c r="C250" s="10"/>
      <c r="D250" s="10"/>
      <c r="E250" s="3"/>
    </row>
    <row r="251" ht="15.75" customHeight="1">
      <c r="B251" s="10"/>
      <c r="C251" s="10"/>
      <c r="D251" s="10"/>
      <c r="E251" s="3"/>
    </row>
    <row r="252" ht="15.75" customHeight="1">
      <c r="B252" s="10"/>
      <c r="C252" s="10"/>
      <c r="D252" s="10"/>
      <c r="E252" s="3"/>
    </row>
    <row r="253" ht="15.75" customHeight="1">
      <c r="B253" s="10"/>
      <c r="C253" s="10"/>
      <c r="D253" s="10"/>
      <c r="E253" s="3"/>
    </row>
    <row r="254" ht="15.75" customHeight="1">
      <c r="B254" s="10"/>
      <c r="C254" s="10"/>
      <c r="D254" s="10"/>
      <c r="E254" s="3"/>
    </row>
    <row r="255" ht="15.75" customHeight="1">
      <c r="B255" s="10"/>
      <c r="C255" s="10"/>
      <c r="D255" s="10"/>
      <c r="E255" s="3"/>
    </row>
    <row r="256" ht="15.75" customHeight="1">
      <c r="B256" s="10"/>
      <c r="C256" s="10"/>
      <c r="D256" s="10"/>
      <c r="E256" s="3"/>
    </row>
    <row r="257" ht="15.75" customHeight="1">
      <c r="B257" s="10"/>
      <c r="C257" s="10"/>
      <c r="D257" s="10"/>
      <c r="E257" s="3"/>
    </row>
    <row r="258" ht="15.75" customHeight="1">
      <c r="B258" s="10"/>
      <c r="C258" s="10"/>
      <c r="D258" s="10"/>
      <c r="E258" s="3"/>
    </row>
    <row r="259" ht="15.75" customHeight="1">
      <c r="B259" s="10"/>
      <c r="C259" s="10"/>
      <c r="D259" s="10"/>
      <c r="E259" s="3"/>
    </row>
    <row r="260" ht="15.75" customHeight="1">
      <c r="B260" s="10"/>
      <c r="C260" s="10"/>
      <c r="D260" s="10"/>
      <c r="E260" s="3"/>
    </row>
    <row r="261" ht="15.75" customHeight="1">
      <c r="B261" s="10"/>
      <c r="C261" s="10"/>
      <c r="D261" s="10"/>
      <c r="E261" s="3"/>
    </row>
    <row r="262" ht="15.75" customHeight="1">
      <c r="B262" s="10"/>
      <c r="C262" s="10"/>
      <c r="D262" s="10"/>
      <c r="E262" s="3"/>
    </row>
    <row r="263" ht="15.75" customHeight="1">
      <c r="B263" s="10"/>
      <c r="C263" s="10"/>
      <c r="D263" s="10"/>
      <c r="E263" s="3"/>
    </row>
    <row r="264" ht="15.75" customHeight="1">
      <c r="B264" s="10"/>
      <c r="C264" s="10"/>
      <c r="D264" s="10"/>
      <c r="E264" s="3"/>
    </row>
    <row r="265" ht="15.75" customHeight="1">
      <c r="B265" s="10"/>
      <c r="C265" s="10"/>
      <c r="D265" s="10"/>
      <c r="E265" s="3"/>
    </row>
    <row r="266" ht="15.75" customHeight="1">
      <c r="B266" s="10"/>
      <c r="C266" s="10"/>
      <c r="D266" s="10"/>
      <c r="E266" s="3"/>
    </row>
    <row r="267" ht="15.75" customHeight="1">
      <c r="B267" s="10"/>
      <c r="C267" s="10"/>
      <c r="D267" s="10"/>
      <c r="E267" s="3"/>
    </row>
    <row r="268" ht="15.75" customHeight="1">
      <c r="B268" s="10"/>
      <c r="C268" s="10"/>
      <c r="D268" s="10"/>
      <c r="E268" s="3"/>
    </row>
    <row r="269" ht="15.75" customHeight="1">
      <c r="B269" s="10"/>
      <c r="C269" s="10"/>
      <c r="D269" s="10"/>
      <c r="E269" s="3"/>
    </row>
    <row r="270" ht="15.75" customHeight="1">
      <c r="B270" s="10"/>
      <c r="C270" s="10"/>
      <c r="D270" s="10"/>
      <c r="E270" s="3"/>
    </row>
    <row r="271" ht="15.75" customHeight="1">
      <c r="B271" s="10"/>
      <c r="C271" s="10"/>
      <c r="D271" s="10"/>
      <c r="E271" s="3"/>
    </row>
    <row r="272" ht="15.75" customHeight="1">
      <c r="B272" s="10"/>
      <c r="C272" s="10"/>
      <c r="D272" s="10"/>
      <c r="E272" s="3"/>
    </row>
    <row r="273" ht="15.75" customHeight="1">
      <c r="B273" s="10"/>
      <c r="C273" s="10"/>
      <c r="D273" s="10"/>
      <c r="E273" s="3"/>
    </row>
    <row r="274" ht="15.75" customHeight="1">
      <c r="B274" s="10"/>
      <c r="C274" s="10"/>
      <c r="D274" s="10"/>
      <c r="E274" s="3"/>
    </row>
    <row r="275" ht="15.75" customHeight="1">
      <c r="B275" s="10"/>
      <c r="C275" s="10"/>
      <c r="D275" s="10"/>
      <c r="E275" s="3"/>
    </row>
    <row r="276" ht="15.75" customHeight="1">
      <c r="B276" s="10"/>
      <c r="C276" s="10"/>
      <c r="D276" s="10"/>
      <c r="E276" s="3"/>
    </row>
    <row r="277" ht="15.75" customHeight="1">
      <c r="B277" s="10"/>
      <c r="C277" s="10"/>
      <c r="D277" s="10"/>
      <c r="E277" s="3"/>
    </row>
    <row r="278" ht="15.75" customHeight="1">
      <c r="B278" s="10"/>
      <c r="C278" s="10"/>
      <c r="D278" s="10"/>
      <c r="E278" s="3"/>
    </row>
    <row r="279" ht="15.75" customHeight="1">
      <c r="B279" s="10"/>
      <c r="C279" s="10"/>
      <c r="D279" s="10"/>
      <c r="E279" s="3"/>
    </row>
    <row r="280" ht="15.75" customHeight="1">
      <c r="B280" s="10"/>
      <c r="C280" s="10"/>
      <c r="D280" s="10"/>
      <c r="E280" s="3"/>
    </row>
    <row r="281" ht="15.75" customHeight="1">
      <c r="B281" s="10"/>
      <c r="C281" s="10"/>
      <c r="D281" s="10"/>
      <c r="E281" s="3"/>
    </row>
    <row r="282" ht="15.75" customHeight="1">
      <c r="B282" s="10"/>
      <c r="C282" s="10"/>
      <c r="D282" s="10"/>
      <c r="E282" s="3"/>
    </row>
    <row r="283" ht="15.75" customHeight="1">
      <c r="B283" s="10"/>
      <c r="C283" s="10"/>
      <c r="D283" s="10"/>
      <c r="E283" s="3"/>
    </row>
    <row r="284" ht="15.75" customHeight="1">
      <c r="B284" s="10"/>
      <c r="C284" s="10"/>
      <c r="D284" s="10"/>
      <c r="E284" s="3"/>
    </row>
    <row r="285" ht="15.75" customHeight="1">
      <c r="B285" s="10"/>
      <c r="C285" s="10"/>
      <c r="D285" s="10"/>
      <c r="E285" s="3"/>
    </row>
    <row r="286" ht="15.75" customHeight="1">
      <c r="B286" s="10"/>
      <c r="C286" s="10"/>
      <c r="D286" s="10"/>
      <c r="E286" s="3"/>
    </row>
    <row r="287" ht="15.75" customHeight="1">
      <c r="B287" s="10"/>
      <c r="C287" s="10"/>
      <c r="D287" s="10"/>
      <c r="E287" s="3"/>
    </row>
    <row r="288" ht="15.75" customHeight="1">
      <c r="B288" s="10"/>
      <c r="C288" s="10"/>
      <c r="D288" s="10"/>
      <c r="E288" s="3"/>
    </row>
    <row r="289" ht="15.75" customHeight="1">
      <c r="B289" s="10"/>
      <c r="C289" s="10"/>
      <c r="D289" s="10"/>
      <c r="E289" s="3"/>
    </row>
    <row r="290" ht="15.75" customHeight="1">
      <c r="B290" s="10"/>
      <c r="C290" s="10"/>
      <c r="D290" s="10"/>
      <c r="E290" s="3"/>
    </row>
    <row r="291" ht="15.75" customHeight="1">
      <c r="B291" s="10"/>
      <c r="C291" s="10"/>
      <c r="D291" s="10"/>
      <c r="E291" s="3"/>
    </row>
    <row r="292" ht="15.75" customHeight="1">
      <c r="B292" s="10"/>
      <c r="C292" s="10"/>
      <c r="D292" s="10"/>
      <c r="E292" s="3"/>
    </row>
    <row r="293" ht="15.75" customHeight="1">
      <c r="B293" s="10"/>
      <c r="C293" s="10"/>
      <c r="D293" s="10"/>
      <c r="E293" s="3"/>
    </row>
    <row r="294" ht="15.75" customHeight="1">
      <c r="B294" s="10"/>
      <c r="C294" s="10"/>
      <c r="D294" s="10"/>
      <c r="E294" s="3"/>
    </row>
    <row r="295" ht="15.75" customHeight="1">
      <c r="B295" s="10"/>
      <c r="C295" s="10"/>
      <c r="D295" s="10"/>
      <c r="E295" s="3"/>
    </row>
    <row r="296" ht="15.75" customHeight="1">
      <c r="B296" s="10"/>
      <c r="C296" s="10"/>
      <c r="D296" s="10"/>
      <c r="E296" s="3"/>
    </row>
    <row r="297" ht="15.75" customHeight="1">
      <c r="B297" s="10"/>
      <c r="C297" s="10"/>
      <c r="D297" s="10"/>
      <c r="E297" s="3"/>
    </row>
    <row r="298" ht="15.75" customHeight="1">
      <c r="B298" s="10"/>
      <c r="C298" s="10"/>
      <c r="D298" s="10"/>
      <c r="E298" s="3"/>
    </row>
    <row r="299" ht="15.75" customHeight="1">
      <c r="B299" s="10"/>
      <c r="C299" s="10"/>
      <c r="D299" s="10"/>
      <c r="E299" s="3"/>
    </row>
    <row r="300" ht="15.75" customHeight="1">
      <c r="B300" s="10"/>
      <c r="C300" s="10"/>
      <c r="D300" s="10"/>
      <c r="E300" s="3"/>
    </row>
    <row r="301" ht="15.75" customHeight="1">
      <c r="B301" s="10"/>
      <c r="C301" s="10"/>
      <c r="D301" s="10"/>
      <c r="E301" s="3"/>
    </row>
    <row r="302" ht="15.75" customHeight="1">
      <c r="B302" s="10"/>
      <c r="C302" s="10"/>
      <c r="D302" s="10"/>
      <c r="E302" s="3"/>
    </row>
    <row r="303" ht="15.75" customHeight="1">
      <c r="B303" s="10"/>
      <c r="C303" s="10"/>
      <c r="D303" s="10"/>
      <c r="E303" s="3"/>
    </row>
    <row r="304" ht="15.75" customHeight="1">
      <c r="B304" s="10"/>
      <c r="C304" s="10"/>
      <c r="D304" s="10"/>
      <c r="E304" s="3"/>
    </row>
    <row r="305" ht="15.75" customHeight="1">
      <c r="B305" s="10"/>
      <c r="C305" s="10"/>
      <c r="D305" s="10"/>
      <c r="E305" s="3"/>
    </row>
    <row r="306" ht="15.75" customHeight="1">
      <c r="B306" s="10"/>
      <c r="C306" s="10"/>
      <c r="D306" s="10"/>
      <c r="E306" s="3"/>
    </row>
    <row r="307" ht="15.75" customHeight="1">
      <c r="B307" s="10"/>
      <c r="C307" s="10"/>
      <c r="D307" s="10"/>
      <c r="E307" s="3"/>
    </row>
    <row r="308" ht="15.75" customHeight="1">
      <c r="B308" s="10"/>
      <c r="C308" s="10"/>
      <c r="D308" s="10"/>
      <c r="E308" s="3"/>
    </row>
    <row r="309" ht="15.75" customHeight="1">
      <c r="B309" s="10"/>
      <c r="C309" s="10"/>
      <c r="D309" s="10"/>
      <c r="E309" s="3"/>
    </row>
    <row r="310" ht="15.75" customHeight="1">
      <c r="B310" s="10"/>
      <c r="C310" s="10"/>
      <c r="D310" s="10"/>
      <c r="E310" s="3"/>
    </row>
    <row r="311" ht="15.75" customHeight="1">
      <c r="B311" s="10"/>
      <c r="C311" s="10"/>
      <c r="D311" s="10"/>
      <c r="E311" s="3"/>
    </row>
    <row r="312" ht="15.75" customHeight="1">
      <c r="B312" s="10"/>
      <c r="C312" s="10"/>
      <c r="D312" s="10"/>
      <c r="E312" s="3"/>
    </row>
    <row r="313" ht="15.75" customHeight="1">
      <c r="B313" s="10"/>
      <c r="C313" s="10"/>
      <c r="D313" s="10"/>
      <c r="E313" s="3"/>
    </row>
    <row r="314" ht="15.75" customHeight="1">
      <c r="B314" s="10"/>
      <c r="C314" s="10"/>
      <c r="D314" s="10"/>
      <c r="E314" s="3"/>
    </row>
    <row r="315" ht="15.75" customHeight="1">
      <c r="B315" s="10"/>
      <c r="C315" s="10"/>
      <c r="D315" s="10"/>
      <c r="E315" s="3"/>
    </row>
    <row r="316" ht="15.75" customHeight="1">
      <c r="B316" s="10"/>
      <c r="C316" s="10"/>
      <c r="D316" s="10"/>
      <c r="E316" s="3"/>
    </row>
    <row r="317" ht="15.75" customHeight="1">
      <c r="B317" s="10"/>
      <c r="C317" s="10"/>
      <c r="D317" s="10"/>
      <c r="E317" s="3"/>
    </row>
    <row r="318" ht="15.75" customHeight="1">
      <c r="B318" s="10"/>
      <c r="C318" s="10"/>
      <c r="D318" s="10"/>
      <c r="E318" s="3"/>
    </row>
    <row r="319" ht="15.75" customHeight="1">
      <c r="B319" s="10"/>
      <c r="C319" s="10"/>
      <c r="D319" s="10"/>
      <c r="E319" s="3"/>
    </row>
    <row r="320" ht="15.75" customHeight="1">
      <c r="B320" s="10"/>
      <c r="C320" s="10"/>
      <c r="D320" s="10"/>
      <c r="E320" s="3"/>
    </row>
    <row r="321" ht="15.75" customHeight="1">
      <c r="B321" s="10"/>
      <c r="C321" s="10"/>
      <c r="D321" s="10"/>
      <c r="E321" s="3"/>
    </row>
    <row r="322" ht="15.75" customHeight="1">
      <c r="B322" s="10"/>
      <c r="C322" s="10"/>
      <c r="D322" s="10"/>
      <c r="E322" s="3"/>
    </row>
    <row r="323" ht="15.75" customHeight="1">
      <c r="B323" s="10"/>
      <c r="C323" s="10"/>
      <c r="D323" s="10"/>
      <c r="E323" s="3"/>
    </row>
    <row r="324" ht="15.75" customHeight="1">
      <c r="B324" s="10"/>
      <c r="C324" s="10"/>
      <c r="D324" s="10"/>
      <c r="E324" s="3"/>
    </row>
    <row r="325" ht="15.75" customHeight="1">
      <c r="B325" s="10"/>
      <c r="C325" s="10"/>
      <c r="D325" s="10"/>
      <c r="E325" s="3"/>
    </row>
    <row r="326" ht="15.75" customHeight="1">
      <c r="B326" s="10"/>
      <c r="C326" s="10"/>
      <c r="D326" s="10"/>
      <c r="E326" s="3"/>
    </row>
    <row r="327" ht="15.75" customHeight="1">
      <c r="B327" s="10"/>
      <c r="C327" s="10"/>
      <c r="D327" s="10"/>
      <c r="E327" s="3"/>
    </row>
    <row r="328" ht="15.75" customHeight="1">
      <c r="B328" s="10"/>
      <c r="C328" s="10"/>
      <c r="D328" s="10"/>
      <c r="E328" s="3"/>
    </row>
    <row r="329" ht="15.75" customHeight="1">
      <c r="B329" s="10"/>
      <c r="C329" s="10"/>
      <c r="D329" s="10"/>
      <c r="E329" s="3"/>
    </row>
    <row r="330" ht="15.75" customHeight="1">
      <c r="B330" s="10"/>
      <c r="C330" s="10"/>
      <c r="D330" s="10"/>
      <c r="E330" s="3"/>
    </row>
    <row r="331" ht="15.75" customHeight="1">
      <c r="B331" s="10"/>
      <c r="C331" s="10"/>
      <c r="D331" s="10"/>
      <c r="E331" s="3"/>
    </row>
    <row r="332" ht="15.75" customHeight="1">
      <c r="B332" s="10"/>
      <c r="C332" s="10"/>
      <c r="D332" s="10"/>
      <c r="E332" s="3"/>
    </row>
    <row r="333" ht="15.75" customHeight="1">
      <c r="B333" s="10"/>
      <c r="C333" s="10"/>
      <c r="D333" s="10"/>
      <c r="E333" s="3"/>
    </row>
    <row r="334" ht="15.75" customHeight="1">
      <c r="B334" s="10"/>
      <c r="C334" s="10"/>
      <c r="D334" s="10"/>
      <c r="E334" s="3"/>
    </row>
    <row r="335" ht="15.75" customHeight="1">
      <c r="B335" s="10"/>
      <c r="C335" s="10"/>
      <c r="D335" s="10"/>
      <c r="E335" s="3"/>
    </row>
    <row r="336" ht="15.75" customHeight="1">
      <c r="B336" s="10"/>
      <c r="C336" s="10"/>
      <c r="D336" s="10"/>
      <c r="E336" s="3"/>
    </row>
    <row r="337" ht="15.75" customHeight="1">
      <c r="B337" s="10"/>
      <c r="C337" s="10"/>
      <c r="D337" s="10"/>
      <c r="E337" s="3"/>
    </row>
    <row r="338" ht="15.75" customHeight="1">
      <c r="B338" s="10"/>
      <c r="C338" s="10"/>
      <c r="D338" s="10"/>
      <c r="E338" s="3"/>
    </row>
    <row r="339" ht="15.75" customHeight="1">
      <c r="B339" s="10"/>
      <c r="C339" s="10"/>
      <c r="D339" s="10"/>
      <c r="E339" s="3"/>
    </row>
    <row r="340" ht="15.75" customHeight="1">
      <c r="B340" s="10"/>
      <c r="C340" s="10"/>
      <c r="D340" s="10"/>
      <c r="E340" s="3"/>
    </row>
    <row r="341" ht="15.75" customHeight="1">
      <c r="B341" s="10"/>
      <c r="C341" s="10"/>
      <c r="D341" s="10"/>
      <c r="E341" s="3"/>
    </row>
    <row r="342" ht="15.75" customHeight="1">
      <c r="B342" s="10"/>
      <c r="C342" s="10"/>
      <c r="D342" s="10"/>
      <c r="E342" s="3"/>
    </row>
    <row r="343" ht="15.75" customHeight="1">
      <c r="B343" s="10"/>
      <c r="C343" s="10"/>
      <c r="D343" s="10"/>
      <c r="E343" s="3"/>
    </row>
    <row r="344" ht="15.75" customHeight="1">
      <c r="B344" s="10"/>
      <c r="C344" s="10"/>
      <c r="D344" s="10"/>
      <c r="E344" s="3"/>
    </row>
    <row r="345" ht="15.75" customHeight="1">
      <c r="B345" s="10"/>
      <c r="C345" s="10"/>
      <c r="D345" s="10"/>
      <c r="E345" s="3"/>
    </row>
    <row r="346" ht="15.75" customHeight="1">
      <c r="B346" s="10"/>
      <c r="C346" s="10"/>
      <c r="D346" s="10"/>
      <c r="E346" s="3"/>
    </row>
    <row r="347" ht="15.75" customHeight="1">
      <c r="B347" s="10"/>
      <c r="C347" s="10"/>
      <c r="D347" s="10"/>
      <c r="E347" s="3"/>
    </row>
    <row r="348" ht="15.75" customHeight="1">
      <c r="B348" s="10"/>
      <c r="C348" s="10"/>
      <c r="D348" s="10"/>
      <c r="E348" s="3"/>
    </row>
    <row r="349" ht="15.75" customHeight="1">
      <c r="B349" s="10"/>
      <c r="C349" s="10"/>
      <c r="D349" s="10"/>
      <c r="E349" s="3"/>
    </row>
    <row r="350" ht="15.75" customHeight="1">
      <c r="B350" s="10"/>
      <c r="C350" s="10"/>
      <c r="D350" s="10"/>
      <c r="E350" s="3"/>
    </row>
    <row r="351" ht="15.75" customHeight="1">
      <c r="B351" s="10"/>
      <c r="C351" s="10"/>
      <c r="D351" s="10"/>
      <c r="E351" s="3"/>
    </row>
    <row r="352" ht="15.75" customHeight="1">
      <c r="B352" s="10"/>
      <c r="C352" s="10"/>
      <c r="D352" s="10"/>
      <c r="E352" s="3"/>
    </row>
    <row r="353" ht="15.75" customHeight="1">
      <c r="B353" s="10"/>
      <c r="C353" s="10"/>
      <c r="D353" s="10"/>
      <c r="E353" s="3"/>
    </row>
    <row r="354" ht="15.75" customHeight="1">
      <c r="B354" s="10"/>
      <c r="C354" s="10"/>
      <c r="D354" s="10"/>
      <c r="E354" s="3"/>
    </row>
    <row r="355" ht="15.75" customHeight="1">
      <c r="B355" s="10"/>
      <c r="C355" s="10"/>
      <c r="D355" s="10"/>
      <c r="E355" s="3"/>
    </row>
    <row r="356" ht="15.75" customHeight="1">
      <c r="B356" s="10"/>
      <c r="C356" s="10"/>
      <c r="D356" s="10"/>
      <c r="E356" s="3"/>
    </row>
    <row r="357" ht="15.75" customHeight="1">
      <c r="B357" s="10"/>
      <c r="C357" s="10"/>
      <c r="D357" s="10"/>
      <c r="E357" s="3"/>
    </row>
    <row r="358" ht="15.75" customHeight="1">
      <c r="B358" s="10"/>
      <c r="C358" s="10"/>
      <c r="D358" s="10"/>
      <c r="E358" s="3"/>
    </row>
    <row r="359" ht="15.75" customHeight="1">
      <c r="B359" s="10"/>
      <c r="C359" s="10"/>
      <c r="D359" s="10"/>
      <c r="E359" s="3"/>
    </row>
    <row r="360" ht="15.75" customHeight="1">
      <c r="B360" s="10"/>
      <c r="C360" s="10"/>
      <c r="D360" s="10"/>
      <c r="E360" s="3"/>
    </row>
    <row r="361" ht="15.75" customHeight="1">
      <c r="B361" s="10"/>
      <c r="C361" s="10"/>
      <c r="D361" s="10"/>
      <c r="E361" s="3"/>
    </row>
    <row r="362" ht="15.75" customHeight="1">
      <c r="B362" s="10"/>
      <c r="C362" s="10"/>
      <c r="D362" s="10"/>
      <c r="E362" s="3"/>
    </row>
    <row r="363" ht="15.75" customHeight="1">
      <c r="B363" s="10"/>
      <c r="C363" s="10"/>
      <c r="D363" s="10"/>
      <c r="E363" s="3"/>
    </row>
    <row r="364" ht="15.75" customHeight="1">
      <c r="B364" s="10"/>
      <c r="C364" s="10"/>
      <c r="D364" s="10"/>
      <c r="E364" s="3"/>
    </row>
    <row r="365" ht="15.75" customHeight="1">
      <c r="B365" s="10"/>
      <c r="C365" s="10"/>
      <c r="D365" s="10"/>
      <c r="E365" s="3"/>
    </row>
    <row r="366" ht="15.75" customHeight="1">
      <c r="B366" s="10"/>
      <c r="C366" s="10"/>
      <c r="D366" s="10"/>
      <c r="E366" s="3"/>
    </row>
    <row r="367" ht="15.75" customHeight="1">
      <c r="B367" s="10"/>
      <c r="C367" s="10"/>
      <c r="D367" s="10"/>
      <c r="E367" s="3"/>
    </row>
    <row r="368" ht="15.75" customHeight="1">
      <c r="B368" s="10"/>
      <c r="C368" s="10"/>
      <c r="D368" s="10"/>
      <c r="E368" s="3"/>
    </row>
    <row r="369" ht="15.75" customHeight="1">
      <c r="B369" s="10"/>
      <c r="C369" s="10"/>
      <c r="D369" s="10"/>
      <c r="E369" s="3"/>
    </row>
    <row r="370" ht="15.75" customHeight="1">
      <c r="B370" s="10"/>
      <c r="C370" s="10"/>
      <c r="D370" s="10"/>
      <c r="E370" s="3"/>
    </row>
    <row r="371" ht="15.75" customHeight="1">
      <c r="B371" s="10"/>
      <c r="C371" s="10"/>
      <c r="D371" s="10"/>
      <c r="E371" s="3"/>
    </row>
    <row r="372" ht="15.75" customHeight="1">
      <c r="B372" s="10"/>
      <c r="C372" s="10"/>
      <c r="D372" s="10"/>
      <c r="E372" s="3"/>
    </row>
    <row r="373" ht="15.75" customHeight="1">
      <c r="B373" s="10"/>
      <c r="C373" s="10"/>
      <c r="D373" s="10"/>
      <c r="E373" s="3"/>
    </row>
    <row r="374" ht="15.75" customHeight="1">
      <c r="B374" s="10"/>
      <c r="C374" s="10"/>
      <c r="D374" s="10"/>
      <c r="E374" s="3"/>
    </row>
    <row r="375" ht="15.75" customHeight="1">
      <c r="B375" s="10"/>
      <c r="C375" s="10"/>
      <c r="D375" s="10"/>
      <c r="E375" s="3"/>
    </row>
    <row r="376" ht="15.75" customHeight="1">
      <c r="B376" s="10"/>
      <c r="C376" s="10"/>
      <c r="D376" s="10"/>
      <c r="E376" s="3"/>
    </row>
    <row r="377" ht="15.75" customHeight="1">
      <c r="B377" s="10"/>
      <c r="C377" s="10"/>
      <c r="D377" s="10"/>
      <c r="E377" s="3"/>
    </row>
    <row r="378" ht="15.75" customHeight="1">
      <c r="B378" s="10"/>
      <c r="C378" s="10"/>
      <c r="D378" s="10"/>
      <c r="E378" s="3"/>
    </row>
    <row r="379" ht="15.75" customHeight="1">
      <c r="B379" s="10"/>
      <c r="C379" s="10"/>
      <c r="D379" s="10"/>
      <c r="E379" s="3"/>
    </row>
    <row r="380" ht="15.75" customHeight="1">
      <c r="B380" s="10"/>
      <c r="C380" s="10"/>
      <c r="D380" s="10"/>
      <c r="E380" s="3"/>
    </row>
    <row r="381" ht="15.75" customHeight="1">
      <c r="B381" s="10"/>
      <c r="C381" s="10"/>
      <c r="D381" s="10"/>
      <c r="E381" s="3"/>
    </row>
    <row r="382" ht="15.75" customHeight="1">
      <c r="B382" s="10"/>
      <c r="C382" s="10"/>
      <c r="D382" s="10"/>
      <c r="E382" s="3"/>
    </row>
    <row r="383" ht="15.75" customHeight="1">
      <c r="B383" s="10"/>
      <c r="C383" s="10"/>
      <c r="D383" s="10"/>
      <c r="E383" s="3"/>
    </row>
    <row r="384" ht="15.75" customHeight="1">
      <c r="B384" s="10"/>
      <c r="C384" s="10"/>
      <c r="D384" s="10"/>
      <c r="E384" s="3"/>
    </row>
    <row r="385" ht="15.75" customHeight="1">
      <c r="B385" s="10"/>
      <c r="C385" s="10"/>
      <c r="D385" s="10"/>
      <c r="E385" s="3"/>
    </row>
    <row r="386" ht="15.75" customHeight="1">
      <c r="B386" s="10"/>
      <c r="C386" s="10"/>
      <c r="D386" s="10"/>
      <c r="E386" s="3"/>
    </row>
    <row r="387" ht="15.75" customHeight="1">
      <c r="B387" s="10"/>
      <c r="C387" s="10"/>
      <c r="D387" s="10"/>
      <c r="E387" s="3"/>
    </row>
    <row r="388" ht="15.75" customHeight="1">
      <c r="B388" s="10"/>
      <c r="C388" s="10"/>
      <c r="D388" s="10"/>
      <c r="E388" s="3"/>
    </row>
    <row r="389" ht="15.75" customHeight="1">
      <c r="B389" s="10"/>
      <c r="C389" s="10"/>
      <c r="D389" s="10"/>
      <c r="E389" s="3"/>
    </row>
    <row r="390" ht="15.75" customHeight="1">
      <c r="B390" s="10"/>
      <c r="C390" s="10"/>
      <c r="D390" s="10"/>
      <c r="E390" s="3"/>
    </row>
    <row r="391" ht="15.75" customHeight="1">
      <c r="B391" s="10"/>
      <c r="C391" s="10"/>
      <c r="D391" s="10"/>
      <c r="E391" s="3"/>
    </row>
    <row r="392" ht="15.75" customHeight="1">
      <c r="B392" s="10"/>
      <c r="C392" s="10"/>
      <c r="D392" s="10"/>
      <c r="E392" s="3"/>
    </row>
    <row r="393" ht="15.75" customHeight="1">
      <c r="B393" s="10"/>
      <c r="C393" s="10"/>
      <c r="D393" s="10"/>
      <c r="E393" s="3"/>
    </row>
    <row r="394" ht="15.75" customHeight="1">
      <c r="B394" s="10"/>
      <c r="C394" s="10"/>
      <c r="D394" s="10"/>
      <c r="E394" s="3"/>
    </row>
    <row r="395" ht="15.75" customHeight="1">
      <c r="B395" s="10"/>
      <c r="C395" s="10"/>
      <c r="D395" s="10"/>
      <c r="E395" s="3"/>
    </row>
    <row r="396" ht="15.75" customHeight="1">
      <c r="B396" s="10"/>
      <c r="C396" s="10"/>
      <c r="D396" s="10"/>
      <c r="E396" s="3"/>
    </row>
    <row r="397" ht="15.75" customHeight="1">
      <c r="B397" s="10"/>
      <c r="C397" s="10"/>
      <c r="D397" s="10"/>
      <c r="E397" s="3"/>
    </row>
    <row r="398" ht="15.75" customHeight="1">
      <c r="B398" s="10"/>
      <c r="C398" s="10"/>
      <c r="D398" s="10"/>
      <c r="E398" s="3"/>
    </row>
    <row r="399" ht="15.75" customHeight="1">
      <c r="B399" s="10"/>
      <c r="C399" s="10"/>
      <c r="D399" s="10"/>
      <c r="E399" s="3"/>
    </row>
    <row r="400" ht="15.75" customHeight="1">
      <c r="B400" s="10"/>
      <c r="C400" s="10"/>
      <c r="D400" s="10"/>
      <c r="E400" s="3"/>
    </row>
    <row r="401" ht="15.75" customHeight="1">
      <c r="B401" s="10"/>
      <c r="C401" s="10"/>
      <c r="D401" s="10"/>
      <c r="E401" s="3"/>
    </row>
    <row r="402" ht="15.75" customHeight="1">
      <c r="B402" s="10"/>
      <c r="C402" s="10"/>
      <c r="D402" s="10"/>
      <c r="E402" s="3"/>
    </row>
    <row r="403" ht="15.75" customHeight="1">
      <c r="B403" s="10"/>
      <c r="C403" s="10"/>
      <c r="D403" s="10"/>
      <c r="E403" s="3"/>
    </row>
    <row r="404" ht="15.75" customHeight="1">
      <c r="B404" s="10"/>
      <c r="C404" s="10"/>
      <c r="D404" s="10"/>
      <c r="E404" s="3"/>
    </row>
    <row r="405" ht="15.75" customHeight="1">
      <c r="B405" s="10"/>
      <c r="C405" s="10"/>
      <c r="D405" s="10"/>
      <c r="E405" s="3"/>
    </row>
    <row r="406" ht="15.75" customHeight="1">
      <c r="B406" s="10"/>
      <c r="C406" s="10"/>
      <c r="D406" s="10"/>
      <c r="E406" s="3"/>
    </row>
    <row r="407" ht="15.75" customHeight="1">
      <c r="B407" s="10"/>
      <c r="C407" s="10"/>
      <c r="D407" s="10"/>
      <c r="E407" s="3"/>
    </row>
    <row r="408" ht="15.75" customHeight="1">
      <c r="B408" s="10"/>
      <c r="C408" s="10"/>
      <c r="D408" s="10"/>
      <c r="E408" s="3"/>
    </row>
    <row r="409" ht="15.75" customHeight="1">
      <c r="B409" s="10"/>
      <c r="C409" s="10"/>
      <c r="D409" s="10"/>
      <c r="E409" s="3"/>
    </row>
    <row r="410" ht="15.75" customHeight="1">
      <c r="B410" s="10"/>
      <c r="C410" s="10"/>
      <c r="D410" s="10"/>
      <c r="E410" s="3"/>
    </row>
    <row r="411" ht="15.75" customHeight="1">
      <c r="B411" s="10"/>
      <c r="C411" s="10"/>
      <c r="D411" s="10"/>
      <c r="E411" s="3"/>
    </row>
    <row r="412" ht="15.75" customHeight="1">
      <c r="B412" s="10"/>
      <c r="C412" s="10"/>
      <c r="D412" s="10"/>
      <c r="E412" s="3"/>
    </row>
    <row r="413" ht="15.75" customHeight="1">
      <c r="B413" s="10"/>
      <c r="C413" s="10"/>
      <c r="D413" s="10"/>
      <c r="E413" s="3"/>
    </row>
    <row r="414" ht="15.75" customHeight="1">
      <c r="B414" s="10"/>
      <c r="C414" s="10"/>
      <c r="D414" s="10"/>
      <c r="E414" s="3"/>
    </row>
    <row r="415" ht="15.75" customHeight="1">
      <c r="B415" s="10"/>
      <c r="C415" s="10"/>
      <c r="D415" s="10"/>
      <c r="E415" s="3"/>
    </row>
    <row r="416" ht="15.75" customHeight="1">
      <c r="B416" s="10"/>
      <c r="C416" s="10"/>
      <c r="D416" s="10"/>
      <c r="E416" s="3"/>
    </row>
    <row r="417" ht="15.75" customHeight="1">
      <c r="B417" s="10"/>
      <c r="C417" s="10"/>
      <c r="D417" s="10"/>
      <c r="E417" s="3"/>
    </row>
    <row r="418" ht="15.75" customHeight="1">
      <c r="B418" s="10"/>
      <c r="C418" s="10"/>
      <c r="D418" s="10"/>
      <c r="E418" s="3"/>
    </row>
    <row r="419" ht="15.75" customHeight="1">
      <c r="B419" s="10"/>
      <c r="C419" s="10"/>
      <c r="D419" s="10"/>
      <c r="E419" s="3"/>
    </row>
    <row r="420" ht="15.75" customHeight="1">
      <c r="B420" s="10"/>
      <c r="C420" s="10"/>
      <c r="D420" s="10"/>
      <c r="E420" s="3"/>
    </row>
    <row r="421" ht="15.75" customHeight="1">
      <c r="B421" s="10"/>
      <c r="C421" s="10"/>
      <c r="D421" s="10"/>
      <c r="E421" s="3"/>
    </row>
    <row r="422" ht="15.75" customHeight="1">
      <c r="B422" s="10"/>
      <c r="C422" s="10"/>
      <c r="D422" s="10"/>
      <c r="E422" s="3"/>
    </row>
    <row r="423" ht="15.75" customHeight="1">
      <c r="B423" s="10"/>
      <c r="C423" s="10"/>
      <c r="D423" s="10"/>
      <c r="E423" s="3"/>
    </row>
    <row r="424" ht="15.75" customHeight="1">
      <c r="B424" s="10"/>
      <c r="C424" s="10"/>
      <c r="D424" s="10"/>
      <c r="E424" s="3"/>
    </row>
    <row r="425" ht="15.75" customHeight="1">
      <c r="B425" s="10"/>
      <c r="C425" s="10"/>
      <c r="D425" s="10"/>
      <c r="E425" s="3"/>
    </row>
    <row r="426" ht="15.75" customHeight="1">
      <c r="B426" s="10"/>
      <c r="C426" s="10"/>
      <c r="D426" s="10"/>
      <c r="E426" s="3"/>
    </row>
    <row r="427" ht="15.75" customHeight="1">
      <c r="B427" s="10"/>
      <c r="C427" s="10"/>
      <c r="D427" s="10"/>
      <c r="E427" s="3"/>
    </row>
    <row r="428" ht="15.75" customHeight="1">
      <c r="B428" s="10"/>
      <c r="C428" s="10"/>
      <c r="D428" s="10"/>
      <c r="E428" s="3"/>
    </row>
    <row r="429" ht="15.75" customHeight="1">
      <c r="B429" s="10"/>
      <c r="C429" s="10"/>
      <c r="D429" s="10"/>
      <c r="E429" s="3"/>
    </row>
    <row r="430" ht="15.75" customHeight="1">
      <c r="B430" s="10"/>
      <c r="C430" s="10"/>
      <c r="D430" s="10"/>
      <c r="E430" s="3"/>
    </row>
    <row r="431" ht="15.75" customHeight="1">
      <c r="B431" s="10"/>
      <c r="C431" s="10"/>
      <c r="D431" s="10"/>
      <c r="E431" s="3"/>
    </row>
    <row r="432" ht="15.75" customHeight="1">
      <c r="B432" s="10"/>
      <c r="C432" s="10"/>
      <c r="D432" s="10"/>
      <c r="E432" s="3"/>
    </row>
    <row r="433" ht="15.75" customHeight="1">
      <c r="B433" s="10"/>
      <c r="C433" s="10"/>
      <c r="D433" s="10"/>
      <c r="E433" s="3"/>
    </row>
    <row r="434" ht="15.75" customHeight="1">
      <c r="B434" s="10"/>
      <c r="C434" s="10"/>
      <c r="D434" s="10"/>
      <c r="E434" s="3"/>
    </row>
    <row r="435" ht="15.75" customHeight="1">
      <c r="B435" s="10"/>
      <c r="C435" s="10"/>
      <c r="D435" s="10"/>
      <c r="E435" s="3"/>
    </row>
    <row r="436" ht="15.75" customHeight="1">
      <c r="B436" s="10"/>
      <c r="C436" s="10"/>
      <c r="D436" s="10"/>
      <c r="E436" s="3"/>
    </row>
    <row r="437" ht="15.75" customHeight="1">
      <c r="B437" s="10"/>
      <c r="C437" s="10"/>
      <c r="D437" s="10"/>
      <c r="E437" s="3"/>
    </row>
    <row r="438" ht="15.75" customHeight="1">
      <c r="B438" s="10"/>
      <c r="C438" s="10"/>
      <c r="D438" s="10"/>
      <c r="E438" s="3"/>
    </row>
    <row r="439" ht="15.75" customHeight="1">
      <c r="B439" s="10"/>
      <c r="C439" s="10"/>
      <c r="D439" s="10"/>
      <c r="E439" s="3"/>
    </row>
    <row r="440" ht="15.75" customHeight="1">
      <c r="B440" s="10"/>
      <c r="C440" s="10"/>
      <c r="D440" s="10"/>
      <c r="E440" s="3"/>
    </row>
    <row r="441" ht="15.75" customHeight="1">
      <c r="B441" s="10"/>
      <c r="C441" s="10"/>
      <c r="D441" s="10"/>
      <c r="E441" s="3"/>
    </row>
    <row r="442" ht="15.75" customHeight="1">
      <c r="B442" s="10"/>
      <c r="C442" s="10"/>
      <c r="D442" s="10"/>
      <c r="E442" s="3"/>
    </row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88"/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3"/>
    <col customWidth="1" min="2" max="2" width="32.7"/>
    <col customWidth="1" min="3" max="3" width="16.7"/>
    <col customWidth="1" min="4" max="4" width="13.2"/>
    <col customWidth="1" min="5" max="5" width="10.2"/>
    <col customWidth="1" min="6" max="6" width="4.3"/>
    <col customWidth="1" min="7" max="7" width="6.3"/>
    <col customWidth="1" min="8" max="8" width="10.5"/>
    <col customWidth="1" min="9" max="9" width="5.2"/>
    <col customWidth="1" min="10" max="10" width="4.2"/>
    <col customWidth="1" min="11" max="11" width="7.2"/>
    <col customWidth="1" min="12" max="12" width="7.5"/>
    <col customWidth="1" min="13" max="13" width="7.0"/>
    <col customWidth="1" min="14" max="14" width="5.0"/>
    <col customWidth="1" min="15" max="15" width="9.8"/>
    <col customWidth="1" min="16" max="17" width="10.5"/>
    <col customWidth="1" min="18" max="20" width="11.3"/>
    <col customWidth="1" min="21" max="31" width="10.5"/>
  </cols>
  <sheetData>
    <row r="1" ht="15.75" customHeight="1">
      <c r="A1" s="27" t="s">
        <v>1</v>
      </c>
      <c r="B1" s="27" t="s">
        <v>4</v>
      </c>
      <c r="C1" s="28" t="s">
        <v>775</v>
      </c>
      <c r="D1" s="27"/>
      <c r="E1" s="27" t="s">
        <v>1046</v>
      </c>
      <c r="F1" s="27" t="s">
        <v>1067</v>
      </c>
      <c r="G1" s="27" t="s">
        <v>1068</v>
      </c>
      <c r="H1" s="27" t="s">
        <v>1069</v>
      </c>
      <c r="I1" s="27" t="s">
        <v>1070</v>
      </c>
      <c r="J1" s="27" t="s">
        <v>1071</v>
      </c>
      <c r="K1" s="27" t="s">
        <v>1072</v>
      </c>
      <c r="L1" s="27" t="s">
        <v>1073</v>
      </c>
      <c r="M1" s="27" t="s">
        <v>1074</v>
      </c>
      <c r="N1" s="27" t="s">
        <v>1075</v>
      </c>
      <c r="O1" s="27" t="s">
        <v>1076</v>
      </c>
      <c r="P1" s="29"/>
      <c r="Q1" s="27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ht="15.75" customHeight="1">
      <c r="A2" s="30">
        <v>711.0</v>
      </c>
      <c r="B2" s="31" t="str">
        <f>VLOOKUP(A2,Top_100!A$1:E$400,4,FALSE)</f>
        <v>How Am I Supposed to Live Without You</v>
      </c>
      <c r="C2" s="32" t="s">
        <v>914</v>
      </c>
      <c r="D2" s="31"/>
      <c r="E2" s="33">
        <v>1.0</v>
      </c>
      <c r="F2" s="33">
        <v>140.0</v>
      </c>
      <c r="G2" s="33">
        <v>72.0</v>
      </c>
      <c r="H2" s="33">
        <v>54.0</v>
      </c>
      <c r="I2" s="31">
        <v>-12.0</v>
      </c>
      <c r="J2" s="33">
        <v>3.0</v>
      </c>
      <c r="K2" s="33">
        <v>23.0</v>
      </c>
      <c r="L2" s="33" t="s">
        <v>1077</v>
      </c>
      <c r="M2" s="33">
        <v>19.0</v>
      </c>
      <c r="N2" s="33">
        <v>11.0</v>
      </c>
      <c r="O2" s="33">
        <v>71.0</v>
      </c>
      <c r="P2" s="10"/>
      <c r="Q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.75" customHeight="1">
      <c r="A3" s="30">
        <v>712.0</v>
      </c>
      <c r="B3" s="31" t="str">
        <f>VLOOKUP(A3,Top_100!A$1:E$400,4,FALSE)</f>
        <v>Opposites Attract</v>
      </c>
      <c r="C3" s="32" t="s">
        <v>936</v>
      </c>
      <c r="D3" s="34"/>
      <c r="E3" s="35">
        <v>2.0</v>
      </c>
      <c r="F3" s="35">
        <v>118.0</v>
      </c>
      <c r="G3" s="35">
        <v>84.0</v>
      </c>
      <c r="H3" s="35">
        <v>78.0</v>
      </c>
      <c r="I3" s="34">
        <v>-9.0</v>
      </c>
      <c r="J3" s="35">
        <v>5.0</v>
      </c>
      <c r="K3" s="35">
        <v>93.0</v>
      </c>
      <c r="L3" s="35" t="s">
        <v>1078</v>
      </c>
      <c r="M3" s="35">
        <v>3.0</v>
      </c>
      <c r="N3" s="35">
        <v>5.0</v>
      </c>
      <c r="O3" s="35">
        <v>57.0</v>
      </c>
      <c r="P3" s="10"/>
      <c r="Q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.75" customHeight="1">
      <c r="A4" s="30">
        <v>713.0</v>
      </c>
      <c r="B4" s="31" t="str">
        <f>VLOOKUP(A4,Top_100!A$1:E$400,4,FALSE)</f>
        <v>Escapade</v>
      </c>
      <c r="C4" s="32" t="s">
        <v>862</v>
      </c>
      <c r="D4" s="31"/>
      <c r="E4" s="33">
        <v>2.0</v>
      </c>
      <c r="F4" s="33">
        <v>115.0</v>
      </c>
      <c r="G4" s="33">
        <v>95.0</v>
      </c>
      <c r="H4" s="33">
        <v>80.0</v>
      </c>
      <c r="I4" s="31">
        <v>-8.0</v>
      </c>
      <c r="J4" s="33">
        <v>5.0</v>
      </c>
      <c r="K4" s="33">
        <v>70.0</v>
      </c>
      <c r="L4" s="33" t="s">
        <v>1079</v>
      </c>
      <c r="M4" s="33">
        <v>2.0</v>
      </c>
      <c r="N4" s="33">
        <v>17.0</v>
      </c>
      <c r="O4" s="33">
        <v>49.0</v>
      </c>
      <c r="P4" s="10"/>
      <c r="Q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.75" customHeight="1">
      <c r="A5" s="30">
        <v>714.0</v>
      </c>
      <c r="B5" s="31" t="str">
        <f>VLOOKUP(A5,Top_100!A$1:E$400,4,FALSE)</f>
        <v>Black Velvet</v>
      </c>
      <c r="C5" s="32" t="s">
        <v>784</v>
      </c>
      <c r="D5" s="34"/>
      <c r="E5" s="35">
        <v>3.0</v>
      </c>
      <c r="F5" s="35">
        <v>91.0</v>
      </c>
      <c r="G5" s="35">
        <v>37.0</v>
      </c>
      <c r="H5" s="35">
        <v>75.0</v>
      </c>
      <c r="I5" s="34">
        <v>-10.0</v>
      </c>
      <c r="J5" s="35">
        <v>3.0</v>
      </c>
      <c r="K5" s="35">
        <v>47.0</v>
      </c>
      <c r="L5" s="35" t="s">
        <v>1080</v>
      </c>
      <c r="M5" s="35">
        <v>27.0</v>
      </c>
      <c r="N5" s="35">
        <v>11.0</v>
      </c>
      <c r="O5" s="35">
        <v>73.0</v>
      </c>
      <c r="P5" s="10"/>
      <c r="Q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.75" customHeight="1">
      <c r="A6" s="30">
        <v>715.0</v>
      </c>
      <c r="B6" s="31" t="str">
        <f>VLOOKUP(A6,Top_100!A$1:E$400,4,FALSE)</f>
        <v>Love Will Lead You Back</v>
      </c>
      <c r="C6" s="32" t="s">
        <v>980</v>
      </c>
      <c r="D6" s="31"/>
      <c r="E6" s="33">
        <v>2.0</v>
      </c>
      <c r="F6" s="33">
        <v>73.0</v>
      </c>
      <c r="G6" s="33">
        <v>51.0</v>
      </c>
      <c r="H6" s="33">
        <v>55.0</v>
      </c>
      <c r="I6" s="31">
        <v>-7.0</v>
      </c>
      <c r="J6" s="33">
        <v>3.0</v>
      </c>
      <c r="K6" s="33">
        <v>20.0</v>
      </c>
      <c r="L6" s="33" t="s">
        <v>1081</v>
      </c>
      <c r="M6" s="33">
        <v>20.0</v>
      </c>
      <c r="N6" s="33">
        <v>9.0</v>
      </c>
      <c r="O6" s="33">
        <v>63.0</v>
      </c>
      <c r="P6" s="10"/>
      <c r="Q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5.75" customHeight="1">
      <c r="A7" s="30">
        <v>716.0</v>
      </c>
      <c r="B7" s="31" t="str">
        <f>VLOOKUP(A7,Top_100!A$1:E$400,4,FALSE)</f>
        <v>I'll Be Your Everything</v>
      </c>
      <c r="C7" s="32" t="s">
        <v>993</v>
      </c>
      <c r="D7" s="34"/>
      <c r="E7" s="35">
        <v>2.0</v>
      </c>
      <c r="F7" s="35">
        <v>144.0</v>
      </c>
      <c r="G7" s="35">
        <v>52.0</v>
      </c>
      <c r="H7" s="35">
        <v>50.0</v>
      </c>
      <c r="I7" s="34">
        <v>-9.0</v>
      </c>
      <c r="J7" s="35">
        <v>3.0</v>
      </c>
      <c r="K7" s="35">
        <v>28.0</v>
      </c>
      <c r="L7" s="35" t="s">
        <v>1082</v>
      </c>
      <c r="M7" s="35">
        <v>34.0</v>
      </c>
      <c r="N7" s="35">
        <v>24.0</v>
      </c>
      <c r="O7" s="35">
        <v>41.0</v>
      </c>
      <c r="P7" s="10"/>
      <c r="Q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.75" customHeight="1">
      <c r="A8" s="30">
        <v>717.0</v>
      </c>
      <c r="B8" s="31" t="str">
        <f>VLOOKUP(A8,Top_100!A$1:E$400,4,FALSE)</f>
        <v>Nothing Compares 2 U</v>
      </c>
      <c r="C8" s="32" t="s">
        <v>965</v>
      </c>
      <c r="D8" s="31"/>
      <c r="E8" s="33">
        <v>2.0</v>
      </c>
      <c r="F8" s="33">
        <v>120.0</v>
      </c>
      <c r="G8" s="33">
        <v>57.0</v>
      </c>
      <c r="H8" s="33">
        <v>51.0</v>
      </c>
      <c r="I8" s="31">
        <v>-7.0</v>
      </c>
      <c r="J8" s="33">
        <v>3.0</v>
      </c>
      <c r="K8" s="33">
        <v>16.0</v>
      </c>
      <c r="L8" s="33" t="s">
        <v>1083</v>
      </c>
      <c r="M8" s="33">
        <v>4.0</v>
      </c>
      <c r="N8" s="33">
        <v>11.0</v>
      </c>
      <c r="O8" s="33">
        <v>75.0</v>
      </c>
      <c r="P8" s="10"/>
      <c r="Q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.75" customHeight="1">
      <c r="A9" s="30">
        <v>718.0</v>
      </c>
      <c r="B9" s="31" t="str">
        <f>VLOOKUP(A9,Top_100!A$1:E$400,4,FALSE)</f>
        <v>Vogue</v>
      </c>
      <c r="C9" s="32" t="s">
        <v>902</v>
      </c>
      <c r="D9" s="34"/>
      <c r="E9" s="35">
        <v>2.0</v>
      </c>
      <c r="F9" s="35">
        <v>116.0</v>
      </c>
      <c r="G9" s="35">
        <v>88.0</v>
      </c>
      <c r="H9" s="35">
        <v>74.0</v>
      </c>
      <c r="I9" s="34">
        <v>-6.0</v>
      </c>
      <c r="J9" s="35">
        <v>4.0</v>
      </c>
      <c r="K9" s="35">
        <v>33.0</v>
      </c>
      <c r="L9" s="35" t="s">
        <v>1084</v>
      </c>
      <c r="M9" s="35">
        <v>0.0</v>
      </c>
      <c r="N9" s="35">
        <v>42.0</v>
      </c>
      <c r="O9" s="35">
        <v>69.0</v>
      </c>
      <c r="P9" s="10"/>
      <c r="Q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.75" customHeight="1">
      <c r="A10" s="30">
        <v>719.0</v>
      </c>
      <c r="B10" s="31" t="str">
        <f>VLOOKUP(A10,Top_100!A$1:E$400,4,FALSE)</f>
        <v>Hold On</v>
      </c>
      <c r="C10" s="32" t="s">
        <v>1007</v>
      </c>
      <c r="D10" s="31"/>
      <c r="E10" s="33">
        <v>2.0</v>
      </c>
      <c r="F10" s="33">
        <v>98.0</v>
      </c>
      <c r="G10" s="33">
        <v>66.0</v>
      </c>
      <c r="H10" s="33">
        <v>68.0</v>
      </c>
      <c r="I10" s="31">
        <v>-10.0</v>
      </c>
      <c r="J10" s="33">
        <v>3.0</v>
      </c>
      <c r="K10" s="33">
        <v>55.0</v>
      </c>
      <c r="L10" s="33" t="s">
        <v>1085</v>
      </c>
      <c r="M10" s="33">
        <v>40.0</v>
      </c>
      <c r="N10" s="33">
        <v>5.0</v>
      </c>
      <c r="O10" s="33">
        <v>72.0</v>
      </c>
      <c r="P10" s="10"/>
      <c r="Q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5.75" customHeight="1">
      <c r="A11" s="30">
        <v>720.0</v>
      </c>
      <c r="B11" s="31" t="str">
        <f>VLOOKUP(A11,Top_100!A$1:E$400,4,FALSE)</f>
        <v>It Must Have Been Love</v>
      </c>
      <c r="C11" s="32" t="s">
        <v>952</v>
      </c>
      <c r="D11" s="34"/>
      <c r="E11" s="35">
        <v>2.0</v>
      </c>
      <c r="F11" s="35">
        <v>81.0</v>
      </c>
      <c r="G11" s="35">
        <v>65.0</v>
      </c>
      <c r="H11" s="35">
        <v>52.0</v>
      </c>
      <c r="I11" s="34">
        <v>-7.0</v>
      </c>
      <c r="J11" s="35">
        <v>3.0</v>
      </c>
      <c r="K11" s="35">
        <v>72.0</v>
      </c>
      <c r="L11" s="35" t="s">
        <v>1086</v>
      </c>
      <c r="M11" s="35">
        <v>34.0</v>
      </c>
      <c r="N11" s="35">
        <v>26.0</v>
      </c>
      <c r="O11" s="35">
        <v>77.0</v>
      </c>
      <c r="P11" s="10"/>
      <c r="Q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5.75" customHeight="1">
      <c r="A12" s="30">
        <v>721.0</v>
      </c>
      <c r="B12" s="31" t="str">
        <f>VLOOKUP(A12,Top_100!A$1:E$400,4,FALSE)</f>
        <v>Step By Step</v>
      </c>
      <c r="C12" s="32" t="s">
        <v>928</v>
      </c>
      <c r="D12" s="31"/>
      <c r="E12" s="33">
        <v>2.0</v>
      </c>
      <c r="F12" s="33">
        <v>125.0</v>
      </c>
      <c r="G12" s="33">
        <v>63.0</v>
      </c>
      <c r="H12" s="33">
        <v>79.0</v>
      </c>
      <c r="I12" s="31">
        <v>-12.0</v>
      </c>
      <c r="J12" s="33">
        <v>6.0</v>
      </c>
      <c r="K12" s="33">
        <v>88.0</v>
      </c>
      <c r="L12" s="33" t="s">
        <v>1087</v>
      </c>
      <c r="M12" s="33">
        <v>3.0</v>
      </c>
      <c r="N12" s="33">
        <v>16.0</v>
      </c>
      <c r="O12" s="33">
        <v>65.0</v>
      </c>
      <c r="P12" s="10"/>
      <c r="Q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5.75" customHeight="1">
      <c r="A13" s="30">
        <v>722.0</v>
      </c>
      <c r="B13" s="31" t="str">
        <f>VLOOKUP(A13,Top_100!A$1:E$400,4,FALSE)</f>
        <v>She Ain't Worth It</v>
      </c>
      <c r="C13" s="32" t="s">
        <v>847</v>
      </c>
      <c r="D13" s="34"/>
      <c r="E13" s="35">
        <v>3.0</v>
      </c>
      <c r="F13" s="35">
        <v>102.0</v>
      </c>
      <c r="G13" s="35">
        <v>88.0</v>
      </c>
      <c r="H13" s="35">
        <v>78.0</v>
      </c>
      <c r="I13" s="34">
        <v>-8.0</v>
      </c>
      <c r="J13" s="35">
        <v>6.0</v>
      </c>
      <c r="K13" s="35">
        <v>91.0</v>
      </c>
      <c r="L13" s="35" t="s">
        <v>1088</v>
      </c>
      <c r="M13" s="35">
        <v>4.0</v>
      </c>
      <c r="N13" s="35">
        <v>13.0</v>
      </c>
      <c r="O13" s="35">
        <v>29.0</v>
      </c>
      <c r="P13" s="10"/>
      <c r="Q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5.75" customHeight="1">
      <c r="A14" s="30">
        <v>723.0</v>
      </c>
      <c r="B14" s="31" t="str">
        <f>VLOOKUP(A14,Top_100!A$1:E$400,4,FALSE)</f>
        <v>Vision of Love</v>
      </c>
      <c r="C14" s="32" t="s">
        <v>904</v>
      </c>
      <c r="D14" s="31"/>
      <c r="E14" s="33">
        <v>2.0</v>
      </c>
      <c r="F14" s="33">
        <v>205.0</v>
      </c>
      <c r="G14" s="33">
        <v>46.0</v>
      </c>
      <c r="H14" s="33">
        <v>26.0</v>
      </c>
      <c r="I14" s="31">
        <v>-11.0</v>
      </c>
      <c r="J14" s="33">
        <v>4.0</v>
      </c>
      <c r="K14" s="33">
        <v>36.0</v>
      </c>
      <c r="L14" s="33" t="s">
        <v>1089</v>
      </c>
      <c r="M14" s="33">
        <v>43.0</v>
      </c>
      <c r="N14" s="33">
        <v>12.0</v>
      </c>
      <c r="O14" s="33">
        <v>61.0</v>
      </c>
      <c r="P14" s="10"/>
      <c r="Q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.75" customHeight="1">
      <c r="A15" s="30">
        <v>724.0</v>
      </c>
      <c r="B15" s="31" t="str">
        <f>VLOOKUP(A15,Top_100!A$1:E$400,4,FALSE)</f>
        <v>If Wishes Came True</v>
      </c>
      <c r="C15" s="32" t="s">
        <v>975</v>
      </c>
      <c r="D15" s="34"/>
      <c r="E15" s="35">
        <v>4.0</v>
      </c>
      <c r="F15" s="35">
        <v>144.0</v>
      </c>
      <c r="G15" s="35">
        <v>45.0</v>
      </c>
      <c r="H15" s="35">
        <v>49.0</v>
      </c>
      <c r="I15" s="34">
        <v>-11.0</v>
      </c>
      <c r="J15" s="35">
        <v>2.0</v>
      </c>
      <c r="K15" s="35">
        <v>19.0</v>
      </c>
      <c r="L15" s="35" t="s">
        <v>1090</v>
      </c>
      <c r="M15" s="35">
        <v>9.0</v>
      </c>
      <c r="N15" s="35">
        <v>10.0</v>
      </c>
      <c r="O15" s="35">
        <v>36.0</v>
      </c>
      <c r="P15" s="10"/>
      <c r="Q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5.75" customHeight="1">
      <c r="A16" s="30">
        <v>725.0</v>
      </c>
      <c r="B16" s="31" t="str">
        <f>VLOOKUP(A16,Top_100!A$1:E$400,4,FALSE)</f>
        <v>Blaze Of Glory</v>
      </c>
      <c r="C16" s="32" t="s">
        <v>869</v>
      </c>
      <c r="D16" s="31"/>
      <c r="E16" s="33">
        <v>3.0</v>
      </c>
      <c r="F16" s="33">
        <v>79.0</v>
      </c>
      <c r="G16" s="33">
        <v>70.0</v>
      </c>
      <c r="H16" s="33">
        <v>54.0</v>
      </c>
      <c r="I16" s="31">
        <v>-6.0</v>
      </c>
      <c r="J16" s="33">
        <v>3.0</v>
      </c>
      <c r="K16" s="33">
        <v>42.0</v>
      </c>
      <c r="L16" s="33" t="s">
        <v>1091</v>
      </c>
      <c r="M16" s="33">
        <v>2.0</v>
      </c>
      <c r="N16" s="33">
        <v>14.0</v>
      </c>
      <c r="O16" s="33">
        <v>55.0</v>
      </c>
      <c r="P16" s="10"/>
      <c r="Q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.75" customHeight="1">
      <c r="A17" s="30">
        <v>726.0</v>
      </c>
      <c r="B17" s="31" t="str">
        <f>VLOOKUP(A17,Top_100!A$1:E$400,4,FALSE)</f>
        <v>Release Me</v>
      </c>
      <c r="C17" s="32" t="s">
        <v>1007</v>
      </c>
      <c r="D17" s="34"/>
      <c r="E17" s="35">
        <v>2.0</v>
      </c>
      <c r="F17" s="35">
        <v>97.0</v>
      </c>
      <c r="G17" s="35">
        <v>47.0</v>
      </c>
      <c r="H17" s="35">
        <v>72.0</v>
      </c>
      <c r="I17" s="34">
        <v>-11.0</v>
      </c>
      <c r="J17" s="35">
        <v>4.0</v>
      </c>
      <c r="K17" s="35">
        <v>44.0</v>
      </c>
      <c r="L17" s="35" t="s">
        <v>1092</v>
      </c>
      <c r="M17" s="35">
        <v>45.0</v>
      </c>
      <c r="N17" s="35">
        <v>22.0</v>
      </c>
      <c r="O17" s="35">
        <v>57.0</v>
      </c>
      <c r="P17" s="10"/>
      <c r="Q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.75" customHeight="1">
      <c r="A18" s="30">
        <v>727.0</v>
      </c>
      <c r="B18" s="31" t="str">
        <f>VLOOKUP(A18,Top_100!A$1:E$400,4,FALSE)</f>
        <v>(Can't Live Without Your) Love And Affection</v>
      </c>
      <c r="C18" s="32" t="s">
        <v>927</v>
      </c>
      <c r="D18" s="31"/>
      <c r="E18" s="33">
        <v>5.0</v>
      </c>
      <c r="F18" s="33">
        <v>121.0</v>
      </c>
      <c r="G18" s="33">
        <v>90.0</v>
      </c>
      <c r="H18" s="33">
        <v>54.0</v>
      </c>
      <c r="I18" s="31">
        <v>-6.0</v>
      </c>
      <c r="J18" s="33">
        <v>4.0</v>
      </c>
      <c r="K18" s="33">
        <v>83.0</v>
      </c>
      <c r="L18" s="33" t="s">
        <v>1093</v>
      </c>
      <c r="M18" s="33">
        <v>4.0</v>
      </c>
      <c r="N18" s="33">
        <v>6.0</v>
      </c>
      <c r="O18" s="33">
        <v>53.0</v>
      </c>
      <c r="P18" s="10"/>
      <c r="Q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5.75" customHeight="1">
      <c r="A19" s="30">
        <v>728.0</v>
      </c>
      <c r="B19" s="31" t="str">
        <f>VLOOKUP(A19,Top_100!A$1:E$400,4,FALSE)</f>
        <v>Close To You</v>
      </c>
      <c r="C19" s="32" t="s">
        <v>911</v>
      </c>
      <c r="D19" s="34"/>
      <c r="E19" s="35">
        <v>6.0</v>
      </c>
      <c r="F19" s="35">
        <v>96.0</v>
      </c>
      <c r="G19" s="35">
        <v>48.0</v>
      </c>
      <c r="H19" s="35">
        <v>78.0</v>
      </c>
      <c r="I19" s="34">
        <v>-15.0</v>
      </c>
      <c r="J19" s="35">
        <v>6.0</v>
      </c>
      <c r="K19" s="35">
        <v>96.0</v>
      </c>
      <c r="L19" s="35" t="s">
        <v>1094</v>
      </c>
      <c r="M19" s="35">
        <v>8.0</v>
      </c>
      <c r="N19" s="35">
        <v>9.0</v>
      </c>
      <c r="O19" s="35">
        <v>58.0</v>
      </c>
      <c r="P19" s="10"/>
      <c r="Q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5.75" customHeight="1">
      <c r="A20" s="30">
        <v>729.0</v>
      </c>
      <c r="B20" s="31" t="str">
        <f>VLOOKUP(A20,Top_100!A$1:E$400,4,FALSE)</f>
        <v>Praying for Time</v>
      </c>
      <c r="C20" s="32" t="s">
        <v>846</v>
      </c>
      <c r="D20" s="31"/>
      <c r="E20" s="33">
        <v>3.0</v>
      </c>
      <c r="F20" s="33">
        <v>128.0</v>
      </c>
      <c r="G20" s="33">
        <v>80.0</v>
      </c>
      <c r="H20" s="33">
        <v>57.0</v>
      </c>
      <c r="I20" s="31">
        <v>-8.0</v>
      </c>
      <c r="J20" s="33">
        <v>3.0</v>
      </c>
      <c r="K20" s="33">
        <v>21.0</v>
      </c>
      <c r="L20" s="33" t="s">
        <v>1095</v>
      </c>
      <c r="M20" s="33">
        <v>2.0</v>
      </c>
      <c r="N20" s="33">
        <v>9.0</v>
      </c>
      <c r="O20" s="33">
        <v>49.0</v>
      </c>
      <c r="P20" s="10"/>
      <c r="Q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5.75" customHeight="1">
      <c r="A21" s="30">
        <v>730.0</v>
      </c>
      <c r="B21" s="31" t="str">
        <f>VLOOKUP(A21,Top_100!A$1:E$400,4,FALSE)</f>
        <v>I Don't Have the Heart</v>
      </c>
      <c r="C21" s="32" t="s">
        <v>859</v>
      </c>
      <c r="D21" s="34"/>
      <c r="E21" s="35">
        <v>1.0</v>
      </c>
      <c r="F21" s="35">
        <v>89.0</v>
      </c>
      <c r="G21" s="35">
        <v>42.0</v>
      </c>
      <c r="H21" s="35">
        <v>49.0</v>
      </c>
      <c r="I21" s="34">
        <v>-8.0</v>
      </c>
      <c r="J21" s="35">
        <v>2.0</v>
      </c>
      <c r="K21" s="35">
        <v>33.0</v>
      </c>
      <c r="L21" s="35" t="s">
        <v>1096</v>
      </c>
      <c r="M21" s="35">
        <v>66.0</v>
      </c>
      <c r="N21" s="35">
        <v>11.0</v>
      </c>
      <c r="O21" s="35">
        <v>60.0</v>
      </c>
      <c r="P21" s="10"/>
      <c r="Q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5.75" customHeight="1">
      <c r="A22" s="30">
        <v>731.0</v>
      </c>
      <c r="B22" s="31" t="str">
        <f>VLOOKUP(A22,Top_100!A$1:E$400,4,FALSE)</f>
        <v>Black Cat</v>
      </c>
      <c r="C22" s="32" t="s">
        <v>862</v>
      </c>
      <c r="D22" s="31"/>
      <c r="E22" s="33">
        <v>2.0</v>
      </c>
      <c r="F22" s="33">
        <v>115.0</v>
      </c>
      <c r="G22" s="33">
        <v>89.0</v>
      </c>
      <c r="H22" s="33">
        <v>70.0</v>
      </c>
      <c r="I22" s="31">
        <v>-8.0</v>
      </c>
      <c r="J22" s="33">
        <v>5.0</v>
      </c>
      <c r="K22" s="33">
        <v>64.0</v>
      </c>
      <c r="L22" s="33" t="s">
        <v>1097</v>
      </c>
      <c r="M22" s="33">
        <v>12.0</v>
      </c>
      <c r="N22" s="33">
        <v>19.0</v>
      </c>
      <c r="O22" s="33">
        <v>44.0</v>
      </c>
      <c r="P22" s="10"/>
      <c r="Q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.75" customHeight="1">
      <c r="A23" s="30">
        <v>732.0</v>
      </c>
      <c r="B23" s="31" t="str">
        <f>VLOOKUP(A23,Top_100!A$1:E$400,4,FALSE)</f>
        <v>Ice Ice Baby</v>
      </c>
      <c r="C23" s="32" t="s">
        <v>1001</v>
      </c>
      <c r="D23" s="34"/>
      <c r="E23" s="35">
        <v>2.0</v>
      </c>
      <c r="F23" s="35">
        <v>116.0</v>
      </c>
      <c r="G23" s="35">
        <v>79.0</v>
      </c>
      <c r="H23" s="35">
        <v>98.0</v>
      </c>
      <c r="I23" s="34">
        <v>-3.0</v>
      </c>
      <c r="J23" s="35">
        <v>4.0</v>
      </c>
      <c r="K23" s="35">
        <v>58.0</v>
      </c>
      <c r="L23" s="35" t="s">
        <v>1098</v>
      </c>
      <c r="M23" s="35">
        <v>0.0</v>
      </c>
      <c r="N23" s="35">
        <v>10.0</v>
      </c>
      <c r="O23" s="35">
        <v>73.0</v>
      </c>
      <c r="P23" s="10"/>
      <c r="Q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5.75" customHeight="1">
      <c r="A24" s="30">
        <v>733.0</v>
      </c>
      <c r="B24" s="31" t="str">
        <f>VLOOKUP(A24,Top_100!A$1:E$400,4,FALSE)</f>
        <v>Love Takes Time</v>
      </c>
      <c r="C24" s="32" t="s">
        <v>904</v>
      </c>
      <c r="D24" s="31"/>
      <c r="E24" s="33">
        <v>2.0</v>
      </c>
      <c r="F24" s="33">
        <v>126.0</v>
      </c>
      <c r="G24" s="33">
        <v>34.0</v>
      </c>
      <c r="H24" s="33">
        <v>40.0</v>
      </c>
      <c r="I24" s="31">
        <v>-12.0</v>
      </c>
      <c r="J24" s="33">
        <v>3.0</v>
      </c>
      <c r="K24" s="33">
        <v>23.0</v>
      </c>
      <c r="L24" s="33" t="s">
        <v>1099</v>
      </c>
      <c r="M24" s="33">
        <v>73.0</v>
      </c>
      <c r="N24" s="33">
        <v>8.0</v>
      </c>
      <c r="O24" s="33">
        <v>58.0</v>
      </c>
      <c r="P24" s="10"/>
      <c r="Q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5.75" customHeight="1">
      <c r="A25" s="30">
        <v>734.0</v>
      </c>
      <c r="B25" s="31" t="str">
        <f>VLOOKUP(A25,Top_100!A$1:E$400,4,FALSE)</f>
        <v>I'm Your Baby Tonight</v>
      </c>
      <c r="C25" s="32" t="s">
        <v>1004</v>
      </c>
      <c r="D25" s="34"/>
      <c r="E25" s="35">
        <v>2.0</v>
      </c>
      <c r="F25" s="35">
        <v>165.0</v>
      </c>
      <c r="G25" s="35">
        <v>90.0</v>
      </c>
      <c r="H25" s="35">
        <v>67.0</v>
      </c>
      <c r="I25" s="34">
        <v>-8.0</v>
      </c>
      <c r="J25" s="35">
        <v>9.0</v>
      </c>
      <c r="K25" s="35">
        <v>87.0</v>
      </c>
      <c r="L25" s="35" t="s">
        <v>1100</v>
      </c>
      <c r="M25" s="35">
        <v>30.0</v>
      </c>
      <c r="N25" s="35">
        <v>45.0</v>
      </c>
      <c r="O25" s="35">
        <v>58.0</v>
      </c>
      <c r="P25" s="10"/>
      <c r="Q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5.75" customHeight="1">
      <c r="A26" s="30">
        <v>735.0</v>
      </c>
      <c r="B26" s="31" t="str">
        <f>VLOOKUP(A26,Top_100!A$1:E$400,4,FALSE)</f>
        <v>Because I Love You (The Postman Song)</v>
      </c>
      <c r="C26" s="32" t="s">
        <v>972</v>
      </c>
      <c r="D26" s="31"/>
      <c r="E26" s="33">
        <v>4.0</v>
      </c>
      <c r="F26" s="33">
        <v>128.0</v>
      </c>
      <c r="G26" s="33">
        <v>37.0</v>
      </c>
      <c r="H26" s="33">
        <v>35.0</v>
      </c>
      <c r="I26" s="31">
        <v>-10.0</v>
      </c>
      <c r="J26" s="33">
        <v>3.0</v>
      </c>
      <c r="K26" s="33">
        <v>6.0</v>
      </c>
      <c r="L26" s="33" t="s">
        <v>1101</v>
      </c>
      <c r="M26" s="33">
        <v>74.0</v>
      </c>
      <c r="N26" s="33">
        <v>11.0</v>
      </c>
      <c r="O26" s="33">
        <v>48.0</v>
      </c>
      <c r="P26" s="10"/>
      <c r="Q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15.75" customHeight="1">
      <c r="A27" s="30">
        <v>736.0</v>
      </c>
      <c r="B27" s="31" t="str">
        <f>VLOOKUP(A27,Top_100!A$1:E$400,4,FALSE)</f>
        <v>Justify My Love</v>
      </c>
      <c r="C27" s="32" t="s">
        <v>902</v>
      </c>
      <c r="D27" s="34"/>
      <c r="E27" s="35">
        <v>2.0</v>
      </c>
      <c r="F27" s="35">
        <v>100.0</v>
      </c>
      <c r="G27" s="35">
        <v>66.0</v>
      </c>
      <c r="H27" s="35">
        <v>70.0</v>
      </c>
      <c r="I27" s="34">
        <v>-13.0</v>
      </c>
      <c r="J27" s="35">
        <v>11.0</v>
      </c>
      <c r="K27" s="35">
        <v>50.0</v>
      </c>
      <c r="L27" s="35" t="s">
        <v>1102</v>
      </c>
      <c r="M27" s="35">
        <v>0.0</v>
      </c>
      <c r="N27" s="35">
        <v>5.0</v>
      </c>
      <c r="O27" s="35">
        <v>48.0</v>
      </c>
      <c r="P27" s="10"/>
      <c r="Q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5.75" customHeight="1">
      <c r="A28" s="30">
        <v>737.0</v>
      </c>
      <c r="B28" s="31" t="str">
        <f>VLOOKUP(A28,Top_100!A$1:E$400,4,FALSE)</f>
        <v>Love Will Never Do (Without You)</v>
      </c>
      <c r="C28" s="32" t="s">
        <v>862</v>
      </c>
      <c r="D28" s="31"/>
      <c r="E28" s="33">
        <v>2.0</v>
      </c>
      <c r="F28" s="33">
        <v>103.0</v>
      </c>
      <c r="G28" s="33">
        <v>95.0</v>
      </c>
      <c r="H28" s="33">
        <v>75.0</v>
      </c>
      <c r="I28" s="31">
        <v>-10.0</v>
      </c>
      <c r="J28" s="33">
        <v>6.0</v>
      </c>
      <c r="K28" s="33">
        <v>46.0</v>
      </c>
      <c r="L28" s="33" t="s">
        <v>1103</v>
      </c>
      <c r="M28" s="33">
        <v>16.0</v>
      </c>
      <c r="N28" s="33">
        <v>43.0</v>
      </c>
      <c r="O28" s="33">
        <v>42.0</v>
      </c>
      <c r="P28" s="10"/>
      <c r="Q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5.75" customHeight="1">
      <c r="A29" s="30">
        <v>738.0</v>
      </c>
      <c r="B29" s="31" t="str">
        <f>VLOOKUP(A29,Top_100!A$1:E$400,4,FALSE)</f>
        <v>The First Time</v>
      </c>
      <c r="C29" s="32" t="s">
        <v>973</v>
      </c>
      <c r="D29" s="34"/>
      <c r="E29" s="35">
        <v>6.0</v>
      </c>
      <c r="F29" s="35">
        <v>126.0</v>
      </c>
      <c r="G29" s="35">
        <v>38.0</v>
      </c>
      <c r="H29" s="35">
        <v>64.0</v>
      </c>
      <c r="I29" s="34">
        <v>-11.0</v>
      </c>
      <c r="J29" s="35">
        <v>3.0</v>
      </c>
      <c r="K29" s="35">
        <v>12.0</v>
      </c>
      <c r="L29" s="35" t="s">
        <v>1077</v>
      </c>
      <c r="M29" s="35">
        <v>26.0</v>
      </c>
      <c r="N29" s="35">
        <v>9.0</v>
      </c>
      <c r="O29" s="35">
        <v>43.0</v>
      </c>
      <c r="P29" s="10"/>
      <c r="Q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5.75" customHeight="1">
      <c r="A30" s="30">
        <v>739.0</v>
      </c>
      <c r="B30" s="31" t="str">
        <f>VLOOKUP(A30,Top_100!A$1:E$400,4,FALSE)</f>
        <v>Gonna Make You Sweat (Everybody Dance Now)</v>
      </c>
      <c r="C30" s="32" t="s">
        <v>805</v>
      </c>
      <c r="D30" s="31"/>
      <c r="E30" s="33">
        <v>7.0</v>
      </c>
      <c r="F30" s="33">
        <v>112.0</v>
      </c>
      <c r="G30" s="33">
        <v>80.0</v>
      </c>
      <c r="H30" s="33">
        <v>56.0</v>
      </c>
      <c r="I30" s="31">
        <v>-7.0</v>
      </c>
      <c r="J30" s="33">
        <v>9.0</v>
      </c>
      <c r="K30" s="33">
        <v>79.0</v>
      </c>
      <c r="L30" s="33" t="s">
        <v>1082</v>
      </c>
      <c r="M30" s="33">
        <v>0.0</v>
      </c>
      <c r="N30" s="33">
        <v>18.0</v>
      </c>
      <c r="O30" s="33">
        <v>69.0</v>
      </c>
      <c r="P30" s="10"/>
      <c r="Q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5.75" customHeight="1">
      <c r="A31" s="30">
        <v>740.0</v>
      </c>
      <c r="B31" s="31" t="str">
        <f>VLOOKUP(A31,Top_100!A$1:E$400,4,FALSE)</f>
        <v>All the Man That I Need</v>
      </c>
      <c r="C31" s="32" t="s">
        <v>1004</v>
      </c>
      <c r="D31" s="34"/>
      <c r="E31" s="35">
        <v>2.0</v>
      </c>
      <c r="F31" s="35">
        <v>151.0</v>
      </c>
      <c r="G31" s="35">
        <v>57.0</v>
      </c>
      <c r="H31" s="35">
        <v>50.0</v>
      </c>
      <c r="I31" s="34">
        <v>-10.0</v>
      </c>
      <c r="J31" s="35">
        <v>3.0</v>
      </c>
      <c r="K31" s="35">
        <v>25.0</v>
      </c>
      <c r="L31" s="35" t="s">
        <v>1104</v>
      </c>
      <c r="M31" s="35">
        <v>43.0</v>
      </c>
      <c r="N31" s="35">
        <v>3.0</v>
      </c>
      <c r="O31" s="35">
        <v>56.0</v>
      </c>
      <c r="P31" s="10"/>
      <c r="Q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5.75" customHeight="1">
      <c r="A32" s="30">
        <v>741.0</v>
      </c>
      <c r="B32" s="31" t="str">
        <f>VLOOKUP(A32,Top_100!A$1:E$400,4,FALSE)</f>
        <v>Someday</v>
      </c>
      <c r="C32" s="32" t="s">
        <v>904</v>
      </c>
      <c r="D32" s="31"/>
      <c r="E32" s="33">
        <v>2.0</v>
      </c>
      <c r="F32" s="33">
        <v>110.0</v>
      </c>
      <c r="G32" s="33">
        <v>82.0</v>
      </c>
      <c r="H32" s="33">
        <v>68.0</v>
      </c>
      <c r="I32" s="31">
        <v>-9.0</v>
      </c>
      <c r="J32" s="33">
        <v>4.0</v>
      </c>
      <c r="K32" s="33">
        <v>94.0</v>
      </c>
      <c r="L32" s="33" t="s">
        <v>1105</v>
      </c>
      <c r="M32" s="33">
        <v>21.0</v>
      </c>
      <c r="N32" s="33">
        <v>3.0</v>
      </c>
      <c r="O32" s="33">
        <v>53.0</v>
      </c>
      <c r="P32" s="10"/>
      <c r="Q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5.75" customHeight="1">
      <c r="A33" s="30">
        <v>742.0</v>
      </c>
      <c r="B33" s="31" t="str">
        <f>VLOOKUP(A33,Top_100!A$1:E$400,4,FALSE)</f>
        <v>One More Try</v>
      </c>
      <c r="C33" s="32" t="s">
        <v>991</v>
      </c>
      <c r="D33" s="34"/>
      <c r="E33" s="35">
        <v>4.0</v>
      </c>
      <c r="F33" s="35">
        <v>150.0</v>
      </c>
      <c r="G33" s="35">
        <v>57.0</v>
      </c>
      <c r="H33" s="35">
        <v>64.0</v>
      </c>
      <c r="I33" s="34">
        <v>-9.0</v>
      </c>
      <c r="J33" s="35">
        <v>5.0</v>
      </c>
      <c r="K33" s="35">
        <v>50.0</v>
      </c>
      <c r="L33" s="35" t="s">
        <v>1089</v>
      </c>
      <c r="M33" s="35">
        <v>19.0</v>
      </c>
      <c r="N33" s="35">
        <v>32.0</v>
      </c>
      <c r="O33" s="35">
        <v>49.0</v>
      </c>
      <c r="P33" s="10"/>
      <c r="Q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5.75" customHeight="1">
      <c r="A34" s="30">
        <v>743.0</v>
      </c>
      <c r="B34" s="31" t="str">
        <f>VLOOKUP(A34,Top_100!A$1:E$400,4,FALSE)</f>
        <v>Coming Out of the Dark</v>
      </c>
      <c r="C34" s="32" t="s">
        <v>848</v>
      </c>
      <c r="D34" s="31"/>
      <c r="E34" s="33">
        <v>2.0</v>
      </c>
      <c r="F34" s="33">
        <v>132.0</v>
      </c>
      <c r="G34" s="33">
        <v>43.0</v>
      </c>
      <c r="H34" s="33">
        <v>64.0</v>
      </c>
      <c r="I34" s="31">
        <v>-12.0</v>
      </c>
      <c r="J34" s="33">
        <v>4.0</v>
      </c>
      <c r="K34" s="33">
        <v>48.0</v>
      </c>
      <c r="L34" s="33" t="s">
        <v>1106</v>
      </c>
      <c r="M34" s="33">
        <v>64.0</v>
      </c>
      <c r="N34" s="33">
        <v>17.0</v>
      </c>
      <c r="O34" s="33">
        <v>38.0</v>
      </c>
      <c r="P34" s="10"/>
      <c r="Q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5.75" customHeight="1">
      <c r="A35" s="30">
        <v>744.0</v>
      </c>
      <c r="B35" s="31" t="str">
        <f>VLOOKUP(A35,Top_100!A$1:E$400,4,FALSE)</f>
        <v>I've Been Thinking About You</v>
      </c>
      <c r="C35" s="32" t="s">
        <v>895</v>
      </c>
      <c r="D35" s="34"/>
      <c r="E35" s="35">
        <v>2.0</v>
      </c>
      <c r="F35" s="35">
        <v>114.0</v>
      </c>
      <c r="G35" s="35">
        <v>66.0</v>
      </c>
      <c r="H35" s="35">
        <v>68.0</v>
      </c>
      <c r="I35" s="34">
        <v>-13.0</v>
      </c>
      <c r="J35" s="35">
        <v>4.0</v>
      </c>
      <c r="K35" s="35">
        <v>90.0</v>
      </c>
      <c r="L35" s="35" t="s">
        <v>1107</v>
      </c>
      <c r="M35" s="35">
        <v>2.0</v>
      </c>
      <c r="N35" s="35">
        <v>7.0</v>
      </c>
      <c r="O35" s="35">
        <v>67.0</v>
      </c>
      <c r="P35" s="10"/>
      <c r="Q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5.75" customHeight="1">
      <c r="A36" s="30">
        <v>745.0</v>
      </c>
      <c r="B36" s="31" t="str">
        <f>VLOOKUP(A36,Top_100!A$1:E$400,4,FALSE)</f>
        <v>You're in Love</v>
      </c>
      <c r="C36" s="32" t="s">
        <v>1007</v>
      </c>
      <c r="D36" s="31"/>
      <c r="E36" s="33">
        <v>2.0</v>
      </c>
      <c r="F36" s="33">
        <v>102.0</v>
      </c>
      <c r="G36" s="33">
        <v>68.0</v>
      </c>
      <c r="H36" s="33">
        <v>69.0</v>
      </c>
      <c r="I36" s="31">
        <v>-11.0</v>
      </c>
      <c r="J36" s="33">
        <v>3.0</v>
      </c>
      <c r="K36" s="33">
        <v>54.0</v>
      </c>
      <c r="L36" s="33" t="s">
        <v>1108</v>
      </c>
      <c r="M36" s="33">
        <v>32.0</v>
      </c>
      <c r="N36" s="33">
        <v>29.0</v>
      </c>
      <c r="O36" s="33">
        <v>55.0</v>
      </c>
      <c r="P36" s="10"/>
      <c r="Q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5.75" customHeight="1">
      <c r="A37" s="30">
        <v>746.0</v>
      </c>
      <c r="B37" s="31" t="str">
        <f>VLOOKUP(A37,Top_100!A$1:E$400,4,FALSE)</f>
        <v>Baby Baby</v>
      </c>
      <c r="C37" s="32" t="s">
        <v>787</v>
      </c>
      <c r="D37" s="34"/>
      <c r="E37" s="35">
        <v>1.0</v>
      </c>
      <c r="F37" s="35">
        <v>98.0</v>
      </c>
      <c r="G37" s="35">
        <v>90.0</v>
      </c>
      <c r="H37" s="35">
        <v>70.0</v>
      </c>
      <c r="I37" s="34">
        <v>-4.0</v>
      </c>
      <c r="J37" s="35">
        <v>3.0</v>
      </c>
      <c r="K37" s="35">
        <v>92.0</v>
      </c>
      <c r="L37" s="35" t="s">
        <v>1093</v>
      </c>
      <c r="M37" s="35">
        <v>43.0</v>
      </c>
      <c r="N37" s="35">
        <v>4.0</v>
      </c>
      <c r="O37" s="35">
        <v>64.0</v>
      </c>
      <c r="P37" s="10"/>
      <c r="Q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5.75" customHeight="1">
      <c r="A38" s="30">
        <v>747.0</v>
      </c>
      <c r="B38" s="31" t="str">
        <f>VLOOKUP(A38,Top_100!A$1:E$400,4,FALSE)</f>
        <v>Joyride</v>
      </c>
      <c r="C38" s="32" t="s">
        <v>952</v>
      </c>
      <c r="D38" s="31"/>
      <c r="E38" s="33">
        <v>2.0</v>
      </c>
      <c r="F38" s="33">
        <v>102.0</v>
      </c>
      <c r="G38" s="33">
        <v>77.0</v>
      </c>
      <c r="H38" s="33">
        <v>63.0</v>
      </c>
      <c r="I38" s="31">
        <v>-5.0</v>
      </c>
      <c r="J38" s="33">
        <v>3.0</v>
      </c>
      <c r="K38" s="33">
        <v>73.0</v>
      </c>
      <c r="L38" s="33" t="s">
        <v>1109</v>
      </c>
      <c r="M38" s="33">
        <v>5.0</v>
      </c>
      <c r="N38" s="33">
        <v>48.0</v>
      </c>
      <c r="O38" s="33">
        <v>62.0</v>
      </c>
      <c r="P38" s="10"/>
      <c r="Q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5.75" customHeight="1">
      <c r="A39" s="30">
        <v>748.0</v>
      </c>
      <c r="B39" s="31" t="str">
        <f>VLOOKUP(A39,Top_100!A$1:E$400,4,FALSE)</f>
        <v>I Like the Way (The Kissing Game)</v>
      </c>
      <c r="C39" s="32" t="s">
        <v>854</v>
      </c>
      <c r="D39" s="34"/>
      <c r="E39" s="35">
        <v>2.0</v>
      </c>
      <c r="F39" s="35">
        <v>104.0</v>
      </c>
      <c r="G39" s="35">
        <v>61.0</v>
      </c>
      <c r="H39" s="35">
        <v>72.0</v>
      </c>
      <c r="I39" s="34">
        <v>-8.0</v>
      </c>
      <c r="J39" s="35">
        <v>3.0</v>
      </c>
      <c r="K39" s="35">
        <v>71.0</v>
      </c>
      <c r="L39" s="35" t="s">
        <v>1110</v>
      </c>
      <c r="M39" s="35">
        <v>5.0</v>
      </c>
      <c r="N39" s="35">
        <v>4.0</v>
      </c>
      <c r="O39" s="35">
        <v>30.0</v>
      </c>
      <c r="P39" s="10"/>
      <c r="Q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5.75" customHeight="1">
      <c r="A40" s="30">
        <v>749.0</v>
      </c>
      <c r="B40" s="31" t="str">
        <f>VLOOKUP(A40,Top_100!A$1:E$400,4,FALSE)</f>
        <v>I Don't Wanna Cry</v>
      </c>
      <c r="C40" s="32" t="s">
        <v>904</v>
      </c>
      <c r="D40" s="31"/>
      <c r="E40" s="33">
        <v>2.0</v>
      </c>
      <c r="F40" s="33">
        <v>131.0</v>
      </c>
      <c r="G40" s="33">
        <v>50.0</v>
      </c>
      <c r="H40" s="33">
        <v>64.0</v>
      </c>
      <c r="I40" s="31">
        <v>-12.0</v>
      </c>
      <c r="J40" s="33">
        <v>3.0</v>
      </c>
      <c r="K40" s="33">
        <v>28.0</v>
      </c>
      <c r="L40" s="33" t="s">
        <v>1111</v>
      </c>
      <c r="M40" s="33">
        <v>20.0</v>
      </c>
      <c r="N40" s="33">
        <v>29.0</v>
      </c>
      <c r="O40" s="33">
        <v>51.0</v>
      </c>
      <c r="P40" s="10"/>
      <c r="Q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5.75" customHeight="1">
      <c r="A41" s="30">
        <v>750.0</v>
      </c>
      <c r="B41" s="31" t="str">
        <f>VLOOKUP(A41,Top_100!A$1:E$400,4,FALSE)</f>
        <v>More Than Words</v>
      </c>
      <c r="C41" s="32" t="s">
        <v>840</v>
      </c>
      <c r="D41" s="34"/>
      <c r="E41" s="35">
        <v>3.0</v>
      </c>
      <c r="F41" s="35">
        <v>92.0</v>
      </c>
      <c r="G41" s="35">
        <v>13.0</v>
      </c>
      <c r="H41" s="35">
        <v>62.0</v>
      </c>
      <c r="I41" s="34">
        <v>-15.0</v>
      </c>
      <c r="J41" s="35">
        <v>3.0</v>
      </c>
      <c r="K41" s="35">
        <v>24.0</v>
      </c>
      <c r="L41" s="35" t="s">
        <v>1112</v>
      </c>
      <c r="M41" s="35">
        <v>45.0</v>
      </c>
      <c r="N41" s="35">
        <v>11.0</v>
      </c>
      <c r="O41" s="35">
        <v>70.0</v>
      </c>
      <c r="P41" s="10"/>
      <c r="Q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5.75" customHeight="1">
      <c r="A42" s="30">
        <v>751.0</v>
      </c>
      <c r="B42" s="31" t="str">
        <f>VLOOKUP(A42,Top_100!A$1:E$400,4,FALSE)</f>
        <v>Rush Rush</v>
      </c>
      <c r="C42" s="32" t="s">
        <v>936</v>
      </c>
      <c r="D42" s="31"/>
      <c r="E42" s="33">
        <v>2.0</v>
      </c>
      <c r="F42" s="33">
        <v>90.0</v>
      </c>
      <c r="G42" s="33">
        <v>44.0</v>
      </c>
      <c r="H42" s="33">
        <v>71.0</v>
      </c>
      <c r="I42" s="31">
        <v>-12.0</v>
      </c>
      <c r="J42" s="33">
        <v>5.0</v>
      </c>
      <c r="K42" s="33">
        <v>40.0</v>
      </c>
      <c r="L42" s="33" t="s">
        <v>1113</v>
      </c>
      <c r="M42" s="33">
        <v>76.0</v>
      </c>
      <c r="N42" s="33">
        <v>10.0</v>
      </c>
      <c r="O42" s="33">
        <v>66.0</v>
      </c>
      <c r="P42" s="10"/>
      <c r="Q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5.75" customHeight="1">
      <c r="A43" s="30">
        <v>752.0</v>
      </c>
      <c r="B43" s="31" t="str">
        <f>VLOOKUP(A43,Top_100!A$1:E$400,4,FALSE)</f>
        <v>Unbelievable</v>
      </c>
      <c r="C43" s="32" t="s">
        <v>837</v>
      </c>
      <c r="D43" s="34"/>
      <c r="E43" s="35">
        <v>3.0</v>
      </c>
      <c r="F43" s="35">
        <v>104.0</v>
      </c>
      <c r="G43" s="35">
        <v>85.0</v>
      </c>
      <c r="H43" s="35">
        <v>64.0</v>
      </c>
      <c r="I43" s="34">
        <v>-7.0</v>
      </c>
      <c r="J43" s="35">
        <v>4.0</v>
      </c>
      <c r="K43" s="35">
        <v>93.0</v>
      </c>
      <c r="L43" s="35" t="s">
        <v>1089</v>
      </c>
      <c r="M43" s="35">
        <v>0.0</v>
      </c>
      <c r="N43" s="35">
        <v>14.0</v>
      </c>
      <c r="O43" s="35">
        <v>66.0</v>
      </c>
      <c r="P43" s="10"/>
      <c r="Q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5.75" customHeight="1">
      <c r="A44" s="30">
        <v>753.0</v>
      </c>
      <c r="B44" s="31" t="str">
        <f>VLOOKUP(A44,Top_100!A$1:E$400,4,FALSE)</f>
        <v>(Everything I Do) I Do It for You</v>
      </c>
      <c r="C44" s="32" t="s">
        <v>804</v>
      </c>
      <c r="D44" s="31"/>
      <c r="E44" s="33">
        <v>3.0</v>
      </c>
      <c r="F44" s="33">
        <v>134.0</v>
      </c>
      <c r="G44" s="33">
        <v>56.0</v>
      </c>
      <c r="H44" s="33">
        <v>28.0</v>
      </c>
      <c r="I44" s="31">
        <v>-10.0</v>
      </c>
      <c r="J44" s="33">
        <v>3.0</v>
      </c>
      <c r="K44" s="33">
        <v>35.0</v>
      </c>
      <c r="L44" s="33" t="s">
        <v>1114</v>
      </c>
      <c r="M44" s="33">
        <v>9.0</v>
      </c>
      <c r="N44" s="33">
        <v>82.0</v>
      </c>
      <c r="O44" s="33">
        <v>26.0</v>
      </c>
      <c r="P44" s="10"/>
      <c r="Q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5.75" customHeight="1">
      <c r="A45" s="30">
        <v>754.0</v>
      </c>
      <c r="B45" s="31" t="str">
        <f>VLOOKUP(A45,Top_100!A$1:E$400,4,FALSE)</f>
        <v>The Promise of a New Day</v>
      </c>
      <c r="C45" s="32" t="s">
        <v>936</v>
      </c>
      <c r="D45" s="34"/>
      <c r="E45" s="35">
        <v>2.0</v>
      </c>
      <c r="F45" s="35">
        <v>120.0</v>
      </c>
      <c r="G45" s="35">
        <v>82.0</v>
      </c>
      <c r="H45" s="35">
        <v>75.0</v>
      </c>
      <c r="I45" s="34">
        <v>-9.0</v>
      </c>
      <c r="J45" s="35">
        <v>6.0</v>
      </c>
      <c r="K45" s="35">
        <v>90.0</v>
      </c>
      <c r="L45" s="35" t="s">
        <v>1115</v>
      </c>
      <c r="M45" s="35">
        <v>9.0</v>
      </c>
      <c r="N45" s="35">
        <v>8.0</v>
      </c>
      <c r="O45" s="35">
        <v>44.0</v>
      </c>
      <c r="P45" s="10"/>
      <c r="Q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5.75" customHeight="1">
      <c r="A46" s="30">
        <v>755.0</v>
      </c>
      <c r="B46" s="31" t="str">
        <f>VLOOKUP(A46,Top_100!A$1:E$400,4,FALSE)</f>
        <v>I Adore Mi Amor</v>
      </c>
      <c r="C46" s="32" t="s">
        <v>822</v>
      </c>
      <c r="D46" s="31"/>
      <c r="E46" s="33">
        <v>2.0</v>
      </c>
      <c r="F46" s="33">
        <v>92.0</v>
      </c>
      <c r="G46" s="33">
        <v>48.0</v>
      </c>
      <c r="H46" s="33">
        <v>68.0</v>
      </c>
      <c r="I46" s="31">
        <v>-10.0</v>
      </c>
      <c r="J46" s="33">
        <v>3.0</v>
      </c>
      <c r="K46" s="33">
        <v>73.0</v>
      </c>
      <c r="L46" s="33" t="s">
        <v>1116</v>
      </c>
      <c r="M46" s="33">
        <v>24.0</v>
      </c>
      <c r="N46" s="33">
        <v>8.0</v>
      </c>
      <c r="O46" s="33">
        <v>46.0</v>
      </c>
      <c r="P46" s="10"/>
      <c r="Q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5.75" customHeight="1">
      <c r="A47" s="30">
        <v>756.0</v>
      </c>
      <c r="B47" s="31" t="str">
        <f>VLOOKUP(A47,Top_100!A$1:E$400,4,FALSE)</f>
        <v>Good Vibrations</v>
      </c>
      <c r="C47" s="32" t="s">
        <v>907</v>
      </c>
      <c r="D47" s="34"/>
      <c r="E47" s="35">
        <v>6.0</v>
      </c>
      <c r="F47" s="35">
        <v>122.0</v>
      </c>
      <c r="G47" s="35">
        <v>95.0</v>
      </c>
      <c r="H47" s="35">
        <v>71.0</v>
      </c>
      <c r="I47" s="34">
        <v>-8.0</v>
      </c>
      <c r="J47" s="35">
        <v>5.0</v>
      </c>
      <c r="K47" s="35">
        <v>90.0</v>
      </c>
      <c r="L47" s="35" t="s">
        <v>1117</v>
      </c>
      <c r="M47" s="35">
        <v>0.0</v>
      </c>
      <c r="N47" s="35">
        <v>2.0</v>
      </c>
      <c r="O47" s="35">
        <v>64.0</v>
      </c>
      <c r="P47" s="10"/>
      <c r="Q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5.75" customHeight="1">
      <c r="A48" s="30">
        <v>757.0</v>
      </c>
      <c r="B48" s="31" t="str">
        <f>VLOOKUP(A48,Top_100!A$1:E$400,4,FALSE)</f>
        <v>Emotions</v>
      </c>
      <c r="C48" s="32" t="s">
        <v>904</v>
      </c>
      <c r="D48" s="31"/>
      <c r="E48" s="33">
        <v>2.0</v>
      </c>
      <c r="F48" s="33">
        <v>115.0</v>
      </c>
      <c r="G48" s="33">
        <v>75.0</v>
      </c>
      <c r="H48" s="33">
        <v>74.0</v>
      </c>
      <c r="I48" s="31">
        <v>-7.0</v>
      </c>
      <c r="J48" s="33">
        <v>4.0</v>
      </c>
      <c r="K48" s="33">
        <v>94.0</v>
      </c>
      <c r="L48" s="33" t="s">
        <v>1118</v>
      </c>
      <c r="M48" s="33">
        <v>4.0</v>
      </c>
      <c r="N48" s="33">
        <v>2.0</v>
      </c>
      <c r="O48" s="33">
        <v>66.0</v>
      </c>
      <c r="P48" s="10"/>
      <c r="Q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5.75" customHeight="1">
      <c r="A49" s="30">
        <v>758.0</v>
      </c>
      <c r="B49" s="31" t="str">
        <f>VLOOKUP(A49,Top_100!A$1:E$400,4,FALSE)</f>
        <v>Romantic</v>
      </c>
      <c r="C49" s="32" t="s">
        <v>877</v>
      </c>
      <c r="D49" s="34"/>
      <c r="E49" s="35">
        <v>6.0</v>
      </c>
      <c r="F49" s="35">
        <v>110.0</v>
      </c>
      <c r="G49" s="35">
        <v>94.0</v>
      </c>
      <c r="H49" s="35">
        <v>68.0</v>
      </c>
      <c r="I49" s="34">
        <v>-8.0</v>
      </c>
      <c r="J49" s="35">
        <v>4.0</v>
      </c>
      <c r="K49" s="35">
        <v>82.0</v>
      </c>
      <c r="L49" s="35" t="s">
        <v>1119</v>
      </c>
      <c r="M49" s="35">
        <v>48.0</v>
      </c>
      <c r="N49" s="35">
        <v>7.0</v>
      </c>
      <c r="O49" s="35">
        <v>39.0</v>
      </c>
      <c r="P49" s="10"/>
      <c r="Q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5.75" customHeight="1">
      <c r="A50" s="30">
        <v>759.0</v>
      </c>
      <c r="B50" s="31" t="str">
        <f>VLOOKUP(A50,Top_100!A$1:E$400,4,FALSE)</f>
        <v>Cream</v>
      </c>
      <c r="C50" s="32" t="s">
        <v>943</v>
      </c>
      <c r="D50" s="31"/>
      <c r="E50" s="33">
        <v>6.0</v>
      </c>
      <c r="F50" s="33">
        <v>116.0</v>
      </c>
      <c r="G50" s="33">
        <v>59.0</v>
      </c>
      <c r="H50" s="33">
        <v>85.0</v>
      </c>
      <c r="I50" s="31">
        <v>-9.0</v>
      </c>
      <c r="J50" s="33">
        <v>7.0</v>
      </c>
      <c r="K50" s="33">
        <v>83.0</v>
      </c>
      <c r="L50" s="33" t="s">
        <v>1096</v>
      </c>
      <c r="M50" s="33">
        <v>10.0</v>
      </c>
      <c r="N50" s="33">
        <v>5.0</v>
      </c>
      <c r="O50" s="33">
        <v>41.0</v>
      </c>
      <c r="P50" s="10"/>
      <c r="Q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5.75" customHeight="1">
      <c r="A51" s="30">
        <v>760.0</v>
      </c>
      <c r="B51" s="31" t="str">
        <f>VLOOKUP(A51,Top_100!A$1:E$400,4,FALSE)</f>
        <v>When A Man Loves A Woman</v>
      </c>
      <c r="C51" s="32" t="s">
        <v>914</v>
      </c>
      <c r="D51" s="34"/>
      <c r="E51" s="35">
        <v>1.0</v>
      </c>
      <c r="F51" s="35">
        <v>165.0</v>
      </c>
      <c r="G51" s="35">
        <v>36.0</v>
      </c>
      <c r="H51" s="35">
        <v>48.0</v>
      </c>
      <c r="I51" s="34">
        <v>-11.0</v>
      </c>
      <c r="J51" s="35">
        <v>3.0</v>
      </c>
      <c r="K51" s="35">
        <v>24.0</v>
      </c>
      <c r="L51" s="35" t="s">
        <v>1120</v>
      </c>
      <c r="M51" s="35">
        <v>20.0</v>
      </c>
      <c r="N51" s="35">
        <v>6.0</v>
      </c>
      <c r="O51" s="35">
        <v>69.0</v>
      </c>
      <c r="P51" s="10"/>
      <c r="Q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5.75" customHeight="1">
      <c r="A52" s="30">
        <v>761.0</v>
      </c>
      <c r="B52" s="31" t="str">
        <f>VLOOKUP(A52,Top_100!A$1:E$400,4,FALSE)</f>
        <v>Set Adrift on Memory Bliss</v>
      </c>
      <c r="C52" s="32" t="s">
        <v>935</v>
      </c>
      <c r="D52" s="36"/>
      <c r="E52" s="33">
        <v>6.0</v>
      </c>
      <c r="F52" s="33">
        <v>100.0</v>
      </c>
      <c r="G52" s="33">
        <v>71.0</v>
      </c>
      <c r="H52" s="33">
        <v>80.0</v>
      </c>
      <c r="I52" s="31">
        <v>-9.0</v>
      </c>
      <c r="J52" s="33">
        <v>7.0</v>
      </c>
      <c r="K52" s="33">
        <v>48.0</v>
      </c>
      <c r="L52" s="33" t="s">
        <v>1121</v>
      </c>
      <c r="M52" s="33">
        <v>0.0</v>
      </c>
      <c r="N52" s="33">
        <v>14.0</v>
      </c>
      <c r="O52" s="33">
        <v>42.0</v>
      </c>
      <c r="P52" s="10"/>
      <c r="Q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5.75" customHeight="1">
      <c r="A53" s="30">
        <v>762.0</v>
      </c>
      <c r="B53" s="31" t="str">
        <f>VLOOKUP(A53,Top_100!A$1:E$400,4,FALSE)</f>
        <v>Black or White</v>
      </c>
      <c r="C53" s="32" t="s">
        <v>915</v>
      </c>
      <c r="D53" s="34"/>
      <c r="E53" s="35">
        <v>2.0</v>
      </c>
      <c r="F53" s="35">
        <v>115.0</v>
      </c>
      <c r="G53" s="35">
        <v>90.0</v>
      </c>
      <c r="H53" s="35">
        <v>52.0</v>
      </c>
      <c r="I53" s="34">
        <v>-4.0</v>
      </c>
      <c r="J53" s="35">
        <v>9.0</v>
      </c>
      <c r="K53" s="35">
        <v>87.0</v>
      </c>
      <c r="L53" s="35" t="s">
        <v>1098</v>
      </c>
      <c r="M53" s="35">
        <v>17.0</v>
      </c>
      <c r="N53" s="35">
        <v>7.0</v>
      </c>
      <c r="O53" s="35">
        <v>70.0</v>
      </c>
      <c r="P53" s="10"/>
      <c r="Q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5.75" customHeight="1">
      <c r="A54" s="30">
        <v>763.0</v>
      </c>
      <c r="B54" s="31" t="str">
        <f>VLOOKUP(A54,Top_100!A$1:E$400,4,FALSE)</f>
        <v>All 4 Love</v>
      </c>
      <c r="C54" s="32" t="s">
        <v>822</v>
      </c>
      <c r="D54" s="31"/>
      <c r="E54" s="33">
        <v>2.0</v>
      </c>
      <c r="F54" s="33">
        <v>106.0</v>
      </c>
      <c r="G54" s="33">
        <v>75.0</v>
      </c>
      <c r="H54" s="33">
        <v>81.0</v>
      </c>
      <c r="I54" s="31">
        <v>-8.0</v>
      </c>
      <c r="J54" s="33">
        <v>3.0</v>
      </c>
      <c r="K54" s="33">
        <v>80.0</v>
      </c>
      <c r="L54" s="33" t="s">
        <v>1122</v>
      </c>
      <c r="M54" s="33">
        <v>3.0</v>
      </c>
      <c r="N54" s="33">
        <v>15.0</v>
      </c>
      <c r="O54" s="33">
        <v>56.0</v>
      </c>
      <c r="P54" s="10"/>
      <c r="Q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5.75" customHeight="1">
      <c r="A55" s="30">
        <v>764.0</v>
      </c>
      <c r="B55" s="31" t="str">
        <f>VLOOKUP(A55,Top_100!A$1:E$400,4,FALSE)</f>
        <v>Don't Let The Sun Go Down On Me</v>
      </c>
      <c r="C55" s="32" t="s">
        <v>846</v>
      </c>
      <c r="D55" s="34"/>
      <c r="E55" s="35">
        <v>3.0</v>
      </c>
      <c r="F55" s="35">
        <v>135.0</v>
      </c>
      <c r="G55" s="35">
        <v>55.0</v>
      </c>
      <c r="H55" s="35">
        <v>44.0</v>
      </c>
      <c r="I55" s="34">
        <v>-8.0</v>
      </c>
      <c r="J55" s="35">
        <v>3.0</v>
      </c>
      <c r="K55" s="35">
        <v>26.0</v>
      </c>
      <c r="L55" s="35" t="s">
        <v>1123</v>
      </c>
      <c r="M55" s="35">
        <v>49.0</v>
      </c>
      <c r="N55" s="35">
        <v>54.0</v>
      </c>
      <c r="O55" s="35">
        <v>68.0</v>
      </c>
      <c r="P55" s="10"/>
      <c r="Q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5.75" customHeight="1">
      <c r="A56" s="30">
        <v>765.0</v>
      </c>
      <c r="B56" s="31" t="str">
        <f>VLOOKUP(A56,Top_100!A$1:E$400,4,FALSE)</f>
        <v>I'm Too Sexy</v>
      </c>
      <c r="C56" s="32" t="s">
        <v>949</v>
      </c>
      <c r="D56" s="31"/>
      <c r="E56" s="33">
        <v>2.0</v>
      </c>
      <c r="F56" s="33">
        <v>122.0</v>
      </c>
      <c r="G56" s="33">
        <v>74.0</v>
      </c>
      <c r="H56" s="33">
        <v>68.0</v>
      </c>
      <c r="I56" s="31">
        <v>-13.0</v>
      </c>
      <c r="J56" s="33">
        <v>5.0</v>
      </c>
      <c r="K56" s="33">
        <v>84.0</v>
      </c>
      <c r="L56" s="33" t="s">
        <v>1124</v>
      </c>
      <c r="M56" s="33">
        <v>0.0</v>
      </c>
      <c r="N56" s="33">
        <v>29.0</v>
      </c>
      <c r="O56" s="33">
        <v>63.0</v>
      </c>
      <c r="P56" s="10"/>
      <c r="Q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5.75" customHeight="1">
      <c r="A57" s="30">
        <v>766.0</v>
      </c>
      <c r="B57" s="31" t="str">
        <f>VLOOKUP(A57,Top_100!A$1:E$400,4,FALSE)</f>
        <v>To Be With You</v>
      </c>
      <c r="C57" s="32" t="s">
        <v>921</v>
      </c>
      <c r="D57" s="34"/>
      <c r="E57" s="35">
        <v>3.0</v>
      </c>
      <c r="F57" s="35">
        <v>84.0</v>
      </c>
      <c r="G57" s="35">
        <v>41.0</v>
      </c>
      <c r="H57" s="35">
        <v>69.0</v>
      </c>
      <c r="I57" s="34">
        <v>-8.0</v>
      </c>
      <c r="J57" s="35">
        <v>4.0</v>
      </c>
      <c r="K57" s="35">
        <v>48.0</v>
      </c>
      <c r="L57" s="35" t="s">
        <v>1125</v>
      </c>
      <c r="M57" s="35">
        <v>35.0</v>
      </c>
      <c r="N57" s="35">
        <v>15.0</v>
      </c>
      <c r="O57" s="35">
        <v>58.0</v>
      </c>
      <c r="P57" s="10"/>
      <c r="Q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5.75" customHeight="1">
      <c r="A58" s="30">
        <v>767.0</v>
      </c>
      <c r="B58" s="31" t="str">
        <f>VLOOKUP(A58,Top_100!A$1:E$400,4,FALSE)</f>
        <v>Save the Best for Last</v>
      </c>
      <c r="C58" s="32" t="s">
        <v>1000</v>
      </c>
      <c r="D58" s="31"/>
      <c r="E58" s="33">
        <v>1.0</v>
      </c>
      <c r="F58" s="33">
        <v>96.0</v>
      </c>
      <c r="G58" s="33">
        <v>23.0</v>
      </c>
      <c r="H58" s="33">
        <v>53.0</v>
      </c>
      <c r="I58" s="31">
        <v>-16.0</v>
      </c>
      <c r="J58" s="33">
        <v>3.0</v>
      </c>
      <c r="K58" s="33">
        <v>19.0</v>
      </c>
      <c r="L58" s="33" t="s">
        <v>1088</v>
      </c>
      <c r="M58" s="33">
        <v>64.0</v>
      </c>
      <c r="N58" s="33">
        <v>18.0</v>
      </c>
      <c r="O58" s="33">
        <v>71.0</v>
      </c>
      <c r="P58" s="10"/>
      <c r="Q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5.75" customHeight="1">
      <c r="A59" s="30">
        <v>768.0</v>
      </c>
      <c r="B59" s="31" t="str">
        <f>VLOOKUP(A59,Top_100!A$1:E$400,4,FALSE)</f>
        <v>Jump</v>
      </c>
      <c r="C59" s="32" t="s">
        <v>883</v>
      </c>
      <c r="D59" s="34"/>
      <c r="E59" s="35">
        <v>4.0</v>
      </c>
      <c r="F59" s="35">
        <v>102.0</v>
      </c>
      <c r="G59" s="35">
        <v>75.0</v>
      </c>
      <c r="H59" s="35">
        <v>75.0</v>
      </c>
      <c r="I59" s="34">
        <v>-11.0</v>
      </c>
      <c r="J59" s="35">
        <v>16.0</v>
      </c>
      <c r="K59" s="35">
        <v>48.0</v>
      </c>
      <c r="L59" s="35" t="s">
        <v>1126</v>
      </c>
      <c r="M59" s="35">
        <v>0.0</v>
      </c>
      <c r="N59" s="35">
        <v>33.0</v>
      </c>
      <c r="O59" s="35">
        <v>69.0</v>
      </c>
      <c r="P59" s="10"/>
      <c r="Q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5.75" customHeight="1">
      <c r="A60" s="30">
        <v>769.0</v>
      </c>
      <c r="B60" s="31" t="str">
        <f>VLOOKUP(A60,Top_100!A$1:E$400,4,FALSE)</f>
        <v>I'll Be There</v>
      </c>
      <c r="C60" s="32" t="s">
        <v>904</v>
      </c>
      <c r="D60" s="31"/>
      <c r="E60" s="33">
        <v>2.0</v>
      </c>
      <c r="F60" s="33">
        <v>81.0</v>
      </c>
      <c r="G60" s="33">
        <v>52.0</v>
      </c>
      <c r="H60" s="33">
        <v>41.0</v>
      </c>
      <c r="I60" s="31">
        <v>-9.0</v>
      </c>
      <c r="J60" s="33">
        <v>3.0</v>
      </c>
      <c r="K60" s="33">
        <v>32.0</v>
      </c>
      <c r="L60" s="33" t="s">
        <v>1109</v>
      </c>
      <c r="M60" s="33">
        <v>68.0</v>
      </c>
      <c r="N60" s="33">
        <v>93.0</v>
      </c>
      <c r="O60" s="33">
        <v>60.0</v>
      </c>
      <c r="P60" s="10"/>
      <c r="Q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5.75" customHeight="1">
      <c r="A61" s="30">
        <v>770.0</v>
      </c>
      <c r="B61" s="31" t="str">
        <f>VLOOKUP(A61,Top_100!A$1:E$400,4,FALSE)</f>
        <v>Baby Got Back</v>
      </c>
      <c r="C61" s="32" t="s">
        <v>966</v>
      </c>
      <c r="D61" s="34"/>
      <c r="E61" s="35">
        <v>4.0</v>
      </c>
      <c r="F61" s="35">
        <v>128.0</v>
      </c>
      <c r="G61" s="35">
        <v>75.0</v>
      </c>
      <c r="H61" s="35">
        <v>93.0</v>
      </c>
      <c r="I61" s="34">
        <v>-8.0</v>
      </c>
      <c r="J61" s="35">
        <v>28.0</v>
      </c>
      <c r="K61" s="35">
        <v>66.0</v>
      </c>
      <c r="L61" s="35" t="s">
        <v>1127</v>
      </c>
      <c r="M61" s="35">
        <v>0.0</v>
      </c>
      <c r="N61" s="35">
        <v>4.0</v>
      </c>
      <c r="O61" s="35">
        <v>49.0</v>
      </c>
      <c r="P61" s="10"/>
      <c r="Q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5.75" customHeight="1">
      <c r="A62" s="30">
        <v>771.0</v>
      </c>
      <c r="B62" s="31" t="str">
        <f>VLOOKUP(A62,Top_100!A$1:E$400,4,FALSE)</f>
        <v>This Used To Be My Playground</v>
      </c>
      <c r="C62" s="32" t="s">
        <v>902</v>
      </c>
      <c r="D62" s="31"/>
      <c r="E62" s="33">
        <v>2.0</v>
      </c>
      <c r="F62" s="33">
        <v>76.0</v>
      </c>
      <c r="G62" s="33">
        <v>31.0</v>
      </c>
      <c r="H62" s="33">
        <v>50.0</v>
      </c>
      <c r="I62" s="31">
        <v>-12.0</v>
      </c>
      <c r="J62" s="33">
        <v>3.0</v>
      </c>
      <c r="K62" s="33">
        <v>7.0</v>
      </c>
      <c r="L62" s="33" t="s">
        <v>1128</v>
      </c>
      <c r="M62" s="33">
        <v>75.0</v>
      </c>
      <c r="N62" s="33">
        <v>12.0</v>
      </c>
      <c r="O62" s="33">
        <v>51.0</v>
      </c>
      <c r="P62" s="10"/>
      <c r="Q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5.75" customHeight="1">
      <c r="A63" s="30">
        <v>772.0</v>
      </c>
      <c r="B63" s="31" t="str">
        <f>VLOOKUP(A63,Top_100!A$1:E$400,4,FALSE)</f>
        <v>End of the Road</v>
      </c>
      <c r="C63" s="32" t="s">
        <v>800</v>
      </c>
      <c r="D63" s="34"/>
      <c r="E63" s="35">
        <v>2.0</v>
      </c>
      <c r="F63" s="35">
        <v>150.0</v>
      </c>
      <c r="G63" s="35">
        <v>41.0</v>
      </c>
      <c r="H63" s="35">
        <v>63.0</v>
      </c>
      <c r="I63" s="34">
        <v>-11.0</v>
      </c>
      <c r="J63" s="35">
        <v>3.0</v>
      </c>
      <c r="K63" s="35">
        <v>46.0</v>
      </c>
      <c r="L63" s="35" t="s">
        <v>1129</v>
      </c>
      <c r="M63" s="35">
        <v>10.0</v>
      </c>
      <c r="N63" s="35">
        <v>6.0</v>
      </c>
      <c r="O63" s="35">
        <v>11.0</v>
      </c>
      <c r="P63" s="10"/>
      <c r="Q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5.75" customHeight="1">
      <c r="A64" s="30">
        <v>773.0</v>
      </c>
      <c r="B64" s="31" t="str">
        <f>VLOOKUP(A64,Top_100!A$1:E$400,4,FALSE)</f>
        <v>How Do You Talk To An Angel</v>
      </c>
      <c r="C64" s="32" t="s">
        <v>987</v>
      </c>
      <c r="D64" s="36"/>
      <c r="E64" s="33">
        <v>2.0</v>
      </c>
      <c r="F64" s="33">
        <v>81.0</v>
      </c>
      <c r="G64" s="33">
        <v>51.0</v>
      </c>
      <c r="H64" s="33">
        <v>40.0</v>
      </c>
      <c r="I64" s="31">
        <v>-11.0</v>
      </c>
      <c r="J64" s="33">
        <v>3.0</v>
      </c>
      <c r="K64" s="33">
        <v>53.0</v>
      </c>
      <c r="L64" s="33" t="s">
        <v>1130</v>
      </c>
      <c r="M64" s="33">
        <v>28.0</v>
      </c>
      <c r="N64" s="33">
        <v>8.0</v>
      </c>
      <c r="O64" s="33">
        <v>54.0</v>
      </c>
      <c r="P64" s="10"/>
      <c r="Q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5.75" customHeight="1">
      <c r="A65" s="30">
        <v>774.0</v>
      </c>
      <c r="B65" s="31" t="str">
        <f>VLOOKUP(A65,Top_100!A$1:E$400,4,FALSE)</f>
        <v>I Will Always Love You</v>
      </c>
      <c r="C65" s="32" t="s">
        <v>1004</v>
      </c>
      <c r="D65" s="34"/>
      <c r="E65" s="35">
        <v>2.0</v>
      </c>
      <c r="F65" s="35">
        <v>68.0</v>
      </c>
      <c r="G65" s="35">
        <v>21.0</v>
      </c>
      <c r="H65" s="35">
        <v>33.0</v>
      </c>
      <c r="I65" s="34">
        <v>-13.0</v>
      </c>
      <c r="J65" s="35">
        <v>3.0</v>
      </c>
      <c r="K65" s="35">
        <v>11.0</v>
      </c>
      <c r="L65" s="35" t="s">
        <v>1131</v>
      </c>
      <c r="M65" s="35">
        <v>85.0</v>
      </c>
      <c r="N65" s="35">
        <v>8.0</v>
      </c>
      <c r="O65" s="35">
        <v>79.0</v>
      </c>
      <c r="P65" s="10"/>
      <c r="Q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5.75" customHeight="1">
      <c r="A66" s="30">
        <v>775.0</v>
      </c>
      <c r="B66" s="31" t="str">
        <f>VLOOKUP(A66,Top_100!A$1:E$400,4,FALSE)</f>
        <v>A Whole New World</v>
      </c>
      <c r="C66" s="32" t="s">
        <v>937</v>
      </c>
      <c r="D66" s="31"/>
      <c r="E66" s="33">
        <v>1.0</v>
      </c>
      <c r="F66" s="33">
        <v>108.0</v>
      </c>
      <c r="G66" s="33">
        <v>32.0</v>
      </c>
      <c r="H66" s="33">
        <v>52.0</v>
      </c>
      <c r="I66" s="31">
        <v>-10.0</v>
      </c>
      <c r="J66" s="33">
        <v>3.0</v>
      </c>
      <c r="K66" s="33">
        <v>13.0</v>
      </c>
      <c r="L66" s="33" t="s">
        <v>1106</v>
      </c>
      <c r="M66" s="33">
        <v>63.0</v>
      </c>
      <c r="N66" s="33">
        <v>14.0</v>
      </c>
      <c r="O66" s="33">
        <v>65.0</v>
      </c>
      <c r="P66" s="10"/>
      <c r="Q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5.75" customHeight="1">
      <c r="A67" s="30">
        <v>776.0</v>
      </c>
      <c r="B67" s="31" t="str">
        <f>VLOOKUP(A67,Top_100!A$1:E$400,4,FALSE)</f>
        <v>Informer</v>
      </c>
      <c r="C67" s="32" t="s">
        <v>969</v>
      </c>
      <c r="D67" s="34"/>
      <c r="E67" s="35">
        <v>2.0</v>
      </c>
      <c r="F67" s="35">
        <v>98.0</v>
      </c>
      <c r="G67" s="35">
        <v>74.0</v>
      </c>
      <c r="H67" s="35">
        <v>76.0</v>
      </c>
      <c r="I67" s="34">
        <v>-11.0</v>
      </c>
      <c r="J67" s="35">
        <v>19.0</v>
      </c>
      <c r="K67" s="35">
        <v>48.0</v>
      </c>
      <c r="L67" s="35" t="s">
        <v>1132</v>
      </c>
      <c r="M67" s="35">
        <v>10.0</v>
      </c>
      <c r="N67" s="35">
        <v>38.0</v>
      </c>
      <c r="O67" s="35">
        <v>66.0</v>
      </c>
      <c r="P67" s="10"/>
      <c r="Q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5.75" customHeight="1">
      <c r="A68" s="30">
        <v>777.0</v>
      </c>
      <c r="B68" s="31" t="str">
        <f>VLOOKUP(A68,Top_100!A$1:E$400,4,FALSE)</f>
        <v>Freak Me</v>
      </c>
      <c r="C68" s="32" t="s">
        <v>964</v>
      </c>
      <c r="D68" s="31"/>
      <c r="E68" s="33">
        <v>4.0</v>
      </c>
      <c r="F68" s="33">
        <v>134.0</v>
      </c>
      <c r="G68" s="33">
        <v>61.0</v>
      </c>
      <c r="H68" s="33">
        <v>70.0</v>
      </c>
      <c r="I68" s="31">
        <v>-11.0</v>
      </c>
      <c r="J68" s="33">
        <v>5.0</v>
      </c>
      <c r="K68" s="33">
        <v>73.0</v>
      </c>
      <c r="L68" s="33" t="s">
        <v>1133</v>
      </c>
      <c r="M68" s="33">
        <v>3.0</v>
      </c>
      <c r="N68" s="33">
        <v>28.0</v>
      </c>
      <c r="O68" s="33">
        <v>60.0</v>
      </c>
      <c r="P68" s="10"/>
      <c r="Q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5.75" customHeight="1">
      <c r="A69" s="30">
        <v>778.0</v>
      </c>
      <c r="B69" s="31" t="str">
        <f>VLOOKUP(A69,Top_100!A$1:E$400,4,FALSE)</f>
        <v>That's The Way Love Goes</v>
      </c>
      <c r="C69" s="32" t="s">
        <v>862</v>
      </c>
      <c r="D69" s="34"/>
      <c r="E69" s="35">
        <v>2.0</v>
      </c>
      <c r="F69" s="35">
        <v>98.0</v>
      </c>
      <c r="G69" s="35">
        <v>70.0</v>
      </c>
      <c r="H69" s="35">
        <v>70.0</v>
      </c>
      <c r="I69" s="34">
        <v>-7.0</v>
      </c>
      <c r="J69" s="35">
        <v>7.0</v>
      </c>
      <c r="K69" s="35">
        <v>58.0</v>
      </c>
      <c r="L69" s="35" t="s">
        <v>1078</v>
      </c>
      <c r="M69" s="35">
        <v>30.0</v>
      </c>
      <c r="N69" s="35">
        <v>7.0</v>
      </c>
      <c r="O69" s="35">
        <v>68.0</v>
      </c>
      <c r="P69" s="10"/>
      <c r="Q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5.75" customHeight="1">
      <c r="A70" s="30">
        <v>779.0</v>
      </c>
      <c r="B70" s="31" t="str">
        <f>VLOOKUP(A70,Top_100!A$1:E$400,4,FALSE)</f>
        <v>Weak</v>
      </c>
      <c r="C70" s="32" t="s">
        <v>976</v>
      </c>
      <c r="D70" s="31"/>
      <c r="E70" s="33">
        <v>2.0</v>
      </c>
      <c r="F70" s="33">
        <v>128.0</v>
      </c>
      <c r="G70" s="33">
        <v>53.0</v>
      </c>
      <c r="H70" s="33">
        <v>69.0</v>
      </c>
      <c r="I70" s="31">
        <v>-11.0</v>
      </c>
      <c r="J70" s="33">
        <v>4.0</v>
      </c>
      <c r="K70" s="33">
        <v>57.0</v>
      </c>
      <c r="L70" s="33" t="s">
        <v>1108</v>
      </c>
      <c r="M70" s="33">
        <v>11.0</v>
      </c>
      <c r="N70" s="33">
        <v>7.0</v>
      </c>
      <c r="O70" s="33">
        <v>69.0</v>
      </c>
      <c r="P70" s="10"/>
      <c r="Q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5.75" customHeight="1">
      <c r="A71" s="30">
        <v>780.0</v>
      </c>
      <c r="B71" s="31" t="str">
        <f>VLOOKUP(A71,Top_100!A$1:E$400,4,FALSE)</f>
        <v>(I Can't Help) Falling in Love with You</v>
      </c>
      <c r="C71" s="32" t="s">
        <v>998</v>
      </c>
      <c r="D71" s="34"/>
      <c r="E71" s="35">
        <v>6.0</v>
      </c>
      <c r="F71" s="35">
        <v>172.0</v>
      </c>
      <c r="G71" s="35">
        <v>72.0</v>
      </c>
      <c r="H71" s="35">
        <v>64.0</v>
      </c>
      <c r="I71" s="34">
        <v>-13.0</v>
      </c>
      <c r="J71" s="35">
        <v>4.0</v>
      </c>
      <c r="K71" s="35">
        <v>84.0</v>
      </c>
      <c r="L71" s="35" t="s">
        <v>1125</v>
      </c>
      <c r="M71" s="35">
        <v>4.0</v>
      </c>
      <c r="N71" s="35">
        <v>12.0</v>
      </c>
      <c r="O71" s="35">
        <v>71.0</v>
      </c>
      <c r="P71" s="10"/>
      <c r="Q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5.75" customHeight="1">
      <c r="A72" s="30">
        <v>781.0</v>
      </c>
      <c r="B72" s="31" t="str">
        <f>VLOOKUP(A72,Top_100!A$1:E$400,4,FALSE)</f>
        <v>Dreamlover</v>
      </c>
      <c r="C72" s="32" t="s">
        <v>904</v>
      </c>
      <c r="D72" s="31"/>
      <c r="E72" s="33">
        <v>2.0</v>
      </c>
      <c r="F72" s="33">
        <v>101.0</v>
      </c>
      <c r="G72" s="33">
        <v>71.0</v>
      </c>
      <c r="H72" s="33">
        <v>70.0</v>
      </c>
      <c r="I72" s="31">
        <v>-6.0</v>
      </c>
      <c r="J72" s="33">
        <v>4.0</v>
      </c>
      <c r="K72" s="33">
        <v>71.0</v>
      </c>
      <c r="L72" s="33" t="s">
        <v>1134</v>
      </c>
      <c r="M72" s="33">
        <v>18.0</v>
      </c>
      <c r="N72" s="33">
        <v>14.0</v>
      </c>
      <c r="O72" s="33">
        <v>62.0</v>
      </c>
      <c r="P72" s="10"/>
      <c r="Q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5.75" customHeight="1">
      <c r="A73" s="30">
        <v>782.0</v>
      </c>
      <c r="B73" s="31" t="str">
        <f>VLOOKUP(A73,Top_100!A$1:E$400,4,FALSE)</f>
        <v>I'd Do Anything for Love (But I Won't Do That)</v>
      </c>
      <c r="C73" s="32" t="s">
        <v>912</v>
      </c>
      <c r="D73" s="34"/>
      <c r="E73" s="35">
        <v>3.0</v>
      </c>
      <c r="F73" s="35">
        <v>104.0</v>
      </c>
      <c r="G73" s="35">
        <v>56.0</v>
      </c>
      <c r="H73" s="35">
        <v>40.0</v>
      </c>
      <c r="I73" s="34">
        <v>-10.0</v>
      </c>
      <c r="J73" s="35">
        <v>8.0</v>
      </c>
      <c r="K73" s="35">
        <v>36.0</v>
      </c>
      <c r="L73" s="37">
        <v>0.008344907407407407</v>
      </c>
      <c r="M73" s="35">
        <v>47.0</v>
      </c>
      <c r="N73" s="35">
        <v>14.0</v>
      </c>
      <c r="O73" s="35">
        <v>58.0</v>
      </c>
      <c r="P73" s="10"/>
      <c r="Q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5.75" customHeight="1">
      <c r="A74" s="30">
        <v>783.0</v>
      </c>
      <c r="B74" s="31" t="str">
        <f>VLOOKUP(A74,Top_100!A$1:E$400,4,FALSE)</f>
        <v>Again</v>
      </c>
      <c r="C74" s="32" t="s">
        <v>862</v>
      </c>
      <c r="D74" s="31"/>
      <c r="E74" s="33">
        <v>2.0</v>
      </c>
      <c r="F74" s="33">
        <v>130.0</v>
      </c>
      <c r="G74" s="33">
        <v>29.0</v>
      </c>
      <c r="H74" s="33">
        <v>36.0</v>
      </c>
      <c r="I74" s="31">
        <v>-10.0</v>
      </c>
      <c r="J74" s="33">
        <v>3.0</v>
      </c>
      <c r="K74" s="33">
        <v>19.0</v>
      </c>
      <c r="L74" s="33" t="s">
        <v>1130</v>
      </c>
      <c r="M74" s="33">
        <v>88.0</v>
      </c>
      <c r="N74" s="33">
        <v>19.0</v>
      </c>
      <c r="O74" s="33">
        <v>62.0</v>
      </c>
      <c r="P74" s="10"/>
      <c r="Q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5.75" customHeight="1">
      <c r="A75" s="30">
        <v>784.0</v>
      </c>
      <c r="B75" s="31" t="str">
        <f>VLOOKUP(A75,Top_100!A$1:E$400,4,FALSE)</f>
        <v>Hero</v>
      </c>
      <c r="C75" s="32" t="s">
        <v>904</v>
      </c>
      <c r="D75" s="34"/>
      <c r="E75" s="35">
        <v>2.0</v>
      </c>
      <c r="F75" s="35">
        <v>120.0</v>
      </c>
      <c r="G75" s="35">
        <v>38.0</v>
      </c>
      <c r="H75" s="35">
        <v>50.0</v>
      </c>
      <c r="I75" s="34">
        <v>-9.0</v>
      </c>
      <c r="J75" s="35">
        <v>3.0</v>
      </c>
      <c r="K75" s="35">
        <v>18.0</v>
      </c>
      <c r="L75" s="35" t="s">
        <v>1135</v>
      </c>
      <c r="M75" s="35">
        <v>74.0</v>
      </c>
      <c r="N75" s="35">
        <v>12.0</v>
      </c>
      <c r="O75" s="35">
        <v>73.0</v>
      </c>
      <c r="P75" s="10"/>
      <c r="Q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5.75" customHeight="1">
      <c r="A76" s="30">
        <v>785.0</v>
      </c>
      <c r="B76" s="31" t="str">
        <f>VLOOKUP(A76,Top_100!A$1:E$400,4,FALSE)</f>
        <v>All For Love</v>
      </c>
      <c r="C76" s="32" t="s">
        <v>804</v>
      </c>
      <c r="D76" s="31"/>
      <c r="E76" s="33">
        <v>3.0</v>
      </c>
      <c r="F76" s="33">
        <v>75.0</v>
      </c>
      <c r="G76" s="33">
        <v>57.0</v>
      </c>
      <c r="H76" s="33">
        <v>41.0</v>
      </c>
      <c r="I76" s="31">
        <v>-6.0</v>
      </c>
      <c r="J76" s="33">
        <v>3.0</v>
      </c>
      <c r="K76" s="33">
        <v>15.0</v>
      </c>
      <c r="L76" s="33" t="s">
        <v>1079</v>
      </c>
      <c r="M76" s="33">
        <v>19.0</v>
      </c>
      <c r="N76" s="33">
        <v>13.0</v>
      </c>
      <c r="O76" s="33">
        <v>59.0</v>
      </c>
      <c r="P76" s="10"/>
      <c r="Q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5.75" customHeight="1">
      <c r="A77" s="30">
        <v>786.0</v>
      </c>
      <c r="B77" s="31" t="str">
        <f>VLOOKUP(A77,Top_100!A$1:E$400,4,FALSE)</f>
        <v>The Power Of Love</v>
      </c>
      <c r="C77" s="32" t="s">
        <v>811</v>
      </c>
      <c r="D77" s="34"/>
      <c r="E77" s="35">
        <v>2.0</v>
      </c>
      <c r="F77" s="35">
        <v>140.0</v>
      </c>
      <c r="G77" s="35">
        <v>52.0</v>
      </c>
      <c r="H77" s="35">
        <v>55.0</v>
      </c>
      <c r="I77" s="34">
        <v>-9.0</v>
      </c>
      <c r="J77" s="35">
        <v>3.0</v>
      </c>
      <c r="K77" s="35">
        <v>25.0</v>
      </c>
      <c r="L77" s="35" t="s">
        <v>1136</v>
      </c>
      <c r="M77" s="35">
        <v>36.0</v>
      </c>
      <c r="N77" s="35">
        <v>24.0</v>
      </c>
      <c r="O77" s="35">
        <v>71.0</v>
      </c>
      <c r="P77" s="10"/>
      <c r="Q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5.75" customHeight="1">
      <c r="A78" s="30">
        <v>787.0</v>
      </c>
      <c r="B78" s="31" t="str">
        <f>VLOOKUP(A78,Top_100!A$1:E$400,4,FALSE)</f>
        <v>The Sign </v>
      </c>
      <c r="C78" s="32" t="s">
        <v>780</v>
      </c>
      <c r="D78" s="31"/>
      <c r="E78" s="33">
        <v>2.0</v>
      </c>
      <c r="F78" s="33">
        <v>97.0</v>
      </c>
      <c r="G78" s="33">
        <v>79.0</v>
      </c>
      <c r="H78" s="33">
        <v>81.0</v>
      </c>
      <c r="I78" s="31">
        <v>-7.0</v>
      </c>
      <c r="J78" s="33">
        <v>4.0</v>
      </c>
      <c r="K78" s="33">
        <v>90.0</v>
      </c>
      <c r="L78" s="33" t="s">
        <v>1137</v>
      </c>
      <c r="M78" s="33">
        <v>1.0</v>
      </c>
      <c r="N78" s="33">
        <v>6.0</v>
      </c>
      <c r="O78" s="33">
        <v>72.0</v>
      </c>
      <c r="P78" s="10"/>
      <c r="Q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5.75" customHeight="1">
      <c r="A79" s="30">
        <v>788.0</v>
      </c>
      <c r="B79" s="31" t="str">
        <f>VLOOKUP(A79,Top_100!A$1:E$400,4,FALSE)</f>
        <v>Bump n' Grind</v>
      </c>
      <c r="C79" s="32" t="s">
        <v>945</v>
      </c>
      <c r="D79" s="10"/>
      <c r="E79" s="35">
        <v>6.0</v>
      </c>
      <c r="F79" s="35">
        <v>65.0</v>
      </c>
      <c r="G79" s="35">
        <v>48.0</v>
      </c>
      <c r="H79" s="35">
        <v>62.0</v>
      </c>
      <c r="I79" s="34">
        <v>-8.0</v>
      </c>
      <c r="J79" s="35">
        <v>4.0</v>
      </c>
      <c r="K79" s="35">
        <v>68.0</v>
      </c>
      <c r="L79" s="35" t="s">
        <v>1138</v>
      </c>
      <c r="M79" s="35">
        <v>10.0</v>
      </c>
      <c r="N79" s="35">
        <v>24.0</v>
      </c>
      <c r="O79" s="35">
        <v>62.0</v>
      </c>
      <c r="P79" s="10"/>
      <c r="Q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5.75" customHeight="1">
      <c r="A80" s="30">
        <v>789.0</v>
      </c>
      <c r="B80" s="31" t="str">
        <f>VLOOKUP(A80,Top_100!A$1:E$400,4,FALSE)</f>
        <v>I Swear</v>
      </c>
      <c r="C80" s="32" t="s">
        <v>786</v>
      </c>
      <c r="D80" s="31"/>
      <c r="E80" s="33">
        <v>2.0</v>
      </c>
      <c r="F80" s="33">
        <v>83.0</v>
      </c>
      <c r="G80" s="33">
        <v>41.0</v>
      </c>
      <c r="H80" s="33">
        <v>53.0</v>
      </c>
      <c r="I80" s="31">
        <v>-10.0</v>
      </c>
      <c r="J80" s="33">
        <v>2.0</v>
      </c>
      <c r="K80" s="33">
        <v>23.0</v>
      </c>
      <c r="L80" s="33" t="s">
        <v>1139</v>
      </c>
      <c r="M80" s="33">
        <v>24.0</v>
      </c>
      <c r="N80" s="33">
        <v>12.0</v>
      </c>
      <c r="O80" s="33">
        <v>70.0</v>
      </c>
      <c r="P80" s="10"/>
      <c r="Q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5.75" customHeight="1">
      <c r="A81" s="30">
        <v>790.0</v>
      </c>
      <c r="B81" s="31" t="str">
        <f>VLOOKUP(A81,Top_100!A$1:E$400,4,FALSE)</f>
        <v>Stay (I Missed You)</v>
      </c>
      <c r="C81" s="32" t="s">
        <v>892</v>
      </c>
      <c r="D81" s="34"/>
      <c r="E81" s="35">
        <v>8.0</v>
      </c>
      <c r="F81" s="35">
        <v>161.0</v>
      </c>
      <c r="G81" s="35">
        <v>59.0</v>
      </c>
      <c r="H81" s="35">
        <v>61.0</v>
      </c>
      <c r="I81" s="34">
        <v>-7.0</v>
      </c>
      <c r="J81" s="35">
        <v>5.0</v>
      </c>
      <c r="K81" s="35">
        <v>35.0</v>
      </c>
      <c r="L81" s="35" t="s">
        <v>1140</v>
      </c>
      <c r="M81" s="35">
        <v>46.0</v>
      </c>
      <c r="N81" s="35">
        <v>11.0</v>
      </c>
      <c r="O81" s="35">
        <v>61.0</v>
      </c>
      <c r="P81" s="10"/>
      <c r="Q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5.75" customHeight="1">
      <c r="A82" s="30">
        <v>791.0</v>
      </c>
      <c r="B82" s="31" t="str">
        <f>VLOOKUP(A82,Top_100!A$1:E$400,4,FALSE)</f>
        <v>I'll Make Love to You</v>
      </c>
      <c r="C82" s="32" t="s">
        <v>800</v>
      </c>
      <c r="D82" s="31"/>
      <c r="E82" s="33">
        <v>2.0</v>
      </c>
      <c r="F82" s="33">
        <v>142.0</v>
      </c>
      <c r="G82" s="33">
        <v>49.0</v>
      </c>
      <c r="H82" s="33">
        <v>56.0</v>
      </c>
      <c r="I82" s="31">
        <v>-8.0</v>
      </c>
      <c r="J82" s="33">
        <v>2.0</v>
      </c>
      <c r="K82" s="33">
        <v>20.0</v>
      </c>
      <c r="L82" s="33" t="s">
        <v>1093</v>
      </c>
      <c r="M82" s="33">
        <v>10.0</v>
      </c>
      <c r="N82" s="33">
        <v>10.0</v>
      </c>
      <c r="O82" s="33">
        <v>68.0</v>
      </c>
      <c r="P82" s="10"/>
      <c r="Q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5.75" customHeight="1">
      <c r="A83" s="30">
        <v>792.0</v>
      </c>
      <c r="B83" s="31" t="str">
        <f>VLOOKUP(A83,Top_100!A$1:E$400,4,FALSE)</f>
        <v>On Bended Knee</v>
      </c>
      <c r="C83" s="32" t="s">
        <v>800</v>
      </c>
      <c r="D83" s="34"/>
      <c r="E83" s="35">
        <v>2.0</v>
      </c>
      <c r="F83" s="35">
        <v>117.0</v>
      </c>
      <c r="G83" s="35">
        <v>51.0</v>
      </c>
      <c r="H83" s="35">
        <v>63.0</v>
      </c>
      <c r="I83" s="34">
        <v>-8.0</v>
      </c>
      <c r="J83" s="35">
        <v>3.0</v>
      </c>
      <c r="K83" s="35">
        <v>19.0</v>
      </c>
      <c r="L83" s="35" t="s">
        <v>1141</v>
      </c>
      <c r="M83" s="35">
        <v>38.0</v>
      </c>
      <c r="N83" s="35">
        <v>12.0</v>
      </c>
      <c r="O83" s="35">
        <v>65.0</v>
      </c>
      <c r="P83" s="10"/>
      <c r="Q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5.75" customHeight="1">
      <c r="A84" s="30">
        <v>793.0</v>
      </c>
      <c r="B84" s="31" t="str">
        <f>VLOOKUP(A84,Top_100!A$1:E$400,4,FALSE)</f>
        <v>Here Comes the Hotstepper</v>
      </c>
      <c r="C84" s="32" t="s">
        <v>856</v>
      </c>
      <c r="D84" s="31"/>
      <c r="E84" s="33">
        <v>6.0</v>
      </c>
      <c r="F84" s="33">
        <v>100.0</v>
      </c>
      <c r="G84" s="33">
        <v>45.0</v>
      </c>
      <c r="H84" s="33">
        <v>89.0</v>
      </c>
      <c r="I84" s="31">
        <v>-10.0</v>
      </c>
      <c r="J84" s="33">
        <v>23.0</v>
      </c>
      <c r="K84" s="33">
        <v>43.0</v>
      </c>
      <c r="L84" s="33" t="s">
        <v>1142</v>
      </c>
      <c r="M84" s="33">
        <v>3.0</v>
      </c>
      <c r="N84" s="33">
        <v>19.0</v>
      </c>
      <c r="O84" s="33">
        <v>59.0</v>
      </c>
      <c r="P84" s="10"/>
      <c r="Q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5.75" customHeight="1">
      <c r="A85" s="30">
        <v>794.0</v>
      </c>
      <c r="B85" s="31" t="str">
        <f>VLOOKUP(A85,Top_100!A$1:E$400,4,FALSE)</f>
        <v>Creep</v>
      </c>
      <c r="C85" s="32" t="s">
        <v>992</v>
      </c>
      <c r="D85" s="34"/>
      <c r="E85" s="35">
        <v>4.0</v>
      </c>
      <c r="F85" s="35">
        <v>93.0</v>
      </c>
      <c r="G85" s="35">
        <v>46.0</v>
      </c>
      <c r="H85" s="35">
        <v>81.0</v>
      </c>
      <c r="I85" s="34">
        <v>-10.0</v>
      </c>
      <c r="J85" s="35">
        <v>4.0</v>
      </c>
      <c r="K85" s="35">
        <v>80.0</v>
      </c>
      <c r="L85" s="35" t="s">
        <v>1132</v>
      </c>
      <c r="M85" s="35">
        <v>2.0</v>
      </c>
      <c r="N85" s="35">
        <v>5.0</v>
      </c>
      <c r="O85" s="35">
        <v>69.0</v>
      </c>
      <c r="P85" s="10"/>
      <c r="Q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5.75" customHeight="1">
      <c r="A86" s="30">
        <v>795.0</v>
      </c>
      <c r="B86" s="31" t="str">
        <f>VLOOKUP(A86,Top_100!A$1:E$400,4,FALSE)</f>
        <v>Take A Bow</v>
      </c>
      <c r="C86" s="32" t="s">
        <v>902</v>
      </c>
      <c r="D86" s="31"/>
      <c r="E86" s="33">
        <v>2.0</v>
      </c>
      <c r="F86" s="33">
        <v>160.0</v>
      </c>
      <c r="G86" s="33">
        <v>38.0</v>
      </c>
      <c r="H86" s="33">
        <v>68.0</v>
      </c>
      <c r="I86" s="31">
        <v>-9.0</v>
      </c>
      <c r="J86" s="33">
        <v>6.0</v>
      </c>
      <c r="K86" s="33">
        <v>71.0</v>
      </c>
      <c r="L86" s="33" t="s">
        <v>1106</v>
      </c>
      <c r="M86" s="33">
        <v>3.0</v>
      </c>
      <c r="N86" s="33">
        <v>11.0</v>
      </c>
      <c r="O86" s="33">
        <v>51.0</v>
      </c>
      <c r="P86" s="10"/>
      <c r="Q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5.75" customHeight="1">
      <c r="A87" s="30">
        <v>796.0</v>
      </c>
      <c r="B87" s="31" t="str">
        <f>VLOOKUP(A87,Top_100!A$1:E$400,4,FALSE)</f>
        <v>This Is How We Do It</v>
      </c>
      <c r="C87" s="32" t="s">
        <v>920</v>
      </c>
      <c r="D87" s="34"/>
      <c r="E87" s="35">
        <v>4.0</v>
      </c>
      <c r="F87" s="35">
        <v>104.0</v>
      </c>
      <c r="G87" s="35">
        <v>70.0</v>
      </c>
      <c r="H87" s="35">
        <v>79.0</v>
      </c>
      <c r="I87" s="34">
        <v>-7.0</v>
      </c>
      <c r="J87" s="35">
        <v>6.0</v>
      </c>
      <c r="K87" s="35">
        <v>79.0</v>
      </c>
      <c r="L87" s="35" t="s">
        <v>1143</v>
      </c>
      <c r="M87" s="35">
        <v>2.0</v>
      </c>
      <c r="N87" s="35">
        <v>42.0</v>
      </c>
      <c r="O87" s="35">
        <v>65.0</v>
      </c>
      <c r="P87" s="10"/>
      <c r="Q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5.75" customHeight="1">
      <c r="A88" s="30">
        <v>797.0</v>
      </c>
      <c r="B88" s="31" t="str">
        <f>VLOOKUP(A88,Top_100!A$1:E$400,4,FALSE)</f>
        <v>Have You Ever Really Loved A Woman</v>
      </c>
      <c r="C88" s="32" t="s">
        <v>804</v>
      </c>
      <c r="D88" s="31"/>
      <c r="E88" s="33">
        <v>3.0</v>
      </c>
      <c r="F88" s="33">
        <v>146.0</v>
      </c>
      <c r="G88" s="33">
        <v>48.0</v>
      </c>
      <c r="H88" s="33">
        <v>57.0</v>
      </c>
      <c r="I88" s="31">
        <v>-10.0</v>
      </c>
      <c r="J88" s="33">
        <v>3.0</v>
      </c>
      <c r="K88" s="33">
        <v>36.0</v>
      </c>
      <c r="L88" s="33" t="s">
        <v>1108</v>
      </c>
      <c r="M88" s="33">
        <v>54.0</v>
      </c>
      <c r="N88" s="33">
        <v>9.0</v>
      </c>
      <c r="O88" s="33">
        <v>72.0</v>
      </c>
      <c r="P88" s="10"/>
      <c r="Q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5.75" customHeight="1">
      <c r="A89" s="30">
        <v>798.0</v>
      </c>
      <c r="B89" s="31" t="str">
        <f>VLOOKUP(A89,Top_100!A$1:E$400,4,FALSE)</f>
        <v>Waterfalls</v>
      </c>
      <c r="C89" s="32" t="s">
        <v>992</v>
      </c>
      <c r="D89" s="34"/>
      <c r="E89" s="35">
        <v>4.0</v>
      </c>
      <c r="F89" s="35">
        <v>172.0</v>
      </c>
      <c r="G89" s="35">
        <v>51.0</v>
      </c>
      <c r="H89" s="35">
        <v>77.0</v>
      </c>
      <c r="I89" s="34">
        <v>-7.0</v>
      </c>
      <c r="J89" s="35">
        <v>8.0</v>
      </c>
      <c r="K89" s="35">
        <v>76.0</v>
      </c>
      <c r="L89" s="35" t="s">
        <v>1144</v>
      </c>
      <c r="M89" s="35">
        <v>31.0</v>
      </c>
      <c r="N89" s="35">
        <v>8.0</v>
      </c>
      <c r="O89" s="35">
        <v>74.0</v>
      </c>
      <c r="P89" s="10"/>
      <c r="Q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5.75" customHeight="1">
      <c r="A90" s="30">
        <v>799.0</v>
      </c>
      <c r="B90" s="31" t="str">
        <f>VLOOKUP(A90,Top_100!A$1:E$400,4,FALSE)</f>
        <v>Kiss from a Rose</v>
      </c>
      <c r="C90" s="32" t="s">
        <v>956</v>
      </c>
      <c r="D90" s="31"/>
      <c r="E90" s="33">
        <v>6.0</v>
      </c>
      <c r="F90" s="33">
        <v>132.0</v>
      </c>
      <c r="G90" s="33">
        <v>53.0</v>
      </c>
      <c r="H90" s="33">
        <v>58.0</v>
      </c>
      <c r="I90" s="31">
        <v>-7.0</v>
      </c>
      <c r="J90" s="33">
        <v>3.0</v>
      </c>
      <c r="K90" s="33">
        <v>22.0</v>
      </c>
      <c r="L90" s="33" t="s">
        <v>1111</v>
      </c>
      <c r="M90" s="33">
        <v>68.0</v>
      </c>
      <c r="N90" s="33">
        <v>31.0</v>
      </c>
      <c r="O90" s="33">
        <v>75.0</v>
      </c>
      <c r="P90" s="10"/>
      <c r="Q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5.75" customHeight="1">
      <c r="A91" s="30">
        <v>800.0</v>
      </c>
      <c r="B91" s="31" t="str">
        <f>VLOOKUP(A91,Top_100!A$1:E$400,4,FALSE)</f>
        <v>You Are Not Alone</v>
      </c>
      <c r="C91" s="32" t="s">
        <v>915</v>
      </c>
      <c r="D91" s="34"/>
      <c r="E91" s="35">
        <v>2.0</v>
      </c>
      <c r="F91" s="35">
        <v>120.0</v>
      </c>
      <c r="G91" s="35">
        <v>40.0</v>
      </c>
      <c r="H91" s="35">
        <v>65.0</v>
      </c>
      <c r="I91" s="34">
        <v>-9.0</v>
      </c>
      <c r="J91" s="35">
        <v>3.0</v>
      </c>
      <c r="K91" s="35">
        <v>26.0</v>
      </c>
      <c r="L91" s="35" t="s">
        <v>1145</v>
      </c>
      <c r="M91" s="35">
        <v>64.0</v>
      </c>
      <c r="N91" s="35">
        <v>8.0</v>
      </c>
      <c r="O91" s="35">
        <v>67.0</v>
      </c>
      <c r="P91" s="10"/>
      <c r="Q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5.75" customHeight="1">
      <c r="A92" s="30">
        <v>801.0</v>
      </c>
      <c r="B92" s="31" t="str">
        <f>VLOOKUP(A92,Top_100!A$1:E$400,4,FALSE)</f>
        <v>Gangsta's Paradise</v>
      </c>
      <c r="C92" s="32" t="s">
        <v>823</v>
      </c>
      <c r="D92" s="31"/>
      <c r="E92" s="33">
        <v>4.0</v>
      </c>
      <c r="F92" s="33">
        <v>80.0</v>
      </c>
      <c r="G92" s="33">
        <v>51.0</v>
      </c>
      <c r="H92" s="33">
        <v>65.0</v>
      </c>
      <c r="I92" s="31">
        <v>-10.0</v>
      </c>
      <c r="J92" s="33">
        <v>6.0</v>
      </c>
      <c r="K92" s="33">
        <v>39.0</v>
      </c>
      <c r="L92" s="33" t="s">
        <v>1146</v>
      </c>
      <c r="M92" s="33">
        <v>7.0</v>
      </c>
      <c r="N92" s="33">
        <v>40.0</v>
      </c>
      <c r="O92" s="33">
        <v>86.0</v>
      </c>
      <c r="P92" s="10"/>
      <c r="Q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5.75" customHeight="1">
      <c r="A93" s="30">
        <v>802.0</v>
      </c>
      <c r="B93" s="31" t="str">
        <f>VLOOKUP(A93,Top_100!A$1:E$400,4,FALSE)</f>
        <v>Fantasy</v>
      </c>
      <c r="C93" s="32" t="s">
        <v>904</v>
      </c>
      <c r="D93" s="34"/>
      <c r="E93" s="35">
        <v>2.0</v>
      </c>
      <c r="F93" s="35">
        <v>102.0</v>
      </c>
      <c r="G93" s="35">
        <v>73.0</v>
      </c>
      <c r="H93" s="35">
        <v>67.0</v>
      </c>
      <c r="I93" s="34">
        <v>-8.0</v>
      </c>
      <c r="J93" s="35">
        <v>4.0</v>
      </c>
      <c r="K93" s="35">
        <v>81.0</v>
      </c>
      <c r="L93" s="35" t="s">
        <v>1106</v>
      </c>
      <c r="M93" s="35">
        <v>14.0</v>
      </c>
      <c r="N93" s="35">
        <v>12.0</v>
      </c>
      <c r="O93" s="35">
        <v>77.0</v>
      </c>
      <c r="P93" s="10"/>
      <c r="Q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5.75" customHeight="1">
      <c r="A94" s="30">
        <v>803.0</v>
      </c>
      <c r="B94" s="31" t="str">
        <f>VLOOKUP(A94,Top_100!A$1:E$400,4,FALSE)</f>
        <v>Exhale (Shoop Shoop)</v>
      </c>
      <c r="C94" s="32" t="s">
        <v>1004</v>
      </c>
      <c r="D94" s="31"/>
      <c r="E94" s="33">
        <v>2.0</v>
      </c>
      <c r="F94" s="33">
        <v>138.0</v>
      </c>
      <c r="G94" s="33">
        <v>39.0</v>
      </c>
      <c r="H94" s="33">
        <v>66.0</v>
      </c>
      <c r="I94" s="31">
        <v>-9.0</v>
      </c>
      <c r="J94" s="33">
        <v>3.0</v>
      </c>
      <c r="K94" s="33">
        <v>11.0</v>
      </c>
      <c r="L94" s="33" t="s">
        <v>1147</v>
      </c>
      <c r="M94" s="33">
        <v>40.0</v>
      </c>
      <c r="N94" s="33">
        <v>12.0</v>
      </c>
      <c r="O94" s="33">
        <v>55.0</v>
      </c>
      <c r="P94" s="10"/>
      <c r="Q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5.75" customHeight="1">
      <c r="A95" s="30">
        <v>804.0</v>
      </c>
      <c r="B95" s="31" t="str">
        <f>VLOOKUP(A95,Top_100!A$1:E$400,4,FALSE)</f>
        <v>One Sweet Day</v>
      </c>
      <c r="C95" s="32" t="s">
        <v>904</v>
      </c>
      <c r="D95" s="34"/>
      <c r="E95" s="35">
        <v>2.0</v>
      </c>
      <c r="F95" s="35">
        <v>128.0</v>
      </c>
      <c r="G95" s="35">
        <v>50.0</v>
      </c>
      <c r="H95" s="35">
        <v>57.0</v>
      </c>
      <c r="I95" s="34">
        <v>-9.0</v>
      </c>
      <c r="J95" s="35">
        <v>3.0</v>
      </c>
      <c r="K95" s="35">
        <v>30.0</v>
      </c>
      <c r="L95" s="35" t="s">
        <v>1095</v>
      </c>
      <c r="M95" s="35">
        <v>35.0</v>
      </c>
      <c r="N95" s="35">
        <v>8.0</v>
      </c>
      <c r="O95" s="35">
        <v>70.0</v>
      </c>
      <c r="P95" s="10"/>
      <c r="Q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5.75" customHeight="1">
      <c r="A96" s="30">
        <v>805.0</v>
      </c>
      <c r="B96" s="31" t="str">
        <f>VLOOKUP(A96,Top_100!A$1:E$400,4,FALSE)</f>
        <v>Because You Loved Me</v>
      </c>
      <c r="C96" s="32" t="s">
        <v>811</v>
      </c>
      <c r="D96" s="31"/>
      <c r="E96" s="33">
        <v>2.0</v>
      </c>
      <c r="F96" s="33">
        <v>120.0</v>
      </c>
      <c r="G96" s="33">
        <v>47.0</v>
      </c>
      <c r="H96" s="33">
        <v>62.0</v>
      </c>
      <c r="I96" s="31">
        <v>-10.0</v>
      </c>
      <c r="J96" s="33">
        <v>3.0</v>
      </c>
      <c r="K96" s="33">
        <v>18.0</v>
      </c>
      <c r="L96" s="33" t="s">
        <v>1148</v>
      </c>
      <c r="M96" s="33">
        <v>31.0</v>
      </c>
      <c r="N96" s="33">
        <v>10.0</v>
      </c>
      <c r="O96" s="33">
        <v>76.0</v>
      </c>
      <c r="P96" s="10"/>
      <c r="Q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5.75" customHeight="1">
      <c r="A97" s="30">
        <v>806.0</v>
      </c>
      <c r="B97" s="31" t="str">
        <f>VLOOKUP(A97,Top_100!A$1:E$400,4,FALSE)</f>
        <v>Always Be My Baby</v>
      </c>
      <c r="C97" s="32" t="s">
        <v>904</v>
      </c>
      <c r="D97" s="34"/>
      <c r="E97" s="35">
        <v>2.0</v>
      </c>
      <c r="F97" s="35">
        <v>79.0</v>
      </c>
      <c r="G97" s="35">
        <v>53.0</v>
      </c>
      <c r="H97" s="35">
        <v>65.0</v>
      </c>
      <c r="I97" s="34">
        <v>-8.0</v>
      </c>
      <c r="J97" s="35">
        <v>4.0</v>
      </c>
      <c r="K97" s="35">
        <v>49.0</v>
      </c>
      <c r="L97" s="35" t="s">
        <v>1086</v>
      </c>
      <c r="M97" s="35">
        <v>46.0</v>
      </c>
      <c r="N97" s="35">
        <v>25.0</v>
      </c>
      <c r="O97" s="35">
        <v>75.0</v>
      </c>
      <c r="P97" s="10"/>
      <c r="Q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5.75" customHeight="1">
      <c r="A98" s="30">
        <v>807.0</v>
      </c>
      <c r="B98" s="31" t="str">
        <f>VLOOKUP(A98,Top_100!A$1:E$400,4,FALSE)</f>
        <v>Tha Crossroads</v>
      </c>
      <c r="C98" s="32" t="s">
        <v>799</v>
      </c>
      <c r="D98" s="31"/>
      <c r="E98" s="33">
        <v>4.0</v>
      </c>
      <c r="F98" s="33">
        <v>144.0</v>
      </c>
      <c r="G98" s="33">
        <v>51.0</v>
      </c>
      <c r="H98" s="33">
        <v>68.0</v>
      </c>
      <c r="I98" s="31">
        <v>-7.0</v>
      </c>
      <c r="J98" s="33">
        <v>6.0</v>
      </c>
      <c r="K98" s="33">
        <v>53.0</v>
      </c>
      <c r="L98" s="33" t="s">
        <v>1149</v>
      </c>
      <c r="M98" s="33">
        <v>9.0</v>
      </c>
      <c r="N98" s="33">
        <v>44.0</v>
      </c>
      <c r="O98" s="33">
        <v>70.0</v>
      </c>
      <c r="P98" s="10"/>
      <c r="Q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5.75" customHeight="1">
      <c r="A99" s="30">
        <v>808.0</v>
      </c>
      <c r="B99" s="31" t="str">
        <f>VLOOKUP(A99,Top_100!A$1:E$400,4,FALSE)</f>
        <v>How Do U Want It / California Love</v>
      </c>
      <c r="C99" s="32" t="s">
        <v>777</v>
      </c>
      <c r="D99" s="34"/>
      <c r="E99" s="35">
        <v>2.0</v>
      </c>
      <c r="F99" s="35">
        <v>92.0</v>
      </c>
      <c r="G99" s="35">
        <v>81.0</v>
      </c>
      <c r="H99" s="35">
        <v>83.0</v>
      </c>
      <c r="I99" s="34">
        <v>-2.0</v>
      </c>
      <c r="J99" s="35">
        <v>10.0</v>
      </c>
      <c r="K99" s="35">
        <v>84.0</v>
      </c>
      <c r="L99" s="35" t="s">
        <v>1080</v>
      </c>
      <c r="M99" s="35">
        <v>12.0</v>
      </c>
      <c r="N99" s="35">
        <v>5.0</v>
      </c>
      <c r="O99" s="35">
        <v>67.0</v>
      </c>
      <c r="P99" s="10"/>
      <c r="Q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5.75" customHeight="1">
      <c r="A100" s="30">
        <v>809.0</v>
      </c>
      <c r="B100" s="31" t="str">
        <f>VLOOKUP(A100,Top_100!A$1:E$400,4,FALSE)</f>
        <v>You're Makin' Me High / Let It Flow</v>
      </c>
      <c r="C100" s="32" t="s">
        <v>994</v>
      </c>
      <c r="D100" s="31"/>
      <c r="E100" s="33">
        <v>2.0</v>
      </c>
      <c r="F100" s="33">
        <v>92.0</v>
      </c>
      <c r="G100" s="33">
        <v>56.0</v>
      </c>
      <c r="H100" s="33">
        <v>85.0</v>
      </c>
      <c r="I100" s="31">
        <v>-9.0</v>
      </c>
      <c r="J100" s="33">
        <v>4.0</v>
      </c>
      <c r="K100" s="33">
        <v>89.0</v>
      </c>
      <c r="L100" s="33" t="s">
        <v>1087</v>
      </c>
      <c r="M100" s="33">
        <v>1.0</v>
      </c>
      <c r="N100" s="33">
        <v>12.0</v>
      </c>
      <c r="O100" s="33">
        <v>60.0</v>
      </c>
      <c r="P100" s="10"/>
      <c r="Q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5.75" customHeight="1">
      <c r="A101" s="30">
        <v>810.0</v>
      </c>
      <c r="B101" s="31" t="str">
        <f>VLOOKUP(A101,Top_100!A$1:E$400,4,FALSE)</f>
        <v>Macarena (Bayside Boys Mix)</v>
      </c>
      <c r="C101" s="32" t="s">
        <v>898</v>
      </c>
      <c r="D101" s="34"/>
      <c r="E101" s="35">
        <v>9.0</v>
      </c>
      <c r="F101" s="35">
        <v>103.0</v>
      </c>
      <c r="G101" s="35">
        <v>68.0</v>
      </c>
      <c r="H101" s="35">
        <v>92.0</v>
      </c>
      <c r="I101" s="34">
        <v>-14.0</v>
      </c>
      <c r="J101" s="35">
        <v>9.0</v>
      </c>
      <c r="K101" s="35">
        <v>97.0</v>
      </c>
      <c r="L101" s="35" t="s">
        <v>1104</v>
      </c>
      <c r="M101" s="35">
        <v>43.0</v>
      </c>
      <c r="N101" s="35">
        <v>9.0</v>
      </c>
      <c r="O101" s="35">
        <v>60.0</v>
      </c>
      <c r="P101" s="10"/>
      <c r="Q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5.75" customHeight="1">
      <c r="A102" s="30">
        <v>811.0</v>
      </c>
      <c r="B102" s="31" t="str">
        <f>VLOOKUP(A102,Top_100!A$1:E$400,4,FALSE)</f>
        <v>No Diggity</v>
      </c>
      <c r="C102" s="32" t="s">
        <v>798</v>
      </c>
      <c r="D102" s="31"/>
      <c r="E102" s="33">
        <v>2.0</v>
      </c>
      <c r="F102" s="33">
        <v>89.0</v>
      </c>
      <c r="G102" s="33">
        <v>65.0</v>
      </c>
      <c r="H102" s="33">
        <v>87.0</v>
      </c>
      <c r="I102" s="31">
        <v>-5.0</v>
      </c>
      <c r="J102" s="33">
        <v>29.0</v>
      </c>
      <c r="K102" s="33">
        <v>67.0</v>
      </c>
      <c r="L102" s="33" t="s">
        <v>1150</v>
      </c>
      <c r="M102" s="33">
        <v>30.0</v>
      </c>
      <c r="N102" s="33">
        <v>28.0</v>
      </c>
      <c r="O102" s="33">
        <v>78.0</v>
      </c>
      <c r="P102" s="10"/>
      <c r="Q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5.75" customHeight="1">
      <c r="A103" s="30">
        <v>812.0</v>
      </c>
      <c r="B103" s="31" t="str">
        <f>VLOOKUP(A103,Top_100!A$1:E$400,4,FALSE)</f>
        <v>Un-Break My Heart</v>
      </c>
      <c r="C103" s="32" t="s">
        <v>994</v>
      </c>
      <c r="D103" s="34"/>
      <c r="E103" s="35">
        <v>2.0</v>
      </c>
      <c r="F103" s="35">
        <v>110.0</v>
      </c>
      <c r="G103" s="35">
        <v>43.0</v>
      </c>
      <c r="H103" s="35">
        <v>63.0</v>
      </c>
      <c r="I103" s="34">
        <v>-8.0</v>
      </c>
      <c r="J103" s="35">
        <v>3.0</v>
      </c>
      <c r="K103" s="35">
        <v>11.0</v>
      </c>
      <c r="L103" s="35" t="s">
        <v>1151</v>
      </c>
      <c r="M103" s="35">
        <v>41.0</v>
      </c>
      <c r="N103" s="35">
        <v>12.0</v>
      </c>
      <c r="O103" s="35">
        <v>71.0</v>
      </c>
      <c r="P103" s="10"/>
      <c r="Q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5.75" customHeight="1">
      <c r="A104" s="30">
        <v>813.0</v>
      </c>
      <c r="B104" s="31" t="str">
        <f>VLOOKUP(A104,Top_100!A$1:E$400,4,FALSE)</f>
        <v>Wannabe</v>
      </c>
      <c r="C104" s="32" t="s">
        <v>971</v>
      </c>
      <c r="D104" s="31"/>
      <c r="E104" s="33">
        <v>2.0</v>
      </c>
      <c r="F104" s="33">
        <v>110.0</v>
      </c>
      <c r="G104" s="33">
        <v>86.0</v>
      </c>
      <c r="H104" s="33">
        <v>77.0</v>
      </c>
      <c r="I104" s="31">
        <v>-6.0</v>
      </c>
      <c r="J104" s="33">
        <v>3.0</v>
      </c>
      <c r="K104" s="33">
        <v>89.0</v>
      </c>
      <c r="L104" s="33" t="s">
        <v>1152</v>
      </c>
      <c r="M104" s="33">
        <v>10.0</v>
      </c>
      <c r="N104" s="33">
        <v>16.0</v>
      </c>
      <c r="O104" s="33">
        <v>83.0</v>
      </c>
      <c r="P104" s="10"/>
      <c r="Q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5.75" customHeight="1">
      <c r="A105" s="30">
        <v>814.0</v>
      </c>
      <c r="B105" s="31" t="str">
        <f>VLOOKUP(A105,Top_100!A$1:E$400,4,FALSE)</f>
        <v>Can't Nobody Hold Me Down</v>
      </c>
      <c r="C105" s="32" t="s">
        <v>944</v>
      </c>
      <c r="D105" s="34"/>
      <c r="E105" s="35">
        <v>2.0</v>
      </c>
      <c r="F105" s="35">
        <v>94.0</v>
      </c>
      <c r="G105" s="35">
        <v>77.0</v>
      </c>
      <c r="H105" s="35">
        <v>93.0</v>
      </c>
      <c r="I105" s="34">
        <v>-6.0</v>
      </c>
      <c r="J105" s="35">
        <v>25.0</v>
      </c>
      <c r="K105" s="35">
        <v>68.0</v>
      </c>
      <c r="L105" s="35" t="s">
        <v>1120</v>
      </c>
      <c r="M105" s="35">
        <v>10.0</v>
      </c>
      <c r="N105" s="35">
        <v>34.0</v>
      </c>
      <c r="O105" s="35">
        <v>61.0</v>
      </c>
      <c r="P105" s="10"/>
      <c r="Q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5.75" customHeight="1">
      <c r="A106" s="30">
        <v>815.0</v>
      </c>
      <c r="B106" s="31" t="str">
        <f>VLOOKUP(A106,Top_100!A$1:E$400,4,FALSE)</f>
        <v>Hypnotize</v>
      </c>
      <c r="C106" s="32" t="s">
        <v>988</v>
      </c>
      <c r="D106" s="31"/>
      <c r="E106" s="33">
        <v>4.0</v>
      </c>
      <c r="F106" s="33">
        <v>94.0</v>
      </c>
      <c r="G106" s="33">
        <v>70.0</v>
      </c>
      <c r="H106" s="33">
        <v>90.0</v>
      </c>
      <c r="I106" s="31">
        <v>-3.0</v>
      </c>
      <c r="J106" s="33">
        <v>28.0</v>
      </c>
      <c r="K106" s="33">
        <v>67.0</v>
      </c>
      <c r="L106" s="33" t="s">
        <v>1099</v>
      </c>
      <c r="M106" s="33">
        <v>14.0</v>
      </c>
      <c r="N106" s="33">
        <v>29.0</v>
      </c>
      <c r="O106" s="33">
        <v>81.0</v>
      </c>
      <c r="P106" s="10"/>
      <c r="Q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5.75" customHeight="1">
      <c r="A107" s="30">
        <v>816.0</v>
      </c>
      <c r="B107" s="31" t="str">
        <f>VLOOKUP(A107,Top_100!A$1:E$400,4,FALSE)</f>
        <v>MMMBop</v>
      </c>
      <c r="C107" s="32" t="s">
        <v>853</v>
      </c>
      <c r="D107" s="34"/>
      <c r="E107" s="35">
        <v>2.0</v>
      </c>
      <c r="F107" s="35">
        <v>105.0</v>
      </c>
      <c r="G107" s="35">
        <v>94.0</v>
      </c>
      <c r="H107" s="35">
        <v>68.0</v>
      </c>
      <c r="I107" s="34">
        <v>-6.0</v>
      </c>
      <c r="J107" s="35">
        <v>4.0</v>
      </c>
      <c r="K107" s="35">
        <v>62.0</v>
      </c>
      <c r="L107" s="35" t="s">
        <v>1132</v>
      </c>
      <c r="M107" s="35">
        <v>0.0</v>
      </c>
      <c r="N107" s="35">
        <v>7.0</v>
      </c>
      <c r="O107" s="35">
        <v>72.0</v>
      </c>
      <c r="P107" s="10"/>
      <c r="Q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5.75" customHeight="1">
      <c r="A108" s="30">
        <v>817.0</v>
      </c>
      <c r="B108" s="31" t="str">
        <f>VLOOKUP(A108,Top_100!A$1:E$400,4,FALSE)</f>
        <v>I'll Be Missing You</v>
      </c>
      <c r="C108" s="32" t="s">
        <v>944</v>
      </c>
      <c r="D108" s="31"/>
      <c r="E108" s="33">
        <v>4.0</v>
      </c>
      <c r="F108" s="33">
        <v>110.0</v>
      </c>
      <c r="G108" s="33">
        <v>48.0</v>
      </c>
      <c r="H108" s="33">
        <v>86.0</v>
      </c>
      <c r="I108" s="31">
        <v>-9.0</v>
      </c>
      <c r="J108" s="33">
        <v>6.0</v>
      </c>
      <c r="K108" s="33">
        <v>93.0</v>
      </c>
      <c r="L108" s="33" t="s">
        <v>1153</v>
      </c>
      <c r="M108" s="33">
        <v>5.0</v>
      </c>
      <c r="N108" s="33">
        <v>59.0</v>
      </c>
      <c r="O108" s="33">
        <v>74.0</v>
      </c>
      <c r="P108" s="10"/>
      <c r="Q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5.75" customHeight="1">
      <c r="A109" s="30">
        <v>818.0</v>
      </c>
      <c r="B109" s="31" t="str">
        <f>VLOOKUP(A109,Top_100!A$1:E$400,4,FALSE)</f>
        <v>Mo Money Mo Problems</v>
      </c>
      <c r="C109" s="32" t="s">
        <v>988</v>
      </c>
      <c r="D109" s="34"/>
      <c r="E109" s="35">
        <v>2.0</v>
      </c>
      <c r="F109" s="35">
        <v>105.0</v>
      </c>
      <c r="G109" s="35">
        <v>88.0</v>
      </c>
      <c r="H109" s="35">
        <v>85.0</v>
      </c>
      <c r="I109" s="34">
        <v>-5.0</v>
      </c>
      <c r="J109" s="35">
        <v>8.0</v>
      </c>
      <c r="K109" s="35">
        <v>90.0</v>
      </c>
      <c r="L109" s="35" t="s">
        <v>1135</v>
      </c>
      <c r="M109" s="35">
        <v>1.0</v>
      </c>
      <c r="N109" s="35">
        <v>20.0</v>
      </c>
      <c r="O109" s="35">
        <v>76.0</v>
      </c>
      <c r="P109" s="10"/>
      <c r="Q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5.75" customHeight="1">
      <c r="A110" s="30">
        <v>819.0</v>
      </c>
      <c r="B110" s="31" t="str">
        <f>VLOOKUP(A110,Top_100!A$1:E$400,4,FALSE)</f>
        <v>Honey</v>
      </c>
      <c r="C110" s="32" t="s">
        <v>904</v>
      </c>
      <c r="D110" s="31"/>
      <c r="E110" s="33">
        <v>2.0</v>
      </c>
      <c r="F110" s="33">
        <v>96.0</v>
      </c>
      <c r="G110" s="33">
        <v>82.0</v>
      </c>
      <c r="H110" s="33">
        <v>69.0</v>
      </c>
      <c r="I110" s="31">
        <v>-7.0</v>
      </c>
      <c r="J110" s="33">
        <v>9.0</v>
      </c>
      <c r="K110" s="33">
        <v>68.0</v>
      </c>
      <c r="L110" s="33" t="s">
        <v>1100</v>
      </c>
      <c r="M110" s="33">
        <v>12.0</v>
      </c>
      <c r="N110" s="33">
        <v>15.0</v>
      </c>
      <c r="O110" s="33">
        <v>64.0</v>
      </c>
      <c r="P110" s="10"/>
      <c r="Q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5.75" customHeight="1">
      <c r="A111" s="30">
        <v>820.0</v>
      </c>
      <c r="B111" s="31" t="str">
        <f>VLOOKUP(A111,Top_100!A$1:E$400,4,FALSE)</f>
        <v>4 Seasons of Loneliness</v>
      </c>
      <c r="C111" s="32" t="s">
        <v>800</v>
      </c>
      <c r="D111" s="34"/>
      <c r="E111" s="35">
        <v>2.0</v>
      </c>
      <c r="F111" s="35">
        <v>98.0</v>
      </c>
      <c r="G111" s="35">
        <v>49.0</v>
      </c>
      <c r="H111" s="35">
        <v>59.0</v>
      </c>
      <c r="I111" s="34">
        <v>-11.0</v>
      </c>
      <c r="J111" s="35">
        <v>4.0</v>
      </c>
      <c r="K111" s="35">
        <v>20.0</v>
      </c>
      <c r="L111" s="35" t="s">
        <v>1113</v>
      </c>
      <c r="M111" s="35">
        <v>81.0</v>
      </c>
      <c r="N111" s="35">
        <v>12.0</v>
      </c>
      <c r="O111" s="35">
        <v>52.0</v>
      </c>
      <c r="P111" s="10"/>
      <c r="Q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5.75" customHeight="1">
      <c r="A112" s="30">
        <v>821.0</v>
      </c>
      <c r="B112" s="31" t="str">
        <f>VLOOKUP(A112,Top_100!A$1:E$400,4,FALSE)</f>
        <v>Candle in the Wind '97 /
Something About the Way You Look Tonight</v>
      </c>
      <c r="C112" s="32" t="s">
        <v>836</v>
      </c>
      <c r="D112" s="31"/>
      <c r="E112" s="33">
        <v>3.0</v>
      </c>
      <c r="F112" s="33">
        <v>124.0</v>
      </c>
      <c r="G112" s="33">
        <v>47.0</v>
      </c>
      <c r="H112" s="33">
        <v>60.0</v>
      </c>
      <c r="I112" s="31">
        <v>-12.0</v>
      </c>
      <c r="J112" s="33">
        <v>3.0</v>
      </c>
      <c r="K112" s="33">
        <v>58.0</v>
      </c>
      <c r="L112" s="33" t="s">
        <v>1154</v>
      </c>
      <c r="M112" s="33">
        <v>21.0</v>
      </c>
      <c r="N112" s="33">
        <v>20.0</v>
      </c>
      <c r="O112" s="33">
        <v>46.0</v>
      </c>
      <c r="P112" s="10"/>
      <c r="Q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5.75" customHeight="1">
      <c r="A113" s="30">
        <v>822.0</v>
      </c>
      <c r="B113" s="31" t="str">
        <f>VLOOKUP(A113,Top_100!A$1:E$400,4,FALSE)</f>
        <v>Truly Madly Deeply</v>
      </c>
      <c r="C113" s="32" t="s">
        <v>955</v>
      </c>
      <c r="D113" s="34"/>
      <c r="E113" s="35">
        <v>2.0</v>
      </c>
      <c r="F113" s="35">
        <v>168.0</v>
      </c>
      <c r="G113" s="35">
        <v>70.0</v>
      </c>
      <c r="H113" s="35">
        <v>56.0</v>
      </c>
      <c r="I113" s="34">
        <v>-9.0</v>
      </c>
      <c r="J113" s="35">
        <v>3.0</v>
      </c>
      <c r="K113" s="35">
        <v>82.0</v>
      </c>
      <c r="L113" s="35" t="s">
        <v>1081</v>
      </c>
      <c r="M113" s="35">
        <v>40.0</v>
      </c>
      <c r="N113" s="35">
        <v>9.0</v>
      </c>
      <c r="O113" s="35">
        <v>76.0</v>
      </c>
      <c r="P113" s="10"/>
      <c r="Q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5.75" customHeight="1">
      <c r="A114" s="30">
        <v>823.0</v>
      </c>
      <c r="B114" s="31" t="str">
        <f>VLOOKUP(A114,Top_100!A$1:E$400,4,FALSE)</f>
        <v>Together Again</v>
      </c>
      <c r="C114" s="32" t="s">
        <v>861</v>
      </c>
      <c r="D114" s="31"/>
      <c r="E114" s="33">
        <v>2.0</v>
      </c>
      <c r="F114" s="33">
        <v>123.0</v>
      </c>
      <c r="G114" s="33">
        <v>59.0</v>
      </c>
      <c r="H114" s="33">
        <v>87.0</v>
      </c>
      <c r="I114" s="31">
        <v>-9.0</v>
      </c>
      <c r="J114" s="33">
        <v>10.0</v>
      </c>
      <c r="K114" s="33">
        <v>50.0</v>
      </c>
      <c r="L114" s="33" t="s">
        <v>1153</v>
      </c>
      <c r="M114" s="33">
        <v>8.0</v>
      </c>
      <c r="N114" s="33">
        <v>10.0</v>
      </c>
      <c r="O114" s="33">
        <v>70.0</v>
      </c>
      <c r="P114" s="10"/>
      <c r="Q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5.75" customHeight="1">
      <c r="A115" s="30">
        <v>824.0</v>
      </c>
      <c r="B115" s="31" t="str">
        <f>VLOOKUP(A115,Top_100!A$1:E$400,4,FALSE)</f>
        <v>Nice &amp; Slow</v>
      </c>
      <c r="C115" s="32" t="s">
        <v>999</v>
      </c>
      <c r="D115" s="34"/>
      <c r="E115" s="35">
        <v>4.0</v>
      </c>
      <c r="F115" s="35">
        <v>122.0</v>
      </c>
      <c r="G115" s="35">
        <v>30.0</v>
      </c>
      <c r="H115" s="35">
        <v>82.0</v>
      </c>
      <c r="I115" s="34">
        <v>-12.0</v>
      </c>
      <c r="J115" s="35">
        <v>12.0</v>
      </c>
      <c r="K115" s="35">
        <v>52.0</v>
      </c>
      <c r="L115" s="35" t="s">
        <v>1130</v>
      </c>
      <c r="M115" s="35">
        <v>15.0</v>
      </c>
      <c r="N115" s="35">
        <v>30.0</v>
      </c>
      <c r="O115" s="35">
        <v>66.0</v>
      </c>
      <c r="P115" s="10"/>
      <c r="Q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5.75" customHeight="1">
      <c r="A116" s="30">
        <v>825.0</v>
      </c>
      <c r="B116" s="31" t="str">
        <f>VLOOKUP(A116,Top_100!A$1:E$400,4,FALSE)</f>
        <v>My Heart Will Go On</v>
      </c>
      <c r="C116" s="32" t="s">
        <v>811</v>
      </c>
      <c r="D116" s="31"/>
      <c r="E116" s="33">
        <v>2.0</v>
      </c>
      <c r="F116" s="33">
        <v>99.0</v>
      </c>
      <c r="G116" s="33">
        <v>28.0</v>
      </c>
      <c r="H116" s="33">
        <v>43.0</v>
      </c>
      <c r="I116" s="31">
        <v>-12.0</v>
      </c>
      <c r="J116" s="33">
        <v>3.0</v>
      </c>
      <c r="K116" s="33">
        <v>4.0</v>
      </c>
      <c r="L116" s="33" t="s">
        <v>1083</v>
      </c>
      <c r="M116" s="33">
        <v>73.0</v>
      </c>
      <c r="N116" s="33">
        <v>12.0</v>
      </c>
      <c r="O116" s="33">
        <v>77.0</v>
      </c>
      <c r="P116" s="10"/>
      <c r="Q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5.75" customHeight="1">
      <c r="A117" s="30">
        <v>826.0</v>
      </c>
      <c r="B117" s="31" t="str">
        <f>VLOOKUP(A117,Top_100!A$1:E$400,4,FALSE)</f>
        <v>Gettin' Jiggy Wit It</v>
      </c>
      <c r="C117" s="32" t="s">
        <v>1005</v>
      </c>
      <c r="D117" s="34"/>
      <c r="E117" s="35">
        <v>4.0</v>
      </c>
      <c r="F117" s="35">
        <v>108.0</v>
      </c>
      <c r="G117" s="35">
        <v>87.0</v>
      </c>
      <c r="H117" s="35">
        <v>88.0</v>
      </c>
      <c r="I117" s="34">
        <v>-5.0</v>
      </c>
      <c r="J117" s="35">
        <v>14.0</v>
      </c>
      <c r="K117" s="35">
        <v>86.0</v>
      </c>
      <c r="L117" s="35" t="s">
        <v>1130</v>
      </c>
      <c r="M117" s="35">
        <v>2.0</v>
      </c>
      <c r="N117" s="35">
        <v>15.0</v>
      </c>
      <c r="O117" s="35">
        <v>73.0</v>
      </c>
      <c r="P117" s="10"/>
      <c r="Q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5.75" customHeight="1">
      <c r="A118" s="30">
        <v>827.0</v>
      </c>
      <c r="B118" s="31" t="str">
        <f>VLOOKUP(A118,Top_100!A$1:E$400,4,FALSE)</f>
        <v>All My Life</v>
      </c>
      <c r="C118" s="32" t="s">
        <v>1155</v>
      </c>
      <c r="D118" s="31"/>
      <c r="E118" s="33">
        <v>2.0</v>
      </c>
      <c r="F118" s="33">
        <v>128.0</v>
      </c>
      <c r="G118" s="33">
        <v>51.0</v>
      </c>
      <c r="H118" s="33">
        <v>63.0</v>
      </c>
      <c r="I118" s="31">
        <v>-9.0</v>
      </c>
      <c r="J118" s="33">
        <v>3.0</v>
      </c>
      <c r="K118" s="33">
        <v>18.0</v>
      </c>
      <c r="L118" s="33" t="s">
        <v>1156</v>
      </c>
      <c r="M118" s="33">
        <v>11.0</v>
      </c>
      <c r="N118" s="33">
        <v>6.0</v>
      </c>
      <c r="O118" s="33">
        <v>74.0</v>
      </c>
      <c r="P118" s="10"/>
      <c r="Q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5.75" customHeight="1">
      <c r="A119" s="30">
        <v>828.0</v>
      </c>
      <c r="B119" s="31" t="str">
        <f>VLOOKUP(A119,Top_100!A$1:E$400,4,FALSE)</f>
        <v>Too Close</v>
      </c>
      <c r="C119" s="32" t="s">
        <v>929</v>
      </c>
      <c r="D119" s="34"/>
      <c r="E119" s="35">
        <v>2.0</v>
      </c>
      <c r="F119" s="35">
        <v>100.0</v>
      </c>
      <c r="G119" s="35">
        <v>40.0</v>
      </c>
      <c r="H119" s="35">
        <v>85.0</v>
      </c>
      <c r="I119" s="34">
        <v>-10.0</v>
      </c>
      <c r="J119" s="35">
        <v>6.0</v>
      </c>
      <c r="K119" s="35">
        <v>75.0</v>
      </c>
      <c r="L119" s="35" t="s">
        <v>1139</v>
      </c>
      <c r="M119" s="35">
        <v>1.0</v>
      </c>
      <c r="N119" s="35">
        <v>28.0</v>
      </c>
      <c r="O119" s="35">
        <v>69.0</v>
      </c>
      <c r="P119" s="10"/>
      <c r="Q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5.75" customHeight="1">
      <c r="A120" s="30">
        <v>829.0</v>
      </c>
      <c r="B120" s="31" t="str">
        <f>VLOOKUP(A120,Top_100!A$1:E$400,4,FALSE)</f>
        <v>My All</v>
      </c>
      <c r="C120" s="32" t="s">
        <v>904</v>
      </c>
      <c r="D120" s="31"/>
      <c r="E120" s="33">
        <v>2.0</v>
      </c>
      <c r="F120" s="33">
        <v>108.0</v>
      </c>
      <c r="G120" s="33">
        <v>32.0</v>
      </c>
      <c r="H120" s="33">
        <v>61.0</v>
      </c>
      <c r="I120" s="31">
        <v>-10.0</v>
      </c>
      <c r="J120" s="33">
        <v>3.0</v>
      </c>
      <c r="K120" s="33">
        <v>11.0</v>
      </c>
      <c r="L120" s="33" t="s">
        <v>1107</v>
      </c>
      <c r="M120" s="33">
        <v>73.0</v>
      </c>
      <c r="N120" s="33">
        <v>9.0</v>
      </c>
      <c r="O120" s="33">
        <v>67.0</v>
      </c>
      <c r="P120" s="10"/>
      <c r="Q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5.75" customHeight="1">
      <c r="A121" s="30">
        <v>830.0</v>
      </c>
      <c r="B121" s="31" t="str">
        <f>VLOOKUP(A121,Top_100!A$1:E$400,4,FALSE)</f>
        <v>The Boy Is Mine</v>
      </c>
      <c r="C121" s="32" t="s">
        <v>801</v>
      </c>
      <c r="D121" s="34"/>
      <c r="E121" s="35">
        <v>2.0</v>
      </c>
      <c r="F121" s="35">
        <v>93.0</v>
      </c>
      <c r="G121" s="35">
        <v>71.0</v>
      </c>
      <c r="H121" s="35">
        <v>70.0</v>
      </c>
      <c r="I121" s="34">
        <v>-7.0</v>
      </c>
      <c r="J121" s="35">
        <v>4.0</v>
      </c>
      <c r="K121" s="35">
        <v>76.0</v>
      </c>
      <c r="L121" s="35" t="s">
        <v>1157</v>
      </c>
      <c r="M121" s="35">
        <v>54.0</v>
      </c>
      <c r="N121" s="35">
        <v>32.0</v>
      </c>
      <c r="O121" s="35">
        <v>73.0</v>
      </c>
      <c r="P121" s="10"/>
      <c r="Q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5.75" customHeight="1">
      <c r="A122" s="30">
        <v>831.0</v>
      </c>
      <c r="B122" s="31" t="str">
        <f>VLOOKUP(A122,Top_100!A$1:E$400,4,FALSE)</f>
        <v>I Don't Want to Miss a Thing</v>
      </c>
      <c r="C122" s="32" t="s">
        <v>782</v>
      </c>
      <c r="D122" s="31"/>
      <c r="E122" s="33">
        <v>3.0</v>
      </c>
      <c r="F122" s="33">
        <v>121.0</v>
      </c>
      <c r="G122" s="33">
        <v>66.0</v>
      </c>
      <c r="H122" s="33">
        <v>38.0</v>
      </c>
      <c r="I122" s="31">
        <v>-5.0</v>
      </c>
      <c r="J122" s="33">
        <v>3.0</v>
      </c>
      <c r="K122" s="33">
        <v>14.0</v>
      </c>
      <c r="L122" s="33" t="s">
        <v>1158</v>
      </c>
      <c r="M122" s="33">
        <v>17.0</v>
      </c>
      <c r="N122" s="33">
        <v>25.0</v>
      </c>
      <c r="O122" s="33">
        <v>77.0</v>
      </c>
      <c r="P122" s="10"/>
      <c r="Q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5.75" customHeight="1">
      <c r="A123" s="30">
        <v>832.0</v>
      </c>
      <c r="B123" s="31" t="str">
        <f>VLOOKUP(A123,Top_100!A$1:E$400,4,FALSE)</f>
        <v>The First Night</v>
      </c>
      <c r="C123" s="32" t="s">
        <v>919</v>
      </c>
      <c r="D123" s="34"/>
      <c r="E123" s="35">
        <v>2.0</v>
      </c>
      <c r="F123" s="35">
        <v>152.0</v>
      </c>
      <c r="G123" s="35">
        <v>77.0</v>
      </c>
      <c r="H123" s="35">
        <v>67.0</v>
      </c>
      <c r="I123" s="34">
        <v>-9.0</v>
      </c>
      <c r="J123" s="35">
        <v>6.0</v>
      </c>
      <c r="K123" s="35">
        <v>91.0</v>
      </c>
      <c r="L123" s="35" t="s">
        <v>1121</v>
      </c>
      <c r="M123" s="35">
        <v>14.0</v>
      </c>
      <c r="N123" s="35">
        <v>26.0</v>
      </c>
      <c r="O123" s="35">
        <v>51.0</v>
      </c>
      <c r="P123" s="10"/>
      <c r="Q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5.75" customHeight="1">
      <c r="A124" s="30">
        <v>833.0</v>
      </c>
      <c r="B124" s="31" t="str">
        <f>VLOOKUP(A124,Top_100!A$1:E$400,4,FALSE)</f>
        <v>One Week</v>
      </c>
      <c r="C124" s="32" t="s">
        <v>794</v>
      </c>
      <c r="D124" s="31"/>
      <c r="E124" s="33">
        <v>2.0</v>
      </c>
      <c r="F124" s="33">
        <v>113.0</v>
      </c>
      <c r="G124" s="33">
        <v>90.0</v>
      </c>
      <c r="H124" s="33">
        <v>70.0</v>
      </c>
      <c r="I124" s="31">
        <v>-6.0</v>
      </c>
      <c r="J124" s="33">
        <v>4.0</v>
      </c>
      <c r="K124" s="33">
        <v>73.0</v>
      </c>
      <c r="L124" s="33" t="s">
        <v>1159</v>
      </c>
      <c r="M124" s="33">
        <v>1.0</v>
      </c>
      <c r="N124" s="33">
        <v>9.0</v>
      </c>
      <c r="O124" s="33">
        <v>71.0</v>
      </c>
      <c r="P124" s="10"/>
      <c r="Q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5.75" customHeight="1">
      <c r="A125" s="30">
        <v>834.0</v>
      </c>
      <c r="B125" s="31" t="str">
        <f>VLOOKUP(A125,Top_100!A$1:E$400,4,FALSE)</f>
        <v>Doo Wop (That Thing)</v>
      </c>
      <c r="C125" s="32" t="s">
        <v>886</v>
      </c>
      <c r="D125" s="34"/>
      <c r="E125" s="35">
        <v>4.0</v>
      </c>
      <c r="F125" s="35">
        <v>100.0</v>
      </c>
      <c r="G125" s="35">
        <v>51.0</v>
      </c>
      <c r="H125" s="35">
        <v>54.0</v>
      </c>
      <c r="I125" s="34">
        <v>-9.0</v>
      </c>
      <c r="J125" s="35">
        <v>25.0</v>
      </c>
      <c r="K125" s="35">
        <v>50.0</v>
      </c>
      <c r="L125" s="35" t="s">
        <v>1160</v>
      </c>
      <c r="M125" s="35">
        <v>4.0</v>
      </c>
      <c r="N125" s="35">
        <v>9.0</v>
      </c>
      <c r="O125" s="35">
        <v>75.0</v>
      </c>
      <c r="P125" s="10"/>
      <c r="Q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5.75" customHeight="1">
      <c r="A126" s="30">
        <v>835.0</v>
      </c>
      <c r="B126" s="31" t="str">
        <f>VLOOKUP(A126,Top_100!A$1:E$400,4,FALSE)</f>
        <v>Lately</v>
      </c>
      <c r="C126" s="32" t="s">
        <v>832</v>
      </c>
      <c r="D126" s="36"/>
      <c r="E126" s="33">
        <v>2.0</v>
      </c>
      <c r="F126" s="33">
        <v>121.0</v>
      </c>
      <c r="G126" s="33">
        <v>50.0</v>
      </c>
      <c r="H126" s="33">
        <v>69.0</v>
      </c>
      <c r="I126" s="31">
        <v>-9.0</v>
      </c>
      <c r="J126" s="33">
        <v>3.0</v>
      </c>
      <c r="K126" s="33">
        <v>49.0</v>
      </c>
      <c r="L126" s="33" t="s">
        <v>1161</v>
      </c>
      <c r="M126" s="33">
        <v>22.0</v>
      </c>
      <c r="N126" s="33">
        <v>14.0</v>
      </c>
      <c r="O126" s="33">
        <v>4.0</v>
      </c>
      <c r="P126" s="10"/>
      <c r="Q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5.75" customHeight="1">
      <c r="A127" s="30">
        <v>836.0</v>
      </c>
      <c r="B127" s="31" t="str">
        <f>VLOOKUP(A127,Top_100!A$1:E$400,4,FALSE)</f>
        <v>I'm Your Angel</v>
      </c>
      <c r="C127" s="32" t="s">
        <v>945</v>
      </c>
      <c r="D127" s="34"/>
      <c r="E127" s="35">
        <v>2.0</v>
      </c>
      <c r="F127" s="35">
        <v>113.0</v>
      </c>
      <c r="G127" s="35">
        <v>50.0</v>
      </c>
      <c r="H127" s="35">
        <v>62.0</v>
      </c>
      <c r="I127" s="34">
        <v>-7.0</v>
      </c>
      <c r="J127" s="35">
        <v>3.0</v>
      </c>
      <c r="K127" s="35">
        <v>27.0</v>
      </c>
      <c r="L127" s="35" t="s">
        <v>1162</v>
      </c>
      <c r="M127" s="35">
        <v>67.0</v>
      </c>
      <c r="N127" s="35">
        <v>11.0</v>
      </c>
      <c r="O127" s="35">
        <v>56.0</v>
      </c>
      <c r="P127" s="10"/>
      <c r="Q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5.75" customHeight="1">
      <c r="A128" s="30">
        <v>837.0</v>
      </c>
      <c r="B128" s="31" t="str">
        <f>VLOOKUP(A128,Top_100!A$1:E$400,4,FALSE)</f>
        <v>Have You Ever</v>
      </c>
      <c r="C128" s="32" t="s">
        <v>801</v>
      </c>
      <c r="D128" s="31"/>
      <c r="E128" s="33">
        <v>2.0</v>
      </c>
      <c r="F128" s="33">
        <v>134.0</v>
      </c>
      <c r="G128" s="33">
        <v>48.0</v>
      </c>
      <c r="H128" s="33">
        <v>68.0</v>
      </c>
      <c r="I128" s="31">
        <v>-7.0</v>
      </c>
      <c r="J128" s="33">
        <v>4.0</v>
      </c>
      <c r="K128" s="33">
        <v>23.0</v>
      </c>
      <c r="L128" s="33" t="s">
        <v>1163</v>
      </c>
      <c r="M128" s="33">
        <v>60.0</v>
      </c>
      <c r="N128" s="33">
        <v>30.0</v>
      </c>
      <c r="O128" s="33">
        <v>45.0</v>
      </c>
      <c r="P128" s="10"/>
      <c r="Q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5.75" customHeight="1">
      <c r="A129" s="30">
        <v>838.0</v>
      </c>
      <c r="B129" s="31" t="str">
        <f>VLOOKUP(A129,Top_100!A$1:E$400,4,FALSE)</f>
        <v>Baby One More Time</v>
      </c>
      <c r="C129" s="32" t="s">
        <v>802</v>
      </c>
      <c r="D129" s="34"/>
      <c r="E129" s="35">
        <v>2.0</v>
      </c>
      <c r="F129" s="35">
        <v>93.0</v>
      </c>
      <c r="G129" s="35">
        <v>70.0</v>
      </c>
      <c r="H129" s="35">
        <v>76.0</v>
      </c>
      <c r="I129" s="34">
        <v>-6.0</v>
      </c>
      <c r="J129" s="35">
        <v>3.0</v>
      </c>
      <c r="K129" s="35">
        <v>91.0</v>
      </c>
      <c r="L129" s="35" t="s">
        <v>1122</v>
      </c>
      <c r="M129" s="35">
        <v>20.0</v>
      </c>
      <c r="N129" s="35">
        <v>44.0</v>
      </c>
      <c r="O129" s="35">
        <v>81.0</v>
      </c>
      <c r="P129" s="10"/>
      <c r="Q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5.75" customHeight="1">
      <c r="A130" s="30">
        <v>839.0</v>
      </c>
      <c r="B130" s="31" t="str">
        <f>VLOOKUP(A130,Top_100!A$1:E$400,4,FALSE)</f>
        <v>Angel of Mine</v>
      </c>
      <c r="C130" s="32" t="s">
        <v>919</v>
      </c>
      <c r="D130" s="31"/>
      <c r="E130" s="33">
        <v>2.0</v>
      </c>
      <c r="F130" s="33">
        <v>90.0</v>
      </c>
      <c r="G130" s="33">
        <v>56.0</v>
      </c>
      <c r="H130" s="33">
        <v>59.0</v>
      </c>
      <c r="I130" s="31">
        <v>-7.0</v>
      </c>
      <c r="J130" s="33">
        <v>2.0</v>
      </c>
      <c r="K130" s="33">
        <v>21.0</v>
      </c>
      <c r="L130" s="33" t="s">
        <v>1142</v>
      </c>
      <c r="M130" s="33">
        <v>0.0</v>
      </c>
      <c r="N130" s="33">
        <v>22.0</v>
      </c>
      <c r="O130" s="33">
        <v>68.0</v>
      </c>
      <c r="P130" s="10"/>
      <c r="Q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5.75" customHeight="1">
      <c r="A131" s="38">
        <v>840.0</v>
      </c>
      <c r="B131" s="31" t="str">
        <f>VLOOKUP(A131,Top_100!A$1:E$400,4,FALSE)</f>
        <v>Believe</v>
      </c>
      <c r="C131" s="32" t="s">
        <v>815</v>
      </c>
      <c r="D131" s="34"/>
      <c r="E131" s="35">
        <v>2.0</v>
      </c>
      <c r="F131" s="35">
        <v>133.0</v>
      </c>
      <c r="G131" s="35">
        <v>92.0</v>
      </c>
      <c r="H131" s="35">
        <v>65.0</v>
      </c>
      <c r="I131" s="34">
        <v>-7.0</v>
      </c>
      <c r="J131" s="35">
        <v>5.0</v>
      </c>
      <c r="K131" s="35">
        <v>46.0</v>
      </c>
      <c r="L131" s="35" t="s">
        <v>1164</v>
      </c>
      <c r="M131" s="35">
        <v>1.0</v>
      </c>
      <c r="N131" s="35">
        <v>5.0</v>
      </c>
      <c r="O131" s="35">
        <v>79.0</v>
      </c>
      <c r="P131" s="10"/>
      <c r="Q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5.75" customHeight="1">
      <c r="A132" s="38">
        <v>841.0</v>
      </c>
      <c r="B132" s="31" t="str">
        <f>VLOOKUP(A132,Top_100!A$1:E$400,4,FALSE)</f>
        <v>No Scrubs</v>
      </c>
      <c r="C132" s="32" t="s">
        <v>992</v>
      </c>
      <c r="D132" s="31"/>
      <c r="E132" s="33">
        <v>4.0</v>
      </c>
      <c r="F132" s="33">
        <v>93.0</v>
      </c>
      <c r="G132" s="33">
        <v>68.0</v>
      </c>
      <c r="H132" s="33">
        <v>74.0</v>
      </c>
      <c r="I132" s="31">
        <v>-4.0</v>
      </c>
      <c r="J132" s="33">
        <v>10.0</v>
      </c>
      <c r="K132" s="33">
        <v>59.0</v>
      </c>
      <c r="L132" s="33" t="s">
        <v>1163</v>
      </c>
      <c r="M132" s="33">
        <v>3.0</v>
      </c>
      <c r="N132" s="33">
        <v>7.0</v>
      </c>
      <c r="O132" s="33">
        <v>81.0</v>
      </c>
      <c r="P132" s="10"/>
      <c r="Q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5.75" customHeight="1">
      <c r="A133" s="38">
        <v>842.0</v>
      </c>
      <c r="B133" s="31" t="str">
        <f>VLOOKUP(A133,Top_100!A$1:E$400,4,FALSE)</f>
        <v>Livin' la Vida Loca</v>
      </c>
      <c r="C133" s="32" t="s">
        <v>948</v>
      </c>
      <c r="D133" s="34"/>
      <c r="E133" s="35">
        <v>2.0</v>
      </c>
      <c r="F133" s="35">
        <v>178.0</v>
      </c>
      <c r="G133" s="35">
        <v>95.0</v>
      </c>
      <c r="H133" s="35">
        <v>43.0</v>
      </c>
      <c r="I133" s="34">
        <v>-4.0</v>
      </c>
      <c r="J133" s="35">
        <v>5.0</v>
      </c>
      <c r="K133" s="35">
        <v>93.0</v>
      </c>
      <c r="L133" s="35" t="s">
        <v>1106</v>
      </c>
      <c r="M133" s="35">
        <v>0.0</v>
      </c>
      <c r="N133" s="35">
        <v>6.0</v>
      </c>
      <c r="O133" s="35">
        <v>76.0</v>
      </c>
      <c r="P133" s="10"/>
      <c r="Q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5.75" customHeight="1">
      <c r="A134" s="38">
        <v>843.0</v>
      </c>
      <c r="B134" s="31" t="str">
        <f>VLOOKUP(A134,Top_100!A$1:E$400,4,FALSE)</f>
        <v>If You Had My Love</v>
      </c>
      <c r="C134" s="32" t="s">
        <v>866</v>
      </c>
      <c r="D134" s="31"/>
      <c r="E134" s="33">
        <v>2.0</v>
      </c>
      <c r="F134" s="33">
        <v>94.0</v>
      </c>
      <c r="G134" s="33">
        <v>63.0</v>
      </c>
      <c r="H134" s="33">
        <v>68.0</v>
      </c>
      <c r="I134" s="31">
        <v>-7.0</v>
      </c>
      <c r="J134" s="33">
        <v>4.0</v>
      </c>
      <c r="K134" s="33">
        <v>81.0</v>
      </c>
      <c r="L134" s="33" t="s">
        <v>1085</v>
      </c>
      <c r="M134" s="33">
        <v>6.0</v>
      </c>
      <c r="N134" s="33">
        <v>11.0</v>
      </c>
      <c r="O134" s="33">
        <v>65.0</v>
      </c>
      <c r="P134" s="10"/>
      <c r="Q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5.75" customHeight="1">
      <c r="A135" s="38">
        <v>844.0</v>
      </c>
      <c r="B135" s="31" t="str">
        <f>VLOOKUP(A135,Top_100!A$1:E$400,4,FALSE)</f>
        <v>Bills, Bills, Bills</v>
      </c>
      <c r="C135" s="32" t="s">
        <v>831</v>
      </c>
      <c r="D135" s="34"/>
      <c r="E135" s="35">
        <v>2.0</v>
      </c>
      <c r="F135" s="35">
        <v>128.0</v>
      </c>
      <c r="G135" s="35">
        <v>58.0</v>
      </c>
      <c r="H135" s="35">
        <v>85.0</v>
      </c>
      <c r="I135" s="34">
        <v>-5.0</v>
      </c>
      <c r="J135" s="35">
        <v>15.0</v>
      </c>
      <c r="K135" s="35">
        <v>46.0</v>
      </c>
      <c r="L135" s="35" t="s">
        <v>1138</v>
      </c>
      <c r="M135" s="35">
        <v>14.0</v>
      </c>
      <c r="N135" s="35">
        <v>8.0</v>
      </c>
      <c r="O135" s="35">
        <v>79.0</v>
      </c>
      <c r="P135" s="10"/>
      <c r="Q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5.75" customHeight="1">
      <c r="A136" s="38">
        <v>845.0</v>
      </c>
      <c r="B136" s="31" t="str">
        <f>VLOOKUP(A136,Top_100!A$1:E$400,4,FALSE)</f>
        <v>Wild Wild West</v>
      </c>
      <c r="C136" s="32" t="s">
        <v>1005</v>
      </c>
      <c r="D136" s="31"/>
      <c r="E136" s="33">
        <v>4.0</v>
      </c>
      <c r="F136" s="33">
        <v>107.0</v>
      </c>
      <c r="G136" s="33">
        <v>60.0</v>
      </c>
      <c r="H136" s="33">
        <v>86.0</v>
      </c>
      <c r="I136" s="31">
        <v>-7.0</v>
      </c>
      <c r="J136" s="33">
        <v>16.0</v>
      </c>
      <c r="K136" s="33">
        <v>69.0</v>
      </c>
      <c r="L136" s="33" t="s">
        <v>1132</v>
      </c>
      <c r="M136" s="33">
        <v>10.0</v>
      </c>
      <c r="N136" s="33">
        <v>18.0</v>
      </c>
      <c r="O136" s="33">
        <v>58.0</v>
      </c>
      <c r="P136" s="10"/>
      <c r="Q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5.75" customHeight="1">
      <c r="A137" s="38">
        <v>846.0</v>
      </c>
      <c r="B137" s="31" t="str">
        <f>VLOOKUP(A137,Top_100!A$1:E$400,4,FALSE)</f>
        <v>Genie in a Bottle</v>
      </c>
      <c r="C137" s="32" t="s">
        <v>818</v>
      </c>
      <c r="D137" s="34"/>
      <c r="E137" s="35">
        <v>2.0</v>
      </c>
      <c r="F137" s="35">
        <v>176.0</v>
      </c>
      <c r="G137" s="35">
        <v>80.0</v>
      </c>
      <c r="H137" s="35">
        <v>63.0</v>
      </c>
      <c r="I137" s="34">
        <v>-7.0</v>
      </c>
      <c r="J137" s="35">
        <v>17.0</v>
      </c>
      <c r="K137" s="35">
        <v>91.0</v>
      </c>
      <c r="L137" s="35" t="s">
        <v>1165</v>
      </c>
      <c r="M137" s="35">
        <v>21.0</v>
      </c>
      <c r="N137" s="35">
        <v>14.0</v>
      </c>
      <c r="O137" s="35">
        <v>74.0</v>
      </c>
      <c r="P137" s="10"/>
      <c r="Q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5.75" customHeight="1">
      <c r="A138" s="38">
        <v>847.0</v>
      </c>
      <c r="B138" s="31" t="str">
        <f>VLOOKUP(A138,Top_100!A$1:E$400,4,FALSE)</f>
        <v>Bailamos</v>
      </c>
      <c r="C138" s="32" t="s">
        <v>839</v>
      </c>
      <c r="D138" s="31"/>
      <c r="E138" s="33">
        <v>2.0</v>
      </c>
      <c r="F138" s="33">
        <v>100.0</v>
      </c>
      <c r="G138" s="33">
        <v>89.0</v>
      </c>
      <c r="H138" s="33">
        <v>63.0</v>
      </c>
      <c r="I138" s="31">
        <v>-5.0</v>
      </c>
      <c r="J138" s="33">
        <v>4.0</v>
      </c>
      <c r="K138" s="33">
        <v>59.0</v>
      </c>
      <c r="L138" s="33" t="s">
        <v>1163</v>
      </c>
      <c r="M138" s="33">
        <v>5.0</v>
      </c>
      <c r="N138" s="33">
        <v>14.0</v>
      </c>
      <c r="O138" s="33">
        <v>60.0</v>
      </c>
      <c r="P138" s="10"/>
      <c r="Q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5.75" customHeight="1">
      <c r="A139" s="38">
        <v>848.0</v>
      </c>
      <c r="B139" s="31" t="str">
        <f>VLOOKUP(A139,Top_100!A$1:E$400,4,FALSE)</f>
        <v>Unpretty</v>
      </c>
      <c r="C139" s="32" t="s">
        <v>992</v>
      </c>
      <c r="D139" s="34"/>
      <c r="E139" s="35">
        <v>4.0</v>
      </c>
      <c r="F139" s="35">
        <v>89.0</v>
      </c>
      <c r="G139" s="35">
        <v>62.0</v>
      </c>
      <c r="H139" s="35">
        <v>65.0</v>
      </c>
      <c r="I139" s="34">
        <v>-6.0</v>
      </c>
      <c r="J139" s="35">
        <v>4.0</v>
      </c>
      <c r="K139" s="35">
        <v>51.0</v>
      </c>
      <c r="L139" s="35" t="s">
        <v>1166</v>
      </c>
      <c r="M139" s="35">
        <v>0.0</v>
      </c>
      <c r="N139" s="35">
        <v>11.0</v>
      </c>
      <c r="O139" s="35">
        <v>64.0</v>
      </c>
      <c r="P139" s="10"/>
      <c r="Q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5.75" customHeight="1">
      <c r="A140" s="38">
        <v>849.0</v>
      </c>
      <c r="B140" s="31" t="str">
        <f>VLOOKUP(A140,Top_100!A$1:E$400,4,FALSE)</f>
        <v>Heartbreaker</v>
      </c>
      <c r="C140" s="32" t="s">
        <v>904</v>
      </c>
      <c r="D140" s="31"/>
      <c r="E140" s="33">
        <v>2.0</v>
      </c>
      <c r="F140" s="33">
        <v>200.0</v>
      </c>
      <c r="G140" s="33">
        <v>82.0</v>
      </c>
      <c r="H140" s="33">
        <v>52.0</v>
      </c>
      <c r="I140" s="31">
        <v>-6.0</v>
      </c>
      <c r="J140" s="33">
        <v>37.0</v>
      </c>
      <c r="K140" s="33">
        <v>79.0</v>
      </c>
      <c r="L140" s="33" t="s">
        <v>1167</v>
      </c>
      <c r="M140" s="33">
        <v>38.0</v>
      </c>
      <c r="N140" s="33">
        <v>35.0</v>
      </c>
      <c r="O140" s="33">
        <v>68.0</v>
      </c>
      <c r="P140" s="10"/>
      <c r="Q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5.75" customHeight="1">
      <c r="A141" s="38">
        <v>850.0</v>
      </c>
      <c r="B141" s="31" t="str">
        <f>VLOOKUP(A141,Top_100!A$1:E$400,4,FALSE)</f>
        <v>Smooth</v>
      </c>
      <c r="C141" s="32" t="s">
        <v>954</v>
      </c>
      <c r="D141" s="34"/>
      <c r="E141" s="35">
        <v>2.0</v>
      </c>
      <c r="F141" s="35">
        <v>116.0</v>
      </c>
      <c r="G141" s="35">
        <v>92.0</v>
      </c>
      <c r="H141" s="35">
        <v>61.0</v>
      </c>
      <c r="I141" s="34">
        <v>-4.0</v>
      </c>
      <c r="J141" s="35">
        <v>3.0</v>
      </c>
      <c r="K141" s="35">
        <v>96.0</v>
      </c>
      <c r="L141" s="35" t="s">
        <v>1157</v>
      </c>
      <c r="M141" s="35">
        <v>16.0</v>
      </c>
      <c r="N141" s="35">
        <v>30.0</v>
      </c>
      <c r="O141" s="35">
        <v>71.0</v>
      </c>
      <c r="P141" s="10"/>
      <c r="Q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5.75" customHeight="1">
      <c r="A142" s="30">
        <v>851.0</v>
      </c>
      <c r="B142" s="31" t="str">
        <f>VLOOKUP(A142,Top_100!A$1:E$400,4,FALSE)</f>
        <v>What a Girl Wants</v>
      </c>
      <c r="C142" s="32" t="s">
        <v>818</v>
      </c>
      <c r="D142" s="31"/>
      <c r="E142" s="33">
        <v>2.0</v>
      </c>
      <c r="F142" s="33">
        <v>142.0</v>
      </c>
      <c r="G142" s="33">
        <v>82.0</v>
      </c>
      <c r="H142" s="33">
        <v>75.0</v>
      </c>
      <c r="I142" s="31">
        <v>-7.0</v>
      </c>
      <c r="J142" s="33">
        <v>35.0</v>
      </c>
      <c r="K142" s="33">
        <v>82.0</v>
      </c>
      <c r="L142" s="33" t="s">
        <v>1168</v>
      </c>
      <c r="M142" s="33">
        <v>7.0</v>
      </c>
      <c r="N142" s="33">
        <v>11.0</v>
      </c>
      <c r="O142" s="33">
        <v>66.0</v>
      </c>
      <c r="P142" s="10"/>
      <c r="Q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5.75" customHeight="1">
      <c r="A143" s="30">
        <v>852.0</v>
      </c>
      <c r="B143" s="31" t="str">
        <f>VLOOKUP(A143,Top_100!A$1:E$400,4,FALSE)</f>
        <v>I Knew I Loved You</v>
      </c>
      <c r="C143" s="32" t="s">
        <v>955</v>
      </c>
      <c r="D143" s="34"/>
      <c r="E143" s="35">
        <v>2.0</v>
      </c>
      <c r="F143" s="35">
        <v>85.0</v>
      </c>
      <c r="G143" s="35">
        <v>50.0</v>
      </c>
      <c r="H143" s="35">
        <v>61.0</v>
      </c>
      <c r="I143" s="34">
        <v>-10.0</v>
      </c>
      <c r="J143" s="35">
        <v>9.0</v>
      </c>
      <c r="K143" s="35">
        <v>74.0</v>
      </c>
      <c r="L143" s="35" t="s">
        <v>1142</v>
      </c>
      <c r="M143" s="35">
        <v>32.0</v>
      </c>
      <c r="N143" s="35">
        <v>3.0</v>
      </c>
      <c r="O143" s="35">
        <v>72.0</v>
      </c>
      <c r="P143" s="10"/>
      <c r="Q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5.75" customHeight="1">
      <c r="A144" s="30">
        <v>853.0</v>
      </c>
      <c r="B144" s="31" t="str">
        <f>VLOOKUP(A144,Top_100!A$1:E$400,4,FALSE)</f>
        <v>Thank God I Found You</v>
      </c>
      <c r="C144" s="32" t="s">
        <v>904</v>
      </c>
      <c r="D144" s="31"/>
      <c r="E144" s="33">
        <v>2.0</v>
      </c>
      <c r="F144" s="33">
        <v>129.0</v>
      </c>
      <c r="G144" s="33">
        <v>53.0</v>
      </c>
      <c r="H144" s="33">
        <v>35.0</v>
      </c>
      <c r="I144" s="31">
        <v>-6.0</v>
      </c>
      <c r="J144" s="33">
        <v>11.0</v>
      </c>
      <c r="K144" s="33">
        <v>15.0</v>
      </c>
      <c r="L144" s="33" t="s">
        <v>1135</v>
      </c>
      <c r="M144" s="33">
        <v>59.0</v>
      </c>
      <c r="N144" s="33">
        <v>3.0</v>
      </c>
      <c r="O144" s="33">
        <v>62.0</v>
      </c>
      <c r="P144" s="10"/>
      <c r="Q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5.75" customHeight="1">
      <c r="A145" s="30">
        <v>854.0</v>
      </c>
      <c r="B145" s="31" t="str">
        <f>VLOOKUP(A145,Top_100!A$1:E$400,4,FALSE)</f>
        <v>Amazed</v>
      </c>
      <c r="C145" s="32" t="s">
        <v>896</v>
      </c>
      <c r="D145" s="34"/>
      <c r="E145" s="35">
        <v>10.0</v>
      </c>
      <c r="F145" s="35">
        <v>140.0</v>
      </c>
      <c r="G145" s="35">
        <v>54.0</v>
      </c>
      <c r="H145" s="35">
        <v>56.0</v>
      </c>
      <c r="I145" s="34">
        <v>-8.0</v>
      </c>
      <c r="J145" s="35">
        <v>12.0</v>
      </c>
      <c r="K145" s="35">
        <v>24.0</v>
      </c>
      <c r="L145" s="35" t="s">
        <v>1146</v>
      </c>
      <c r="M145" s="35">
        <v>26.0</v>
      </c>
      <c r="N145" s="35">
        <v>3.0</v>
      </c>
      <c r="O145" s="35">
        <v>72.0</v>
      </c>
      <c r="P145" s="10"/>
      <c r="Q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5.75" customHeight="1">
      <c r="A146" s="30">
        <v>855.0</v>
      </c>
      <c r="B146" s="31" t="str">
        <f>VLOOKUP(A146,Top_100!A$1:E$400,4,FALSE)</f>
        <v>Say My Name</v>
      </c>
      <c r="C146" s="32" t="s">
        <v>831</v>
      </c>
      <c r="D146" s="31"/>
      <c r="E146" s="33">
        <v>2.0</v>
      </c>
      <c r="F146" s="33">
        <v>138.0</v>
      </c>
      <c r="G146" s="33">
        <v>68.0</v>
      </c>
      <c r="H146" s="33">
        <v>71.0</v>
      </c>
      <c r="I146" s="31">
        <v>-4.0</v>
      </c>
      <c r="J146" s="33">
        <v>15.0</v>
      </c>
      <c r="K146" s="33">
        <v>73.0</v>
      </c>
      <c r="L146" s="33" t="s">
        <v>1131</v>
      </c>
      <c r="M146" s="33">
        <v>27.0</v>
      </c>
      <c r="N146" s="33">
        <v>10.0</v>
      </c>
      <c r="O146" s="33">
        <v>78.0</v>
      </c>
      <c r="P146" s="10"/>
      <c r="Q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5.75" customHeight="1">
      <c r="A147" s="30">
        <v>856.0</v>
      </c>
      <c r="B147" s="31" t="str">
        <f>VLOOKUP(A147,Top_100!A$1:E$400,4,FALSE)</f>
        <v>Maria Maria</v>
      </c>
      <c r="C147" s="32" t="s">
        <v>954</v>
      </c>
      <c r="D147" s="34"/>
      <c r="E147" s="35">
        <v>11.0</v>
      </c>
      <c r="F147" s="35">
        <v>98.0</v>
      </c>
      <c r="G147" s="35">
        <v>60.0</v>
      </c>
      <c r="H147" s="35">
        <v>78.0</v>
      </c>
      <c r="I147" s="34">
        <v>-6.0</v>
      </c>
      <c r="J147" s="35">
        <v>3.0</v>
      </c>
      <c r="K147" s="35">
        <v>68.0</v>
      </c>
      <c r="L147" s="35" t="s">
        <v>1169</v>
      </c>
      <c r="M147" s="35">
        <v>4.0</v>
      </c>
      <c r="N147" s="35">
        <v>13.0</v>
      </c>
      <c r="O147" s="35">
        <v>69.0</v>
      </c>
      <c r="P147" s="10"/>
      <c r="Q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5.75" customHeight="1">
      <c r="A148" s="30">
        <v>857.0</v>
      </c>
      <c r="B148" s="31" t="str">
        <f>VLOOKUP(A148,Top_100!A$1:E$400,4,FALSE)</f>
        <v>Try Again</v>
      </c>
      <c r="C148" s="32" t="s">
        <v>779</v>
      </c>
      <c r="D148" s="31"/>
      <c r="E148" s="33">
        <v>2.0</v>
      </c>
      <c r="F148" s="33">
        <v>93.0</v>
      </c>
      <c r="G148" s="33">
        <v>66.0</v>
      </c>
      <c r="H148" s="33">
        <v>79.0</v>
      </c>
      <c r="I148" s="31">
        <v>-5.0</v>
      </c>
      <c r="J148" s="33">
        <v>9.0</v>
      </c>
      <c r="K148" s="33">
        <v>68.0</v>
      </c>
      <c r="L148" s="33" t="s">
        <v>1170</v>
      </c>
      <c r="M148" s="33">
        <v>8.0</v>
      </c>
      <c r="N148" s="33">
        <v>25.0</v>
      </c>
      <c r="O148" s="33">
        <v>65.0</v>
      </c>
      <c r="P148" s="10"/>
      <c r="Q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5.75" customHeight="1">
      <c r="A149" s="30">
        <v>858.0</v>
      </c>
      <c r="B149" s="31" t="str">
        <f>VLOOKUP(A149,Top_100!A$1:E$400,4,FALSE)</f>
        <v>Be With You</v>
      </c>
      <c r="C149" s="32" t="s">
        <v>839</v>
      </c>
      <c r="D149" s="34"/>
      <c r="E149" s="35">
        <v>2.0</v>
      </c>
      <c r="F149" s="35">
        <v>122.0</v>
      </c>
      <c r="G149" s="35">
        <v>87.0</v>
      </c>
      <c r="H149" s="35">
        <v>68.0</v>
      </c>
      <c r="I149" s="34">
        <v>-5.0</v>
      </c>
      <c r="J149" s="35">
        <v>5.0</v>
      </c>
      <c r="K149" s="35">
        <v>54.0</v>
      </c>
      <c r="L149" s="35" t="s">
        <v>1171</v>
      </c>
      <c r="M149" s="35">
        <v>4.0</v>
      </c>
      <c r="N149" s="35">
        <v>3.0</v>
      </c>
      <c r="O149" s="35">
        <v>57.0</v>
      </c>
      <c r="P149" s="10"/>
      <c r="Q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5.75" customHeight="1">
      <c r="A150" s="30">
        <v>859.0</v>
      </c>
      <c r="B150" s="31" t="str">
        <f>VLOOKUP(A150,Top_100!A$1:E$400,4,FALSE)</f>
        <v>Everything You Want</v>
      </c>
      <c r="C150" s="32" t="s">
        <v>1002</v>
      </c>
      <c r="D150" s="31"/>
      <c r="E150" s="33">
        <v>8.0</v>
      </c>
      <c r="F150" s="33">
        <v>94.0</v>
      </c>
      <c r="G150" s="33">
        <v>76.0</v>
      </c>
      <c r="H150" s="33">
        <v>64.0</v>
      </c>
      <c r="I150" s="31">
        <v>-6.0</v>
      </c>
      <c r="J150" s="33">
        <v>6.0</v>
      </c>
      <c r="K150" s="33">
        <v>74.0</v>
      </c>
      <c r="L150" s="33" t="s">
        <v>1135</v>
      </c>
      <c r="M150" s="33">
        <v>5.0</v>
      </c>
      <c r="N150" s="33">
        <v>3.0</v>
      </c>
      <c r="O150" s="33">
        <v>65.0</v>
      </c>
      <c r="P150" s="10"/>
      <c r="Q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5.75" customHeight="1">
      <c r="A151" s="30">
        <v>860.0</v>
      </c>
      <c r="B151" s="31" t="str">
        <f>VLOOKUP(A151,Top_100!A$1:E$400,4,FALSE)</f>
        <v>Bent</v>
      </c>
      <c r="C151" s="32" t="s">
        <v>910</v>
      </c>
      <c r="D151" s="34"/>
      <c r="E151" s="35">
        <v>8.0</v>
      </c>
      <c r="F151" s="35">
        <v>95.0</v>
      </c>
      <c r="G151" s="35">
        <v>83.0</v>
      </c>
      <c r="H151" s="35">
        <v>52.0</v>
      </c>
      <c r="I151" s="34">
        <v>-7.0</v>
      </c>
      <c r="J151" s="35">
        <v>38.0</v>
      </c>
      <c r="K151" s="35">
        <v>53.0</v>
      </c>
      <c r="L151" s="35" t="s">
        <v>1138</v>
      </c>
      <c r="M151" s="35">
        <v>4.0</v>
      </c>
      <c r="N151" s="35">
        <v>4.0</v>
      </c>
      <c r="O151" s="35">
        <v>57.0</v>
      </c>
      <c r="P151" s="10"/>
      <c r="Q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5.75" customHeight="1">
      <c r="A152" s="30">
        <v>861.0</v>
      </c>
      <c r="B152" s="31" t="str">
        <f>VLOOKUP(A152,Top_100!A$1:E$400,4,FALSE)</f>
        <v>It's Gonna Be Me</v>
      </c>
      <c r="C152" s="32" t="s">
        <v>922</v>
      </c>
      <c r="D152" s="31"/>
      <c r="E152" s="33">
        <v>2.0</v>
      </c>
      <c r="F152" s="33">
        <v>165.0</v>
      </c>
      <c r="G152" s="33">
        <v>87.0</v>
      </c>
      <c r="H152" s="33">
        <v>64.0</v>
      </c>
      <c r="I152" s="31">
        <v>-5.0</v>
      </c>
      <c r="J152" s="33">
        <v>4.0</v>
      </c>
      <c r="K152" s="33">
        <v>91.0</v>
      </c>
      <c r="L152" s="33" t="s">
        <v>1172</v>
      </c>
      <c r="M152" s="33">
        <v>4.0</v>
      </c>
      <c r="N152" s="33">
        <v>7.0</v>
      </c>
      <c r="O152" s="33">
        <v>69.0</v>
      </c>
      <c r="P152" s="10"/>
      <c r="Q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5.75" customHeight="1">
      <c r="A153" s="30">
        <v>862.0</v>
      </c>
      <c r="B153" s="31" t="str">
        <f>VLOOKUP(A153,Top_100!A$1:E$400,4,FALSE)</f>
        <v>Incomplete</v>
      </c>
      <c r="C153" s="32" t="s">
        <v>967</v>
      </c>
      <c r="D153" s="34"/>
      <c r="E153" s="35">
        <v>4.0</v>
      </c>
      <c r="F153" s="35">
        <v>119.0</v>
      </c>
      <c r="G153" s="35">
        <v>44.0</v>
      </c>
      <c r="H153" s="35">
        <v>75.0</v>
      </c>
      <c r="I153" s="34">
        <v>-8.0</v>
      </c>
      <c r="J153" s="35">
        <v>14.0</v>
      </c>
      <c r="K153" s="35">
        <v>27.0</v>
      </c>
      <c r="L153" s="35" t="s">
        <v>1133</v>
      </c>
      <c r="M153" s="35">
        <v>28.0</v>
      </c>
      <c r="N153" s="35">
        <v>8.0</v>
      </c>
      <c r="O153" s="35">
        <v>64.0</v>
      </c>
      <c r="P153" s="10"/>
      <c r="Q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5.75" customHeight="1">
      <c r="A154" s="30">
        <v>863.0</v>
      </c>
      <c r="B154" s="31" t="str">
        <f>VLOOKUP(A154,Top_100!A$1:E$400,4,FALSE)</f>
        <v>Doesn't Really Matter</v>
      </c>
      <c r="C154" s="32" t="s">
        <v>861</v>
      </c>
      <c r="D154" s="31"/>
      <c r="E154" s="33">
        <v>2.0</v>
      </c>
      <c r="F154" s="33">
        <v>99.0</v>
      </c>
      <c r="G154" s="33">
        <v>80.0</v>
      </c>
      <c r="H154" s="33">
        <v>77.0</v>
      </c>
      <c r="I154" s="31">
        <v>-3.0</v>
      </c>
      <c r="J154" s="33">
        <v>10.0</v>
      </c>
      <c r="K154" s="33">
        <v>80.0</v>
      </c>
      <c r="L154" s="33" t="s">
        <v>1078</v>
      </c>
      <c r="M154" s="33">
        <v>10.0</v>
      </c>
      <c r="N154" s="33">
        <v>8.0</v>
      </c>
      <c r="O154" s="33">
        <v>50.0</v>
      </c>
      <c r="P154" s="10"/>
      <c r="Q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5.75" customHeight="1">
      <c r="A155" s="30">
        <v>864.0</v>
      </c>
      <c r="B155" s="31" t="str">
        <f>VLOOKUP(A155,Top_100!A$1:E$400,4,FALSE)</f>
        <v>Music</v>
      </c>
      <c r="C155" s="32" t="s">
        <v>902</v>
      </c>
      <c r="D155" s="34"/>
      <c r="E155" s="35">
        <v>2.0</v>
      </c>
      <c r="F155" s="35">
        <v>120.0</v>
      </c>
      <c r="G155" s="35">
        <v>80.0</v>
      </c>
      <c r="H155" s="35">
        <v>74.0</v>
      </c>
      <c r="I155" s="34">
        <v>-9.0</v>
      </c>
      <c r="J155" s="35">
        <v>14.0</v>
      </c>
      <c r="K155" s="35">
        <v>87.0</v>
      </c>
      <c r="L155" s="35" t="s">
        <v>1173</v>
      </c>
      <c r="M155" s="35">
        <v>0.0</v>
      </c>
      <c r="N155" s="35">
        <v>7.0</v>
      </c>
      <c r="O155" s="35">
        <v>62.0</v>
      </c>
      <c r="P155" s="10"/>
      <c r="Q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5.75" customHeight="1">
      <c r="A156" s="30">
        <v>865.0</v>
      </c>
      <c r="B156" s="31" t="str">
        <f>VLOOKUP(A156,Top_100!A$1:E$400,4,FALSE)</f>
        <v>Come On Over Baby (All I Want Is You)</v>
      </c>
      <c r="C156" s="32" t="s">
        <v>818</v>
      </c>
      <c r="D156" s="31"/>
      <c r="E156" s="33">
        <v>2.0</v>
      </c>
      <c r="F156" s="33">
        <v>119.0</v>
      </c>
      <c r="G156" s="33">
        <v>92.0</v>
      </c>
      <c r="H156" s="33">
        <v>83.0</v>
      </c>
      <c r="I156" s="31">
        <v>-3.0</v>
      </c>
      <c r="J156" s="33">
        <v>25.0</v>
      </c>
      <c r="K156" s="33">
        <v>78.0</v>
      </c>
      <c r="L156" s="33" t="s">
        <v>1174</v>
      </c>
      <c r="M156" s="33">
        <v>23.0</v>
      </c>
      <c r="N156" s="33">
        <v>11.0</v>
      </c>
      <c r="O156" s="33">
        <v>67.0</v>
      </c>
      <c r="P156" s="10"/>
      <c r="Q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5.75" customHeight="1">
      <c r="A157" s="30">
        <v>866.0</v>
      </c>
      <c r="B157" s="31" t="str">
        <f>VLOOKUP(A157,Top_100!A$1:E$400,4,FALSE)</f>
        <v>With Arms Wide Open</v>
      </c>
      <c r="C157" s="32" t="s">
        <v>825</v>
      </c>
      <c r="D157" s="34"/>
      <c r="E157" s="35">
        <v>5.0</v>
      </c>
      <c r="F157" s="35">
        <v>142.0</v>
      </c>
      <c r="G157" s="35">
        <v>70.0</v>
      </c>
      <c r="H157" s="35">
        <v>32.0</v>
      </c>
      <c r="I157" s="34">
        <v>-6.0</v>
      </c>
      <c r="J157" s="35">
        <v>20.0</v>
      </c>
      <c r="K157" s="35">
        <v>17.0</v>
      </c>
      <c r="L157" s="35" t="s">
        <v>1121</v>
      </c>
      <c r="M157" s="35">
        <v>3.0</v>
      </c>
      <c r="N157" s="35">
        <v>4.0</v>
      </c>
      <c r="O157" s="35">
        <v>63.0</v>
      </c>
      <c r="P157" s="10"/>
      <c r="Q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5.75" customHeight="1">
      <c r="A158" s="30">
        <v>867.0</v>
      </c>
      <c r="B158" s="31" t="str">
        <f>VLOOKUP(A158,Top_100!A$1:E$400,4,FALSE)</f>
        <v>Independent Women</v>
      </c>
      <c r="C158" s="32" t="s">
        <v>831</v>
      </c>
      <c r="D158" s="31"/>
      <c r="E158" s="33">
        <v>2.0</v>
      </c>
      <c r="F158" s="33">
        <v>98.0</v>
      </c>
      <c r="G158" s="33">
        <v>60.0</v>
      </c>
      <c r="H158" s="33">
        <v>73.0</v>
      </c>
      <c r="I158" s="31">
        <v>-4.0</v>
      </c>
      <c r="J158" s="33">
        <v>17.0</v>
      </c>
      <c r="K158" s="33">
        <v>93.0</v>
      </c>
      <c r="L158" s="33" t="s">
        <v>1175</v>
      </c>
      <c r="M158" s="33">
        <v>36.0</v>
      </c>
      <c r="N158" s="33">
        <v>21.0</v>
      </c>
      <c r="O158" s="33">
        <v>68.0</v>
      </c>
      <c r="P158" s="10"/>
      <c r="Q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5.75" customHeight="1">
      <c r="A159" s="30">
        <v>868.0</v>
      </c>
      <c r="B159" s="31" t="str">
        <f>VLOOKUP(A159,Top_100!A$1:E$400,4,FALSE)</f>
        <v>It Wasn't Me</v>
      </c>
      <c r="C159" s="32" t="s">
        <v>960</v>
      </c>
      <c r="D159" s="34"/>
      <c r="E159" s="35">
        <v>4.0</v>
      </c>
      <c r="F159" s="35">
        <v>95.0</v>
      </c>
      <c r="G159" s="35">
        <v>61.0</v>
      </c>
      <c r="H159" s="35">
        <v>85.0</v>
      </c>
      <c r="I159" s="34">
        <v>-5.0</v>
      </c>
      <c r="J159" s="35">
        <v>31.0</v>
      </c>
      <c r="K159" s="35">
        <v>65.0</v>
      </c>
      <c r="L159" s="35" t="s">
        <v>1130</v>
      </c>
      <c r="M159" s="35">
        <v>6.0</v>
      </c>
      <c r="N159" s="35">
        <v>7.0</v>
      </c>
      <c r="O159" s="35">
        <v>79.0</v>
      </c>
      <c r="P159" s="10"/>
      <c r="Q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5.75" customHeight="1">
      <c r="A160" s="30">
        <v>869.0</v>
      </c>
      <c r="B160" s="31" t="str">
        <f>VLOOKUP(A160,Top_100!A$1:E$400,4,FALSE)</f>
        <v>Ms. Jackson</v>
      </c>
      <c r="C160" s="32" t="s">
        <v>933</v>
      </c>
      <c r="D160" s="31"/>
      <c r="E160" s="33">
        <v>4.0</v>
      </c>
      <c r="F160" s="33">
        <v>95.0</v>
      </c>
      <c r="G160" s="33">
        <v>81.0</v>
      </c>
      <c r="H160" s="33">
        <v>84.0</v>
      </c>
      <c r="I160" s="31">
        <v>-6.0</v>
      </c>
      <c r="J160" s="33">
        <v>8.0</v>
      </c>
      <c r="K160" s="33">
        <v>61.0</v>
      </c>
      <c r="L160" s="33" t="s">
        <v>1151</v>
      </c>
      <c r="M160" s="33">
        <v>14.0</v>
      </c>
      <c r="N160" s="33">
        <v>27.0</v>
      </c>
      <c r="O160" s="33">
        <v>84.0</v>
      </c>
      <c r="P160" s="10"/>
      <c r="Q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5.75" customHeight="1">
      <c r="A161" s="30">
        <v>870.0</v>
      </c>
      <c r="B161" s="31" t="str">
        <f>VLOOKUP(A161,Top_100!A$1:E$400,4,FALSE)</f>
        <v>Stutter</v>
      </c>
      <c r="C161" s="32" t="s">
        <v>867</v>
      </c>
      <c r="D161" s="34"/>
      <c r="E161" s="35">
        <v>2.0</v>
      </c>
      <c r="F161" s="35">
        <v>87.0</v>
      </c>
      <c r="G161" s="35">
        <v>54.0</v>
      </c>
      <c r="H161" s="35">
        <v>62.0</v>
      </c>
      <c r="I161" s="34">
        <v>-8.0</v>
      </c>
      <c r="J161" s="35">
        <v>10.0</v>
      </c>
      <c r="K161" s="35">
        <v>61.0</v>
      </c>
      <c r="L161" s="35" t="s">
        <v>1134</v>
      </c>
      <c r="M161" s="35">
        <v>15.0</v>
      </c>
      <c r="N161" s="35">
        <v>5.0</v>
      </c>
      <c r="O161" s="35">
        <v>40.0</v>
      </c>
      <c r="P161" s="10"/>
      <c r="Q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5.75" customHeight="1">
      <c r="A162" s="30">
        <v>871.0</v>
      </c>
      <c r="B162" s="31" t="str">
        <f>VLOOKUP(A162,Top_100!A$1:E$400,4,FALSE)</f>
        <v>Butterfly</v>
      </c>
      <c r="C162" s="32" t="s">
        <v>824</v>
      </c>
      <c r="D162" s="31"/>
      <c r="E162" s="33">
        <v>5.0</v>
      </c>
      <c r="F162" s="33">
        <v>104.0</v>
      </c>
      <c r="G162" s="33">
        <v>81.0</v>
      </c>
      <c r="H162" s="33">
        <v>74.0</v>
      </c>
      <c r="I162" s="31">
        <v>-4.0</v>
      </c>
      <c r="J162" s="33">
        <v>11.0</v>
      </c>
      <c r="K162" s="33">
        <v>61.0</v>
      </c>
      <c r="L162" s="33" t="s">
        <v>1176</v>
      </c>
      <c r="M162" s="33">
        <v>0.0</v>
      </c>
      <c r="N162" s="33">
        <v>8.0</v>
      </c>
      <c r="O162" s="33">
        <v>74.0</v>
      </c>
      <c r="P162" s="10"/>
      <c r="Q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5.75" customHeight="1">
      <c r="A163" s="30">
        <v>872.0</v>
      </c>
      <c r="B163" s="31" t="str">
        <f>VLOOKUP(A163,Top_100!A$1:E$400,4,FALSE)</f>
        <v>Angel</v>
      </c>
      <c r="C163" s="32" t="s">
        <v>960</v>
      </c>
      <c r="D163" s="34"/>
      <c r="E163" s="35">
        <v>2.0</v>
      </c>
      <c r="F163" s="35">
        <v>171.0</v>
      </c>
      <c r="G163" s="35">
        <v>77.0</v>
      </c>
      <c r="H163" s="35">
        <v>74.0</v>
      </c>
      <c r="I163" s="34">
        <v>-3.0</v>
      </c>
      <c r="J163" s="35">
        <v>4.0</v>
      </c>
      <c r="K163" s="35">
        <v>81.0</v>
      </c>
      <c r="L163" s="35" t="s">
        <v>1121</v>
      </c>
      <c r="M163" s="35">
        <v>12.0</v>
      </c>
      <c r="N163" s="35">
        <v>18.0</v>
      </c>
      <c r="O163" s="35">
        <v>75.0</v>
      </c>
      <c r="P163" s="10"/>
      <c r="Q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5.75" customHeight="1">
      <c r="A164" s="30">
        <v>873.0</v>
      </c>
      <c r="B164" s="31" t="str">
        <f>VLOOKUP(A164,Top_100!A$1:E$400,4,FALSE)</f>
        <v>All For You</v>
      </c>
      <c r="C164" s="32" t="s">
        <v>861</v>
      </c>
      <c r="D164" s="31"/>
      <c r="E164" s="33">
        <v>2.0</v>
      </c>
      <c r="F164" s="33">
        <v>114.0</v>
      </c>
      <c r="G164" s="33">
        <v>93.0</v>
      </c>
      <c r="H164" s="33">
        <v>75.0</v>
      </c>
      <c r="I164" s="31">
        <v>-3.0</v>
      </c>
      <c r="J164" s="33">
        <v>13.0</v>
      </c>
      <c r="K164" s="33">
        <v>73.0</v>
      </c>
      <c r="L164" s="33" t="s">
        <v>1141</v>
      </c>
      <c r="M164" s="33">
        <v>2.0</v>
      </c>
      <c r="N164" s="33">
        <v>7.0</v>
      </c>
      <c r="O164" s="33">
        <v>67.0</v>
      </c>
      <c r="P164" s="10"/>
      <c r="Q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5.75" customHeight="1">
      <c r="A165" s="30">
        <v>874.0</v>
      </c>
      <c r="B165" s="31" t="str">
        <f>VLOOKUP(A165,Top_100!A$1:E$400,4,FALSE)</f>
        <v>Lady Marmalade</v>
      </c>
      <c r="C165" s="32" t="s">
        <v>818</v>
      </c>
      <c r="D165" s="34"/>
      <c r="E165" s="35">
        <v>2.0</v>
      </c>
      <c r="F165" s="35">
        <v>110.0</v>
      </c>
      <c r="G165" s="35">
        <v>80.0</v>
      </c>
      <c r="H165" s="35">
        <v>76.0</v>
      </c>
      <c r="I165" s="34">
        <v>-4.0</v>
      </c>
      <c r="J165" s="35">
        <v>67.0</v>
      </c>
      <c r="K165" s="35">
        <v>65.0</v>
      </c>
      <c r="L165" s="35" t="s">
        <v>1177</v>
      </c>
      <c r="M165" s="35">
        <v>1.0</v>
      </c>
      <c r="N165" s="35">
        <v>5.0</v>
      </c>
      <c r="O165" s="35">
        <v>71.0</v>
      </c>
      <c r="P165" s="10"/>
      <c r="Q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5.75" customHeight="1">
      <c r="A166" s="30">
        <v>875.0</v>
      </c>
      <c r="B166" s="31" t="str">
        <f>VLOOKUP(A166,Top_100!A$1:E$400,4,FALSE)</f>
        <v>U Remind Me</v>
      </c>
      <c r="C166" s="32" t="s">
        <v>999</v>
      </c>
      <c r="D166" s="31"/>
      <c r="E166" s="33">
        <v>4.0</v>
      </c>
      <c r="F166" s="33">
        <v>94.0</v>
      </c>
      <c r="G166" s="33">
        <v>63.0</v>
      </c>
      <c r="H166" s="33">
        <v>66.0</v>
      </c>
      <c r="I166" s="31">
        <v>-5.0</v>
      </c>
      <c r="J166" s="33">
        <v>25.0</v>
      </c>
      <c r="K166" s="33">
        <v>73.0</v>
      </c>
      <c r="L166" s="33" t="s">
        <v>1085</v>
      </c>
      <c r="M166" s="33">
        <v>19.0</v>
      </c>
      <c r="N166" s="33">
        <v>8.0</v>
      </c>
      <c r="O166" s="33">
        <v>74.0</v>
      </c>
      <c r="P166" s="10"/>
      <c r="Q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5.75" customHeight="1">
      <c r="A167" s="30">
        <v>876.0</v>
      </c>
      <c r="B167" s="31" t="str">
        <f>VLOOKUP(A167,Top_100!A$1:E$400,4,FALSE)</f>
        <v>Bootylicious</v>
      </c>
      <c r="C167" s="32" t="s">
        <v>831</v>
      </c>
      <c r="D167" s="34"/>
      <c r="E167" s="35">
        <v>2.0</v>
      </c>
      <c r="F167" s="35">
        <v>103.0</v>
      </c>
      <c r="G167" s="35">
        <v>84.0</v>
      </c>
      <c r="H167" s="35">
        <v>84.0</v>
      </c>
      <c r="I167" s="34">
        <v>-4.0</v>
      </c>
      <c r="J167" s="35">
        <v>15.0</v>
      </c>
      <c r="K167" s="35">
        <v>64.0</v>
      </c>
      <c r="L167" s="35" t="s">
        <v>1125</v>
      </c>
      <c r="M167" s="35">
        <v>0.0</v>
      </c>
      <c r="N167" s="35">
        <v>28.0</v>
      </c>
      <c r="O167" s="35">
        <v>67.0</v>
      </c>
      <c r="P167" s="10"/>
      <c r="Q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5.75" customHeight="1">
      <c r="A168" s="30">
        <v>877.0</v>
      </c>
      <c r="B168" s="31" t="str">
        <f>VLOOKUP(A168,Top_100!A$1:E$400,4,FALSE)</f>
        <v>Fallin'</v>
      </c>
      <c r="C168" s="32" t="s">
        <v>785</v>
      </c>
      <c r="D168" s="31"/>
      <c r="E168" s="33">
        <v>6.0</v>
      </c>
      <c r="F168" s="33">
        <v>96.0</v>
      </c>
      <c r="G168" s="33">
        <v>61.0</v>
      </c>
      <c r="H168" s="33">
        <v>65.0</v>
      </c>
      <c r="I168" s="31">
        <v>-8.0</v>
      </c>
      <c r="J168" s="33">
        <v>23.0</v>
      </c>
      <c r="K168" s="33">
        <v>48.0</v>
      </c>
      <c r="L168" s="33" t="s">
        <v>1178</v>
      </c>
      <c r="M168" s="33">
        <v>26.0</v>
      </c>
      <c r="N168" s="33">
        <v>4.0</v>
      </c>
      <c r="O168" s="33">
        <v>70.0</v>
      </c>
      <c r="P168" s="10"/>
      <c r="Q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5.75" customHeight="1">
      <c r="A169" s="30">
        <v>878.0</v>
      </c>
      <c r="B169" s="31" t="str">
        <f>VLOOKUP(A169,Top_100!A$1:E$400,4,FALSE)</f>
        <v>I'm Real</v>
      </c>
      <c r="C169" s="32" t="s">
        <v>866</v>
      </c>
      <c r="D169" s="34"/>
      <c r="E169" s="35">
        <v>2.0</v>
      </c>
      <c r="F169" s="35">
        <v>83.0</v>
      </c>
      <c r="G169" s="35">
        <v>59.0</v>
      </c>
      <c r="H169" s="35">
        <v>71.0</v>
      </c>
      <c r="I169" s="34">
        <v>-8.0</v>
      </c>
      <c r="J169" s="35">
        <v>7.0</v>
      </c>
      <c r="K169" s="35">
        <v>55.0</v>
      </c>
      <c r="L169" s="35" t="s">
        <v>1179</v>
      </c>
      <c r="M169" s="35">
        <v>27.0</v>
      </c>
      <c r="N169" s="35">
        <v>15.0</v>
      </c>
      <c r="O169" s="35">
        <v>69.0</v>
      </c>
      <c r="P169" s="10"/>
      <c r="Q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5.75" customHeight="1">
      <c r="A170" s="30">
        <v>879.0</v>
      </c>
      <c r="B170" s="31" t="str">
        <f>VLOOKUP(A170,Top_100!A$1:E$400,4,FALSE)</f>
        <v>Family Affair</v>
      </c>
      <c r="C170" s="32" t="s">
        <v>909</v>
      </c>
      <c r="D170" s="31"/>
      <c r="E170" s="33">
        <v>2.0</v>
      </c>
      <c r="F170" s="33">
        <v>93.0</v>
      </c>
      <c r="G170" s="33">
        <v>55.0</v>
      </c>
      <c r="H170" s="33">
        <v>91.0</v>
      </c>
      <c r="I170" s="31">
        <v>-4.0</v>
      </c>
      <c r="J170" s="33">
        <v>9.0</v>
      </c>
      <c r="K170" s="33">
        <v>97.0</v>
      </c>
      <c r="L170" s="33" t="s">
        <v>1078</v>
      </c>
      <c r="M170" s="33">
        <v>13.0</v>
      </c>
      <c r="N170" s="33">
        <v>4.0</v>
      </c>
      <c r="O170" s="33">
        <v>77.0</v>
      </c>
      <c r="P170" s="10"/>
      <c r="Q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5.75" customHeight="1">
      <c r="A171" s="30">
        <v>880.0</v>
      </c>
      <c r="B171" s="31" t="str">
        <f>VLOOKUP(A171,Top_100!A$1:E$400,4,FALSE)</f>
        <v>U Got It Bad</v>
      </c>
      <c r="C171" s="32" t="s">
        <v>999</v>
      </c>
      <c r="D171" s="34"/>
      <c r="E171" s="35">
        <v>4.0</v>
      </c>
      <c r="F171" s="35">
        <v>124.0</v>
      </c>
      <c r="G171" s="35">
        <v>50.0</v>
      </c>
      <c r="H171" s="35">
        <v>82.0</v>
      </c>
      <c r="I171" s="34">
        <v>-5.0</v>
      </c>
      <c r="J171" s="35">
        <v>7.0</v>
      </c>
      <c r="K171" s="35">
        <v>65.0</v>
      </c>
      <c r="L171" s="35" t="s">
        <v>1119</v>
      </c>
      <c r="M171" s="35">
        <v>2.0</v>
      </c>
      <c r="N171" s="35">
        <v>3.0</v>
      </c>
      <c r="O171" s="35">
        <v>72.0</v>
      </c>
      <c r="P171" s="10"/>
      <c r="Q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5.75" customHeight="1">
      <c r="A172" s="30">
        <v>881.0</v>
      </c>
      <c r="B172" s="31" t="str">
        <f>VLOOKUP(A172,Top_100!A$1:E$400,4,FALSE)</f>
        <v>How You Remind Me♪[C]</v>
      </c>
      <c r="C172" s="32" t="s">
        <v>930</v>
      </c>
      <c r="D172" s="31"/>
      <c r="E172" s="33">
        <v>5.0</v>
      </c>
      <c r="F172" s="33">
        <v>172.0</v>
      </c>
      <c r="G172" s="33">
        <v>80.0</v>
      </c>
      <c r="H172" s="33">
        <v>43.0</v>
      </c>
      <c r="I172" s="31">
        <v>-4.0</v>
      </c>
      <c r="J172" s="33">
        <v>10.0</v>
      </c>
      <c r="K172" s="33">
        <v>52.0</v>
      </c>
      <c r="L172" s="33" t="s">
        <v>1180</v>
      </c>
      <c r="M172" s="33">
        <v>0.0</v>
      </c>
      <c r="N172" s="33">
        <v>3.0</v>
      </c>
      <c r="O172" s="33">
        <v>10.0</v>
      </c>
      <c r="P172" s="10"/>
      <c r="Q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5.75" customHeight="1">
      <c r="A173" s="30">
        <v>882.0</v>
      </c>
      <c r="B173" s="31" t="str">
        <f>VLOOKUP(A173,Top_100!A$1:E$400,4,FALSE)</f>
        <v>Always on Time</v>
      </c>
      <c r="C173" s="32" t="s">
        <v>857</v>
      </c>
      <c r="D173" s="34"/>
      <c r="E173" s="35">
        <v>2.0</v>
      </c>
      <c r="F173" s="35">
        <v>97.0</v>
      </c>
      <c r="G173" s="35">
        <v>71.0</v>
      </c>
      <c r="H173" s="35">
        <v>84.0</v>
      </c>
      <c r="I173" s="34">
        <v>-6.0</v>
      </c>
      <c r="J173" s="35">
        <v>24.0</v>
      </c>
      <c r="K173" s="35">
        <v>84.0</v>
      </c>
      <c r="L173" s="35" t="s">
        <v>1181</v>
      </c>
      <c r="M173" s="35">
        <v>21.0</v>
      </c>
      <c r="N173" s="35">
        <v>20.0</v>
      </c>
      <c r="O173" s="35">
        <v>76.0</v>
      </c>
      <c r="P173" s="10"/>
      <c r="Q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5.75" customHeight="1">
      <c r="A174" s="30">
        <v>883.0</v>
      </c>
      <c r="B174" s="31" t="str">
        <f>VLOOKUP(A174,Top_100!A$1:E$400,4,FALSE)</f>
        <v>Ain't It Funny</v>
      </c>
      <c r="C174" s="32" t="s">
        <v>866</v>
      </c>
      <c r="D174" s="31"/>
      <c r="E174" s="33">
        <v>2.0</v>
      </c>
      <c r="F174" s="33">
        <v>100.0</v>
      </c>
      <c r="G174" s="33">
        <v>87.0</v>
      </c>
      <c r="H174" s="33">
        <v>71.0</v>
      </c>
      <c r="I174" s="31">
        <v>-5.0</v>
      </c>
      <c r="J174" s="33">
        <v>14.0</v>
      </c>
      <c r="K174" s="33">
        <v>57.0</v>
      </c>
      <c r="L174" s="33" t="s">
        <v>1181</v>
      </c>
      <c r="M174" s="33">
        <v>8.0</v>
      </c>
      <c r="N174" s="33">
        <v>5.0</v>
      </c>
      <c r="O174" s="33">
        <v>60.0</v>
      </c>
      <c r="P174" s="10"/>
      <c r="Q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5.75" customHeight="1">
      <c r="A175" s="30">
        <v>884.0</v>
      </c>
      <c r="B175" s="31" t="str">
        <f>VLOOKUP(A175,Top_100!A$1:E$400,4,FALSE)</f>
        <v>Foolish</v>
      </c>
      <c r="C175" s="32" t="s">
        <v>789</v>
      </c>
      <c r="D175" s="34"/>
      <c r="E175" s="35">
        <v>2.0</v>
      </c>
      <c r="F175" s="35">
        <v>90.0</v>
      </c>
      <c r="G175" s="35">
        <v>70.0</v>
      </c>
      <c r="H175" s="35">
        <v>67.0</v>
      </c>
      <c r="I175" s="34">
        <v>-6.0</v>
      </c>
      <c r="J175" s="35">
        <v>11.0</v>
      </c>
      <c r="K175" s="35">
        <v>71.0</v>
      </c>
      <c r="L175" s="35" t="s">
        <v>1130</v>
      </c>
      <c r="M175" s="35">
        <v>35.0</v>
      </c>
      <c r="N175" s="35">
        <v>5.0</v>
      </c>
      <c r="O175" s="35">
        <v>74.0</v>
      </c>
      <c r="P175" s="10"/>
      <c r="Q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5.75" customHeight="1">
      <c r="A176" s="30">
        <v>885.0</v>
      </c>
      <c r="B176" s="31" t="str">
        <f>VLOOKUP(A176,Top_100!A$1:E$400,4,FALSE)</f>
        <v>Hot in Herre</v>
      </c>
      <c r="C176" s="32" t="s">
        <v>925</v>
      </c>
      <c r="D176" s="31"/>
      <c r="E176" s="33">
        <v>2.0</v>
      </c>
      <c r="F176" s="33">
        <v>107.0</v>
      </c>
      <c r="G176" s="33">
        <v>75.0</v>
      </c>
      <c r="H176" s="33">
        <v>96.0</v>
      </c>
      <c r="I176" s="31">
        <v>-5.0</v>
      </c>
      <c r="J176" s="33">
        <v>6.0</v>
      </c>
      <c r="K176" s="33">
        <v>91.0</v>
      </c>
      <c r="L176" s="33" t="s">
        <v>1154</v>
      </c>
      <c r="M176" s="33">
        <v>21.0</v>
      </c>
      <c r="N176" s="33">
        <v>12.0</v>
      </c>
      <c r="O176" s="33">
        <v>76.0</v>
      </c>
      <c r="P176" s="10"/>
      <c r="Q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5.75" customHeight="1">
      <c r="A177" s="30">
        <v>886.0</v>
      </c>
      <c r="B177" s="31" t="str">
        <f>VLOOKUP(A177,Top_100!A$1:E$400,4,FALSE)</f>
        <v>Dilemma</v>
      </c>
      <c r="C177" s="32" t="s">
        <v>925</v>
      </c>
      <c r="D177" s="34"/>
      <c r="E177" s="35">
        <v>4.0</v>
      </c>
      <c r="F177" s="35">
        <v>168.0</v>
      </c>
      <c r="G177" s="35">
        <v>55.0</v>
      </c>
      <c r="H177" s="35">
        <v>73.0</v>
      </c>
      <c r="I177" s="34">
        <v>-8.0</v>
      </c>
      <c r="J177" s="35">
        <v>20.0</v>
      </c>
      <c r="K177" s="35">
        <v>61.0</v>
      </c>
      <c r="L177" s="35" t="s">
        <v>1116</v>
      </c>
      <c r="M177" s="35">
        <v>23.0</v>
      </c>
      <c r="N177" s="35">
        <v>14.0</v>
      </c>
      <c r="O177" s="35">
        <v>80.0</v>
      </c>
      <c r="P177" s="10"/>
      <c r="Q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5.75" customHeight="1">
      <c r="A178" s="30">
        <v>887.0</v>
      </c>
      <c r="B178" s="31" t="str">
        <f>VLOOKUP(A178,Top_100!A$1:E$400,4,FALSE)</f>
        <v>A Moment Like This</v>
      </c>
      <c r="C178" s="32" t="s">
        <v>879</v>
      </c>
      <c r="D178" s="31"/>
      <c r="E178" s="33">
        <v>2.0</v>
      </c>
      <c r="F178" s="33">
        <v>74.0</v>
      </c>
      <c r="G178" s="33">
        <v>57.0</v>
      </c>
      <c r="H178" s="33">
        <v>46.0</v>
      </c>
      <c r="I178" s="31">
        <v>-4.0</v>
      </c>
      <c r="J178" s="33">
        <v>11.0</v>
      </c>
      <c r="K178" s="33">
        <v>16.0</v>
      </c>
      <c r="L178" s="33" t="s">
        <v>1154</v>
      </c>
      <c r="M178" s="33">
        <v>17.0</v>
      </c>
      <c r="N178" s="33">
        <v>3.0</v>
      </c>
      <c r="O178" s="33">
        <v>41.0</v>
      </c>
      <c r="P178" s="10"/>
      <c r="Q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5.75" customHeight="1">
      <c r="A179" s="30">
        <v>888.0</v>
      </c>
      <c r="B179" s="31" t="str">
        <f>VLOOKUP(A179,Top_100!A$1:E$400,4,FALSE)</f>
        <v>Lose Yourself</v>
      </c>
      <c r="C179" s="32" t="s">
        <v>838</v>
      </c>
      <c r="D179" s="34"/>
      <c r="E179" s="35">
        <v>4.0</v>
      </c>
      <c r="F179" s="35">
        <v>171.0</v>
      </c>
      <c r="G179" s="35">
        <v>74.0</v>
      </c>
      <c r="H179" s="35">
        <v>69.0</v>
      </c>
      <c r="I179" s="34">
        <v>-5.0</v>
      </c>
      <c r="J179" s="35">
        <v>37.0</v>
      </c>
      <c r="K179" s="35">
        <v>6.0</v>
      </c>
      <c r="L179" s="35" t="s">
        <v>1160</v>
      </c>
      <c r="M179" s="35">
        <v>1.0</v>
      </c>
      <c r="N179" s="35">
        <v>27.0</v>
      </c>
      <c r="O179" s="35">
        <v>75.0</v>
      </c>
      <c r="P179" s="10"/>
      <c r="Q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5.75" customHeight="1">
      <c r="A180" s="30">
        <v>889.0</v>
      </c>
      <c r="B180" s="31" t="str">
        <f>VLOOKUP(A180,Top_100!A$1:E$400,4,FALSE)</f>
        <v>Bump, Bump, Bump</v>
      </c>
      <c r="C180" s="32" t="s">
        <v>792</v>
      </c>
      <c r="D180" s="31"/>
      <c r="E180" s="33">
        <v>2.0</v>
      </c>
      <c r="F180" s="33">
        <v>96.0</v>
      </c>
      <c r="G180" s="33">
        <v>68.0</v>
      </c>
      <c r="H180" s="33">
        <v>84.0</v>
      </c>
      <c r="I180" s="31">
        <v>-6.0</v>
      </c>
      <c r="J180" s="33">
        <v>5.0</v>
      </c>
      <c r="K180" s="33">
        <v>89.0</v>
      </c>
      <c r="L180" s="33" t="s">
        <v>1182</v>
      </c>
      <c r="M180" s="33">
        <v>10.0</v>
      </c>
      <c r="N180" s="33">
        <v>21.0</v>
      </c>
      <c r="O180" s="33">
        <v>62.0</v>
      </c>
      <c r="P180" s="10"/>
      <c r="Q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5.75" customHeight="1">
      <c r="A181" s="30">
        <v>890.0</v>
      </c>
      <c r="B181" s="31" t="str">
        <f>VLOOKUP(A181,Top_100!A$1:E$400,4,FALSE)</f>
        <v>All I Have</v>
      </c>
      <c r="C181" s="32" t="s">
        <v>866</v>
      </c>
      <c r="D181" s="34"/>
      <c r="E181" s="35">
        <v>2.0</v>
      </c>
      <c r="F181" s="35">
        <v>83.0</v>
      </c>
      <c r="G181" s="35">
        <v>67.0</v>
      </c>
      <c r="H181" s="35">
        <v>70.0</v>
      </c>
      <c r="I181" s="34">
        <v>-5.0</v>
      </c>
      <c r="J181" s="35">
        <v>16.0</v>
      </c>
      <c r="K181" s="35">
        <v>45.0</v>
      </c>
      <c r="L181" s="35" t="s">
        <v>1098</v>
      </c>
      <c r="M181" s="35">
        <v>27.0</v>
      </c>
      <c r="N181" s="35">
        <v>11.0</v>
      </c>
      <c r="O181" s="35">
        <v>62.0</v>
      </c>
      <c r="P181" s="10"/>
      <c r="Q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5.75" customHeight="1">
      <c r="A182" s="30">
        <v>891.0</v>
      </c>
      <c r="B182" s="31" t="str">
        <f>VLOOKUP(A182,Top_100!A$1:E$400,4,FALSE)</f>
        <v>In da Club♪[D]</v>
      </c>
      <c r="C182" s="32" t="s">
        <v>778</v>
      </c>
      <c r="D182" s="31"/>
      <c r="E182" s="33">
        <v>4.0</v>
      </c>
      <c r="F182" s="33">
        <v>90.0</v>
      </c>
      <c r="G182" s="33">
        <v>71.0</v>
      </c>
      <c r="H182" s="33">
        <v>90.0</v>
      </c>
      <c r="I182" s="31">
        <v>-3.0</v>
      </c>
      <c r="J182" s="33">
        <v>7.0</v>
      </c>
      <c r="K182" s="33">
        <v>78.0</v>
      </c>
      <c r="L182" s="33" t="s">
        <v>1183</v>
      </c>
      <c r="M182" s="33">
        <v>26.0</v>
      </c>
      <c r="N182" s="33">
        <v>37.0</v>
      </c>
      <c r="O182" s="33">
        <v>82.0</v>
      </c>
      <c r="P182" s="10"/>
      <c r="Q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5.75" customHeight="1">
      <c r="A183" s="30">
        <v>892.0</v>
      </c>
      <c r="B183" s="31" t="str">
        <f>VLOOKUP(A183,Top_100!A$1:E$400,4,FALSE)</f>
        <v>Get Busy</v>
      </c>
      <c r="C183" s="32" t="s">
        <v>958</v>
      </c>
      <c r="D183" s="34"/>
      <c r="E183" s="35">
        <v>2.0</v>
      </c>
      <c r="F183" s="35">
        <v>100.0</v>
      </c>
      <c r="G183" s="35">
        <v>82.0</v>
      </c>
      <c r="H183" s="35">
        <v>74.0</v>
      </c>
      <c r="I183" s="34">
        <v>-4.0</v>
      </c>
      <c r="J183" s="35">
        <v>16.0</v>
      </c>
      <c r="K183" s="35">
        <v>73.0</v>
      </c>
      <c r="L183" s="35" t="s">
        <v>1122</v>
      </c>
      <c r="M183" s="35">
        <v>62.0</v>
      </c>
      <c r="N183" s="35">
        <v>4.0</v>
      </c>
      <c r="O183" s="35">
        <v>77.0</v>
      </c>
      <c r="P183" s="10"/>
      <c r="Q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5.75" customHeight="1">
      <c r="A184" s="30">
        <v>893.0</v>
      </c>
      <c r="B184" s="31" t="str">
        <f>VLOOKUP(A184,Top_100!A$1:E$400,4,FALSE)</f>
        <v>21 Questions</v>
      </c>
      <c r="C184" s="32" t="s">
        <v>778</v>
      </c>
      <c r="D184" s="31"/>
      <c r="E184" s="33">
        <v>4.0</v>
      </c>
      <c r="F184" s="33">
        <v>93.0</v>
      </c>
      <c r="G184" s="33">
        <v>81.0</v>
      </c>
      <c r="H184" s="33">
        <v>65.0</v>
      </c>
      <c r="I184" s="31">
        <v>-4.0</v>
      </c>
      <c r="J184" s="33">
        <v>4.0</v>
      </c>
      <c r="K184" s="33">
        <v>90.0</v>
      </c>
      <c r="L184" s="33" t="s">
        <v>1180</v>
      </c>
      <c r="M184" s="33">
        <v>35.0</v>
      </c>
      <c r="N184" s="33">
        <v>30.0</v>
      </c>
      <c r="O184" s="33">
        <v>75.0</v>
      </c>
      <c r="P184" s="10"/>
      <c r="Q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5.75" customHeight="1">
      <c r="A185" s="30">
        <v>894.0</v>
      </c>
      <c r="B185" s="31" t="str">
        <f>VLOOKUP(A185,Top_100!A$1:E$400,4,FALSE)</f>
        <v>This Is the Night</v>
      </c>
      <c r="C185" s="32" t="s">
        <v>820</v>
      </c>
      <c r="D185" s="34"/>
      <c r="E185" s="35">
        <v>2.0</v>
      </c>
      <c r="F185" s="35">
        <v>99.0</v>
      </c>
      <c r="G185" s="35">
        <v>56.0</v>
      </c>
      <c r="H185" s="35">
        <v>53.0</v>
      </c>
      <c r="I185" s="34">
        <v>-8.0</v>
      </c>
      <c r="J185" s="35">
        <v>30.0</v>
      </c>
      <c r="K185" s="35">
        <v>37.0</v>
      </c>
      <c r="L185" s="35" t="s">
        <v>1184</v>
      </c>
      <c r="M185" s="35">
        <v>15.0</v>
      </c>
      <c r="N185" s="35">
        <v>3.0</v>
      </c>
      <c r="O185" s="35">
        <v>23.0</v>
      </c>
      <c r="P185" s="10"/>
      <c r="Q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5.75" customHeight="1">
      <c r="A186" s="30">
        <v>895.0</v>
      </c>
      <c r="B186" s="31" t="str">
        <f>VLOOKUP(A186,Top_100!A$1:E$400,4,FALSE)</f>
        <v>Crazy in Love</v>
      </c>
      <c r="C186" s="32" t="s">
        <v>795</v>
      </c>
      <c r="D186" s="31"/>
      <c r="E186" s="33">
        <v>2.0</v>
      </c>
      <c r="F186" s="33">
        <v>99.0</v>
      </c>
      <c r="G186" s="33">
        <v>77.0</v>
      </c>
      <c r="H186" s="33">
        <v>65.0</v>
      </c>
      <c r="I186" s="31">
        <v>-7.0</v>
      </c>
      <c r="J186" s="33">
        <v>7.0</v>
      </c>
      <c r="K186" s="33">
        <v>68.0</v>
      </c>
      <c r="L186" s="33" t="s">
        <v>1093</v>
      </c>
      <c r="M186" s="33">
        <v>0.0</v>
      </c>
      <c r="N186" s="33">
        <v>23.0</v>
      </c>
      <c r="O186" s="33">
        <v>79.0</v>
      </c>
      <c r="P186" s="10"/>
      <c r="Q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5.75" customHeight="1">
      <c r="A187" s="30">
        <v>896.0</v>
      </c>
      <c r="B187" s="31" t="str">
        <f>VLOOKUP(A187,Top_100!A$1:E$400,4,FALSE)</f>
        <v>Shake Ya Tailfeather</v>
      </c>
      <c r="C187" s="32" t="s">
        <v>925</v>
      </c>
      <c r="D187" s="34"/>
      <c r="E187" s="35">
        <v>2.0</v>
      </c>
      <c r="F187" s="35">
        <v>88.0</v>
      </c>
      <c r="G187" s="35">
        <v>73.0</v>
      </c>
      <c r="H187" s="35">
        <v>71.0</v>
      </c>
      <c r="I187" s="34">
        <v>-7.0</v>
      </c>
      <c r="J187" s="35">
        <v>19.0</v>
      </c>
      <c r="K187" s="35">
        <v>89.0</v>
      </c>
      <c r="L187" s="35" t="s">
        <v>1092</v>
      </c>
      <c r="M187" s="35">
        <v>15.0</v>
      </c>
      <c r="N187" s="35">
        <v>27.0</v>
      </c>
      <c r="O187" s="35">
        <v>33.0</v>
      </c>
      <c r="P187" s="10"/>
      <c r="Q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5.75" customHeight="1">
      <c r="A188" s="30">
        <v>897.0</v>
      </c>
      <c r="B188" s="31" t="str">
        <f>VLOOKUP(A188,Top_100!A$1:E$400,4,FALSE)</f>
        <v>Baby Boy</v>
      </c>
      <c r="C188" s="32" t="s">
        <v>795</v>
      </c>
      <c r="D188" s="31"/>
      <c r="E188" s="33">
        <v>2.0</v>
      </c>
      <c r="F188" s="33">
        <v>91.0</v>
      </c>
      <c r="G188" s="33">
        <v>49.0</v>
      </c>
      <c r="H188" s="33">
        <v>66.0</v>
      </c>
      <c r="I188" s="31">
        <v>-9.0</v>
      </c>
      <c r="J188" s="33">
        <v>22.0</v>
      </c>
      <c r="K188" s="33">
        <v>79.0</v>
      </c>
      <c r="L188" s="33" t="s">
        <v>1082</v>
      </c>
      <c r="M188" s="33">
        <v>8.0</v>
      </c>
      <c r="N188" s="33">
        <v>22.0</v>
      </c>
      <c r="O188" s="33">
        <v>67.0</v>
      </c>
      <c r="P188" s="10"/>
      <c r="Q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5.75" customHeight="1">
      <c r="A189" s="30">
        <v>898.0</v>
      </c>
      <c r="B189" s="31" t="str">
        <f>VLOOKUP(A189,Top_100!A$1:E$400,4,FALSE)</f>
        <v>Stand Up</v>
      </c>
      <c r="C189" s="32" t="s">
        <v>899</v>
      </c>
      <c r="D189" s="34"/>
      <c r="E189" s="35">
        <v>4.0</v>
      </c>
      <c r="F189" s="35">
        <v>99.0</v>
      </c>
      <c r="G189" s="35">
        <v>84.0</v>
      </c>
      <c r="H189" s="35">
        <v>75.0</v>
      </c>
      <c r="I189" s="34">
        <v>-5.0</v>
      </c>
      <c r="J189" s="35">
        <v>9.0</v>
      </c>
      <c r="K189" s="35">
        <v>80.0</v>
      </c>
      <c r="L189" s="35" t="s">
        <v>1185</v>
      </c>
      <c r="M189" s="35">
        <v>37.0</v>
      </c>
      <c r="N189" s="35">
        <v>35.0</v>
      </c>
      <c r="O189" s="35">
        <v>60.0</v>
      </c>
      <c r="P189" s="10"/>
      <c r="Q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5.75" customHeight="1">
      <c r="A190" s="30">
        <v>899.0</v>
      </c>
      <c r="B190" s="31" t="str">
        <f>VLOOKUP(A190,Top_100!A$1:E$400,4,FALSE)</f>
        <v>Hey Ya!</v>
      </c>
      <c r="C190" s="32" t="s">
        <v>933</v>
      </c>
      <c r="D190" s="31"/>
      <c r="E190" s="33">
        <v>4.0</v>
      </c>
      <c r="F190" s="33">
        <v>80.0</v>
      </c>
      <c r="G190" s="33">
        <v>97.0</v>
      </c>
      <c r="H190" s="33">
        <v>73.0</v>
      </c>
      <c r="I190" s="31">
        <v>-2.0</v>
      </c>
      <c r="J190" s="33">
        <v>17.0</v>
      </c>
      <c r="K190" s="33">
        <v>97.0</v>
      </c>
      <c r="L190" s="33" t="s">
        <v>1121</v>
      </c>
      <c r="M190" s="33">
        <v>10.0</v>
      </c>
      <c r="N190" s="33">
        <v>7.0</v>
      </c>
      <c r="O190" s="33">
        <v>83.0</v>
      </c>
      <c r="P190" s="10"/>
      <c r="Q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5.75" customHeight="1">
      <c r="A191" s="30">
        <v>900.0</v>
      </c>
      <c r="B191" s="31" t="str">
        <f>VLOOKUP(A191,Top_100!A$1:E$400,4,FALSE)</f>
        <v>The Way You Move</v>
      </c>
      <c r="C191" s="32" t="s">
        <v>933</v>
      </c>
      <c r="D191" s="34"/>
      <c r="E191" s="35">
        <v>4.0</v>
      </c>
      <c r="F191" s="35">
        <v>126.0</v>
      </c>
      <c r="G191" s="35">
        <v>60.0</v>
      </c>
      <c r="H191" s="35">
        <v>87.0</v>
      </c>
      <c r="I191" s="34">
        <v>-5.0</v>
      </c>
      <c r="J191" s="35">
        <v>6.0</v>
      </c>
      <c r="K191" s="35">
        <v>64.0</v>
      </c>
      <c r="L191" s="35" t="s">
        <v>1186</v>
      </c>
      <c r="M191" s="35">
        <v>13.0</v>
      </c>
      <c r="N191" s="35">
        <v>5.0</v>
      </c>
      <c r="O191" s="35">
        <v>68.0</v>
      </c>
      <c r="P191" s="10"/>
      <c r="Q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5.75" customHeight="1">
      <c r="A192" s="30">
        <v>901.0</v>
      </c>
      <c r="B192" s="31" t="str">
        <f>VLOOKUP(A192,Top_100!A$1:E$400,4,FALSE)</f>
        <v>Slow Jamz</v>
      </c>
      <c r="C192" s="32" t="s">
        <v>996</v>
      </c>
      <c r="D192" s="31"/>
      <c r="E192" s="33">
        <v>4.0</v>
      </c>
      <c r="F192" s="33">
        <v>145.0</v>
      </c>
      <c r="G192" s="33">
        <v>73.0</v>
      </c>
      <c r="H192" s="33">
        <v>56.0</v>
      </c>
      <c r="I192" s="31">
        <v>-6.0</v>
      </c>
      <c r="J192" s="33">
        <v>28.0</v>
      </c>
      <c r="K192" s="33">
        <v>61.0</v>
      </c>
      <c r="L192" s="33" t="s">
        <v>1084</v>
      </c>
      <c r="M192" s="33">
        <v>31.0</v>
      </c>
      <c r="N192" s="33">
        <v>17.0</v>
      </c>
      <c r="O192" s="33">
        <v>70.0</v>
      </c>
      <c r="P192" s="10"/>
      <c r="Q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5.75" customHeight="1">
      <c r="A193" s="30">
        <v>902.0</v>
      </c>
      <c r="B193" s="31" t="str">
        <f>VLOOKUP(A193,Top_100!A$1:E$400,4,FALSE)</f>
        <v>Yeah!</v>
      </c>
      <c r="C193" s="32" t="s">
        <v>999</v>
      </c>
      <c r="D193" s="34"/>
      <c r="E193" s="35">
        <v>4.0</v>
      </c>
      <c r="F193" s="35">
        <v>105.0</v>
      </c>
      <c r="G193" s="35">
        <v>79.0</v>
      </c>
      <c r="H193" s="35">
        <v>89.0</v>
      </c>
      <c r="I193" s="34">
        <v>-5.0</v>
      </c>
      <c r="J193" s="35">
        <v>4.0</v>
      </c>
      <c r="K193" s="35">
        <v>58.0</v>
      </c>
      <c r="L193" s="35" t="s">
        <v>1142</v>
      </c>
      <c r="M193" s="35">
        <v>2.0</v>
      </c>
      <c r="N193" s="35">
        <v>11.0</v>
      </c>
      <c r="O193" s="35">
        <v>84.0</v>
      </c>
      <c r="P193" s="10"/>
      <c r="Q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5.75" customHeight="1">
      <c r="A194" s="30">
        <v>903.0</v>
      </c>
      <c r="B194" s="31" t="str">
        <f>VLOOKUP(A194,Top_100!A$1:E$400,4,FALSE)</f>
        <v>Burn</v>
      </c>
      <c r="C194" s="32" t="s">
        <v>999</v>
      </c>
      <c r="D194" s="31"/>
      <c r="E194" s="33">
        <v>4.0</v>
      </c>
      <c r="F194" s="33">
        <v>120.0</v>
      </c>
      <c r="G194" s="33">
        <v>48.0</v>
      </c>
      <c r="H194" s="33">
        <v>80.0</v>
      </c>
      <c r="I194" s="31">
        <v>-7.0</v>
      </c>
      <c r="J194" s="33">
        <v>12.0</v>
      </c>
      <c r="K194" s="33">
        <v>69.0</v>
      </c>
      <c r="L194" s="33" t="s">
        <v>1120</v>
      </c>
      <c r="M194" s="33">
        <v>31.0</v>
      </c>
      <c r="N194" s="33">
        <v>11.0</v>
      </c>
      <c r="O194" s="33">
        <v>71.0</v>
      </c>
      <c r="P194" s="10"/>
      <c r="Q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5.75" customHeight="1">
      <c r="A195" s="30">
        <v>904.0</v>
      </c>
      <c r="B195" s="31" t="str">
        <f>VLOOKUP(A195,Top_100!A$1:E$400,4,FALSE)</f>
        <v>I Believe</v>
      </c>
      <c r="C195" s="32" t="s">
        <v>841</v>
      </c>
      <c r="D195" s="34"/>
      <c r="E195" s="35">
        <v>2.0</v>
      </c>
      <c r="F195" s="35">
        <v>134.0</v>
      </c>
      <c r="G195" s="35">
        <v>45.0</v>
      </c>
      <c r="H195" s="35">
        <v>53.0</v>
      </c>
      <c r="I195" s="34">
        <v>-9.0</v>
      </c>
      <c r="J195" s="35">
        <v>16.0</v>
      </c>
      <c r="K195" s="35">
        <v>13.0</v>
      </c>
      <c r="L195" s="35" t="s">
        <v>1102</v>
      </c>
      <c r="M195" s="35">
        <v>36.0</v>
      </c>
      <c r="N195" s="35">
        <v>3.0</v>
      </c>
      <c r="O195" s="35">
        <v>49.0</v>
      </c>
      <c r="P195" s="10"/>
      <c r="Q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5.75" customHeight="1">
      <c r="A196" s="30">
        <v>905.0</v>
      </c>
      <c r="B196" s="31" t="str">
        <f>VLOOKUP(A196,Top_100!A$1:E$400,4,FALSE)</f>
        <v>Confessions Part II</v>
      </c>
      <c r="C196" s="32" t="s">
        <v>999</v>
      </c>
      <c r="D196" s="31"/>
      <c r="E196" s="33">
        <v>4.0</v>
      </c>
      <c r="F196" s="33">
        <v>138.0</v>
      </c>
      <c r="G196" s="33">
        <v>47.0</v>
      </c>
      <c r="H196" s="33">
        <v>85.0</v>
      </c>
      <c r="I196" s="31">
        <v>-8.0</v>
      </c>
      <c r="J196" s="33">
        <v>7.0</v>
      </c>
      <c r="K196" s="33">
        <v>70.0</v>
      </c>
      <c r="L196" s="33" t="s">
        <v>1122</v>
      </c>
      <c r="M196" s="33">
        <v>6.0</v>
      </c>
      <c r="N196" s="33">
        <v>14.0</v>
      </c>
      <c r="O196" s="33">
        <v>70.0</v>
      </c>
      <c r="P196" s="10"/>
      <c r="Q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5.75" customHeight="1">
      <c r="A197" s="30">
        <v>906.0</v>
      </c>
      <c r="B197" s="31" t="str">
        <f>VLOOKUP(A197,Top_100!A$1:E$400,4,FALSE)</f>
        <v>Slow Motion</v>
      </c>
      <c r="C197" s="32" t="s">
        <v>874</v>
      </c>
      <c r="D197" s="34"/>
      <c r="E197" s="35">
        <v>4.0</v>
      </c>
      <c r="F197" s="35">
        <v>173.0</v>
      </c>
      <c r="G197" s="35">
        <v>73.0</v>
      </c>
      <c r="H197" s="35">
        <v>71.0</v>
      </c>
      <c r="I197" s="34">
        <v>-5.0</v>
      </c>
      <c r="J197" s="35">
        <v>7.0</v>
      </c>
      <c r="K197" s="35">
        <v>89.0</v>
      </c>
      <c r="L197" s="35" t="s">
        <v>1118</v>
      </c>
      <c r="M197" s="35">
        <v>55.0</v>
      </c>
      <c r="N197" s="35">
        <v>33.0</v>
      </c>
      <c r="O197" s="35">
        <v>68.0</v>
      </c>
      <c r="P197" s="10"/>
      <c r="Q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5.75" customHeight="1">
      <c r="A198" s="30">
        <v>907.0</v>
      </c>
      <c r="B198" s="31" t="str">
        <f>VLOOKUP(A198,Top_100!A$1:E$400,4,FALSE)</f>
        <v>Lean Back</v>
      </c>
      <c r="C198" s="32" t="s">
        <v>983</v>
      </c>
      <c r="D198" s="31"/>
      <c r="E198" s="33">
        <v>4.0</v>
      </c>
      <c r="F198" s="33">
        <v>95.0</v>
      </c>
      <c r="G198" s="33">
        <v>92.0</v>
      </c>
      <c r="H198" s="33">
        <v>78.0</v>
      </c>
      <c r="I198" s="31">
        <v>-3.0</v>
      </c>
      <c r="J198" s="33">
        <v>7.0</v>
      </c>
      <c r="K198" s="33">
        <v>70.0</v>
      </c>
      <c r="L198" s="33" t="s">
        <v>1119</v>
      </c>
      <c r="M198" s="33">
        <v>11.0</v>
      </c>
      <c r="N198" s="33">
        <v>42.0</v>
      </c>
      <c r="O198" s="33">
        <v>69.0</v>
      </c>
      <c r="P198" s="10"/>
      <c r="Q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5.75" customHeight="1">
      <c r="A199" s="30">
        <v>908.0</v>
      </c>
      <c r="B199" s="31" t="str">
        <f>VLOOKUP(A199,Top_100!A$1:E$400,4,FALSE)</f>
        <v>Goodies</v>
      </c>
      <c r="C199" s="32" t="s">
        <v>819</v>
      </c>
      <c r="D199" s="34"/>
      <c r="E199" s="35">
        <v>4.0</v>
      </c>
      <c r="F199" s="35">
        <v>102.0</v>
      </c>
      <c r="G199" s="35">
        <v>65.0</v>
      </c>
      <c r="H199" s="35">
        <v>83.0</v>
      </c>
      <c r="I199" s="34">
        <v>-6.0</v>
      </c>
      <c r="J199" s="35">
        <v>30.0</v>
      </c>
      <c r="K199" s="35">
        <v>87.0</v>
      </c>
      <c r="L199" s="35" t="s">
        <v>1149</v>
      </c>
      <c r="M199" s="35">
        <v>3.0</v>
      </c>
      <c r="N199" s="35">
        <v>5.0</v>
      </c>
      <c r="O199" s="35">
        <v>70.0</v>
      </c>
      <c r="P199" s="10"/>
      <c r="Q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5.75" customHeight="1">
      <c r="A200" s="30">
        <v>909.0</v>
      </c>
      <c r="B200" s="31" t="str">
        <f>VLOOKUP(A200,Top_100!A$1:E$400,4,FALSE)</f>
        <v>My Boo</v>
      </c>
      <c r="C200" s="32" t="s">
        <v>999</v>
      </c>
      <c r="D200" s="31"/>
      <c r="E200" s="33">
        <v>4.0</v>
      </c>
      <c r="F200" s="33">
        <v>86.0</v>
      </c>
      <c r="G200" s="33">
        <v>51.0</v>
      </c>
      <c r="H200" s="33">
        <v>66.0</v>
      </c>
      <c r="I200" s="31">
        <v>-8.0</v>
      </c>
      <c r="J200" s="33">
        <v>5.0</v>
      </c>
      <c r="K200" s="33">
        <v>68.0</v>
      </c>
      <c r="L200" s="33" t="s">
        <v>1149</v>
      </c>
      <c r="M200" s="33">
        <v>26.0</v>
      </c>
      <c r="N200" s="33">
        <v>12.0</v>
      </c>
      <c r="O200" s="33">
        <v>80.0</v>
      </c>
      <c r="P200" s="10"/>
      <c r="Q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5.75" customHeight="1">
      <c r="A201" s="30">
        <v>910.0</v>
      </c>
      <c r="B201" s="31" t="str">
        <f>VLOOKUP(A201,Top_100!A$1:E$400,4,FALSE)</f>
        <v>Drop It Like It's Hot</v>
      </c>
      <c r="C201" s="32" t="s">
        <v>968</v>
      </c>
      <c r="D201" s="34"/>
      <c r="E201" s="35">
        <v>4.0</v>
      </c>
      <c r="F201" s="35">
        <v>92.0</v>
      </c>
      <c r="G201" s="35">
        <v>63.0</v>
      </c>
      <c r="H201" s="35">
        <v>89.0</v>
      </c>
      <c r="I201" s="34">
        <v>-4.0</v>
      </c>
      <c r="J201" s="35">
        <v>10.0</v>
      </c>
      <c r="K201" s="35">
        <v>68.0</v>
      </c>
      <c r="L201" s="35" t="s">
        <v>1085</v>
      </c>
      <c r="M201" s="35">
        <v>17.0</v>
      </c>
      <c r="N201" s="35">
        <v>22.0</v>
      </c>
      <c r="O201" s="35">
        <v>72.0</v>
      </c>
      <c r="P201" s="10"/>
      <c r="Q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5.75" customHeight="1">
      <c r="A202" s="30">
        <v>911.0</v>
      </c>
      <c r="B202" s="31" t="str">
        <f>VLOOKUP(A202,Top_100!A$1:E$400,4,FALSE)</f>
        <v>Let Me Love You</v>
      </c>
      <c r="C202" s="32" t="s">
        <v>905</v>
      </c>
      <c r="D202" s="31"/>
      <c r="E202" s="33">
        <v>2.0</v>
      </c>
      <c r="F202" s="33">
        <v>95.0</v>
      </c>
      <c r="G202" s="33">
        <v>58.0</v>
      </c>
      <c r="H202" s="33">
        <v>66.0</v>
      </c>
      <c r="I202" s="31">
        <v>-9.0</v>
      </c>
      <c r="J202" s="33">
        <v>12.0</v>
      </c>
      <c r="K202" s="33">
        <v>56.0</v>
      </c>
      <c r="L202" s="33" t="s">
        <v>1138</v>
      </c>
      <c r="M202" s="33">
        <v>24.0</v>
      </c>
      <c r="N202" s="33">
        <v>9.0</v>
      </c>
      <c r="O202" s="33">
        <v>76.0</v>
      </c>
      <c r="P202" s="10"/>
      <c r="Q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5.75" customHeight="1">
      <c r="A203" s="30">
        <v>912.0</v>
      </c>
      <c r="B203" s="31" t="str">
        <f>VLOOKUP(A203,Top_100!A$1:E$400,4,FALSE)</f>
        <v>Candy Shop</v>
      </c>
      <c r="C203" s="32" t="s">
        <v>778</v>
      </c>
      <c r="D203" s="34"/>
      <c r="E203" s="35">
        <v>4.0</v>
      </c>
      <c r="F203" s="35">
        <v>125.0</v>
      </c>
      <c r="G203" s="35">
        <v>57.0</v>
      </c>
      <c r="H203" s="35">
        <v>61.0</v>
      </c>
      <c r="I203" s="34">
        <v>-8.0</v>
      </c>
      <c r="J203" s="35">
        <v>38.0</v>
      </c>
      <c r="K203" s="35">
        <v>76.0</v>
      </c>
      <c r="L203" s="35" t="s">
        <v>1089</v>
      </c>
      <c r="M203" s="35">
        <v>3.0</v>
      </c>
      <c r="N203" s="35">
        <v>47.0</v>
      </c>
      <c r="O203" s="35">
        <v>82.0</v>
      </c>
      <c r="P203" s="10"/>
      <c r="Q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ht="15.75" customHeight="1">
      <c r="A204" s="30">
        <v>913.0</v>
      </c>
      <c r="B204" s="31" t="str">
        <f>VLOOKUP(A204,Top_100!A$1:E$400,4,FALSE)</f>
        <v>Hollaback Girl</v>
      </c>
      <c r="C204" s="32" t="s">
        <v>851</v>
      </c>
      <c r="D204" s="31"/>
      <c r="E204" s="33">
        <v>2.0</v>
      </c>
      <c r="F204" s="33">
        <v>110.0</v>
      </c>
      <c r="G204" s="33">
        <v>92.0</v>
      </c>
      <c r="H204" s="33">
        <v>93.0</v>
      </c>
      <c r="I204" s="31">
        <v>-2.0</v>
      </c>
      <c r="J204" s="33">
        <v>2.0</v>
      </c>
      <c r="K204" s="33">
        <v>90.0</v>
      </c>
      <c r="L204" s="33" t="s">
        <v>1187</v>
      </c>
      <c r="M204" s="33">
        <v>35.0</v>
      </c>
      <c r="N204" s="33">
        <v>9.0</v>
      </c>
      <c r="O204" s="33">
        <v>73.0</v>
      </c>
      <c r="P204" s="10"/>
      <c r="Q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ht="15.75" customHeight="1">
      <c r="A205" s="30">
        <v>914.0</v>
      </c>
      <c r="B205" s="31" t="str">
        <f>VLOOKUP(A205,Top_100!A$1:E$400,4,FALSE)</f>
        <v>We Belong Together♪[F]</v>
      </c>
      <c r="C205" s="32" t="s">
        <v>904</v>
      </c>
      <c r="D205" s="34"/>
      <c r="E205" s="35">
        <v>2.0</v>
      </c>
      <c r="F205" s="35">
        <v>140.0</v>
      </c>
      <c r="G205" s="35">
        <v>48.0</v>
      </c>
      <c r="H205" s="35">
        <v>84.0</v>
      </c>
      <c r="I205" s="34">
        <v>-8.0</v>
      </c>
      <c r="J205" s="35">
        <v>9.0</v>
      </c>
      <c r="K205" s="35">
        <v>77.0</v>
      </c>
      <c r="L205" s="35" t="s">
        <v>1188</v>
      </c>
      <c r="M205" s="35">
        <v>3.0</v>
      </c>
      <c r="N205" s="35">
        <v>6.0</v>
      </c>
      <c r="O205" s="35">
        <v>73.0</v>
      </c>
      <c r="P205" s="10"/>
      <c r="Q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ht="15.75" customHeight="1">
      <c r="A206" s="30">
        <v>915.0</v>
      </c>
      <c r="B206" s="31" t="str">
        <f>VLOOKUP(A206,Top_100!A$1:E$400,4,FALSE)</f>
        <v>Inside Your Heaven</v>
      </c>
      <c r="C206" s="32" t="s">
        <v>810</v>
      </c>
      <c r="D206" s="31"/>
      <c r="E206" s="33">
        <v>10.0</v>
      </c>
      <c r="F206" s="33">
        <v>134.0</v>
      </c>
      <c r="G206" s="33">
        <v>60.0</v>
      </c>
      <c r="H206" s="33">
        <v>38.0</v>
      </c>
      <c r="I206" s="31">
        <v>-3.0</v>
      </c>
      <c r="J206" s="33">
        <v>13.0</v>
      </c>
      <c r="K206" s="33">
        <v>16.0</v>
      </c>
      <c r="L206" s="33" t="s">
        <v>1106</v>
      </c>
      <c r="M206" s="33">
        <v>12.0</v>
      </c>
      <c r="N206" s="33">
        <v>3.0</v>
      </c>
      <c r="O206" s="33">
        <v>41.0</v>
      </c>
      <c r="P206" s="10"/>
      <c r="Q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ht="15.75" customHeight="1">
      <c r="A207" s="30">
        <v>916.0</v>
      </c>
      <c r="B207" s="31" t="str">
        <f>VLOOKUP(A207,Top_100!A$1:E$400,4,FALSE)</f>
        <v>Gold Digger</v>
      </c>
      <c r="C207" s="32" t="s">
        <v>876</v>
      </c>
      <c r="D207" s="34"/>
      <c r="E207" s="35">
        <v>4.0</v>
      </c>
      <c r="F207" s="35">
        <v>93.0</v>
      </c>
      <c r="G207" s="35">
        <v>70.0</v>
      </c>
      <c r="H207" s="35">
        <v>63.0</v>
      </c>
      <c r="I207" s="34">
        <v>-6.0</v>
      </c>
      <c r="J207" s="35">
        <v>6.0</v>
      </c>
      <c r="K207" s="35">
        <v>62.0</v>
      </c>
      <c r="L207" s="35" t="s">
        <v>1125</v>
      </c>
      <c r="M207" s="35">
        <v>2.0</v>
      </c>
      <c r="N207" s="35">
        <v>35.0</v>
      </c>
      <c r="O207" s="35">
        <v>80.0</v>
      </c>
      <c r="P207" s="10"/>
      <c r="Q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ht="15.75" customHeight="1">
      <c r="A208" s="30">
        <v>917.0</v>
      </c>
      <c r="B208" s="31" t="str">
        <f>VLOOKUP(A208,Top_100!A$1:E$400,4,FALSE)</f>
        <v>Run It!</v>
      </c>
      <c r="C208" s="32" t="s">
        <v>817</v>
      </c>
      <c r="D208" s="31"/>
      <c r="E208" s="33">
        <v>2.0</v>
      </c>
      <c r="F208" s="33">
        <v>101.0</v>
      </c>
      <c r="G208" s="33">
        <v>49.0</v>
      </c>
      <c r="H208" s="33">
        <v>87.0</v>
      </c>
      <c r="I208" s="31">
        <v>-7.0</v>
      </c>
      <c r="J208" s="33">
        <v>11.0</v>
      </c>
      <c r="K208" s="33">
        <v>20.0</v>
      </c>
      <c r="L208" s="33" t="s">
        <v>1189</v>
      </c>
      <c r="M208" s="33">
        <v>1.0</v>
      </c>
      <c r="N208" s="33">
        <v>5.0</v>
      </c>
      <c r="O208" s="33">
        <v>30.0</v>
      </c>
      <c r="P208" s="10"/>
      <c r="Q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ht="15.75" customHeight="1">
      <c r="A209" s="30">
        <v>918.0</v>
      </c>
      <c r="B209" s="31" t="str">
        <f>VLOOKUP(A209,Top_100!A$1:E$400,4,FALSE)</f>
        <v>Don't Forget About Us</v>
      </c>
      <c r="C209" s="32" t="s">
        <v>904</v>
      </c>
      <c r="D209" s="34"/>
      <c r="E209" s="35">
        <v>2.0</v>
      </c>
      <c r="F209" s="35">
        <v>144.0</v>
      </c>
      <c r="G209" s="35">
        <v>54.0</v>
      </c>
      <c r="H209" s="35">
        <v>70.0</v>
      </c>
      <c r="I209" s="34">
        <v>-7.0</v>
      </c>
      <c r="J209" s="35">
        <v>10.0</v>
      </c>
      <c r="K209" s="35">
        <v>43.0</v>
      </c>
      <c r="L209" s="35" t="s">
        <v>1190</v>
      </c>
      <c r="M209" s="35">
        <v>5.0</v>
      </c>
      <c r="N209" s="35">
        <v>4.0</v>
      </c>
      <c r="O209" s="35">
        <v>60.0</v>
      </c>
      <c r="P209" s="10"/>
      <c r="Q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ht="15.75" customHeight="1">
      <c r="A210" s="30">
        <v>919.0</v>
      </c>
      <c r="B210" s="31" t="str">
        <f>VLOOKUP(A210,Top_100!A$1:E$400,4,FALSE)</f>
        <v>Laffy Taffy</v>
      </c>
      <c r="C210" s="32" t="s">
        <v>826</v>
      </c>
      <c r="D210" s="31"/>
      <c r="E210" s="33">
        <v>4.0</v>
      </c>
      <c r="F210" s="33">
        <v>77.0</v>
      </c>
      <c r="G210" s="33">
        <v>44.0</v>
      </c>
      <c r="H210" s="33">
        <v>89.0</v>
      </c>
      <c r="I210" s="31">
        <v>-8.0</v>
      </c>
      <c r="J210" s="33">
        <v>9.0</v>
      </c>
      <c r="K210" s="33">
        <v>62.0</v>
      </c>
      <c r="L210" s="33" t="s">
        <v>1180</v>
      </c>
      <c r="M210" s="33">
        <v>4.0</v>
      </c>
      <c r="N210" s="33">
        <v>43.0</v>
      </c>
      <c r="O210" s="33">
        <v>66.0</v>
      </c>
      <c r="P210" s="10"/>
      <c r="Q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ht="15.75" customHeight="1">
      <c r="A211" s="30">
        <v>920.0</v>
      </c>
      <c r="B211" s="31" t="str">
        <f>VLOOKUP(A211,Top_100!A$1:E$400,4,FALSE)</f>
        <v>Grillz</v>
      </c>
      <c r="C211" s="32" t="s">
        <v>925</v>
      </c>
      <c r="D211" s="34"/>
      <c r="E211" s="35">
        <v>4.0</v>
      </c>
      <c r="F211" s="35">
        <v>83.0</v>
      </c>
      <c r="G211" s="35">
        <v>51.0</v>
      </c>
      <c r="H211" s="35">
        <v>86.0</v>
      </c>
      <c r="I211" s="34">
        <v>-7.0</v>
      </c>
      <c r="J211" s="35">
        <v>30.0</v>
      </c>
      <c r="K211" s="35">
        <v>84.0</v>
      </c>
      <c r="L211" s="35" t="s">
        <v>1131</v>
      </c>
      <c r="M211" s="35">
        <v>4.0</v>
      </c>
      <c r="N211" s="35">
        <v>25.0</v>
      </c>
      <c r="O211" s="35">
        <v>51.0</v>
      </c>
      <c r="P211" s="10"/>
      <c r="Q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ht="15.75" customHeight="1">
      <c r="A212" s="30">
        <v>921.0</v>
      </c>
      <c r="B212" s="31" t="str">
        <f>VLOOKUP(A212,Top_100!A$1:E$400,4,FALSE)</f>
        <v>Check on It</v>
      </c>
      <c r="C212" s="32" t="s">
        <v>795</v>
      </c>
      <c r="D212" s="31"/>
      <c r="E212" s="33">
        <v>4.0</v>
      </c>
      <c r="F212" s="33">
        <v>166.0</v>
      </c>
      <c r="G212" s="33">
        <v>89.0</v>
      </c>
      <c r="H212" s="33">
        <v>70.0</v>
      </c>
      <c r="I212" s="31">
        <v>-4.0</v>
      </c>
      <c r="J212" s="33">
        <v>38.0</v>
      </c>
      <c r="K212" s="33">
        <v>88.0</v>
      </c>
      <c r="L212" s="33" t="s">
        <v>1122</v>
      </c>
      <c r="M212" s="33">
        <v>8.0</v>
      </c>
      <c r="N212" s="33">
        <v>22.0</v>
      </c>
      <c r="O212" s="33">
        <v>49.0</v>
      </c>
      <c r="P212" s="10"/>
      <c r="Q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ht="15.75" customHeight="1">
      <c r="A213" s="30">
        <v>922.0</v>
      </c>
      <c r="B213" s="31" t="str">
        <f>VLOOKUP(A213,Top_100!A$1:E$400,4,FALSE)</f>
        <v>You're Beautiful</v>
      </c>
      <c r="C213" s="32" t="s">
        <v>858</v>
      </c>
      <c r="D213" s="34"/>
      <c r="E213" s="35">
        <v>8.0</v>
      </c>
      <c r="F213" s="35">
        <v>82.0</v>
      </c>
      <c r="G213" s="35">
        <v>48.0</v>
      </c>
      <c r="H213" s="35">
        <v>68.0</v>
      </c>
      <c r="I213" s="34">
        <v>-10.0</v>
      </c>
      <c r="J213" s="35">
        <v>9.0</v>
      </c>
      <c r="K213" s="35">
        <v>45.0</v>
      </c>
      <c r="L213" s="35" t="s">
        <v>1089</v>
      </c>
      <c r="M213" s="35">
        <v>63.0</v>
      </c>
      <c r="N213" s="35">
        <v>3.0</v>
      </c>
      <c r="O213" s="35">
        <v>79.0</v>
      </c>
      <c r="P213" s="10"/>
      <c r="Q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ht="15.75" customHeight="1">
      <c r="A214" s="30">
        <v>923.0</v>
      </c>
      <c r="B214" s="31" t="str">
        <f>VLOOKUP(A214,Top_100!A$1:E$400,4,FALSE)</f>
        <v>So Sick</v>
      </c>
      <c r="C214" s="32" t="s">
        <v>924</v>
      </c>
      <c r="D214" s="31"/>
      <c r="E214" s="33">
        <v>2.0</v>
      </c>
      <c r="F214" s="33">
        <v>93.0</v>
      </c>
      <c r="G214" s="33">
        <v>57.0</v>
      </c>
      <c r="H214" s="33">
        <v>45.0</v>
      </c>
      <c r="I214" s="31">
        <v>-8.0</v>
      </c>
      <c r="J214" s="33">
        <v>19.0</v>
      </c>
      <c r="K214" s="33">
        <v>58.0</v>
      </c>
      <c r="L214" s="33" t="s">
        <v>1125</v>
      </c>
      <c r="M214" s="33">
        <v>25.0</v>
      </c>
      <c r="N214" s="33">
        <v>31.0</v>
      </c>
      <c r="O214" s="33">
        <v>79.0</v>
      </c>
      <c r="P214" s="10"/>
      <c r="Q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ht="15.75" customHeight="1">
      <c r="A215" s="30">
        <v>924.0</v>
      </c>
      <c r="B215" s="31" t="str">
        <f>VLOOKUP(A215,Top_100!A$1:E$400,4,FALSE)</f>
        <v>Temperature</v>
      </c>
      <c r="C215" s="32" t="s">
        <v>958</v>
      </c>
      <c r="D215" s="34"/>
      <c r="E215" s="35">
        <v>2.0</v>
      </c>
      <c r="F215" s="35">
        <v>125.0</v>
      </c>
      <c r="G215" s="35">
        <v>60.0</v>
      </c>
      <c r="H215" s="35">
        <v>95.0</v>
      </c>
      <c r="I215" s="34">
        <v>-5.0</v>
      </c>
      <c r="J215" s="35">
        <v>7.0</v>
      </c>
      <c r="K215" s="35">
        <v>82.0</v>
      </c>
      <c r="L215" s="35" t="s">
        <v>1088</v>
      </c>
      <c r="M215" s="35">
        <v>11.0</v>
      </c>
      <c r="N215" s="35">
        <v>7.0</v>
      </c>
      <c r="O215" s="35">
        <v>82.0</v>
      </c>
      <c r="P215" s="10"/>
      <c r="Q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ht="15.75" customHeight="1">
      <c r="A216" s="30">
        <v>925.0</v>
      </c>
      <c r="B216" s="31" t="str">
        <f>VLOOKUP(A216,Top_100!A$1:E$400,4,FALSE)</f>
        <v>Bad Day♪[G]</v>
      </c>
      <c r="C216" s="32" t="s">
        <v>829</v>
      </c>
      <c r="D216" s="31"/>
      <c r="E216" s="33">
        <v>2.0</v>
      </c>
      <c r="F216" s="33">
        <v>140.0</v>
      </c>
      <c r="G216" s="33">
        <v>79.0</v>
      </c>
      <c r="H216" s="33">
        <v>60.0</v>
      </c>
      <c r="I216" s="31">
        <v>-4.0</v>
      </c>
      <c r="J216" s="33">
        <v>15.0</v>
      </c>
      <c r="K216" s="33">
        <v>52.0</v>
      </c>
      <c r="L216" s="33" t="s">
        <v>1190</v>
      </c>
      <c r="M216" s="33">
        <v>45.0</v>
      </c>
      <c r="N216" s="33">
        <v>3.0</v>
      </c>
      <c r="O216" s="33">
        <v>78.0</v>
      </c>
      <c r="P216" s="10"/>
      <c r="Q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ht="15.75" customHeight="1">
      <c r="A217" s="30">
        <v>926.0</v>
      </c>
      <c r="B217" s="31" t="str">
        <f>VLOOKUP(A217,Top_100!A$1:E$400,4,FALSE)</f>
        <v>SOS</v>
      </c>
      <c r="C217" s="32" t="s">
        <v>950</v>
      </c>
      <c r="D217" s="34"/>
      <c r="E217" s="35">
        <v>2.0</v>
      </c>
      <c r="F217" s="35">
        <v>137.0</v>
      </c>
      <c r="G217" s="35">
        <v>67.0</v>
      </c>
      <c r="H217" s="35">
        <v>68.0</v>
      </c>
      <c r="I217" s="34">
        <v>-5.0</v>
      </c>
      <c r="J217" s="35">
        <v>41.0</v>
      </c>
      <c r="K217" s="35">
        <v>53.0</v>
      </c>
      <c r="L217" s="35" t="s">
        <v>1191</v>
      </c>
      <c r="M217" s="35">
        <v>0.0</v>
      </c>
      <c r="N217" s="35">
        <v>4.0</v>
      </c>
      <c r="O217" s="35">
        <v>74.0</v>
      </c>
      <c r="P217" s="10"/>
      <c r="Q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ht="15.75" customHeight="1">
      <c r="A218" s="30">
        <v>927.0</v>
      </c>
      <c r="B218" s="31" t="str">
        <f>VLOOKUP(A218,Top_100!A$1:E$400,4,FALSE)</f>
        <v>Ridin'</v>
      </c>
      <c r="C218" s="32" t="s">
        <v>812</v>
      </c>
      <c r="D218" s="31"/>
      <c r="E218" s="33">
        <v>4.0</v>
      </c>
      <c r="F218" s="33">
        <v>143.0</v>
      </c>
      <c r="G218" s="33">
        <v>80.0</v>
      </c>
      <c r="H218" s="33">
        <v>79.0</v>
      </c>
      <c r="I218" s="31">
        <v>-5.0</v>
      </c>
      <c r="J218" s="33">
        <v>30.0</v>
      </c>
      <c r="K218" s="33">
        <v>84.0</v>
      </c>
      <c r="L218" s="33" t="s">
        <v>1101</v>
      </c>
      <c r="M218" s="33">
        <v>19.0</v>
      </c>
      <c r="N218" s="33">
        <v>10.0</v>
      </c>
      <c r="O218" s="33">
        <v>74.0</v>
      </c>
      <c r="P218" s="10"/>
      <c r="Q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ht="15.75" customHeight="1">
      <c r="A219" s="30">
        <v>928.0</v>
      </c>
      <c r="B219" s="31" t="str">
        <f>VLOOKUP(A219,Top_100!A$1:E$400,4,FALSE)</f>
        <v>Hips Don't Lie</v>
      </c>
      <c r="C219" s="32" t="s">
        <v>961</v>
      </c>
      <c r="D219" s="34"/>
      <c r="E219" s="35">
        <v>9.0</v>
      </c>
      <c r="F219" s="35">
        <v>100.0</v>
      </c>
      <c r="G219" s="35">
        <v>82.0</v>
      </c>
      <c r="H219" s="35">
        <v>78.0</v>
      </c>
      <c r="I219" s="34">
        <v>-6.0</v>
      </c>
      <c r="J219" s="35">
        <v>41.0</v>
      </c>
      <c r="K219" s="35">
        <v>76.0</v>
      </c>
      <c r="L219" s="35" t="s">
        <v>1088</v>
      </c>
      <c r="M219" s="35">
        <v>28.0</v>
      </c>
      <c r="N219" s="35">
        <v>7.0</v>
      </c>
      <c r="O219" s="35">
        <v>85.0</v>
      </c>
      <c r="P219" s="10"/>
      <c r="Q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ht="15.75" customHeight="1">
      <c r="A220" s="30">
        <v>929.0</v>
      </c>
      <c r="B220" s="31" t="str">
        <f>VLOOKUP(A220,Top_100!A$1:E$400,4,FALSE)</f>
        <v>Do I Make You Proud</v>
      </c>
      <c r="C220" s="32" t="s">
        <v>981</v>
      </c>
      <c r="D220" s="31"/>
      <c r="E220" s="33">
        <v>2.0</v>
      </c>
      <c r="F220" s="33">
        <v>144.0</v>
      </c>
      <c r="G220" s="33">
        <v>52.0</v>
      </c>
      <c r="H220" s="33">
        <v>46.0</v>
      </c>
      <c r="I220" s="31">
        <v>-8.0</v>
      </c>
      <c r="J220" s="33">
        <v>10.0</v>
      </c>
      <c r="K220" s="33">
        <v>31.0</v>
      </c>
      <c r="L220" s="33" t="s">
        <v>1118</v>
      </c>
      <c r="M220" s="33">
        <v>3.0</v>
      </c>
      <c r="N220" s="33">
        <v>3.0</v>
      </c>
      <c r="O220" s="33">
        <v>39.0</v>
      </c>
      <c r="P220" s="10"/>
      <c r="Q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ht="15.75" customHeight="1">
      <c r="A221" s="30">
        <v>930.0</v>
      </c>
      <c r="B221" s="31" t="str">
        <f>VLOOKUP(A221,Top_100!A$1:E$400,4,FALSE)</f>
        <v>Promiscuous</v>
      </c>
      <c r="C221" s="32" t="s">
        <v>926</v>
      </c>
      <c r="D221" s="34"/>
      <c r="E221" s="35">
        <v>9.0</v>
      </c>
      <c r="F221" s="35">
        <v>114.0</v>
      </c>
      <c r="G221" s="35">
        <v>97.0</v>
      </c>
      <c r="H221" s="35">
        <v>81.0</v>
      </c>
      <c r="I221" s="34">
        <v>-6.0</v>
      </c>
      <c r="J221" s="35">
        <v>15.0</v>
      </c>
      <c r="K221" s="35">
        <v>87.0</v>
      </c>
      <c r="L221" s="35" t="s">
        <v>1192</v>
      </c>
      <c r="M221" s="35">
        <v>6.0</v>
      </c>
      <c r="N221" s="35">
        <v>5.0</v>
      </c>
      <c r="O221" s="35">
        <v>85.0</v>
      </c>
      <c r="P221" s="10"/>
      <c r="Q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ht="15.75" customHeight="1">
      <c r="A222" s="30">
        <v>931.0</v>
      </c>
      <c r="B222" s="31" t="str">
        <f>VLOOKUP(A222,Top_100!A$1:E$400,4,FALSE)</f>
        <v>London Bridge</v>
      </c>
      <c r="C222" s="32" t="s">
        <v>843</v>
      </c>
      <c r="D222" s="31"/>
      <c r="E222" s="33">
        <v>2.0</v>
      </c>
      <c r="F222" s="33">
        <v>91.0</v>
      </c>
      <c r="G222" s="33">
        <v>61.0</v>
      </c>
      <c r="H222" s="33">
        <v>77.0</v>
      </c>
      <c r="I222" s="31">
        <v>-6.0</v>
      </c>
      <c r="J222" s="33">
        <v>17.0</v>
      </c>
      <c r="K222" s="33">
        <v>63.0</v>
      </c>
      <c r="L222" s="33" t="s">
        <v>1193</v>
      </c>
      <c r="M222" s="33">
        <v>22.0</v>
      </c>
      <c r="N222" s="33">
        <v>36.0</v>
      </c>
      <c r="O222" s="33">
        <v>60.0</v>
      </c>
      <c r="P222" s="10"/>
      <c r="Q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ht="15.75" customHeight="1">
      <c r="A223" s="30">
        <v>932.0</v>
      </c>
      <c r="B223" s="31" t="str">
        <f>VLOOKUP(A223,Top_100!A$1:E$400,4,FALSE)</f>
        <v>SexyBack</v>
      </c>
      <c r="C223" s="32" t="s">
        <v>873</v>
      </c>
      <c r="D223" s="34"/>
      <c r="E223" s="35">
        <v>2.0</v>
      </c>
      <c r="F223" s="35">
        <v>117.0</v>
      </c>
      <c r="G223" s="35">
        <v>58.0</v>
      </c>
      <c r="H223" s="35">
        <v>97.0</v>
      </c>
      <c r="I223" s="34">
        <v>-6.0</v>
      </c>
      <c r="J223" s="35">
        <v>5.0</v>
      </c>
      <c r="K223" s="35">
        <v>96.0</v>
      </c>
      <c r="L223" s="35" t="s">
        <v>1192</v>
      </c>
      <c r="M223" s="35">
        <v>6.0</v>
      </c>
      <c r="N223" s="35">
        <v>8.0</v>
      </c>
      <c r="O223" s="35">
        <v>81.0</v>
      </c>
      <c r="P223" s="10"/>
      <c r="Q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ht="15.75" customHeight="1">
      <c r="A224" s="30">
        <v>933.0</v>
      </c>
      <c r="B224" s="31" t="str">
        <f>VLOOKUP(A224,Top_100!A$1:E$400,4,FALSE)</f>
        <v>Money Maker</v>
      </c>
      <c r="C224" s="32" t="s">
        <v>899</v>
      </c>
      <c r="D224" s="31"/>
      <c r="E224" s="33">
        <v>4.0</v>
      </c>
      <c r="F224" s="33">
        <v>79.0</v>
      </c>
      <c r="G224" s="33">
        <v>60.0</v>
      </c>
      <c r="H224" s="33">
        <v>55.0</v>
      </c>
      <c r="I224" s="31">
        <v>-7.0</v>
      </c>
      <c r="J224" s="33">
        <v>30.0</v>
      </c>
      <c r="K224" s="33">
        <v>61.0</v>
      </c>
      <c r="L224" s="33" t="s">
        <v>1107</v>
      </c>
      <c r="M224" s="33">
        <v>15.0</v>
      </c>
      <c r="N224" s="33">
        <v>27.0</v>
      </c>
      <c r="O224" s="33">
        <v>63.0</v>
      </c>
      <c r="P224" s="10"/>
      <c r="Q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ht="15.75" customHeight="1">
      <c r="A225" s="30">
        <v>934.0</v>
      </c>
      <c r="B225" s="31" t="str">
        <f>VLOOKUP(A225,Top_100!A$1:E$400,4,FALSE)</f>
        <v>My Love</v>
      </c>
      <c r="C225" s="32" t="s">
        <v>873</v>
      </c>
      <c r="D225" s="34"/>
      <c r="E225" s="35">
        <v>4.0</v>
      </c>
      <c r="F225" s="35">
        <v>120.0</v>
      </c>
      <c r="G225" s="35">
        <v>68.0</v>
      </c>
      <c r="H225" s="35">
        <v>77.0</v>
      </c>
      <c r="I225" s="34">
        <v>-6.0</v>
      </c>
      <c r="J225" s="35">
        <v>68.0</v>
      </c>
      <c r="K225" s="35">
        <v>81.0</v>
      </c>
      <c r="L225" s="35" t="s">
        <v>1194</v>
      </c>
      <c r="M225" s="35">
        <v>28.0</v>
      </c>
      <c r="N225" s="35">
        <v>22.0</v>
      </c>
      <c r="O225" s="35">
        <v>74.0</v>
      </c>
      <c r="P225" s="10"/>
      <c r="Q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ht="15.75" customHeight="1">
      <c r="A226" s="30">
        <v>935.0</v>
      </c>
      <c r="B226" s="31" t="str">
        <f>VLOOKUP(A226,Top_100!A$1:E$400,4,FALSE)</f>
        <v>I Wanna Love You</v>
      </c>
      <c r="C226" s="32" t="s">
        <v>783</v>
      </c>
      <c r="D226" s="31"/>
      <c r="E226" s="33">
        <v>2.0</v>
      </c>
      <c r="F226" s="33">
        <v>100.0</v>
      </c>
      <c r="G226" s="33">
        <v>45.0</v>
      </c>
      <c r="H226" s="33">
        <v>87.0</v>
      </c>
      <c r="I226" s="31">
        <v>-9.0</v>
      </c>
      <c r="J226" s="33">
        <v>31.0</v>
      </c>
      <c r="K226" s="33">
        <v>35.0</v>
      </c>
      <c r="L226" s="33" t="s">
        <v>1119</v>
      </c>
      <c r="M226" s="33">
        <v>4.0</v>
      </c>
      <c r="N226" s="33">
        <v>4.0</v>
      </c>
      <c r="O226" s="33">
        <v>73.0</v>
      </c>
      <c r="P226" s="10"/>
      <c r="Q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ht="15.75" customHeight="1">
      <c r="A227" s="30">
        <v>936.0</v>
      </c>
      <c r="B227" s="31" t="str">
        <f>VLOOKUP(A227,Top_100!A$1:E$400,4,FALSE)</f>
        <v>Irreplaceable♪[H]</v>
      </c>
      <c r="C227" s="32" t="s">
        <v>795</v>
      </c>
      <c r="D227" s="34"/>
      <c r="E227" s="35">
        <v>2.0</v>
      </c>
      <c r="F227" s="35">
        <v>176.0</v>
      </c>
      <c r="G227" s="35">
        <v>69.0</v>
      </c>
      <c r="H227" s="35">
        <v>45.0</v>
      </c>
      <c r="I227" s="34">
        <v>-5.0</v>
      </c>
      <c r="J227" s="35">
        <v>17.0</v>
      </c>
      <c r="K227" s="35">
        <v>51.0</v>
      </c>
      <c r="L227" s="35" t="s">
        <v>1130</v>
      </c>
      <c r="M227" s="35">
        <v>3.0</v>
      </c>
      <c r="N227" s="35">
        <v>38.0</v>
      </c>
      <c r="O227" s="35">
        <v>73.0</v>
      </c>
      <c r="P227" s="10"/>
      <c r="Q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ht="15.75" customHeight="1">
      <c r="A228" s="30">
        <v>937.0</v>
      </c>
      <c r="B228" s="31" t="str">
        <f>VLOOKUP(A228,Top_100!A$1:E$400,4,FALSE)</f>
        <v>Say It Right</v>
      </c>
      <c r="C228" s="32" t="s">
        <v>926</v>
      </c>
      <c r="D228" s="31"/>
      <c r="E228" s="33">
        <v>9.0</v>
      </c>
      <c r="F228" s="33">
        <v>117.0</v>
      </c>
      <c r="G228" s="33">
        <v>87.0</v>
      </c>
      <c r="H228" s="33">
        <v>87.0</v>
      </c>
      <c r="I228" s="31">
        <v>-6.0</v>
      </c>
      <c r="J228" s="33">
        <v>5.0</v>
      </c>
      <c r="K228" s="33">
        <v>81.0</v>
      </c>
      <c r="L228" s="33" t="s">
        <v>1149</v>
      </c>
      <c r="M228" s="33">
        <v>5.0</v>
      </c>
      <c r="N228" s="33">
        <v>14.0</v>
      </c>
      <c r="O228" s="33">
        <v>78.0</v>
      </c>
      <c r="P228" s="10"/>
      <c r="Q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ht="15.75" customHeight="1">
      <c r="A229" s="30">
        <v>938.0</v>
      </c>
      <c r="B229" s="31" t="str">
        <f>VLOOKUP(A229,Top_100!A$1:E$400,4,FALSE)</f>
        <v>What Goes Around... Comes Around</v>
      </c>
      <c r="C229" s="32" t="s">
        <v>873</v>
      </c>
      <c r="D229" s="34"/>
      <c r="E229" s="35">
        <v>2.0</v>
      </c>
      <c r="F229" s="35">
        <v>76.0</v>
      </c>
      <c r="G229" s="35">
        <v>72.0</v>
      </c>
      <c r="H229" s="35">
        <v>69.0</v>
      </c>
      <c r="I229" s="34">
        <v>-5.0</v>
      </c>
      <c r="J229" s="35">
        <v>57.0</v>
      </c>
      <c r="K229" s="35">
        <v>43.0</v>
      </c>
      <c r="L229" s="35" t="s">
        <v>1195</v>
      </c>
      <c r="M229" s="35">
        <v>12.0</v>
      </c>
      <c r="N229" s="35">
        <v>7.0</v>
      </c>
      <c r="O229" s="35">
        <v>74.0</v>
      </c>
      <c r="P229" s="10"/>
      <c r="Q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ht="15.75" customHeight="1">
      <c r="A230" s="30">
        <v>939.0</v>
      </c>
      <c r="B230" s="31" t="str">
        <f>VLOOKUP(A230,Top_100!A$1:E$400,4,FALSE)</f>
        <v>This Is Why I'm Hot</v>
      </c>
      <c r="C230" s="32" t="s">
        <v>918</v>
      </c>
      <c r="D230" s="31"/>
      <c r="E230" s="33">
        <v>4.0</v>
      </c>
      <c r="F230" s="33">
        <v>80.0</v>
      </c>
      <c r="G230" s="33">
        <v>60.0</v>
      </c>
      <c r="H230" s="33">
        <v>62.0</v>
      </c>
      <c r="I230" s="31">
        <v>-6.0</v>
      </c>
      <c r="J230" s="33">
        <v>50.0</v>
      </c>
      <c r="K230" s="33">
        <v>49.0</v>
      </c>
      <c r="L230" s="33" t="s">
        <v>1096</v>
      </c>
      <c r="M230" s="33">
        <v>28.0</v>
      </c>
      <c r="N230" s="33">
        <v>58.0</v>
      </c>
      <c r="O230" s="33">
        <v>62.0</v>
      </c>
      <c r="P230" s="10"/>
      <c r="Q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ht="15.75" customHeight="1">
      <c r="A231" s="30">
        <v>940.0</v>
      </c>
      <c r="B231" s="31" t="str">
        <f>VLOOKUP(A231,Top_100!A$1:E$400,4,FALSE)</f>
        <v>Glamorous</v>
      </c>
      <c r="C231" s="32" t="s">
        <v>843</v>
      </c>
      <c r="D231" s="34"/>
      <c r="E231" s="35">
        <v>4.0</v>
      </c>
      <c r="F231" s="35">
        <v>131.0</v>
      </c>
      <c r="G231" s="35">
        <v>76.0</v>
      </c>
      <c r="H231" s="35">
        <v>81.0</v>
      </c>
      <c r="I231" s="34">
        <v>-6.0</v>
      </c>
      <c r="J231" s="35">
        <v>10.0</v>
      </c>
      <c r="K231" s="35">
        <v>56.0</v>
      </c>
      <c r="L231" s="35" t="s">
        <v>1105</v>
      </c>
      <c r="M231" s="35">
        <v>30.0</v>
      </c>
      <c r="N231" s="35">
        <v>23.0</v>
      </c>
      <c r="O231" s="35">
        <v>65.0</v>
      </c>
      <c r="P231" s="10"/>
      <c r="Q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ht="15.75" customHeight="1">
      <c r="A232" s="30">
        <v>941.0</v>
      </c>
      <c r="B232" s="31" t="str">
        <f>VLOOKUP(A232,Top_100!A$1:E$400,4,FALSE)</f>
        <v>Don't Matter</v>
      </c>
      <c r="C232" s="32" t="s">
        <v>783</v>
      </c>
      <c r="D232" s="31"/>
      <c r="E232" s="33">
        <v>2.0</v>
      </c>
      <c r="F232" s="33">
        <v>125.0</v>
      </c>
      <c r="G232" s="33">
        <v>45.0</v>
      </c>
      <c r="H232" s="33">
        <v>80.0</v>
      </c>
      <c r="I232" s="31">
        <v>-6.0</v>
      </c>
      <c r="J232" s="33">
        <v>23.0</v>
      </c>
      <c r="K232" s="33">
        <v>34.0</v>
      </c>
      <c r="L232" s="33" t="s">
        <v>1196</v>
      </c>
      <c r="M232" s="33">
        <v>23.0</v>
      </c>
      <c r="N232" s="33">
        <v>4.0</v>
      </c>
      <c r="O232" s="33">
        <v>73.0</v>
      </c>
      <c r="P232" s="10"/>
      <c r="Q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ht="15.75" customHeight="1">
      <c r="A233" s="30">
        <v>942.0</v>
      </c>
      <c r="B233" s="31" t="str">
        <f>VLOOKUP(A233,Top_100!A$1:E$400,4,FALSE)</f>
        <v>Give It To Me</v>
      </c>
      <c r="C233" s="32" t="s">
        <v>990</v>
      </c>
      <c r="D233" s="34"/>
      <c r="E233" s="35">
        <v>9.0</v>
      </c>
      <c r="F233" s="35">
        <v>111.0</v>
      </c>
      <c r="G233" s="35">
        <v>71.0</v>
      </c>
      <c r="H233" s="35">
        <v>98.0</v>
      </c>
      <c r="I233" s="34">
        <v>-4.0</v>
      </c>
      <c r="J233" s="35">
        <v>8.0</v>
      </c>
      <c r="K233" s="35">
        <v>82.0</v>
      </c>
      <c r="L233" s="35" t="s">
        <v>1186</v>
      </c>
      <c r="M233" s="35">
        <v>17.0</v>
      </c>
      <c r="N233" s="35">
        <v>6.0</v>
      </c>
      <c r="O233" s="35">
        <v>72.0</v>
      </c>
      <c r="P233" s="10"/>
      <c r="Q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ht="15.75" customHeight="1">
      <c r="A234" s="30">
        <v>943.0</v>
      </c>
      <c r="B234" s="31" t="str">
        <f>VLOOKUP(A234,Top_100!A$1:E$400,4,FALSE)</f>
        <v>Girlfriend</v>
      </c>
      <c r="C234" s="32" t="s">
        <v>790</v>
      </c>
      <c r="D234" s="31"/>
      <c r="E234" s="33">
        <v>2.0</v>
      </c>
      <c r="F234" s="33">
        <v>164.0</v>
      </c>
      <c r="G234" s="33">
        <v>96.0</v>
      </c>
      <c r="H234" s="33">
        <v>56.0</v>
      </c>
      <c r="I234" s="31">
        <v>-2.0</v>
      </c>
      <c r="J234" s="33">
        <v>21.0</v>
      </c>
      <c r="K234" s="33">
        <v>67.0</v>
      </c>
      <c r="L234" s="33" t="s">
        <v>1176</v>
      </c>
      <c r="M234" s="33">
        <v>0.0</v>
      </c>
      <c r="N234" s="33">
        <v>10.0</v>
      </c>
      <c r="O234" s="33">
        <v>78.0</v>
      </c>
      <c r="P234" s="10"/>
      <c r="Q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ht="15.75" customHeight="1">
      <c r="A235" s="30">
        <v>944.0</v>
      </c>
      <c r="B235" s="31" t="str">
        <f>VLOOKUP(A235,Top_100!A$1:E$400,4,FALSE)</f>
        <v>Makes Me Wonder</v>
      </c>
      <c r="C235" s="32" t="s">
        <v>908</v>
      </c>
      <c r="D235" s="34"/>
      <c r="E235" s="35">
        <v>2.0</v>
      </c>
      <c r="F235" s="35">
        <v>114.0</v>
      </c>
      <c r="G235" s="35">
        <v>85.0</v>
      </c>
      <c r="H235" s="35">
        <v>80.0</v>
      </c>
      <c r="I235" s="34">
        <v>-2.0</v>
      </c>
      <c r="J235" s="35">
        <v>6.0</v>
      </c>
      <c r="K235" s="35">
        <v>88.0</v>
      </c>
      <c r="L235" s="35" t="s">
        <v>1122</v>
      </c>
      <c r="M235" s="35">
        <v>0.0</v>
      </c>
      <c r="N235" s="35">
        <v>4.0</v>
      </c>
      <c r="O235" s="35">
        <v>65.0</v>
      </c>
      <c r="P235" s="10"/>
      <c r="Q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ht="15.75" customHeight="1">
      <c r="A236" s="30">
        <v>945.0</v>
      </c>
      <c r="B236" s="31" t="str">
        <f>VLOOKUP(A236,Top_100!A$1:E$400,4,FALSE)</f>
        <v>Buy U a Drank (Shawty Snappin')</v>
      </c>
      <c r="C236" s="32" t="s">
        <v>977</v>
      </c>
      <c r="D236" s="31"/>
      <c r="E236" s="33">
        <v>4.0</v>
      </c>
      <c r="F236" s="33">
        <v>80.0</v>
      </c>
      <c r="G236" s="33">
        <v>55.0</v>
      </c>
      <c r="H236" s="33">
        <v>69.0</v>
      </c>
      <c r="I236" s="31">
        <v>-8.0</v>
      </c>
      <c r="J236" s="33">
        <v>7.0</v>
      </c>
      <c r="K236" s="33">
        <v>61.0</v>
      </c>
      <c r="L236" s="33" t="s">
        <v>1130</v>
      </c>
      <c r="M236" s="33">
        <v>1.0</v>
      </c>
      <c r="N236" s="33">
        <v>12.0</v>
      </c>
      <c r="O236" s="33">
        <v>78.0</v>
      </c>
      <c r="P236" s="10"/>
      <c r="Q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ht="15.75" customHeight="1">
      <c r="A237" s="30">
        <v>946.0</v>
      </c>
      <c r="B237" s="31" t="str">
        <f>VLOOKUP(A237,Top_100!A$1:E$400,4,FALSE)</f>
        <v>Umbrella</v>
      </c>
      <c r="C237" s="32" t="s">
        <v>950</v>
      </c>
      <c r="D237" s="34"/>
      <c r="E237" s="35">
        <v>2.0</v>
      </c>
      <c r="F237" s="35">
        <v>174.0</v>
      </c>
      <c r="G237" s="35">
        <v>83.0</v>
      </c>
      <c r="H237" s="35">
        <v>58.0</v>
      </c>
      <c r="I237" s="34">
        <v>-5.0</v>
      </c>
      <c r="J237" s="35">
        <v>4.0</v>
      </c>
      <c r="K237" s="35">
        <v>57.0</v>
      </c>
      <c r="L237" s="35" t="s">
        <v>1161</v>
      </c>
      <c r="M237" s="35">
        <v>1.0</v>
      </c>
      <c r="N237" s="35">
        <v>13.0</v>
      </c>
      <c r="O237" s="35">
        <v>83.0</v>
      </c>
      <c r="P237" s="10"/>
      <c r="Q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ht="15.75" customHeight="1">
      <c r="A238" s="30">
        <v>947.0</v>
      </c>
      <c r="B238" s="31" t="str">
        <f>VLOOKUP(A238,Top_100!A$1:E$400,4,FALSE)</f>
        <v>Hey There Delilah</v>
      </c>
      <c r="C238" s="32" t="s">
        <v>941</v>
      </c>
      <c r="D238" s="31"/>
      <c r="E238" s="33">
        <v>8.0</v>
      </c>
      <c r="F238" s="33">
        <v>104.0</v>
      </c>
      <c r="G238" s="33">
        <v>29.0</v>
      </c>
      <c r="H238" s="33">
        <v>66.0</v>
      </c>
      <c r="I238" s="31">
        <v>-11.0</v>
      </c>
      <c r="J238" s="33">
        <v>11.0</v>
      </c>
      <c r="K238" s="33">
        <v>30.0</v>
      </c>
      <c r="L238" s="33" t="s">
        <v>1134</v>
      </c>
      <c r="M238" s="33">
        <v>87.0</v>
      </c>
      <c r="N238" s="33">
        <v>3.0</v>
      </c>
      <c r="O238" s="33">
        <v>82.0</v>
      </c>
      <c r="P238" s="10"/>
      <c r="Q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ht="15.75" customHeight="1">
      <c r="A239" s="30">
        <v>948.0</v>
      </c>
      <c r="B239" s="31" t="str">
        <f>VLOOKUP(A239,Top_100!A$1:E$400,4,FALSE)</f>
        <v>Beautiful Girls</v>
      </c>
      <c r="C239" s="32" t="s">
        <v>957</v>
      </c>
      <c r="D239" s="34"/>
      <c r="E239" s="35">
        <v>2.0</v>
      </c>
      <c r="F239" s="35">
        <v>130.0</v>
      </c>
      <c r="G239" s="35">
        <v>66.0</v>
      </c>
      <c r="H239" s="35">
        <v>76.0</v>
      </c>
      <c r="I239" s="34">
        <v>-6.0</v>
      </c>
      <c r="J239" s="35">
        <v>26.0</v>
      </c>
      <c r="K239" s="35">
        <v>77.0</v>
      </c>
      <c r="L239" s="35" t="s">
        <v>1173</v>
      </c>
      <c r="M239" s="35">
        <v>15.0</v>
      </c>
      <c r="N239" s="35">
        <v>7.0</v>
      </c>
      <c r="O239" s="35">
        <v>81.0</v>
      </c>
      <c r="P239" s="10"/>
      <c r="Q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ht="15.75" customHeight="1">
      <c r="A240" s="30">
        <v>949.0</v>
      </c>
      <c r="B240" s="31" t="str">
        <f>VLOOKUP(A240,Top_100!A$1:E$400,4,FALSE)</f>
        <v>Big Girls Don't Cry</v>
      </c>
      <c r="C240" s="32" t="s">
        <v>843</v>
      </c>
      <c r="D240" s="31"/>
      <c r="E240" s="33">
        <v>2.0</v>
      </c>
      <c r="F240" s="33">
        <v>113.0</v>
      </c>
      <c r="G240" s="33">
        <v>64.0</v>
      </c>
      <c r="H240" s="33">
        <v>71.0</v>
      </c>
      <c r="I240" s="31">
        <v>-4.0</v>
      </c>
      <c r="J240" s="33">
        <v>9.0</v>
      </c>
      <c r="K240" s="33">
        <v>25.0</v>
      </c>
      <c r="L240" s="33" t="s">
        <v>1132</v>
      </c>
      <c r="M240" s="33">
        <v>21.0</v>
      </c>
      <c r="N240" s="33">
        <v>3.0</v>
      </c>
      <c r="O240" s="33">
        <v>77.0</v>
      </c>
      <c r="P240" s="10"/>
      <c r="Q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ht="15.75" customHeight="1">
      <c r="A241" s="30">
        <v>950.0</v>
      </c>
      <c r="B241" s="31" t="str">
        <f>VLOOKUP(A241,Top_100!A$1:E$400,4,FALSE)</f>
        <v>Crank That (Soulja Boy)</v>
      </c>
      <c r="C241" s="32" t="s">
        <v>970</v>
      </c>
      <c r="D241" s="34"/>
      <c r="E241" s="35">
        <v>4.0</v>
      </c>
      <c r="F241" s="35">
        <v>140.0</v>
      </c>
      <c r="G241" s="35">
        <v>74.0</v>
      </c>
      <c r="H241" s="35">
        <v>74.0</v>
      </c>
      <c r="I241" s="34">
        <v>-2.0</v>
      </c>
      <c r="J241" s="35">
        <v>5.0</v>
      </c>
      <c r="K241" s="35">
        <v>80.0</v>
      </c>
      <c r="L241" s="35" t="s">
        <v>1175</v>
      </c>
      <c r="M241" s="35">
        <v>52.0</v>
      </c>
      <c r="N241" s="35">
        <v>8.0</v>
      </c>
      <c r="O241" s="35">
        <v>78.0</v>
      </c>
      <c r="P241" s="10"/>
      <c r="Q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ht="15.75" customHeight="1">
      <c r="A242" s="30">
        <v>951.0</v>
      </c>
      <c r="B242" s="31" t="str">
        <f>VLOOKUP(A242,Top_100!A$1:E$400,4,FALSE)</f>
        <v>Stronger</v>
      </c>
      <c r="C242" s="32" t="s">
        <v>876</v>
      </c>
      <c r="D242" s="31"/>
      <c r="E242" s="33">
        <v>4.0</v>
      </c>
      <c r="F242" s="33">
        <v>104.0</v>
      </c>
      <c r="G242" s="33">
        <v>72.0</v>
      </c>
      <c r="H242" s="33">
        <v>62.0</v>
      </c>
      <c r="I242" s="31">
        <v>-8.0</v>
      </c>
      <c r="J242" s="33">
        <v>41.0</v>
      </c>
      <c r="K242" s="33">
        <v>49.0</v>
      </c>
      <c r="L242" s="33" t="s">
        <v>1197</v>
      </c>
      <c r="M242" s="33">
        <v>1.0</v>
      </c>
      <c r="N242" s="33">
        <v>15.0</v>
      </c>
      <c r="O242" s="33">
        <v>84.0</v>
      </c>
      <c r="P242" s="10"/>
      <c r="Q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ht="15.75" customHeight="1">
      <c r="A243" s="30">
        <v>952.0</v>
      </c>
      <c r="B243" s="31" t="str">
        <f>VLOOKUP(A243,Top_100!A$1:E$400,4,FALSE)</f>
        <v>Kiss Kiss</v>
      </c>
      <c r="C243" s="32" t="s">
        <v>817</v>
      </c>
      <c r="D243" s="34"/>
      <c r="E243" s="35">
        <v>2.0</v>
      </c>
      <c r="F243" s="35">
        <v>140.0</v>
      </c>
      <c r="G243" s="35">
        <v>66.0</v>
      </c>
      <c r="H243" s="35">
        <v>73.0</v>
      </c>
      <c r="I243" s="34">
        <v>-3.0</v>
      </c>
      <c r="J243" s="35">
        <v>7.0</v>
      </c>
      <c r="K243" s="35">
        <v>55.0</v>
      </c>
      <c r="L243" s="35" t="s">
        <v>1142</v>
      </c>
      <c r="M243" s="35">
        <v>5.0</v>
      </c>
      <c r="N243" s="35">
        <v>23.0</v>
      </c>
      <c r="O243" s="35">
        <v>71.0</v>
      </c>
      <c r="P243" s="10"/>
      <c r="Q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ht="15.75" customHeight="1">
      <c r="A244" s="30">
        <v>953.0</v>
      </c>
      <c r="B244" s="31" t="str">
        <f>VLOOKUP(A244,Top_100!A$1:E$400,4,FALSE)</f>
        <v>No One</v>
      </c>
      <c r="C244" s="32" t="s">
        <v>785</v>
      </c>
      <c r="D244" s="31"/>
      <c r="E244" s="33">
        <v>6.0</v>
      </c>
      <c r="F244" s="33">
        <v>90.0</v>
      </c>
      <c r="G244" s="33">
        <v>55.0</v>
      </c>
      <c r="H244" s="33">
        <v>64.0</v>
      </c>
      <c r="I244" s="31">
        <v>-5.0</v>
      </c>
      <c r="J244" s="33">
        <v>13.0</v>
      </c>
      <c r="K244" s="33">
        <v>17.0</v>
      </c>
      <c r="L244" s="33" t="s">
        <v>1096</v>
      </c>
      <c r="M244" s="33">
        <v>2.0</v>
      </c>
      <c r="N244" s="33">
        <v>3.0</v>
      </c>
      <c r="O244" s="33">
        <v>81.0</v>
      </c>
      <c r="P244" s="10"/>
      <c r="Q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ht="15.75" customHeight="1">
      <c r="A245" s="30">
        <v>954.0</v>
      </c>
      <c r="B245" s="31" t="str">
        <f>VLOOKUP(A245,Top_100!A$1:E$400,4,FALSE)</f>
        <v>Low♪[I]</v>
      </c>
      <c r="C245" s="32" t="s">
        <v>844</v>
      </c>
      <c r="D245" s="34"/>
      <c r="E245" s="35">
        <v>2.0</v>
      </c>
      <c r="F245" s="35">
        <v>128.0</v>
      </c>
      <c r="G245" s="35">
        <v>61.0</v>
      </c>
      <c r="H245" s="35">
        <v>92.0</v>
      </c>
      <c r="I245" s="34">
        <v>-6.0</v>
      </c>
      <c r="J245" s="35">
        <v>14.0</v>
      </c>
      <c r="K245" s="35">
        <v>30.0</v>
      </c>
      <c r="L245" s="35" t="s">
        <v>1120</v>
      </c>
      <c r="M245" s="35">
        <v>9.0</v>
      </c>
      <c r="N245" s="35">
        <v>8.0</v>
      </c>
      <c r="O245" s="35">
        <v>84.0</v>
      </c>
      <c r="P245" s="10"/>
      <c r="Q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ht="15.75" customHeight="1">
      <c r="A246" s="30">
        <v>955.0</v>
      </c>
      <c r="B246" s="31" t="str">
        <f>VLOOKUP(A246,Top_100!A$1:E$400,4,FALSE)</f>
        <v>Love in This Club</v>
      </c>
      <c r="C246" s="32" t="s">
        <v>999</v>
      </c>
      <c r="D246" s="31"/>
      <c r="E246" s="33">
        <v>4.0</v>
      </c>
      <c r="F246" s="33">
        <v>140.0</v>
      </c>
      <c r="G246" s="33">
        <v>71.0</v>
      </c>
      <c r="H246" s="33">
        <v>57.0</v>
      </c>
      <c r="I246" s="31">
        <v>-6.0</v>
      </c>
      <c r="J246" s="33">
        <v>17.0</v>
      </c>
      <c r="K246" s="33">
        <v>35.0</v>
      </c>
      <c r="L246" s="33" t="s">
        <v>1139</v>
      </c>
      <c r="M246" s="33">
        <v>6.0</v>
      </c>
      <c r="N246" s="33">
        <v>7.0</v>
      </c>
      <c r="O246" s="33">
        <v>72.0</v>
      </c>
      <c r="P246" s="10"/>
      <c r="Q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ht="15.75" customHeight="1">
      <c r="A247" s="30">
        <v>956.0</v>
      </c>
      <c r="B247" s="31" t="str">
        <f>VLOOKUP(A247,Top_100!A$1:E$400,4,FALSE)</f>
        <v>Bleeding Love</v>
      </c>
      <c r="C247" s="32" t="s">
        <v>887</v>
      </c>
      <c r="D247" s="34"/>
      <c r="E247" s="35">
        <v>6.0</v>
      </c>
      <c r="F247" s="35">
        <v>104.0</v>
      </c>
      <c r="G247" s="35">
        <v>66.0</v>
      </c>
      <c r="H247" s="35">
        <v>64.0</v>
      </c>
      <c r="I247" s="34">
        <v>-6.0</v>
      </c>
      <c r="J247" s="35">
        <v>15.0</v>
      </c>
      <c r="K247" s="35">
        <v>23.0</v>
      </c>
      <c r="L247" s="35" t="s">
        <v>1179</v>
      </c>
      <c r="M247" s="35">
        <v>19.0</v>
      </c>
      <c r="N247" s="35">
        <v>4.0</v>
      </c>
      <c r="O247" s="35">
        <v>79.0</v>
      </c>
      <c r="P247" s="10"/>
      <c r="Q247" s="39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ht="15.75" customHeight="1">
      <c r="A248" s="30">
        <v>957.0</v>
      </c>
      <c r="B248" s="31" t="str">
        <f>VLOOKUP(A248,Top_100!A$1:E$400,4,FALSE)</f>
        <v>Touch My Body</v>
      </c>
      <c r="C248" s="32" t="s">
        <v>904</v>
      </c>
      <c r="D248" s="31"/>
      <c r="E248" s="33">
        <v>2.0</v>
      </c>
      <c r="F248" s="33">
        <v>79.0</v>
      </c>
      <c r="G248" s="33">
        <v>67.0</v>
      </c>
      <c r="H248" s="33">
        <v>71.0</v>
      </c>
      <c r="I248" s="31">
        <v>-8.0</v>
      </c>
      <c r="J248" s="33">
        <v>23.0</v>
      </c>
      <c r="K248" s="33">
        <v>84.0</v>
      </c>
      <c r="L248" s="33" t="s">
        <v>1147</v>
      </c>
      <c r="M248" s="33">
        <v>10.0</v>
      </c>
      <c r="N248" s="33">
        <v>5.0</v>
      </c>
      <c r="O248" s="33">
        <v>71.0</v>
      </c>
      <c r="P248" s="10"/>
      <c r="Q248" s="39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ht="15.75" customHeight="1">
      <c r="A249" s="30">
        <v>958.0</v>
      </c>
      <c r="B249" s="31" t="str">
        <f>VLOOKUP(A249,Top_100!A$1:E$400,4,FALSE)</f>
        <v>Lollipop</v>
      </c>
      <c r="C249" s="32" t="s">
        <v>891</v>
      </c>
      <c r="D249" s="34"/>
      <c r="E249" s="35">
        <v>4.0</v>
      </c>
      <c r="F249" s="35">
        <v>148.0</v>
      </c>
      <c r="G249" s="35">
        <v>43.0</v>
      </c>
      <c r="H249" s="35">
        <v>83.0</v>
      </c>
      <c r="I249" s="34">
        <v>-9.0</v>
      </c>
      <c r="J249" s="35">
        <v>14.0</v>
      </c>
      <c r="K249" s="35">
        <v>45.0</v>
      </c>
      <c r="L249" s="35" t="s">
        <v>1100</v>
      </c>
      <c r="M249" s="35">
        <v>6.0</v>
      </c>
      <c r="N249" s="35">
        <v>8.0</v>
      </c>
      <c r="O249" s="35">
        <v>69.0</v>
      </c>
      <c r="P249" s="10"/>
      <c r="Q249" s="39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ht="15.75" customHeight="1">
      <c r="A250" s="30">
        <v>959.0</v>
      </c>
      <c r="B250" s="31" t="str">
        <f>VLOOKUP(A250,Top_100!A$1:E$400,4,FALSE)</f>
        <v>Take a Bow</v>
      </c>
      <c r="C250" s="32" t="s">
        <v>950</v>
      </c>
      <c r="D250" s="31"/>
      <c r="E250" s="33">
        <v>2.0</v>
      </c>
      <c r="F250" s="33">
        <v>82.0</v>
      </c>
      <c r="G250" s="33">
        <v>47.0</v>
      </c>
      <c r="H250" s="33">
        <v>70.0</v>
      </c>
      <c r="I250" s="31">
        <v>-8.0</v>
      </c>
      <c r="J250" s="33">
        <v>9.0</v>
      </c>
      <c r="K250" s="33">
        <v>57.0</v>
      </c>
      <c r="L250" s="33" t="s">
        <v>1099</v>
      </c>
      <c r="M250" s="33">
        <v>25.0</v>
      </c>
      <c r="N250" s="33">
        <v>7.0</v>
      </c>
      <c r="O250" s="33">
        <v>78.0</v>
      </c>
      <c r="P250" s="10"/>
      <c r="Q250" s="39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ht="15.75" customHeight="1">
      <c r="A251" s="30">
        <v>960.0</v>
      </c>
      <c r="B251" s="31" t="str">
        <f>VLOOKUP(A251,Top_100!A$1:E$400,4,FALSE)</f>
        <v>Viva la Vida</v>
      </c>
      <c r="C251" s="32" t="s">
        <v>821</v>
      </c>
      <c r="D251" s="34"/>
      <c r="E251" s="35">
        <v>3.0</v>
      </c>
      <c r="F251" s="35">
        <v>138.0</v>
      </c>
      <c r="G251" s="35">
        <v>62.0</v>
      </c>
      <c r="H251" s="35">
        <v>49.0</v>
      </c>
      <c r="I251" s="34">
        <v>-7.0</v>
      </c>
      <c r="J251" s="35">
        <v>11.0</v>
      </c>
      <c r="K251" s="35">
        <v>42.0</v>
      </c>
      <c r="L251" s="35" t="s">
        <v>1192</v>
      </c>
      <c r="M251" s="35">
        <v>10.0</v>
      </c>
      <c r="N251" s="35">
        <v>3.0</v>
      </c>
      <c r="O251" s="35">
        <v>82.0</v>
      </c>
      <c r="P251" s="10"/>
      <c r="Q251" s="39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ht="15.75" customHeight="1">
      <c r="A252" s="30">
        <v>961.0</v>
      </c>
      <c r="B252" s="31" t="str">
        <f>VLOOKUP(A252,Top_100!A$1:E$400,4,FALSE)</f>
        <v>I Kissed a Girl</v>
      </c>
      <c r="C252" s="32" t="s">
        <v>878</v>
      </c>
      <c r="D252" s="31"/>
      <c r="E252" s="33">
        <v>2.0</v>
      </c>
      <c r="F252" s="33">
        <v>130.0</v>
      </c>
      <c r="G252" s="33">
        <v>76.0</v>
      </c>
      <c r="H252" s="33">
        <v>70.0</v>
      </c>
      <c r="I252" s="31">
        <v>-3.0</v>
      </c>
      <c r="J252" s="33">
        <v>13.0</v>
      </c>
      <c r="K252" s="33">
        <v>70.0</v>
      </c>
      <c r="L252" s="33" t="s">
        <v>1198</v>
      </c>
      <c r="M252" s="33">
        <v>0.0</v>
      </c>
      <c r="N252" s="33">
        <v>7.0</v>
      </c>
      <c r="O252" s="33">
        <v>72.0</v>
      </c>
      <c r="P252" s="10"/>
      <c r="Q252" s="39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ht="15.75" customHeight="1">
      <c r="A253" s="30">
        <v>962.0</v>
      </c>
      <c r="B253" s="31" t="str">
        <f>VLOOKUP(A253,Top_100!A$1:E$400,4,FALSE)</f>
        <v>Disturbia</v>
      </c>
      <c r="C253" s="32" t="s">
        <v>950</v>
      </c>
      <c r="D253" s="34"/>
      <c r="E253" s="35">
        <v>2.0</v>
      </c>
      <c r="F253" s="35">
        <v>125.0</v>
      </c>
      <c r="G253" s="35">
        <v>81.0</v>
      </c>
      <c r="H253" s="35">
        <v>71.0</v>
      </c>
      <c r="I253" s="34">
        <v>-5.0</v>
      </c>
      <c r="J253" s="35">
        <v>17.0</v>
      </c>
      <c r="K253" s="35">
        <v>72.0</v>
      </c>
      <c r="L253" s="35" t="s">
        <v>1191</v>
      </c>
      <c r="M253" s="35">
        <v>9.0</v>
      </c>
      <c r="N253" s="35">
        <v>6.0</v>
      </c>
      <c r="O253" s="35">
        <v>79.0</v>
      </c>
      <c r="P253" s="10"/>
      <c r="Q253" s="39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ht="15.75" customHeight="1">
      <c r="A254" s="30">
        <v>963.0</v>
      </c>
      <c r="B254" s="31" t="str">
        <f>VLOOKUP(A254,Top_100!A$1:E$400,4,FALSE)</f>
        <v>Whatever You Like</v>
      </c>
      <c r="C254" s="32" t="s">
        <v>978</v>
      </c>
      <c r="D254" s="31"/>
      <c r="E254" s="33">
        <v>4.0</v>
      </c>
      <c r="F254" s="33">
        <v>150.0</v>
      </c>
      <c r="G254" s="33">
        <v>69.0</v>
      </c>
      <c r="H254" s="33">
        <v>68.0</v>
      </c>
      <c r="I254" s="31">
        <v>-6.0</v>
      </c>
      <c r="J254" s="33">
        <v>26.0</v>
      </c>
      <c r="K254" s="33">
        <v>47.0</v>
      </c>
      <c r="L254" s="33" t="s">
        <v>1199</v>
      </c>
      <c r="M254" s="33">
        <v>2.0</v>
      </c>
      <c r="N254" s="33">
        <v>7.0</v>
      </c>
      <c r="O254" s="33">
        <v>77.0</v>
      </c>
      <c r="P254" s="10"/>
      <c r="Q254" s="39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ht="15.75" customHeight="1">
      <c r="A255" s="30">
        <v>964.0</v>
      </c>
      <c r="B255" s="31" t="str">
        <f>VLOOKUP(A255,Top_100!A$1:E$400,4,FALSE)</f>
        <v>So What</v>
      </c>
      <c r="C255" s="32" t="s">
        <v>939</v>
      </c>
      <c r="D255" s="34"/>
      <c r="E255" s="35">
        <v>2.0</v>
      </c>
      <c r="F255" s="35">
        <v>126.0</v>
      </c>
      <c r="G255" s="35">
        <v>87.0</v>
      </c>
      <c r="H255" s="35">
        <v>53.0</v>
      </c>
      <c r="I255" s="34">
        <v>-3.0</v>
      </c>
      <c r="J255" s="35">
        <v>24.0</v>
      </c>
      <c r="K255" s="35">
        <v>46.0</v>
      </c>
      <c r="L255" s="35" t="s">
        <v>1168</v>
      </c>
      <c r="M255" s="35">
        <v>0.0</v>
      </c>
      <c r="N255" s="35">
        <v>4.0</v>
      </c>
      <c r="O255" s="35">
        <v>79.0</v>
      </c>
      <c r="P255" s="10"/>
      <c r="Q255" s="39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ht="15.75" customHeight="1">
      <c r="A256" s="30">
        <v>965.0</v>
      </c>
      <c r="B256" s="31" t="str">
        <f>VLOOKUP(A256,Top_100!A$1:E$400,4,FALSE)</f>
        <v>Live Your Life</v>
      </c>
      <c r="C256" s="32" t="s">
        <v>978</v>
      </c>
      <c r="D256" s="31"/>
      <c r="E256" s="33">
        <v>4.0</v>
      </c>
      <c r="F256" s="33">
        <v>160.0</v>
      </c>
      <c r="G256" s="33">
        <v>86.0</v>
      </c>
      <c r="H256" s="33">
        <v>38.0</v>
      </c>
      <c r="I256" s="31">
        <v>-3.0</v>
      </c>
      <c r="J256" s="33">
        <v>21.0</v>
      </c>
      <c r="K256" s="33">
        <v>48.0</v>
      </c>
      <c r="L256" s="33" t="s">
        <v>1200</v>
      </c>
      <c r="M256" s="33">
        <v>7.0</v>
      </c>
      <c r="N256" s="33">
        <v>26.0</v>
      </c>
      <c r="O256" s="33">
        <v>78.0</v>
      </c>
      <c r="P256" s="10"/>
      <c r="Q256" s="39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ht="15.75" customHeight="1">
      <c r="A257" s="30">
        <v>966.0</v>
      </c>
      <c r="B257" s="31" t="str">
        <f>VLOOKUP(A257,Top_100!A$1:E$400,4,FALSE)</f>
        <v>Womanizer</v>
      </c>
      <c r="C257" s="32" t="s">
        <v>802</v>
      </c>
      <c r="D257" s="34"/>
      <c r="E257" s="35">
        <v>2.0</v>
      </c>
      <c r="F257" s="35">
        <v>139.0</v>
      </c>
      <c r="G257" s="35">
        <v>70.0</v>
      </c>
      <c r="H257" s="35">
        <v>72.0</v>
      </c>
      <c r="I257" s="34">
        <v>-5.0</v>
      </c>
      <c r="J257" s="35">
        <v>9.0</v>
      </c>
      <c r="K257" s="35">
        <v>24.0</v>
      </c>
      <c r="L257" s="35" t="s">
        <v>1180</v>
      </c>
      <c r="M257" s="35">
        <v>7.0</v>
      </c>
      <c r="N257" s="35">
        <v>6.0</v>
      </c>
      <c r="O257" s="35">
        <v>80.0</v>
      </c>
      <c r="P257" s="10"/>
      <c r="Q257" s="39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ht="15.75" customHeight="1">
      <c r="A258" s="30">
        <v>967.0</v>
      </c>
      <c r="B258" s="31" t="str">
        <f>VLOOKUP(A258,Top_100!A$1:E$400,4,FALSE)</f>
        <v>Single Ladies (Put a Ring on It)</v>
      </c>
      <c r="C258" s="32" t="s">
        <v>795</v>
      </c>
      <c r="D258" s="31"/>
      <c r="E258" s="33">
        <v>2.0</v>
      </c>
      <c r="F258" s="33">
        <v>193.0</v>
      </c>
      <c r="G258" s="33">
        <v>58.0</v>
      </c>
      <c r="H258" s="33">
        <v>43.0</v>
      </c>
      <c r="I258" s="31">
        <v>-5.0</v>
      </c>
      <c r="J258" s="33">
        <v>19.0</v>
      </c>
      <c r="K258" s="33">
        <v>27.0</v>
      </c>
      <c r="L258" s="33" t="s">
        <v>1183</v>
      </c>
      <c r="M258" s="33">
        <v>4.0</v>
      </c>
      <c r="N258" s="33">
        <v>30.0</v>
      </c>
      <c r="O258" s="33">
        <v>71.0</v>
      </c>
      <c r="P258" s="10"/>
      <c r="Q258" s="39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ht="15.75" customHeight="1">
      <c r="A259" s="30">
        <v>968.0</v>
      </c>
      <c r="B259" s="31" t="str">
        <f>VLOOKUP(A259,Top_100!A$1:E$400,4,FALSE)</f>
        <v>Just Dance</v>
      </c>
      <c r="C259" s="32" t="s">
        <v>884</v>
      </c>
      <c r="D259" s="34"/>
      <c r="E259" s="35">
        <v>2.0</v>
      </c>
      <c r="F259" s="35">
        <v>119.0</v>
      </c>
      <c r="G259" s="35">
        <v>74.0</v>
      </c>
      <c r="H259" s="35">
        <v>82.0</v>
      </c>
      <c r="I259" s="34">
        <v>-5.0</v>
      </c>
      <c r="J259" s="35">
        <v>18.0</v>
      </c>
      <c r="K259" s="35">
        <v>75.0</v>
      </c>
      <c r="L259" s="35" t="s">
        <v>1193</v>
      </c>
      <c r="M259" s="35">
        <v>3.0</v>
      </c>
      <c r="N259" s="35">
        <v>3.0</v>
      </c>
      <c r="O259" s="35">
        <v>79.0</v>
      </c>
      <c r="P259" s="10"/>
      <c r="Q259" s="39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ht="15.75" customHeight="1">
      <c r="A260" s="30">
        <v>969.0</v>
      </c>
      <c r="B260" s="31" t="str">
        <f>VLOOKUP(A260,Top_100!A$1:E$400,4,FALSE)</f>
        <v>My Life Would Suck Without You</v>
      </c>
      <c r="C260" s="32" t="s">
        <v>879</v>
      </c>
      <c r="D260" s="31"/>
      <c r="E260" s="33">
        <v>2.0</v>
      </c>
      <c r="F260" s="33">
        <v>145.0</v>
      </c>
      <c r="G260" s="33">
        <v>88.0</v>
      </c>
      <c r="H260" s="33">
        <v>53.0</v>
      </c>
      <c r="I260" s="31">
        <v>-4.0</v>
      </c>
      <c r="J260" s="33">
        <v>14.0</v>
      </c>
      <c r="K260" s="33">
        <v>42.0</v>
      </c>
      <c r="L260" s="33" t="s">
        <v>1122</v>
      </c>
      <c r="M260" s="33">
        <v>0.0</v>
      </c>
      <c r="N260" s="33">
        <v>5.0</v>
      </c>
      <c r="O260" s="33">
        <v>70.0</v>
      </c>
      <c r="P260" s="10"/>
      <c r="Q260" s="39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ht="15.75" customHeight="1">
      <c r="A261" s="30">
        <v>970.0</v>
      </c>
      <c r="B261" s="31" t="str">
        <f>VLOOKUP(A261,Top_100!A$1:E$400,4,FALSE)</f>
        <v>Crack a Bottle</v>
      </c>
      <c r="C261" s="32" t="s">
        <v>838</v>
      </c>
      <c r="D261" s="34"/>
      <c r="E261" s="35">
        <v>4.0</v>
      </c>
      <c r="F261" s="35">
        <v>170.0</v>
      </c>
      <c r="G261" s="35">
        <v>87.0</v>
      </c>
      <c r="H261" s="35">
        <v>52.0</v>
      </c>
      <c r="I261" s="34">
        <v>-3.0</v>
      </c>
      <c r="J261" s="35">
        <v>17.0</v>
      </c>
      <c r="K261" s="35">
        <v>39.0</v>
      </c>
      <c r="L261" s="35" t="s">
        <v>1201</v>
      </c>
      <c r="M261" s="35">
        <v>9.0</v>
      </c>
      <c r="N261" s="35">
        <v>19.0</v>
      </c>
      <c r="O261" s="35">
        <v>72.0</v>
      </c>
      <c r="P261" s="10"/>
      <c r="Q261" s="39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ht="15.75" customHeight="1">
      <c r="A262" s="30">
        <v>971.0</v>
      </c>
      <c r="B262" s="31" t="str">
        <f>VLOOKUP(A262,Top_100!A$1:E$400,4,FALSE)</f>
        <v>Right Round</v>
      </c>
      <c r="C262" s="32" t="s">
        <v>844</v>
      </c>
      <c r="D262" s="31"/>
      <c r="E262" s="33">
        <v>2.0</v>
      </c>
      <c r="F262" s="33">
        <v>125.0</v>
      </c>
      <c r="G262" s="33">
        <v>67.0</v>
      </c>
      <c r="H262" s="33">
        <v>72.0</v>
      </c>
      <c r="I262" s="31">
        <v>-7.0</v>
      </c>
      <c r="J262" s="33">
        <v>23.0</v>
      </c>
      <c r="K262" s="33">
        <v>71.0</v>
      </c>
      <c r="L262" s="33" t="s">
        <v>1147</v>
      </c>
      <c r="M262" s="33">
        <v>1.0</v>
      </c>
      <c r="N262" s="33">
        <v>6.0</v>
      </c>
      <c r="O262" s="33">
        <v>77.0</v>
      </c>
      <c r="P262" s="10"/>
      <c r="Q262" s="39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ht="15.75" customHeight="1">
      <c r="A263" s="30">
        <v>972.0</v>
      </c>
      <c r="B263" s="31" t="str">
        <f>VLOOKUP(A263,Top_100!A$1:E$400,4,FALSE)</f>
        <v>Poker Face</v>
      </c>
      <c r="C263" s="32" t="s">
        <v>884</v>
      </c>
      <c r="D263" s="34"/>
      <c r="E263" s="35">
        <v>2.0</v>
      </c>
      <c r="F263" s="35">
        <v>119.0</v>
      </c>
      <c r="G263" s="35">
        <v>81.0</v>
      </c>
      <c r="H263" s="35">
        <v>85.0</v>
      </c>
      <c r="I263" s="34">
        <v>-5.0</v>
      </c>
      <c r="J263" s="35">
        <v>12.0</v>
      </c>
      <c r="K263" s="35">
        <v>79.0</v>
      </c>
      <c r="L263" s="35" t="s">
        <v>1143</v>
      </c>
      <c r="M263" s="35">
        <v>12.0</v>
      </c>
      <c r="N263" s="35">
        <v>8.0</v>
      </c>
      <c r="O263" s="35">
        <v>80.0</v>
      </c>
      <c r="P263" s="10"/>
      <c r="Q263" s="39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ht="15.75" customHeight="1">
      <c r="A264" s="30">
        <v>973.0</v>
      </c>
      <c r="B264" s="31" t="str">
        <f>VLOOKUP(A264,Top_100!A$1:E$400,4,FALSE)</f>
        <v>Boom Boom Pow♪[J]</v>
      </c>
      <c r="C264" s="32" t="s">
        <v>984</v>
      </c>
      <c r="D264" s="31"/>
      <c r="E264" s="33">
        <v>2.0</v>
      </c>
      <c r="F264" s="33">
        <v>130.0</v>
      </c>
      <c r="G264" s="33">
        <v>86.0</v>
      </c>
      <c r="H264" s="33">
        <v>87.0</v>
      </c>
      <c r="I264" s="31">
        <v>-6.0</v>
      </c>
      <c r="J264" s="33">
        <v>13.0</v>
      </c>
      <c r="K264" s="33">
        <v>40.0</v>
      </c>
      <c r="L264" s="33" t="s">
        <v>1104</v>
      </c>
      <c r="M264" s="33">
        <v>13.0</v>
      </c>
      <c r="N264" s="33">
        <v>7.0</v>
      </c>
      <c r="O264" s="33">
        <v>72.0</v>
      </c>
      <c r="P264" s="10"/>
      <c r="Q264" s="39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ht="15.75" customHeight="1">
      <c r="A265" s="30">
        <v>974.0</v>
      </c>
      <c r="B265" s="31" t="str">
        <f>VLOOKUP(A265,Top_100!A$1:E$400,4,FALSE)</f>
        <v>I Gotta Feeling</v>
      </c>
      <c r="C265" s="32" t="s">
        <v>984</v>
      </c>
      <c r="D265" s="34"/>
      <c r="E265" s="35">
        <v>2.0</v>
      </c>
      <c r="F265" s="35">
        <v>128.0</v>
      </c>
      <c r="G265" s="35">
        <v>77.0</v>
      </c>
      <c r="H265" s="35">
        <v>74.0</v>
      </c>
      <c r="I265" s="34">
        <v>-6.0</v>
      </c>
      <c r="J265" s="35">
        <v>51.0</v>
      </c>
      <c r="K265" s="35">
        <v>61.0</v>
      </c>
      <c r="L265" s="35" t="s">
        <v>1116</v>
      </c>
      <c r="M265" s="35">
        <v>9.0</v>
      </c>
      <c r="N265" s="35">
        <v>3.0</v>
      </c>
      <c r="O265" s="35">
        <v>83.0</v>
      </c>
      <c r="P265" s="10"/>
      <c r="Q265" s="39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ht="15.75" customHeight="1">
      <c r="A266" s="30">
        <v>975.0</v>
      </c>
      <c r="B266" s="31" t="str">
        <f>VLOOKUP(A266,Top_100!A$1:E$400,4,FALSE)</f>
        <v>Down</v>
      </c>
      <c r="C266" s="32" t="s">
        <v>864</v>
      </c>
      <c r="D266" s="31"/>
      <c r="E266" s="33">
        <v>2.0</v>
      </c>
      <c r="F266" s="33">
        <v>132.0</v>
      </c>
      <c r="G266" s="33">
        <v>68.0</v>
      </c>
      <c r="H266" s="33">
        <v>73.0</v>
      </c>
      <c r="I266" s="31">
        <v>-4.0</v>
      </c>
      <c r="J266" s="33">
        <v>8.0</v>
      </c>
      <c r="K266" s="33">
        <v>73.0</v>
      </c>
      <c r="L266" s="33" t="s">
        <v>1184</v>
      </c>
      <c r="M266" s="33">
        <v>1.0</v>
      </c>
      <c r="N266" s="33">
        <v>3.0</v>
      </c>
      <c r="O266" s="33">
        <v>81.0</v>
      </c>
      <c r="P266" s="10"/>
      <c r="Q266" s="39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ht="15.75" customHeight="1">
      <c r="A267" s="30">
        <v>976.0</v>
      </c>
      <c r="B267" s="31">
        <f>VLOOKUP(A267,Top_100!A$1:E$400,4,FALSE)</f>
        <v>3</v>
      </c>
      <c r="C267" s="32" t="s">
        <v>802</v>
      </c>
      <c r="D267" s="34"/>
      <c r="E267" s="35">
        <v>2.0</v>
      </c>
      <c r="F267" s="35">
        <v>135.0</v>
      </c>
      <c r="G267" s="35">
        <v>72.0</v>
      </c>
      <c r="H267" s="35">
        <v>70.0</v>
      </c>
      <c r="I267" s="34">
        <v>-2.0</v>
      </c>
      <c r="J267" s="35">
        <v>20.0</v>
      </c>
      <c r="K267" s="35">
        <v>76.0</v>
      </c>
      <c r="L267" s="35" t="s">
        <v>1202</v>
      </c>
      <c r="M267" s="35">
        <v>5.0</v>
      </c>
      <c r="N267" s="35">
        <v>5.0</v>
      </c>
      <c r="O267" s="35">
        <v>51.0</v>
      </c>
      <c r="P267" s="10"/>
      <c r="Q267" s="39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ht="15.75" customHeight="1">
      <c r="A268" s="30">
        <v>977.0</v>
      </c>
      <c r="B268" s="31" t="str">
        <f>VLOOKUP(A268,Top_100!A$1:E$400,4,FALSE)</f>
        <v>Fireflies</v>
      </c>
      <c r="C268" s="32" t="s">
        <v>934</v>
      </c>
      <c r="D268" s="31"/>
      <c r="E268" s="33">
        <v>2.0</v>
      </c>
      <c r="F268" s="33">
        <v>180.0</v>
      </c>
      <c r="G268" s="33">
        <v>66.0</v>
      </c>
      <c r="H268" s="33">
        <v>51.0</v>
      </c>
      <c r="I268" s="31">
        <v>-7.0</v>
      </c>
      <c r="J268" s="33">
        <v>12.0</v>
      </c>
      <c r="K268" s="33">
        <v>47.0</v>
      </c>
      <c r="L268" s="33" t="s">
        <v>1154</v>
      </c>
      <c r="M268" s="33">
        <v>3.0</v>
      </c>
      <c r="N268" s="33">
        <v>4.0</v>
      </c>
      <c r="O268" s="33">
        <v>82.0</v>
      </c>
      <c r="P268" s="10"/>
      <c r="Q268" s="39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ht="15.75" customHeight="1">
      <c r="A269" s="30">
        <v>978.0</v>
      </c>
      <c r="B269" s="31" t="str">
        <f>VLOOKUP(A269,Top_100!A$1:E$400,4,FALSE)</f>
        <v>Whatcha Say</v>
      </c>
      <c r="C269" s="32" t="s">
        <v>863</v>
      </c>
      <c r="D269" s="34"/>
      <c r="E269" s="35">
        <v>2.0</v>
      </c>
      <c r="F269" s="35">
        <v>144.0</v>
      </c>
      <c r="G269" s="35">
        <v>71.0</v>
      </c>
      <c r="H269" s="35">
        <v>62.0</v>
      </c>
      <c r="I269" s="34">
        <v>-6.0</v>
      </c>
      <c r="J269" s="35">
        <v>14.0</v>
      </c>
      <c r="K269" s="35">
        <v>71.0</v>
      </c>
      <c r="L269" s="35" t="s">
        <v>1175</v>
      </c>
      <c r="M269" s="35">
        <v>4.0</v>
      </c>
      <c r="N269" s="35">
        <v>8.0</v>
      </c>
      <c r="O269" s="35">
        <v>73.0</v>
      </c>
      <c r="P269" s="10"/>
      <c r="Q269" s="39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ht="15.75" customHeight="1">
      <c r="A270" s="30">
        <v>979.0</v>
      </c>
      <c r="B270" s="31" t="str">
        <f>VLOOKUP(A270,Top_100!A$1:E$400,4,FALSE)</f>
        <v>Empire State of Mind</v>
      </c>
      <c r="C270" s="32" t="s">
        <v>865</v>
      </c>
      <c r="D270" s="31"/>
      <c r="E270" s="33">
        <v>4.0</v>
      </c>
      <c r="F270" s="33">
        <v>174.0</v>
      </c>
      <c r="G270" s="33">
        <v>96.0</v>
      </c>
      <c r="H270" s="33">
        <v>49.0</v>
      </c>
      <c r="I270" s="31">
        <v>-2.0</v>
      </c>
      <c r="J270" s="33">
        <v>46.0</v>
      </c>
      <c r="K270" s="33">
        <v>81.0</v>
      </c>
      <c r="L270" s="33" t="s">
        <v>1194</v>
      </c>
      <c r="M270" s="33">
        <v>3.0</v>
      </c>
      <c r="N270" s="33">
        <v>39.0</v>
      </c>
      <c r="O270" s="33">
        <v>84.0</v>
      </c>
      <c r="P270" s="10"/>
      <c r="Q270" s="39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ht="15.75" customHeight="1">
      <c r="A271" s="30">
        <v>980.0</v>
      </c>
      <c r="B271" s="31" t="str">
        <f>VLOOKUP(A271,Top_100!A$1:E$400,4,FALSE)</f>
        <v>Tik Tok</v>
      </c>
      <c r="C271" s="32" t="s">
        <v>881</v>
      </c>
      <c r="D271" s="34"/>
      <c r="E271" s="35">
        <v>2.0</v>
      </c>
      <c r="F271" s="35">
        <v>120.0</v>
      </c>
      <c r="G271" s="35">
        <v>84.0</v>
      </c>
      <c r="H271" s="35">
        <v>76.0</v>
      </c>
      <c r="I271" s="34">
        <v>-3.0</v>
      </c>
      <c r="J271" s="35">
        <v>29.0</v>
      </c>
      <c r="K271" s="35">
        <v>71.0</v>
      </c>
      <c r="L271" s="35" t="s">
        <v>1185</v>
      </c>
      <c r="M271" s="35">
        <v>10.0</v>
      </c>
      <c r="N271" s="35">
        <v>14.0</v>
      </c>
      <c r="O271" s="35">
        <v>80.0</v>
      </c>
      <c r="P271" s="10"/>
      <c r="Q271" s="39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ht="15.75" customHeight="1">
      <c r="A272" s="30">
        <v>981.0</v>
      </c>
      <c r="B272" s="31" t="str">
        <f>VLOOKUP(A272,Top_100!A$1:E$400,4,FALSE)</f>
        <v>Imma Be</v>
      </c>
      <c r="C272" s="32" t="s">
        <v>984</v>
      </c>
      <c r="D272" s="31"/>
      <c r="E272" s="33">
        <v>2.0</v>
      </c>
      <c r="F272" s="33">
        <v>92.0</v>
      </c>
      <c r="G272" s="33">
        <v>52.0</v>
      </c>
      <c r="H272" s="33">
        <v>60.0</v>
      </c>
      <c r="I272" s="31">
        <v>-7.0</v>
      </c>
      <c r="J272" s="33">
        <v>31.0</v>
      </c>
      <c r="K272" s="33">
        <v>41.0</v>
      </c>
      <c r="L272" s="33" t="s">
        <v>1151</v>
      </c>
      <c r="M272" s="33">
        <v>18.0</v>
      </c>
      <c r="N272" s="33">
        <v>37.0</v>
      </c>
      <c r="O272" s="33">
        <v>62.0</v>
      </c>
      <c r="P272" s="10"/>
      <c r="Q272" s="39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ht="15.75" customHeight="1">
      <c r="A273" s="30">
        <v>982.0</v>
      </c>
      <c r="B273" s="31" t="str">
        <f>VLOOKUP(A273,Top_100!A$1:E$400,4,FALSE)</f>
        <v>Break Your Heart</v>
      </c>
      <c r="C273" s="32" t="s">
        <v>979</v>
      </c>
      <c r="D273" s="34"/>
      <c r="E273" s="35">
        <v>2.0</v>
      </c>
      <c r="F273" s="35">
        <v>122.0</v>
      </c>
      <c r="G273" s="35">
        <v>90.0</v>
      </c>
      <c r="H273" s="35">
        <v>67.0</v>
      </c>
      <c r="I273" s="34">
        <v>-5.0</v>
      </c>
      <c r="J273" s="35">
        <v>8.0</v>
      </c>
      <c r="K273" s="35">
        <v>63.0</v>
      </c>
      <c r="L273" s="35" t="s">
        <v>1203</v>
      </c>
      <c r="M273" s="35">
        <v>0.0</v>
      </c>
      <c r="N273" s="35">
        <v>3.0</v>
      </c>
      <c r="O273" s="35">
        <v>33.0</v>
      </c>
      <c r="P273" s="10"/>
      <c r="Q273" s="39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ht="15.75" customHeight="1">
      <c r="A274" s="30">
        <v>983.0</v>
      </c>
      <c r="B274" s="31" t="str">
        <f>VLOOKUP(A274,Top_100!A$1:E$400,4,FALSE)</f>
        <v>Rude Boy</v>
      </c>
      <c r="C274" s="32" t="s">
        <v>950</v>
      </c>
      <c r="D274" s="31"/>
      <c r="E274" s="33">
        <v>2.0</v>
      </c>
      <c r="F274" s="33">
        <v>174.0</v>
      </c>
      <c r="G274" s="33">
        <v>75.0</v>
      </c>
      <c r="H274" s="33">
        <v>56.0</v>
      </c>
      <c r="I274" s="31">
        <v>-4.0</v>
      </c>
      <c r="J274" s="33">
        <v>8.0</v>
      </c>
      <c r="K274" s="33">
        <v>81.0</v>
      </c>
      <c r="L274" s="40">
        <v>0.0022222222222222222</v>
      </c>
      <c r="M274" s="33">
        <v>11.0</v>
      </c>
      <c r="N274" s="33">
        <v>13.0</v>
      </c>
      <c r="O274" s="33">
        <v>75.0</v>
      </c>
      <c r="P274" s="10"/>
      <c r="Q274" s="39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ht="15.75" customHeight="1">
      <c r="A275" s="30">
        <v>984.0</v>
      </c>
      <c r="B275" s="31" t="str">
        <f>VLOOKUP(A275,Top_100!A$1:E$400,4,FALSE)</f>
        <v>Nothin' on You</v>
      </c>
      <c r="C275" s="32" t="s">
        <v>791</v>
      </c>
      <c r="D275" s="34"/>
      <c r="E275" s="35">
        <v>4.0</v>
      </c>
      <c r="F275" s="35">
        <v>104.0</v>
      </c>
      <c r="G275" s="35">
        <v>85.0</v>
      </c>
      <c r="H275" s="35">
        <v>69.0</v>
      </c>
      <c r="I275" s="34">
        <v>-6.0</v>
      </c>
      <c r="J275" s="35">
        <v>9.0</v>
      </c>
      <c r="K275" s="35">
        <v>74.0</v>
      </c>
      <c r="L275" s="35" t="s">
        <v>1080</v>
      </c>
      <c r="M275" s="35">
        <v>39.0</v>
      </c>
      <c r="N275" s="35">
        <v>5.0</v>
      </c>
      <c r="O275" s="35">
        <v>75.0</v>
      </c>
      <c r="P275" s="10"/>
      <c r="Q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ht="15.75" customHeight="1">
      <c r="A276" s="30">
        <v>985.0</v>
      </c>
      <c r="B276" s="31" t="str">
        <f>VLOOKUP(A276,Top_100!A$1:E$400,4,FALSE)</f>
        <v>OMG</v>
      </c>
      <c r="C276" s="32" t="s">
        <v>999</v>
      </c>
      <c r="D276" s="31"/>
      <c r="E276" s="33">
        <v>4.0</v>
      </c>
      <c r="F276" s="33">
        <v>130.0</v>
      </c>
      <c r="G276" s="33">
        <v>75.0</v>
      </c>
      <c r="H276" s="33">
        <v>78.0</v>
      </c>
      <c r="I276" s="31">
        <v>-6.0</v>
      </c>
      <c r="J276" s="33">
        <v>36.0</v>
      </c>
      <c r="K276" s="33">
        <v>33.0</v>
      </c>
      <c r="L276" s="33" t="s">
        <v>1111</v>
      </c>
      <c r="M276" s="33">
        <v>20.0</v>
      </c>
      <c r="N276" s="33">
        <v>3.0</v>
      </c>
      <c r="O276" s="33">
        <v>72.0</v>
      </c>
      <c r="P276" s="10"/>
      <c r="Q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ht="15.75" customHeight="1">
      <c r="A277" s="30">
        <v>986.0</v>
      </c>
      <c r="B277" s="31" t="str">
        <f>VLOOKUP(A277,Top_100!A$1:E$400,4,FALSE)</f>
        <v>Not Afraid</v>
      </c>
      <c r="C277" s="32" t="s">
        <v>838</v>
      </c>
      <c r="D277" s="34"/>
      <c r="E277" s="35">
        <v>4.0</v>
      </c>
      <c r="F277" s="35">
        <v>115.0</v>
      </c>
      <c r="G277" s="35">
        <v>95.0</v>
      </c>
      <c r="H277" s="35">
        <v>86.0</v>
      </c>
      <c r="I277" s="34">
        <v>-1.0</v>
      </c>
      <c r="J277" s="35">
        <v>21.0</v>
      </c>
      <c r="K277" s="35">
        <v>67.0</v>
      </c>
      <c r="L277" s="35" t="s">
        <v>1096</v>
      </c>
      <c r="M277" s="35">
        <v>53.0</v>
      </c>
      <c r="N277" s="35">
        <v>26.0</v>
      </c>
      <c r="O277" s="35">
        <v>79.0</v>
      </c>
      <c r="P277" s="10"/>
      <c r="Q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ht="15.75" customHeight="1">
      <c r="A278" s="30">
        <v>987.0</v>
      </c>
      <c r="B278" s="31" t="str">
        <f>VLOOKUP(A278,Top_100!A$1:E$400,4,FALSE)</f>
        <v>California Gurls</v>
      </c>
      <c r="C278" s="32" t="s">
        <v>878</v>
      </c>
      <c r="D278" s="31"/>
      <c r="E278" s="33">
        <v>2.0</v>
      </c>
      <c r="F278" s="33">
        <v>125.0</v>
      </c>
      <c r="G278" s="33">
        <v>75.0</v>
      </c>
      <c r="H278" s="33">
        <v>79.0</v>
      </c>
      <c r="I278" s="31">
        <v>-4.0</v>
      </c>
      <c r="J278" s="33">
        <v>18.0</v>
      </c>
      <c r="K278" s="33">
        <v>40.0</v>
      </c>
      <c r="L278" s="40">
        <v>0.0025694444444444445</v>
      </c>
      <c r="M278" s="33">
        <v>0.0</v>
      </c>
      <c r="N278" s="33">
        <v>5.0</v>
      </c>
      <c r="O278" s="33">
        <v>62.0</v>
      </c>
      <c r="P278" s="10"/>
      <c r="Q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ht="15.75" customHeight="1">
      <c r="A279" s="30">
        <v>988.0</v>
      </c>
      <c r="B279" s="31" t="str">
        <f>VLOOKUP(A279,Top_100!A$1:E$400,4,FALSE)</f>
        <v>Love the Way You Lie</v>
      </c>
      <c r="C279" s="32" t="s">
        <v>838</v>
      </c>
      <c r="D279" s="34"/>
      <c r="E279" s="35">
        <v>4.0</v>
      </c>
      <c r="F279" s="35">
        <v>87.0</v>
      </c>
      <c r="G279" s="35">
        <v>93.0</v>
      </c>
      <c r="H279" s="35">
        <v>75.0</v>
      </c>
      <c r="I279" s="34">
        <v>-5.0</v>
      </c>
      <c r="J279" s="35">
        <v>52.0</v>
      </c>
      <c r="K279" s="35">
        <v>64.0</v>
      </c>
      <c r="L279" s="35" t="s">
        <v>1166</v>
      </c>
      <c r="M279" s="35">
        <v>24.0</v>
      </c>
      <c r="N279" s="35">
        <v>23.0</v>
      </c>
      <c r="O279" s="35">
        <v>82.0</v>
      </c>
      <c r="P279" s="10"/>
      <c r="Q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ht="15.75" customHeight="1">
      <c r="A280" s="30">
        <v>989.0</v>
      </c>
      <c r="B280" s="31" t="str">
        <f>VLOOKUP(A280,Top_100!A$1:E$400,4,FALSE)</f>
        <v>Teenage Dream</v>
      </c>
      <c r="C280" s="32" t="s">
        <v>878</v>
      </c>
      <c r="D280" s="31"/>
      <c r="E280" s="33">
        <v>2.0</v>
      </c>
      <c r="F280" s="33">
        <v>120.0</v>
      </c>
      <c r="G280" s="33">
        <v>80.0</v>
      </c>
      <c r="H280" s="33">
        <v>72.0</v>
      </c>
      <c r="I280" s="31">
        <v>-5.0</v>
      </c>
      <c r="J280" s="33">
        <v>13.0</v>
      </c>
      <c r="K280" s="33">
        <v>59.0</v>
      </c>
      <c r="L280" s="40">
        <v>0.002662037037037037</v>
      </c>
      <c r="M280" s="33">
        <v>2.0</v>
      </c>
      <c r="N280" s="33">
        <v>4.0</v>
      </c>
      <c r="O280" s="33">
        <v>63.0</v>
      </c>
      <c r="P280" s="10"/>
      <c r="Q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ht="15.75" customHeight="1">
      <c r="A281" s="30">
        <v>990.0</v>
      </c>
      <c r="B281" s="31" t="str">
        <f>VLOOKUP(A281,Top_100!A$1:E$400,4,FALSE)</f>
        <v>Just the Way You Are</v>
      </c>
      <c r="C281" s="32" t="s">
        <v>803</v>
      </c>
      <c r="D281" s="34"/>
      <c r="E281" s="35">
        <v>2.0</v>
      </c>
      <c r="F281" s="35">
        <v>109.0</v>
      </c>
      <c r="G281" s="35">
        <v>84.0</v>
      </c>
      <c r="H281" s="35">
        <v>64.0</v>
      </c>
      <c r="I281" s="34">
        <v>-5.0</v>
      </c>
      <c r="J281" s="35">
        <v>9.0</v>
      </c>
      <c r="K281" s="35">
        <v>43.0</v>
      </c>
      <c r="L281" s="37">
        <v>0.002638888888888889</v>
      </c>
      <c r="M281" s="35">
        <v>2.0</v>
      </c>
      <c r="N281" s="35">
        <v>4.0</v>
      </c>
      <c r="O281" s="35">
        <v>78.0</v>
      </c>
      <c r="P281" s="10"/>
      <c r="Q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ht="15.75" customHeight="1">
      <c r="A282" s="30">
        <v>991.0</v>
      </c>
      <c r="B282" s="31" t="str">
        <f>VLOOKUP(A282,Top_100!A$1:E$400,4,FALSE)</f>
        <v>Like a G6</v>
      </c>
      <c r="C282" s="32" t="s">
        <v>842</v>
      </c>
      <c r="D282" s="31"/>
      <c r="E282" s="33">
        <v>2.0</v>
      </c>
      <c r="F282" s="33">
        <v>125.0</v>
      </c>
      <c r="G282" s="33">
        <v>84.0</v>
      </c>
      <c r="H282" s="33">
        <v>44.0</v>
      </c>
      <c r="I282" s="31">
        <v>-8.0</v>
      </c>
      <c r="J282" s="33">
        <v>12.0</v>
      </c>
      <c r="K282" s="33">
        <v>78.0</v>
      </c>
      <c r="L282" s="40">
        <v>0.0025694444444444445</v>
      </c>
      <c r="M282" s="33">
        <v>1.0</v>
      </c>
      <c r="N282" s="33">
        <v>45.0</v>
      </c>
      <c r="O282" s="33">
        <v>72.0</v>
      </c>
      <c r="P282" s="10"/>
      <c r="Q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ht="15.75" customHeight="1">
      <c r="A283" s="30">
        <v>992.0</v>
      </c>
      <c r="B283" s="31" t="str">
        <f>VLOOKUP(A283,Top_100!A$1:E$400,4,FALSE)</f>
        <v>We R Who We R</v>
      </c>
      <c r="C283" s="32" t="s">
        <v>881</v>
      </c>
      <c r="D283" s="34"/>
      <c r="E283" s="35">
        <v>2.0</v>
      </c>
      <c r="F283" s="35">
        <v>120.0</v>
      </c>
      <c r="G283" s="35">
        <v>82.0</v>
      </c>
      <c r="H283" s="35">
        <v>74.0</v>
      </c>
      <c r="I283" s="34">
        <v>-5.0</v>
      </c>
      <c r="J283" s="35">
        <v>12.0</v>
      </c>
      <c r="K283" s="35">
        <v>65.0</v>
      </c>
      <c r="L283" s="35" t="s">
        <v>1204</v>
      </c>
      <c r="M283" s="35">
        <v>1.0</v>
      </c>
      <c r="N283" s="35">
        <v>4.0</v>
      </c>
      <c r="O283" s="35">
        <v>72.0</v>
      </c>
      <c r="P283" s="10"/>
      <c r="Q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ht="15.75" customHeight="1">
      <c r="A284" s="30">
        <v>993.0</v>
      </c>
      <c r="B284" s="31" t="str">
        <f>VLOOKUP(A284,Top_100!A$1:E$400,4,FALSE)</f>
        <v>What's My Name?</v>
      </c>
      <c r="C284" s="32" t="s">
        <v>950</v>
      </c>
      <c r="D284" s="31"/>
      <c r="E284" s="33">
        <v>2.0</v>
      </c>
      <c r="F284" s="33">
        <v>100.0</v>
      </c>
      <c r="G284" s="33">
        <v>79.0</v>
      </c>
      <c r="H284" s="33">
        <v>69.0</v>
      </c>
      <c r="I284" s="31">
        <v>-3.0</v>
      </c>
      <c r="J284" s="33">
        <v>8.0</v>
      </c>
      <c r="K284" s="33">
        <v>58.0</v>
      </c>
      <c r="L284" s="33" t="s">
        <v>1166</v>
      </c>
      <c r="M284" s="33">
        <v>23.0</v>
      </c>
      <c r="N284" s="33">
        <v>7.0</v>
      </c>
      <c r="O284" s="33">
        <v>69.0</v>
      </c>
      <c r="P284" s="10"/>
      <c r="Q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ht="15.75" customHeight="1">
      <c r="A285" s="30">
        <v>994.0</v>
      </c>
      <c r="B285" s="31" t="str">
        <f>VLOOKUP(A285,Top_100!A$1:E$400,4,FALSE)</f>
        <v>Only Girl (In the World)</v>
      </c>
      <c r="C285" s="32" t="s">
        <v>950</v>
      </c>
      <c r="D285" s="34"/>
      <c r="E285" s="35">
        <v>2.0</v>
      </c>
      <c r="F285" s="35">
        <v>126.0</v>
      </c>
      <c r="G285" s="35">
        <v>72.0</v>
      </c>
      <c r="H285" s="35">
        <v>79.0</v>
      </c>
      <c r="I285" s="34">
        <v>-4.0</v>
      </c>
      <c r="J285" s="35">
        <v>7.0</v>
      </c>
      <c r="K285" s="35">
        <v>61.0</v>
      </c>
      <c r="L285" s="37">
        <v>0.002337962962962963</v>
      </c>
      <c r="M285" s="35">
        <v>13.0</v>
      </c>
      <c r="N285" s="35">
        <v>4.0</v>
      </c>
      <c r="O285" s="35">
        <v>73.0</v>
      </c>
      <c r="P285" s="10"/>
      <c r="Q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ht="15.75" customHeight="1">
      <c r="A286" s="30">
        <v>995.0</v>
      </c>
      <c r="B286" s="31" t="str">
        <f>VLOOKUP(A286,Top_100!A$1:E$400,4,FALSE)</f>
        <v>Raise Your Glass</v>
      </c>
      <c r="C286" s="32" t="s">
        <v>939</v>
      </c>
      <c r="D286" s="31"/>
      <c r="E286" s="33">
        <v>2.0</v>
      </c>
      <c r="F286" s="33">
        <v>122.0</v>
      </c>
      <c r="G286" s="33">
        <v>64.0</v>
      </c>
      <c r="H286" s="33">
        <v>68.0</v>
      </c>
      <c r="I286" s="31">
        <v>-7.0</v>
      </c>
      <c r="J286" s="33">
        <v>12.0</v>
      </c>
      <c r="K286" s="33">
        <v>56.0</v>
      </c>
      <c r="L286" s="33" t="s">
        <v>1130</v>
      </c>
      <c r="M286" s="33">
        <v>0.0</v>
      </c>
      <c r="N286" s="33">
        <v>12.0</v>
      </c>
      <c r="O286" s="33">
        <v>38.0</v>
      </c>
      <c r="P286" s="10"/>
      <c r="Q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ht="15.75" customHeight="1">
      <c r="A287" s="30">
        <v>996.0</v>
      </c>
      <c r="B287" s="31" t="str">
        <f>VLOOKUP(A287,Top_100!A$1:E$400,4,FALSE)</f>
        <v>Firework</v>
      </c>
      <c r="C287" s="32" t="s">
        <v>878</v>
      </c>
      <c r="D287" s="34"/>
      <c r="E287" s="35">
        <v>2.0</v>
      </c>
      <c r="F287" s="35">
        <v>124.0</v>
      </c>
      <c r="G287" s="35">
        <v>83.0</v>
      </c>
      <c r="H287" s="35">
        <v>64.0</v>
      </c>
      <c r="I287" s="34">
        <v>-5.0</v>
      </c>
      <c r="J287" s="35">
        <v>11.0</v>
      </c>
      <c r="K287" s="35">
        <v>65.0</v>
      </c>
      <c r="L287" s="37">
        <v>0.0024305555555555556</v>
      </c>
      <c r="M287" s="35">
        <v>14.0</v>
      </c>
      <c r="N287" s="35">
        <v>5.0</v>
      </c>
      <c r="O287" s="35">
        <v>25.0</v>
      </c>
      <c r="P287" s="10"/>
      <c r="Q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ht="15.75" customHeight="1">
      <c r="A288" s="30">
        <v>997.0</v>
      </c>
      <c r="B288" s="31" t="str">
        <f>VLOOKUP(A288,Top_100!A$1:E$400,4,FALSE)</f>
        <v>Grenade</v>
      </c>
      <c r="C288" s="32" t="s">
        <v>803</v>
      </c>
      <c r="D288" s="31"/>
      <c r="E288" s="33">
        <v>2.0</v>
      </c>
      <c r="F288" s="33">
        <v>110.0</v>
      </c>
      <c r="G288" s="33">
        <v>56.0</v>
      </c>
      <c r="H288" s="33">
        <v>71.0</v>
      </c>
      <c r="I288" s="31">
        <v>-7.0</v>
      </c>
      <c r="J288" s="33">
        <v>12.0</v>
      </c>
      <c r="K288" s="33">
        <v>23.0</v>
      </c>
      <c r="L288" s="40">
        <v>0.0025694444444444445</v>
      </c>
      <c r="M288" s="33">
        <v>15.0</v>
      </c>
      <c r="N288" s="33">
        <v>6.0</v>
      </c>
      <c r="O288" s="33">
        <v>75.0</v>
      </c>
      <c r="P288" s="10"/>
      <c r="Q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ht="15.75" customHeight="1">
      <c r="A289" s="30">
        <v>998.0</v>
      </c>
      <c r="B289" s="31" t="str">
        <f>VLOOKUP(A289,Top_100!A$1:E$400,4,FALSE)</f>
        <v>Hold It Against Me</v>
      </c>
      <c r="C289" s="32" t="s">
        <v>802</v>
      </c>
      <c r="D289" s="34"/>
      <c r="E289" s="35">
        <v>2.0</v>
      </c>
      <c r="F289" s="35">
        <v>133.0</v>
      </c>
      <c r="G289" s="35">
        <v>72.0</v>
      </c>
      <c r="H289" s="35">
        <v>65.0</v>
      </c>
      <c r="I289" s="34">
        <v>-5.0</v>
      </c>
      <c r="J289" s="35">
        <v>24.0</v>
      </c>
      <c r="K289" s="35">
        <v>39.0</v>
      </c>
      <c r="L289" s="37">
        <v>0.002337962962962963</v>
      </c>
      <c r="M289" s="35">
        <v>1.0</v>
      </c>
      <c r="N289" s="35">
        <v>4.0</v>
      </c>
      <c r="O289" s="35">
        <v>59.0</v>
      </c>
      <c r="P289" s="10"/>
      <c r="Q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ht="15.75" customHeight="1">
      <c r="A290" s="30">
        <v>999.0</v>
      </c>
      <c r="B290" s="31" t="str">
        <f>VLOOKUP(A290,Top_100!A$1:E$400,4,FALSE)</f>
        <v>Black and Yellow</v>
      </c>
      <c r="C290" s="32" t="s">
        <v>1008</v>
      </c>
      <c r="D290" s="31"/>
      <c r="E290" s="33">
        <v>2.0</v>
      </c>
      <c r="F290" s="33">
        <v>164.0</v>
      </c>
      <c r="G290" s="33">
        <v>83.0</v>
      </c>
      <c r="H290" s="33">
        <v>68.0</v>
      </c>
      <c r="I290" s="31">
        <v>-5.0</v>
      </c>
      <c r="J290" s="33">
        <v>27.0</v>
      </c>
      <c r="K290" s="33">
        <v>54.0</v>
      </c>
      <c r="L290" s="40">
        <v>0.002349537037037037</v>
      </c>
      <c r="M290" s="33">
        <v>6.0</v>
      </c>
      <c r="N290" s="33">
        <v>7.0</v>
      </c>
      <c r="O290" s="33">
        <v>76.0</v>
      </c>
      <c r="P290" s="10"/>
      <c r="Q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ht="15.75" customHeight="1">
      <c r="A291" s="30">
        <v>1000.0</v>
      </c>
      <c r="B291" s="31" t="str">
        <f>VLOOKUP(A291,Top_100!A$1:E$400,4,FALSE)</f>
        <v>Born This Way</v>
      </c>
      <c r="C291" s="32" t="s">
        <v>884</v>
      </c>
      <c r="D291" s="34"/>
      <c r="E291" s="35">
        <v>2.0</v>
      </c>
      <c r="F291" s="35">
        <v>124.0</v>
      </c>
      <c r="G291" s="35">
        <v>83.0</v>
      </c>
      <c r="H291" s="35">
        <v>59.0</v>
      </c>
      <c r="I291" s="34">
        <v>-5.0</v>
      </c>
      <c r="J291" s="35">
        <v>33.0</v>
      </c>
      <c r="K291" s="35">
        <v>49.0</v>
      </c>
      <c r="L291" s="35" t="s">
        <v>1148</v>
      </c>
      <c r="M291" s="35">
        <v>0.0</v>
      </c>
      <c r="N291" s="35">
        <v>16.0</v>
      </c>
      <c r="O291" s="35">
        <v>73.0</v>
      </c>
      <c r="P291" s="10"/>
      <c r="Q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ht="15.75" customHeight="1">
      <c r="A292" s="30">
        <v>1001.0</v>
      </c>
      <c r="B292" s="31" t="str">
        <f>VLOOKUP(A292,Top_100!A$1:E$400,4,FALSE)</f>
        <v>E.T.</v>
      </c>
      <c r="C292" s="32" t="s">
        <v>878</v>
      </c>
      <c r="D292" s="31"/>
      <c r="E292" s="33">
        <v>2.0</v>
      </c>
      <c r="F292" s="33">
        <v>152.0</v>
      </c>
      <c r="G292" s="33">
        <v>87.0</v>
      </c>
      <c r="H292" s="33">
        <v>62.0</v>
      </c>
      <c r="I292" s="31">
        <v>-5.0</v>
      </c>
      <c r="J292" s="33">
        <v>37.0</v>
      </c>
      <c r="K292" s="33">
        <v>76.0</v>
      </c>
      <c r="L292" s="40">
        <v>0.0024652777777777776</v>
      </c>
      <c r="M292" s="33">
        <v>2.0</v>
      </c>
      <c r="N292" s="33">
        <v>18.0</v>
      </c>
      <c r="O292" s="33">
        <v>66.0</v>
      </c>
      <c r="P292" s="10"/>
      <c r="Q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ht="15.75" customHeight="1">
      <c r="A293" s="30">
        <v>1002.0</v>
      </c>
      <c r="B293" s="31" t="str">
        <f>VLOOKUP(A293,Top_100!A$1:E$400,4,FALSE)</f>
        <v>S&amp;M</v>
      </c>
      <c r="C293" s="32" t="s">
        <v>950</v>
      </c>
      <c r="D293" s="34"/>
      <c r="E293" s="35">
        <v>2.0</v>
      </c>
      <c r="F293" s="35">
        <v>128.0</v>
      </c>
      <c r="G293" s="35">
        <v>68.0</v>
      </c>
      <c r="H293" s="35">
        <v>77.0</v>
      </c>
      <c r="I293" s="34">
        <v>-5.0</v>
      </c>
      <c r="J293" s="35">
        <v>10.0</v>
      </c>
      <c r="K293" s="35">
        <v>83.0</v>
      </c>
      <c r="L293" s="37">
        <v>0.0030092592592592593</v>
      </c>
      <c r="M293" s="35">
        <v>1.0</v>
      </c>
      <c r="N293" s="35">
        <v>4.0</v>
      </c>
      <c r="O293" s="35">
        <v>74.0</v>
      </c>
      <c r="P293" s="10"/>
      <c r="Q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ht="15.75" customHeight="1">
      <c r="A294" s="30">
        <v>1003.0</v>
      </c>
      <c r="B294" s="31" t="str">
        <f>VLOOKUP(A294,Top_100!A$1:E$400,4,FALSE)</f>
        <v>Rolling in the Deep</v>
      </c>
      <c r="C294" s="32" t="s">
        <v>781</v>
      </c>
      <c r="D294" s="31"/>
      <c r="E294" s="33">
        <v>12.0</v>
      </c>
      <c r="F294" s="33">
        <v>105.0</v>
      </c>
      <c r="G294" s="33">
        <v>76.0</v>
      </c>
      <c r="H294" s="33">
        <v>73.0</v>
      </c>
      <c r="I294" s="31">
        <v>-5.0</v>
      </c>
      <c r="J294" s="33">
        <v>5.0</v>
      </c>
      <c r="K294" s="33">
        <v>52.0</v>
      </c>
      <c r="L294" s="40">
        <v>0.002199074074074074</v>
      </c>
      <c r="M294" s="33">
        <v>13.0</v>
      </c>
      <c r="N294" s="33">
        <v>3.0</v>
      </c>
      <c r="O294" s="33">
        <v>76.0</v>
      </c>
      <c r="P294" s="10"/>
      <c r="Q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ht="15.75" customHeight="1">
      <c r="A295" s="30">
        <v>1004.0</v>
      </c>
      <c r="B295" s="31" t="str">
        <f>VLOOKUP(A295,Top_100!A$1:E$400,4,FALSE)</f>
        <v>Give Me Everything</v>
      </c>
      <c r="C295" s="32" t="s">
        <v>940</v>
      </c>
      <c r="D295" s="34"/>
      <c r="E295" s="35">
        <v>2.0</v>
      </c>
      <c r="F295" s="35">
        <v>129.0</v>
      </c>
      <c r="G295" s="35">
        <v>94.0</v>
      </c>
      <c r="H295" s="35">
        <v>67.0</v>
      </c>
      <c r="I295" s="34">
        <v>-3.0</v>
      </c>
      <c r="J295" s="35">
        <v>30.0</v>
      </c>
      <c r="K295" s="35">
        <v>53.0</v>
      </c>
      <c r="L295" s="35" t="s">
        <v>1127</v>
      </c>
      <c r="M295" s="35">
        <v>19.0</v>
      </c>
      <c r="N295" s="35">
        <v>16.0</v>
      </c>
      <c r="O295" s="35">
        <v>79.0</v>
      </c>
      <c r="P295" s="10"/>
      <c r="Q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ht="15.75" customHeight="1">
      <c r="A296" s="30">
        <v>1005.0</v>
      </c>
      <c r="B296" s="31" t="str">
        <f>VLOOKUP(A296,Top_100!A$1:E$400,4,FALSE)</f>
        <v>Party Rock Anthem</v>
      </c>
      <c r="C296" s="32" t="s">
        <v>894</v>
      </c>
      <c r="D296" s="31"/>
      <c r="E296" s="33">
        <v>2.0</v>
      </c>
      <c r="F296" s="33">
        <v>130.0</v>
      </c>
      <c r="G296" s="33">
        <v>74.0</v>
      </c>
      <c r="H296" s="33">
        <v>75.0</v>
      </c>
      <c r="I296" s="31">
        <v>-4.0</v>
      </c>
      <c r="J296" s="33">
        <v>27.0</v>
      </c>
      <c r="K296" s="33">
        <v>35.0</v>
      </c>
      <c r="L296" s="33" t="s">
        <v>1081</v>
      </c>
      <c r="M296" s="33">
        <v>2.0</v>
      </c>
      <c r="N296" s="33">
        <v>16.0</v>
      </c>
      <c r="O296" s="33">
        <v>72.0</v>
      </c>
      <c r="P296" s="10"/>
      <c r="Q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ht="15.75" customHeight="1">
      <c r="A297" s="30">
        <v>1006.0</v>
      </c>
      <c r="B297" s="31" t="str">
        <f>VLOOKUP(A297,Top_100!A$1:E$400,4,FALSE)</f>
        <v>Last Friday Night (T.G.I.F.)</v>
      </c>
      <c r="C297" s="32" t="s">
        <v>878</v>
      </c>
      <c r="D297" s="34"/>
      <c r="E297" s="35">
        <v>2.0</v>
      </c>
      <c r="F297" s="35">
        <v>126.0</v>
      </c>
      <c r="G297" s="35">
        <v>81.0</v>
      </c>
      <c r="H297" s="35">
        <v>65.0</v>
      </c>
      <c r="I297" s="34">
        <v>-4.0</v>
      </c>
      <c r="J297" s="35">
        <v>67.0</v>
      </c>
      <c r="K297" s="35">
        <v>72.0</v>
      </c>
      <c r="L297" s="37">
        <v>0.002372685185185185</v>
      </c>
      <c r="M297" s="35">
        <v>0.0</v>
      </c>
      <c r="N297" s="35">
        <v>4.0</v>
      </c>
      <c r="O297" s="35">
        <v>27.0</v>
      </c>
      <c r="P297" s="10"/>
      <c r="Q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ht="15.75" customHeight="1">
      <c r="A298" s="30">
        <v>1007.0</v>
      </c>
      <c r="B298" s="31" t="str">
        <f>VLOOKUP(A298,Top_100!A$1:E$400,4,FALSE)</f>
        <v>Moves like Jagger</v>
      </c>
      <c r="C298" s="32" t="s">
        <v>908</v>
      </c>
      <c r="D298" s="31"/>
      <c r="E298" s="33">
        <v>2.0</v>
      </c>
      <c r="F298" s="33">
        <v>128.0</v>
      </c>
      <c r="G298" s="33">
        <v>76.0</v>
      </c>
      <c r="H298" s="33">
        <v>72.0</v>
      </c>
      <c r="I298" s="31">
        <v>-4.0</v>
      </c>
      <c r="J298" s="33">
        <v>32.0</v>
      </c>
      <c r="K298" s="33">
        <v>62.0</v>
      </c>
      <c r="L298" s="33" t="s">
        <v>1168</v>
      </c>
      <c r="M298" s="33">
        <v>1.0</v>
      </c>
      <c r="N298" s="33">
        <v>5.0</v>
      </c>
      <c r="O298" s="33">
        <v>76.0</v>
      </c>
      <c r="P298" s="10"/>
      <c r="Q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ht="15.75" customHeight="1">
      <c r="A299" s="30">
        <v>1008.0</v>
      </c>
      <c r="B299" s="31" t="str">
        <f>VLOOKUP(A299,Top_100!A$1:E$400,4,FALSE)</f>
        <v>Someone like You</v>
      </c>
      <c r="C299" s="32" t="s">
        <v>781</v>
      </c>
      <c r="D299" s="34"/>
      <c r="E299" s="35">
        <v>12.0</v>
      </c>
      <c r="F299" s="35">
        <v>135.0</v>
      </c>
      <c r="G299" s="35">
        <v>33.0</v>
      </c>
      <c r="H299" s="35">
        <v>56.0</v>
      </c>
      <c r="I299" s="34">
        <v>-8.0</v>
      </c>
      <c r="J299" s="35">
        <v>10.0</v>
      </c>
      <c r="K299" s="35">
        <v>28.0</v>
      </c>
      <c r="L299" s="37">
        <v>0.003298611111111111</v>
      </c>
      <c r="M299" s="35">
        <v>89.0</v>
      </c>
      <c r="N299" s="35">
        <v>3.0</v>
      </c>
      <c r="O299" s="35">
        <v>80.0</v>
      </c>
      <c r="P299" s="10"/>
      <c r="Q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ht="15.75" customHeight="1">
      <c r="A300" s="30">
        <v>1009.0</v>
      </c>
      <c r="B300" s="31" t="str">
        <f>VLOOKUP(A300,Top_100!A$1:E$400,4,FALSE)</f>
        <v>We Found Love</v>
      </c>
      <c r="C300" s="32" t="s">
        <v>950</v>
      </c>
      <c r="D300" s="31"/>
      <c r="E300" s="33">
        <v>2.0</v>
      </c>
      <c r="F300" s="33">
        <v>128.0</v>
      </c>
      <c r="G300" s="33">
        <v>77.0</v>
      </c>
      <c r="H300" s="33">
        <v>73.0</v>
      </c>
      <c r="I300" s="31">
        <v>-4.0</v>
      </c>
      <c r="J300" s="33">
        <v>11.0</v>
      </c>
      <c r="K300" s="33">
        <v>60.0</v>
      </c>
      <c r="L300" s="33" t="s">
        <v>1191</v>
      </c>
      <c r="M300" s="33">
        <v>3.0</v>
      </c>
      <c r="N300" s="33">
        <v>4.0</v>
      </c>
      <c r="O300" s="33">
        <v>61.0</v>
      </c>
      <c r="P300" s="10"/>
      <c r="Q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ht="15.75" customHeight="1">
      <c r="A301" s="30">
        <v>1011.0</v>
      </c>
      <c r="B301" s="31" t="str">
        <f>VLOOKUP(A301,Top_100!A$1:E$400,4,FALSE)</f>
        <v>Set Fire to the Rain</v>
      </c>
      <c r="C301" s="32" t="s">
        <v>781</v>
      </c>
      <c r="D301" s="34"/>
      <c r="E301" s="35">
        <v>2.0</v>
      </c>
      <c r="F301" s="35">
        <v>130.0</v>
      </c>
      <c r="G301" s="35">
        <v>86.0</v>
      </c>
      <c r="H301" s="35">
        <v>71.0</v>
      </c>
      <c r="I301" s="34">
        <v>-4.0</v>
      </c>
      <c r="J301" s="35">
        <v>19.0</v>
      </c>
      <c r="K301" s="35">
        <v>80.0</v>
      </c>
      <c r="L301" s="35" t="s">
        <v>1184</v>
      </c>
      <c r="M301" s="35">
        <v>10.0</v>
      </c>
      <c r="N301" s="35">
        <v>32.0</v>
      </c>
      <c r="O301" s="35">
        <v>67.0</v>
      </c>
      <c r="P301" s="10"/>
      <c r="Q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ht="15.75" customHeight="1">
      <c r="A302" s="30">
        <v>1012.0</v>
      </c>
      <c r="B302" s="31" t="str">
        <f>VLOOKUP(A302,Top_100!A$1:E$400,4,FALSE)</f>
        <v>Stronger (What Doesn't Kill You)</v>
      </c>
      <c r="C302" s="32" t="s">
        <v>879</v>
      </c>
      <c r="D302" s="31"/>
      <c r="E302" s="33">
        <v>12.0</v>
      </c>
      <c r="F302" s="33">
        <v>108.0</v>
      </c>
      <c r="G302" s="33">
        <v>68.0</v>
      </c>
      <c r="H302" s="33">
        <v>61.0</v>
      </c>
      <c r="I302" s="31">
        <v>-4.0</v>
      </c>
      <c r="J302" s="33">
        <v>13.0</v>
      </c>
      <c r="K302" s="33">
        <v>47.0</v>
      </c>
      <c r="L302" s="33" t="s">
        <v>1106</v>
      </c>
      <c r="M302" s="33">
        <v>0.0</v>
      </c>
      <c r="N302" s="33">
        <v>3.0</v>
      </c>
      <c r="O302" s="33">
        <v>76.0</v>
      </c>
      <c r="P302" s="10"/>
      <c r="Q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ht="15.75" customHeight="1">
      <c r="A303" s="30">
        <v>1012.0</v>
      </c>
      <c r="B303" s="31" t="str">
        <f>VLOOKUP(A303,Top_100!A$1:E$400,4,FALSE)</f>
        <v>Stronger (What Doesn't Kill You)</v>
      </c>
      <c r="C303" s="32" t="s">
        <v>879</v>
      </c>
      <c r="D303" s="34"/>
      <c r="E303" s="35">
        <v>2.0</v>
      </c>
      <c r="F303" s="35">
        <v>116.0</v>
      </c>
      <c r="G303" s="35">
        <v>94.0</v>
      </c>
      <c r="H303" s="35">
        <v>56.0</v>
      </c>
      <c r="I303" s="34">
        <v>-4.0</v>
      </c>
      <c r="J303" s="35">
        <v>11.0</v>
      </c>
      <c r="K303" s="35">
        <v>68.0</v>
      </c>
      <c r="L303" s="37">
        <v>0.0024305555555555556</v>
      </c>
      <c r="M303" s="35">
        <v>5.0</v>
      </c>
      <c r="N303" s="35">
        <v>5.0</v>
      </c>
      <c r="O303" s="35">
        <v>74.0</v>
      </c>
      <c r="P303" s="10"/>
      <c r="Q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ht="15.75" customHeight="1">
      <c r="A304" s="30">
        <v>1013.0</v>
      </c>
      <c r="B304" s="31" t="str">
        <f>VLOOKUP(A304,Top_100!A$1:E$400,4,FALSE)</f>
        <v>Part of Me</v>
      </c>
      <c r="C304" s="32" t="s">
        <v>878</v>
      </c>
      <c r="D304" s="31"/>
      <c r="E304" s="33">
        <v>2.0</v>
      </c>
      <c r="F304" s="33">
        <v>130.0</v>
      </c>
      <c r="G304" s="33">
        <v>92.0</v>
      </c>
      <c r="H304" s="33">
        <v>68.0</v>
      </c>
      <c r="I304" s="31">
        <v>-5.0</v>
      </c>
      <c r="J304" s="33">
        <v>7.0</v>
      </c>
      <c r="K304" s="33">
        <v>77.0</v>
      </c>
      <c r="L304" s="40">
        <v>0.002349537037037037</v>
      </c>
      <c r="M304" s="33">
        <v>0.0</v>
      </c>
      <c r="N304" s="33">
        <v>4.0</v>
      </c>
      <c r="O304" s="33">
        <v>71.0</v>
      </c>
      <c r="P304" s="10"/>
      <c r="Q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ht="15.75" customHeight="1">
      <c r="A305" s="30">
        <v>1014.0</v>
      </c>
      <c r="B305" s="31" t="str">
        <f>VLOOKUP(A305,Top_100!A$1:E$400,4,FALSE)</f>
        <v>We Are Young</v>
      </c>
      <c r="C305" s="32" t="s">
        <v>845</v>
      </c>
      <c r="D305" s="34"/>
      <c r="E305" s="35">
        <v>2.0</v>
      </c>
      <c r="F305" s="35">
        <v>184.0</v>
      </c>
      <c r="G305" s="35">
        <v>64.0</v>
      </c>
      <c r="H305" s="35">
        <v>38.0</v>
      </c>
      <c r="I305" s="34">
        <v>-6.0</v>
      </c>
      <c r="J305" s="35">
        <v>8.0</v>
      </c>
      <c r="K305" s="35">
        <v>74.0</v>
      </c>
      <c r="L305" s="35" t="s">
        <v>1086</v>
      </c>
      <c r="M305" s="35">
        <v>2.0</v>
      </c>
      <c r="N305" s="35">
        <v>8.0</v>
      </c>
      <c r="O305" s="35">
        <v>63.0</v>
      </c>
      <c r="P305" s="10"/>
      <c r="Q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ht="15.75" customHeight="1">
      <c r="A306" s="30">
        <v>1015.0</v>
      </c>
      <c r="B306" s="31" t="str">
        <f>VLOOKUP(A306,Top_100!A$1:E$400,4,FALSE)</f>
        <v>Somebody That I Used to Know</v>
      </c>
      <c r="C306" s="32" t="s">
        <v>849</v>
      </c>
      <c r="D306" s="31"/>
      <c r="E306" s="33">
        <v>2.0</v>
      </c>
      <c r="F306" s="33">
        <v>129.0</v>
      </c>
      <c r="G306" s="33">
        <v>52.0</v>
      </c>
      <c r="H306" s="33">
        <v>87.0</v>
      </c>
      <c r="I306" s="31">
        <v>-7.0</v>
      </c>
      <c r="J306" s="33">
        <v>10.0</v>
      </c>
      <c r="K306" s="33">
        <v>75.0</v>
      </c>
      <c r="L306" s="40">
        <v>0.0028356481481481483</v>
      </c>
      <c r="M306" s="33">
        <v>55.0</v>
      </c>
      <c r="N306" s="33">
        <v>4.0</v>
      </c>
      <c r="O306" s="33">
        <v>80.0</v>
      </c>
      <c r="P306" s="10"/>
      <c r="Q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ht="15.75" customHeight="1">
      <c r="A307" s="30">
        <v>1016.0</v>
      </c>
      <c r="B307" s="31" t="str">
        <f>VLOOKUP(A307,Top_100!A$1:E$400,4,FALSE)</f>
        <v>Call Me Maybe</v>
      </c>
      <c r="C307" s="32" t="s">
        <v>809</v>
      </c>
      <c r="D307" s="34"/>
      <c r="E307" s="35">
        <v>2.0</v>
      </c>
      <c r="F307" s="35">
        <v>120.0</v>
      </c>
      <c r="G307" s="35">
        <v>58.0</v>
      </c>
      <c r="H307" s="35">
        <v>78.0</v>
      </c>
      <c r="I307" s="34">
        <v>-7.0</v>
      </c>
      <c r="J307" s="35">
        <v>11.0</v>
      </c>
      <c r="K307" s="35">
        <v>66.0</v>
      </c>
      <c r="L307" s="35" t="s">
        <v>1205</v>
      </c>
      <c r="M307" s="35">
        <v>1.0</v>
      </c>
      <c r="N307" s="35">
        <v>4.0</v>
      </c>
      <c r="O307" s="35">
        <v>76.0</v>
      </c>
      <c r="P307" s="10"/>
      <c r="Q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ht="15.75" customHeight="1">
      <c r="A308" s="30">
        <v>1017.0</v>
      </c>
      <c r="B308" s="31" t="str">
        <f>VLOOKUP(A308,Top_100!A$1:E$400,4,FALSE)</f>
        <v>Whistle</v>
      </c>
      <c r="C308" s="32" t="s">
        <v>844</v>
      </c>
      <c r="D308" s="31"/>
      <c r="E308" s="33">
        <v>2.0</v>
      </c>
      <c r="F308" s="33">
        <v>104.0</v>
      </c>
      <c r="G308" s="33">
        <v>94.0</v>
      </c>
      <c r="H308" s="33">
        <v>75.0</v>
      </c>
      <c r="I308" s="31">
        <v>-6.0</v>
      </c>
      <c r="J308" s="33">
        <v>29.0</v>
      </c>
      <c r="K308" s="33">
        <v>74.0</v>
      </c>
      <c r="L308" s="40">
        <v>0.002372685185185185</v>
      </c>
      <c r="M308" s="33">
        <v>2.0</v>
      </c>
      <c r="N308" s="33">
        <v>5.0</v>
      </c>
      <c r="O308" s="33">
        <v>79.0</v>
      </c>
      <c r="P308" s="10"/>
      <c r="Q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ht="15.75" customHeight="1">
      <c r="A309" s="30">
        <v>1018.0</v>
      </c>
      <c r="B309" s="31" t="str">
        <f>VLOOKUP(A309,Top_100!A$1:E$400,4,FALSE)</f>
        <v>We Are Never Ever Getting Back Together</v>
      </c>
      <c r="C309" s="32" t="s">
        <v>982</v>
      </c>
      <c r="D309" s="34"/>
      <c r="E309" s="35">
        <v>2.0</v>
      </c>
      <c r="F309" s="35">
        <v>86.0</v>
      </c>
      <c r="G309" s="35">
        <v>68.0</v>
      </c>
      <c r="H309" s="35">
        <v>63.0</v>
      </c>
      <c r="I309" s="34">
        <v>-6.0</v>
      </c>
      <c r="J309" s="35">
        <v>12.0</v>
      </c>
      <c r="K309" s="35">
        <v>75.0</v>
      </c>
      <c r="L309" s="35" t="s">
        <v>1205</v>
      </c>
      <c r="M309" s="35">
        <v>1.0</v>
      </c>
      <c r="N309" s="35">
        <v>9.0</v>
      </c>
      <c r="O309" s="35">
        <v>75.0</v>
      </c>
      <c r="P309" s="10"/>
      <c r="Q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ht="15.75" customHeight="1">
      <c r="A310" s="30">
        <v>1019.0</v>
      </c>
      <c r="B310" s="31" t="str">
        <f>VLOOKUP(A310,Top_100!A$1:E$400,4,FALSE)</f>
        <v>One More Night</v>
      </c>
      <c r="C310" s="32" t="s">
        <v>908</v>
      </c>
      <c r="D310" s="31"/>
      <c r="E310" s="33">
        <v>2.0</v>
      </c>
      <c r="F310" s="33">
        <v>93.0</v>
      </c>
      <c r="G310" s="33">
        <v>82.0</v>
      </c>
      <c r="H310" s="33">
        <v>72.0</v>
      </c>
      <c r="I310" s="31">
        <v>-3.0</v>
      </c>
      <c r="J310" s="33">
        <v>8.0</v>
      </c>
      <c r="K310" s="33">
        <v>62.0</v>
      </c>
      <c r="L310" s="40">
        <v>0.0023148148148148147</v>
      </c>
      <c r="M310" s="33">
        <v>6.0</v>
      </c>
      <c r="N310" s="33">
        <v>3.0</v>
      </c>
      <c r="O310" s="33">
        <v>73.0</v>
      </c>
      <c r="P310" s="10"/>
      <c r="Q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ht="15.75" customHeight="1">
      <c r="A311" s="30">
        <v>1020.0</v>
      </c>
      <c r="B311" s="31" t="str">
        <f>VLOOKUP(A311,Top_100!A$1:E$400,4,FALSE)</f>
        <v>Diamonds</v>
      </c>
      <c r="C311" s="32" t="s">
        <v>950</v>
      </c>
      <c r="D311" s="34"/>
      <c r="E311" s="35">
        <v>2.0</v>
      </c>
      <c r="F311" s="35">
        <v>92.0</v>
      </c>
      <c r="G311" s="35">
        <v>71.0</v>
      </c>
      <c r="H311" s="35">
        <v>56.0</v>
      </c>
      <c r="I311" s="34">
        <v>-5.0</v>
      </c>
      <c r="J311" s="35">
        <v>11.0</v>
      </c>
      <c r="K311" s="35">
        <v>39.0</v>
      </c>
      <c r="L311" s="37">
        <v>0.002372685185185185</v>
      </c>
      <c r="M311" s="35">
        <v>0.0</v>
      </c>
      <c r="N311" s="35">
        <v>5.0</v>
      </c>
      <c r="O311" s="35">
        <v>61.0</v>
      </c>
      <c r="P311" s="10"/>
      <c r="Q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ht="15.75" customHeight="1">
      <c r="A312" s="30">
        <v>1021.0</v>
      </c>
      <c r="B312" s="31" t="str">
        <f>VLOOKUP(A312,Top_100!A$1:E$400,4,FALSE)</f>
        <v>Locked Out of Heaven</v>
      </c>
      <c r="C312" s="32" t="s">
        <v>803</v>
      </c>
      <c r="D312" s="31"/>
      <c r="E312" s="33">
        <v>2.0</v>
      </c>
      <c r="F312" s="33">
        <v>144.0</v>
      </c>
      <c r="G312" s="33">
        <v>70.0</v>
      </c>
      <c r="H312" s="33">
        <v>73.0</v>
      </c>
      <c r="I312" s="31">
        <v>-4.0</v>
      </c>
      <c r="J312" s="33">
        <v>31.0</v>
      </c>
      <c r="K312" s="33">
        <v>87.0</v>
      </c>
      <c r="L312" s="40">
        <v>0.002523148148148148</v>
      </c>
      <c r="M312" s="33">
        <v>5.0</v>
      </c>
      <c r="N312" s="33">
        <v>4.0</v>
      </c>
      <c r="O312" s="33">
        <v>79.0</v>
      </c>
      <c r="P312" s="10"/>
      <c r="Q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ht="15.75" customHeight="1">
      <c r="A313" s="30">
        <v>1022.0</v>
      </c>
      <c r="B313" s="31" t="str">
        <f>VLOOKUP(A313,Top_100!A$1:E$400,4,FALSE)</f>
        <v>Thrift Shop</v>
      </c>
      <c r="C313" s="32" t="s">
        <v>901</v>
      </c>
      <c r="D313" s="34"/>
      <c r="E313" s="35">
        <v>2.0</v>
      </c>
      <c r="F313" s="35">
        <v>95.0</v>
      </c>
      <c r="G313" s="35">
        <v>53.0</v>
      </c>
      <c r="H313" s="35">
        <v>78.0</v>
      </c>
      <c r="I313" s="34">
        <v>-7.0</v>
      </c>
      <c r="J313" s="35">
        <v>5.0</v>
      </c>
      <c r="K313" s="35">
        <v>66.0</v>
      </c>
      <c r="L313" s="37">
        <v>0.0022337962962962962</v>
      </c>
      <c r="M313" s="35">
        <v>6.0</v>
      </c>
      <c r="N313" s="35">
        <v>29.0</v>
      </c>
      <c r="O313" s="35">
        <v>69.0</v>
      </c>
      <c r="P313" s="10"/>
      <c r="Q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ht="15.75" customHeight="1">
      <c r="A314" s="30">
        <v>1023.0</v>
      </c>
      <c r="B314" s="31" t="str">
        <f>VLOOKUP(A314,Top_100!A$1:E$400,4,FALSE)</f>
        <v>Harlem Shake</v>
      </c>
      <c r="C314" s="32" t="s">
        <v>793</v>
      </c>
      <c r="D314" s="31"/>
      <c r="E314" s="33">
        <v>13.0</v>
      </c>
      <c r="F314" s="33">
        <v>138.0</v>
      </c>
      <c r="G314" s="33">
        <v>79.0</v>
      </c>
      <c r="H314" s="33">
        <v>45.0</v>
      </c>
      <c r="I314" s="31">
        <v>-5.0</v>
      </c>
      <c r="J314" s="33">
        <v>42.0</v>
      </c>
      <c r="K314" s="33">
        <v>28.0</v>
      </c>
      <c r="L314" s="33" t="s">
        <v>1206</v>
      </c>
      <c r="M314" s="33">
        <v>1.0</v>
      </c>
      <c r="N314" s="33">
        <v>5.0</v>
      </c>
      <c r="O314" s="33">
        <v>58.0</v>
      </c>
      <c r="P314" s="10"/>
      <c r="Q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ht="15.75" customHeight="1">
      <c r="A315" s="30">
        <v>1024.0</v>
      </c>
      <c r="B315" s="31" t="str">
        <f>VLOOKUP(A315,Top_100!A$1:E$400,4,FALSE)</f>
        <v>When I Was Your Man</v>
      </c>
      <c r="C315" s="32" t="s">
        <v>803</v>
      </c>
      <c r="D315" s="34"/>
      <c r="E315" s="35">
        <v>2.0</v>
      </c>
      <c r="F315" s="35">
        <v>73.0</v>
      </c>
      <c r="G315" s="35">
        <v>28.0</v>
      </c>
      <c r="H315" s="35">
        <v>61.0</v>
      </c>
      <c r="I315" s="34">
        <v>-9.0</v>
      </c>
      <c r="J315" s="35">
        <v>9.0</v>
      </c>
      <c r="K315" s="35">
        <v>39.0</v>
      </c>
      <c r="L315" s="35" t="s">
        <v>1143</v>
      </c>
      <c r="M315" s="35">
        <v>93.0</v>
      </c>
      <c r="N315" s="35">
        <v>4.0</v>
      </c>
      <c r="O315" s="35">
        <v>85.0</v>
      </c>
      <c r="P315" s="10"/>
      <c r="Q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ht="15.75" customHeight="1">
      <c r="A316" s="30">
        <v>1025.0</v>
      </c>
      <c r="B316" s="31" t="str">
        <f>VLOOKUP(A316,Top_100!A$1:E$400,4,FALSE)</f>
        <v>Just Give Me a Reason</v>
      </c>
      <c r="C316" s="32" t="s">
        <v>939</v>
      </c>
      <c r="D316" s="31"/>
      <c r="E316" s="33">
        <v>2.0</v>
      </c>
      <c r="F316" s="33">
        <v>95.0</v>
      </c>
      <c r="G316" s="33">
        <v>55.0</v>
      </c>
      <c r="H316" s="33">
        <v>78.0</v>
      </c>
      <c r="I316" s="31">
        <v>-7.0</v>
      </c>
      <c r="J316" s="33">
        <v>13.0</v>
      </c>
      <c r="K316" s="33">
        <v>44.0</v>
      </c>
      <c r="L316" s="33" t="s">
        <v>1181</v>
      </c>
      <c r="M316" s="33">
        <v>35.0</v>
      </c>
      <c r="N316" s="33">
        <v>5.0</v>
      </c>
      <c r="O316" s="33">
        <v>81.0</v>
      </c>
      <c r="P316" s="10"/>
      <c r="Q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ht="15.75" customHeight="1">
      <c r="A317" s="30">
        <v>1026.0</v>
      </c>
      <c r="B317" s="31" t="str">
        <f>VLOOKUP(A317,Top_100!A$1:E$400,4,FALSE)</f>
        <v>Can't Hold Us</v>
      </c>
      <c r="C317" s="32" t="s">
        <v>901</v>
      </c>
      <c r="D317" s="34"/>
      <c r="E317" s="35">
        <v>2.0</v>
      </c>
      <c r="F317" s="35">
        <v>146.0</v>
      </c>
      <c r="G317" s="35">
        <v>93.0</v>
      </c>
      <c r="H317" s="35">
        <v>63.0</v>
      </c>
      <c r="I317" s="34">
        <v>-4.0</v>
      </c>
      <c r="J317" s="35">
        <v>10.0</v>
      </c>
      <c r="K317" s="35">
        <v>88.0</v>
      </c>
      <c r="L317" s="35" t="s">
        <v>1151</v>
      </c>
      <c r="M317" s="35">
        <v>3.0</v>
      </c>
      <c r="N317" s="35">
        <v>8.0</v>
      </c>
      <c r="O317" s="35">
        <v>70.0</v>
      </c>
      <c r="P317" s="10"/>
      <c r="Q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ht="15.75" customHeight="1">
      <c r="A318" s="30">
        <v>1027.0</v>
      </c>
      <c r="B318" s="31" t="str">
        <f>VLOOKUP(A318,Top_100!A$1:E$400,4,FALSE)</f>
        <v>Blurred Lines</v>
      </c>
      <c r="C318" s="32" t="s">
        <v>951</v>
      </c>
      <c r="D318" s="31"/>
      <c r="E318" s="33">
        <v>2.0</v>
      </c>
      <c r="F318" s="33">
        <v>120.0</v>
      </c>
      <c r="G318" s="33">
        <v>60.0</v>
      </c>
      <c r="H318" s="33">
        <v>85.0</v>
      </c>
      <c r="I318" s="31">
        <v>-5.0</v>
      </c>
      <c r="J318" s="33">
        <v>8.0</v>
      </c>
      <c r="K318" s="33">
        <v>84.0</v>
      </c>
      <c r="L318" s="33" t="s">
        <v>1083</v>
      </c>
      <c r="M318" s="33">
        <v>0.0</v>
      </c>
      <c r="N318" s="33">
        <v>4.0</v>
      </c>
      <c r="O318" s="33">
        <v>76.0</v>
      </c>
      <c r="P318" s="10"/>
      <c r="Q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ht="15.75" customHeight="1">
      <c r="A319" s="30">
        <v>1028.0</v>
      </c>
      <c r="B319" s="31" t="str">
        <f>VLOOKUP(A319,Top_100!A$1:E$400,4,FALSE)</f>
        <v>Roar</v>
      </c>
      <c r="C319" s="32" t="s">
        <v>878</v>
      </c>
      <c r="D319" s="34"/>
      <c r="E319" s="35">
        <v>2.0</v>
      </c>
      <c r="F319" s="35">
        <v>180.0</v>
      </c>
      <c r="G319" s="35">
        <v>77.0</v>
      </c>
      <c r="H319" s="35">
        <v>55.0</v>
      </c>
      <c r="I319" s="34">
        <v>-5.0</v>
      </c>
      <c r="J319" s="35">
        <v>35.0</v>
      </c>
      <c r="K319" s="35">
        <v>46.0</v>
      </c>
      <c r="L319" s="37">
        <v>0.0024652777777777776</v>
      </c>
      <c r="M319" s="35">
        <v>0.0</v>
      </c>
      <c r="N319" s="35">
        <v>4.0</v>
      </c>
      <c r="O319" s="35">
        <v>78.0</v>
      </c>
      <c r="P319" s="10"/>
      <c r="Q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ht="15.75" customHeight="1">
      <c r="A320" s="30">
        <v>1029.0</v>
      </c>
      <c r="B320" s="31" t="str">
        <f>VLOOKUP(A320,Top_100!A$1:E$400,4,FALSE)</f>
        <v>Wrecking Ball</v>
      </c>
      <c r="C320" s="32" t="s">
        <v>917</v>
      </c>
      <c r="D320" s="31"/>
      <c r="E320" s="33">
        <v>2.0</v>
      </c>
      <c r="F320" s="33">
        <v>120.0</v>
      </c>
      <c r="G320" s="33">
        <v>42.0</v>
      </c>
      <c r="H320" s="33">
        <v>53.0</v>
      </c>
      <c r="I320" s="31">
        <v>-6.0</v>
      </c>
      <c r="J320" s="33">
        <v>11.0</v>
      </c>
      <c r="K320" s="33">
        <v>35.0</v>
      </c>
      <c r="L320" s="40">
        <v>0.0024074074074074076</v>
      </c>
      <c r="M320" s="33">
        <v>41.0</v>
      </c>
      <c r="N320" s="33">
        <v>3.0</v>
      </c>
      <c r="O320" s="33">
        <v>77.0</v>
      </c>
      <c r="P320" s="10"/>
      <c r="Q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ht="15.75" customHeight="1">
      <c r="A321" s="30">
        <v>1030.0</v>
      </c>
      <c r="B321" s="31" t="str">
        <f>VLOOKUP(A321,Top_100!A$1:E$400,4,FALSE)</f>
        <v>Royals</v>
      </c>
      <c r="C321" s="32" t="s">
        <v>897</v>
      </c>
      <c r="D321" s="34"/>
      <c r="E321" s="35">
        <v>2.0</v>
      </c>
      <c r="F321" s="35">
        <v>85.0</v>
      </c>
      <c r="G321" s="35">
        <v>43.0</v>
      </c>
      <c r="H321" s="35">
        <v>67.0</v>
      </c>
      <c r="I321" s="34">
        <v>-10.0</v>
      </c>
      <c r="J321" s="35">
        <v>13.0</v>
      </c>
      <c r="K321" s="35">
        <v>34.0</v>
      </c>
      <c r="L321" s="35" t="s">
        <v>1207</v>
      </c>
      <c r="M321" s="35">
        <v>12.0</v>
      </c>
      <c r="N321" s="35">
        <v>12.0</v>
      </c>
      <c r="O321" s="35">
        <v>78.0</v>
      </c>
      <c r="P321" s="10"/>
      <c r="Q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ht="15.75" customHeight="1">
      <c r="A322" s="30">
        <v>1031.0</v>
      </c>
      <c r="B322" s="31" t="str">
        <f>VLOOKUP(A322,Top_100!A$1:E$400,4,FALSE)</f>
        <v>The Monster</v>
      </c>
      <c r="C322" s="32" t="s">
        <v>838</v>
      </c>
      <c r="D322" s="31"/>
      <c r="E322" s="33">
        <v>4.0</v>
      </c>
      <c r="F322" s="33">
        <v>110.0</v>
      </c>
      <c r="G322" s="33">
        <v>85.0</v>
      </c>
      <c r="H322" s="33">
        <v>78.0</v>
      </c>
      <c r="I322" s="31">
        <v>-4.0</v>
      </c>
      <c r="J322" s="33">
        <v>12.0</v>
      </c>
      <c r="K322" s="33">
        <v>62.0</v>
      </c>
      <c r="L322" s="33" t="s">
        <v>1135</v>
      </c>
      <c r="M322" s="33">
        <v>5.0</v>
      </c>
      <c r="N322" s="33">
        <v>7.0</v>
      </c>
      <c r="O322" s="33">
        <v>76.0</v>
      </c>
      <c r="P322" s="10"/>
      <c r="Q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ht="15.75" customHeight="1">
      <c r="A323" s="30">
        <v>1032.0</v>
      </c>
      <c r="B323" s="31" t="str">
        <f>VLOOKUP(A323,Top_100!A$1:E$400,4,FALSE)</f>
        <v>Timber</v>
      </c>
      <c r="C323" s="32" t="s">
        <v>940</v>
      </c>
      <c r="D323" s="34"/>
      <c r="E323" s="35">
        <v>2.0</v>
      </c>
      <c r="F323" s="35">
        <v>130.0</v>
      </c>
      <c r="G323" s="35">
        <v>96.0</v>
      </c>
      <c r="H323" s="35">
        <v>58.0</v>
      </c>
      <c r="I323" s="34">
        <v>-4.0</v>
      </c>
      <c r="J323" s="35">
        <v>14.0</v>
      </c>
      <c r="K323" s="35">
        <v>79.0</v>
      </c>
      <c r="L323" s="35" t="s">
        <v>1208</v>
      </c>
      <c r="M323" s="35">
        <v>3.0</v>
      </c>
      <c r="N323" s="35">
        <v>10.0</v>
      </c>
      <c r="O323" s="35">
        <v>81.0</v>
      </c>
      <c r="P323" s="10"/>
      <c r="Q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ht="15.75" customHeight="1">
      <c r="A324" s="30">
        <v>1033.0</v>
      </c>
      <c r="B324" s="31" t="str">
        <f>VLOOKUP(A324,Top_100!A$1:E$400,4,FALSE)</f>
        <v>Dark Horse</v>
      </c>
      <c r="C324" s="32" t="s">
        <v>878</v>
      </c>
      <c r="D324" s="31"/>
      <c r="E324" s="33">
        <v>2.0</v>
      </c>
      <c r="F324" s="33">
        <v>132.0</v>
      </c>
      <c r="G324" s="33">
        <v>59.0</v>
      </c>
      <c r="H324" s="33">
        <v>65.0</v>
      </c>
      <c r="I324" s="31">
        <v>-6.0</v>
      </c>
      <c r="J324" s="33">
        <v>17.0</v>
      </c>
      <c r="K324" s="33">
        <v>35.0</v>
      </c>
      <c r="L324" s="40">
        <v>0.0020833333333333333</v>
      </c>
      <c r="M324" s="33">
        <v>0.0</v>
      </c>
      <c r="N324" s="33">
        <v>5.0</v>
      </c>
      <c r="O324" s="33">
        <v>78.0</v>
      </c>
      <c r="P324" s="10"/>
      <c r="Q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ht="15.75" customHeight="1">
      <c r="A325" s="30">
        <v>1034.0</v>
      </c>
      <c r="B325" s="31" t="str">
        <f>VLOOKUP(A325,Top_100!A$1:E$400,4,FALSE)</f>
        <v>Happy</v>
      </c>
      <c r="C325" s="32" t="s">
        <v>938</v>
      </c>
      <c r="D325" s="34"/>
      <c r="E325" s="35">
        <v>2.0</v>
      </c>
      <c r="F325" s="35">
        <v>160.0</v>
      </c>
      <c r="G325" s="35">
        <v>82.0</v>
      </c>
      <c r="H325" s="35">
        <v>65.0</v>
      </c>
      <c r="I325" s="34">
        <v>-5.0</v>
      </c>
      <c r="J325" s="35">
        <v>9.0</v>
      </c>
      <c r="K325" s="35">
        <v>96.0</v>
      </c>
      <c r="L325" s="37">
        <v>0.0024074074074074076</v>
      </c>
      <c r="M325" s="35">
        <v>22.0</v>
      </c>
      <c r="N325" s="35">
        <v>18.0</v>
      </c>
      <c r="O325" s="35">
        <v>79.0</v>
      </c>
      <c r="P325" s="10"/>
      <c r="Q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ht="15.75" customHeight="1">
      <c r="A326" s="30">
        <v>1035.0</v>
      </c>
      <c r="B326" s="31" t="str">
        <f>VLOOKUP(A326,Top_100!A$1:E$400,4,FALSE)</f>
        <v>All of Me</v>
      </c>
      <c r="C326" s="32" t="s">
        <v>868</v>
      </c>
      <c r="D326" s="31"/>
      <c r="E326" s="33">
        <v>14.0</v>
      </c>
      <c r="F326" s="33">
        <v>120.0</v>
      </c>
      <c r="G326" s="33">
        <v>26.0</v>
      </c>
      <c r="H326" s="33">
        <v>42.0</v>
      </c>
      <c r="I326" s="31">
        <v>-7.0</v>
      </c>
      <c r="J326" s="33">
        <v>13.0</v>
      </c>
      <c r="K326" s="33">
        <v>33.0</v>
      </c>
      <c r="L326" s="33" t="s">
        <v>1097</v>
      </c>
      <c r="M326" s="33">
        <v>92.0</v>
      </c>
      <c r="N326" s="33">
        <v>3.0</v>
      </c>
      <c r="O326" s="33">
        <v>86.0</v>
      </c>
      <c r="P326" s="10"/>
      <c r="Q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ht="15.75" customHeight="1">
      <c r="A327" s="30">
        <v>1036.0</v>
      </c>
      <c r="B327" s="31" t="str">
        <f>VLOOKUP(A327,Top_100!A$1:E$400,4,FALSE)</f>
        <v>Fancy</v>
      </c>
      <c r="C327" s="32" t="s">
        <v>855</v>
      </c>
      <c r="D327" s="34"/>
      <c r="E327" s="35">
        <v>4.0</v>
      </c>
      <c r="F327" s="35">
        <v>95.0</v>
      </c>
      <c r="G327" s="35">
        <v>72.0</v>
      </c>
      <c r="H327" s="35">
        <v>91.0</v>
      </c>
      <c r="I327" s="34">
        <v>-4.0</v>
      </c>
      <c r="J327" s="35">
        <v>5.0</v>
      </c>
      <c r="K327" s="35">
        <v>38.0</v>
      </c>
      <c r="L327" s="35" t="s">
        <v>1185</v>
      </c>
      <c r="M327" s="35">
        <v>9.0</v>
      </c>
      <c r="N327" s="35">
        <v>7.0</v>
      </c>
      <c r="O327" s="35">
        <v>70.0</v>
      </c>
      <c r="P327" s="10"/>
      <c r="Q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ht="15.75" customHeight="1">
      <c r="A328" s="30">
        <v>1037.0</v>
      </c>
      <c r="B328" s="31" t="str">
        <f>VLOOKUP(A328,Top_100!A$1:E$400,4,FALSE)</f>
        <v>Rude</v>
      </c>
      <c r="C328" s="32" t="s">
        <v>903</v>
      </c>
      <c r="D328" s="31"/>
      <c r="E328" s="33">
        <v>2.0</v>
      </c>
      <c r="F328" s="33">
        <v>144.0</v>
      </c>
      <c r="G328" s="33">
        <v>76.0</v>
      </c>
      <c r="H328" s="33">
        <v>77.0</v>
      </c>
      <c r="I328" s="31">
        <v>-5.0</v>
      </c>
      <c r="J328" s="33">
        <v>31.0</v>
      </c>
      <c r="K328" s="33">
        <v>93.0</v>
      </c>
      <c r="L328" s="40">
        <v>0.0022569444444444442</v>
      </c>
      <c r="M328" s="33">
        <v>4.0</v>
      </c>
      <c r="N328" s="33">
        <v>4.0</v>
      </c>
      <c r="O328" s="33">
        <v>79.0</v>
      </c>
      <c r="P328" s="10"/>
      <c r="Q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ht="15.75" customHeight="1">
      <c r="A329" s="30">
        <v>1038.0</v>
      </c>
      <c r="B329" s="31" t="str">
        <f>VLOOKUP(A329,Top_100!A$1:E$400,4,FALSE)</f>
        <v>Shake It Off</v>
      </c>
      <c r="C329" s="32" t="s">
        <v>982</v>
      </c>
      <c r="D329" s="34"/>
      <c r="E329" s="35">
        <v>2.0</v>
      </c>
      <c r="F329" s="35">
        <v>160.0</v>
      </c>
      <c r="G329" s="35">
        <v>80.0</v>
      </c>
      <c r="H329" s="35">
        <v>65.0</v>
      </c>
      <c r="I329" s="34">
        <v>-5.0</v>
      </c>
      <c r="J329" s="35">
        <v>33.0</v>
      </c>
      <c r="K329" s="35">
        <v>94.0</v>
      </c>
      <c r="L329" s="37">
        <v>0.002800925925925926</v>
      </c>
      <c r="M329" s="35">
        <v>6.0</v>
      </c>
      <c r="N329" s="35">
        <v>17.0</v>
      </c>
      <c r="O329" s="35">
        <v>78.0</v>
      </c>
      <c r="P329" s="10"/>
      <c r="Q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ht="15.75" customHeight="1">
      <c r="A330" s="30">
        <v>1039.0</v>
      </c>
      <c r="B330" s="31" t="str">
        <f>VLOOKUP(A330,Top_100!A$1:E$400,4,FALSE)</f>
        <v>All About That Bass</v>
      </c>
      <c r="C330" s="32" t="s">
        <v>913</v>
      </c>
      <c r="D330" s="31"/>
      <c r="E330" s="33">
        <v>2.0</v>
      </c>
      <c r="F330" s="33">
        <v>134.0</v>
      </c>
      <c r="G330" s="33">
        <v>88.0</v>
      </c>
      <c r="H330" s="33">
        <v>81.0</v>
      </c>
      <c r="I330" s="31">
        <v>-4.0</v>
      </c>
      <c r="J330" s="33">
        <v>11.0</v>
      </c>
      <c r="K330" s="33">
        <v>96.0</v>
      </c>
      <c r="L330" s="33" t="s">
        <v>1126</v>
      </c>
      <c r="M330" s="33">
        <v>5.0</v>
      </c>
      <c r="N330" s="33">
        <v>5.0</v>
      </c>
      <c r="O330" s="33">
        <v>65.0</v>
      </c>
      <c r="P330" s="10"/>
      <c r="Q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ht="15.75" customHeight="1">
      <c r="A331" s="30">
        <v>1040.0</v>
      </c>
      <c r="B331" s="31" t="str">
        <f>VLOOKUP(A331,Top_100!A$1:E$400,4,FALSE)</f>
        <v>Blank Space</v>
      </c>
      <c r="C331" s="32" t="s">
        <v>982</v>
      </c>
      <c r="D331" s="34"/>
      <c r="E331" s="35">
        <v>2.0</v>
      </c>
      <c r="F331" s="35">
        <v>96.0</v>
      </c>
      <c r="G331" s="35">
        <v>70.0</v>
      </c>
      <c r="H331" s="35">
        <v>76.0</v>
      </c>
      <c r="I331" s="34">
        <v>-5.0</v>
      </c>
      <c r="J331" s="35">
        <v>9.0</v>
      </c>
      <c r="K331" s="35">
        <v>57.0</v>
      </c>
      <c r="L331" s="37">
        <v>0.0028587962962962963</v>
      </c>
      <c r="M331" s="35">
        <v>10.0</v>
      </c>
      <c r="N331" s="35">
        <v>5.0</v>
      </c>
      <c r="O331" s="35">
        <v>83.0</v>
      </c>
      <c r="P331" s="10"/>
      <c r="Q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ht="15.75" customHeight="1">
      <c r="A332" s="30">
        <v>1041.0</v>
      </c>
      <c r="B332" s="31" t="str">
        <f>VLOOKUP(A332,Top_100!A$1:E$400,4,FALSE)</f>
        <v>Uptown Funk</v>
      </c>
      <c r="C332" s="32" t="s">
        <v>906</v>
      </c>
      <c r="D332" s="31"/>
      <c r="E332" s="33">
        <v>2.0</v>
      </c>
      <c r="F332" s="33">
        <v>115.0</v>
      </c>
      <c r="G332" s="33">
        <v>61.0</v>
      </c>
      <c r="H332" s="33">
        <v>86.0</v>
      </c>
      <c r="I332" s="31">
        <v>-7.0</v>
      </c>
      <c r="J332" s="33">
        <v>3.0</v>
      </c>
      <c r="K332" s="33">
        <v>93.0</v>
      </c>
      <c r="L332" s="33" t="s">
        <v>1097</v>
      </c>
      <c r="M332" s="33">
        <v>1.0</v>
      </c>
      <c r="N332" s="33">
        <v>8.0</v>
      </c>
      <c r="O332" s="33">
        <v>82.0</v>
      </c>
      <c r="P332" s="10"/>
      <c r="Q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ht="15.75" customHeight="1">
      <c r="A333" s="30">
        <v>1042.0</v>
      </c>
      <c r="B333" s="31" t="str">
        <f>VLOOKUP(A333,Top_100!A$1:E$400,4,FALSE)</f>
        <v>See You Again</v>
      </c>
      <c r="C333" s="32" t="s">
        <v>1008</v>
      </c>
      <c r="D333" s="34"/>
      <c r="E333" s="35">
        <v>4.0</v>
      </c>
      <c r="F333" s="35">
        <v>80.0</v>
      </c>
      <c r="G333" s="35">
        <v>48.0</v>
      </c>
      <c r="H333" s="35">
        <v>69.0</v>
      </c>
      <c r="I333" s="34">
        <v>-8.0</v>
      </c>
      <c r="J333" s="35">
        <v>6.0</v>
      </c>
      <c r="K333" s="35">
        <v>28.0</v>
      </c>
      <c r="L333" s="37">
        <v>0.0025810185185185185</v>
      </c>
      <c r="M333" s="35">
        <v>37.0</v>
      </c>
      <c r="N333" s="35">
        <v>8.0</v>
      </c>
      <c r="O333" s="35">
        <v>56.0</v>
      </c>
      <c r="P333" s="10"/>
      <c r="Q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ht="15.75" customHeight="1">
      <c r="A334" s="30">
        <v>1043.0</v>
      </c>
      <c r="B334" s="31" t="str">
        <f>VLOOKUP(A334,Top_100!A$1:E$400,4,FALSE)</f>
        <v>Bad Blood</v>
      </c>
      <c r="C334" s="32" t="s">
        <v>982</v>
      </c>
      <c r="D334" s="31"/>
      <c r="E334" s="33">
        <v>2.0</v>
      </c>
      <c r="F334" s="33">
        <v>170.0</v>
      </c>
      <c r="G334" s="33">
        <v>80.0</v>
      </c>
      <c r="H334" s="33">
        <v>65.0</v>
      </c>
      <c r="I334" s="31">
        <v>-6.0</v>
      </c>
      <c r="J334" s="33">
        <v>15.0</v>
      </c>
      <c r="K334" s="33">
        <v>30.0</v>
      </c>
      <c r="L334" s="33" t="s">
        <v>1190</v>
      </c>
      <c r="M334" s="33">
        <v>9.0</v>
      </c>
      <c r="N334" s="33">
        <v>18.0</v>
      </c>
      <c r="O334" s="33">
        <v>71.0</v>
      </c>
      <c r="P334" s="10"/>
      <c r="Q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ht="15.75" customHeight="1">
      <c r="A335" s="30">
        <v>1044.0</v>
      </c>
      <c r="B335" s="31" t="str">
        <f>VLOOKUP(A335,Top_100!A$1:E$400,4,FALSE)</f>
        <v>Cheerleader</v>
      </c>
      <c r="C335" s="32" t="s">
        <v>932</v>
      </c>
      <c r="D335" s="34"/>
      <c r="E335" s="35">
        <v>2.0</v>
      </c>
      <c r="F335" s="35">
        <v>100.0</v>
      </c>
      <c r="G335" s="35">
        <v>74.0</v>
      </c>
      <c r="H335" s="35">
        <v>86.0</v>
      </c>
      <c r="I335" s="34">
        <v>-4.0</v>
      </c>
      <c r="J335" s="35">
        <v>18.0</v>
      </c>
      <c r="K335" s="35">
        <v>94.0</v>
      </c>
      <c r="L335" s="37">
        <v>0.0020833333333333333</v>
      </c>
      <c r="M335" s="35">
        <v>21.0</v>
      </c>
      <c r="N335" s="35">
        <v>3.0</v>
      </c>
      <c r="O335" s="35">
        <v>53.0</v>
      </c>
      <c r="P335" s="10"/>
      <c r="Q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ht="15.75" customHeight="1">
      <c r="A336" s="30">
        <v>1045.0</v>
      </c>
      <c r="B336" s="31" t="str">
        <f>VLOOKUP(A336,Top_100!A$1:E$400,4,FALSE)</f>
        <v>Can't Feel My Face</v>
      </c>
      <c r="C336" s="32" t="s">
        <v>989</v>
      </c>
      <c r="D336" s="31"/>
      <c r="E336" s="33">
        <v>6.0</v>
      </c>
      <c r="F336" s="33">
        <v>108.0</v>
      </c>
      <c r="G336" s="33">
        <v>77.0</v>
      </c>
      <c r="H336" s="33">
        <v>71.0</v>
      </c>
      <c r="I336" s="31">
        <v>-6.0</v>
      </c>
      <c r="J336" s="33">
        <v>11.0</v>
      </c>
      <c r="K336" s="33">
        <v>58.0</v>
      </c>
      <c r="L336" s="33" t="s">
        <v>1143</v>
      </c>
      <c r="M336" s="33">
        <v>11.0</v>
      </c>
      <c r="N336" s="33">
        <v>4.0</v>
      </c>
      <c r="O336" s="33">
        <v>80.0</v>
      </c>
      <c r="P336" s="10"/>
      <c r="Q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ht="15.75" customHeight="1">
      <c r="A337" s="30">
        <v>1046.0</v>
      </c>
      <c r="B337" s="31" t="str">
        <f>VLOOKUP(A337,Top_100!A$1:E$400,4,FALSE)</f>
        <v>What Do You Mean?</v>
      </c>
      <c r="C337" s="32" t="s">
        <v>872</v>
      </c>
      <c r="D337" s="34"/>
      <c r="E337" s="35">
        <v>2.0</v>
      </c>
      <c r="F337" s="35">
        <v>125.0</v>
      </c>
      <c r="G337" s="35">
        <v>57.0</v>
      </c>
      <c r="H337" s="35">
        <v>85.0</v>
      </c>
      <c r="I337" s="34">
        <v>-8.0</v>
      </c>
      <c r="J337" s="35">
        <v>8.0</v>
      </c>
      <c r="K337" s="35">
        <v>79.0</v>
      </c>
      <c r="L337" s="35" t="s">
        <v>1149</v>
      </c>
      <c r="M337" s="35">
        <v>59.0</v>
      </c>
      <c r="N337" s="35">
        <v>10.0</v>
      </c>
      <c r="O337" s="35">
        <v>79.0</v>
      </c>
      <c r="P337" s="10"/>
      <c r="Q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ht="15.75" customHeight="1">
      <c r="A338" s="30">
        <v>1047.0</v>
      </c>
      <c r="B338" s="31" t="str">
        <f>VLOOKUP(A338,Top_100!A$1:E$400,4,FALSE)</f>
        <v>The Hills</v>
      </c>
      <c r="C338" s="32" t="s">
        <v>989</v>
      </c>
      <c r="D338" s="31"/>
      <c r="E338" s="33">
        <v>6.0</v>
      </c>
      <c r="F338" s="33">
        <v>113.0</v>
      </c>
      <c r="G338" s="33">
        <v>56.0</v>
      </c>
      <c r="H338" s="33">
        <v>58.0</v>
      </c>
      <c r="I338" s="31">
        <v>-7.0</v>
      </c>
      <c r="J338" s="33">
        <v>14.0</v>
      </c>
      <c r="K338" s="33">
        <v>14.0</v>
      </c>
      <c r="L338" s="33" t="s">
        <v>1106</v>
      </c>
      <c r="M338" s="33">
        <v>7.0</v>
      </c>
      <c r="N338" s="33">
        <v>5.0</v>
      </c>
      <c r="O338" s="33">
        <v>84.0</v>
      </c>
      <c r="P338" s="10"/>
      <c r="Q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ht="15.75" customHeight="1">
      <c r="A339" s="30">
        <v>1048.0</v>
      </c>
      <c r="B339" s="31" t="str">
        <f>VLOOKUP(A339,Top_100!A$1:E$400,4,FALSE)</f>
        <v>Hello</v>
      </c>
      <c r="C339" s="32" t="s">
        <v>781</v>
      </c>
      <c r="D339" s="34"/>
      <c r="E339" s="35">
        <v>12.0</v>
      </c>
      <c r="F339" s="35">
        <v>79.0</v>
      </c>
      <c r="G339" s="35">
        <v>43.0</v>
      </c>
      <c r="H339" s="35">
        <v>58.0</v>
      </c>
      <c r="I339" s="34">
        <v>-6.0</v>
      </c>
      <c r="J339" s="35">
        <v>9.0</v>
      </c>
      <c r="K339" s="35">
        <v>29.0</v>
      </c>
      <c r="L339" s="37">
        <v>0.003159722222222222</v>
      </c>
      <c r="M339" s="35">
        <v>33.0</v>
      </c>
      <c r="N339" s="35">
        <v>3.0</v>
      </c>
      <c r="O339" s="35">
        <v>78.0</v>
      </c>
      <c r="P339" s="10"/>
      <c r="Q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ht="15.75" customHeight="1">
      <c r="A340" s="30">
        <v>1049.0</v>
      </c>
      <c r="B340" s="31" t="str">
        <f>VLOOKUP(A340,Top_100!A$1:E$400,4,FALSE)</f>
        <v>Sorry</v>
      </c>
      <c r="C340" s="32" t="s">
        <v>872</v>
      </c>
      <c r="D340" s="31"/>
      <c r="E340" s="33">
        <v>2.0</v>
      </c>
      <c r="F340" s="33">
        <v>100.0</v>
      </c>
      <c r="G340" s="33">
        <v>76.0</v>
      </c>
      <c r="H340" s="33">
        <v>65.0</v>
      </c>
      <c r="I340" s="31">
        <v>-4.0</v>
      </c>
      <c r="J340" s="33">
        <v>30.0</v>
      </c>
      <c r="K340" s="33">
        <v>41.0</v>
      </c>
      <c r="L340" s="33" t="s">
        <v>1168</v>
      </c>
      <c r="M340" s="33">
        <v>8.0</v>
      </c>
      <c r="N340" s="33">
        <v>5.0</v>
      </c>
      <c r="O340" s="33">
        <v>81.0</v>
      </c>
      <c r="P340" s="10"/>
      <c r="Q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ht="15.75" customHeight="1">
      <c r="A341" s="30">
        <v>1050.0</v>
      </c>
      <c r="B341" s="31" t="str">
        <f>VLOOKUP(A341,Top_100!A$1:E$400,4,FALSE)</f>
        <v>Love Yourself</v>
      </c>
      <c r="C341" s="32" t="s">
        <v>872</v>
      </c>
      <c r="D341" s="34"/>
      <c r="E341" s="35">
        <v>2.0</v>
      </c>
      <c r="F341" s="35">
        <v>100.0</v>
      </c>
      <c r="G341" s="35">
        <v>38.0</v>
      </c>
      <c r="H341" s="35">
        <v>61.0</v>
      </c>
      <c r="I341" s="34">
        <v>-10.0</v>
      </c>
      <c r="J341" s="35">
        <v>28.0</v>
      </c>
      <c r="K341" s="35">
        <v>52.0</v>
      </c>
      <c r="L341" s="37">
        <v>0.002777777777777778</v>
      </c>
      <c r="M341" s="35">
        <v>84.0</v>
      </c>
      <c r="N341" s="35">
        <v>44.0</v>
      </c>
      <c r="O341" s="35">
        <v>83.0</v>
      </c>
      <c r="P341" s="10"/>
      <c r="Q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ht="15.75" customHeight="1">
      <c r="A342" s="30">
        <v>1051.0</v>
      </c>
      <c r="B342" s="31" t="str">
        <f>VLOOKUP(A342,Top_100!A$1:E$400,4,FALSE)</f>
        <v>Pillowtalk</v>
      </c>
      <c r="C342" s="32" t="s">
        <v>1012</v>
      </c>
      <c r="D342" s="31"/>
      <c r="E342" s="33">
        <v>2.0</v>
      </c>
      <c r="F342" s="33">
        <v>125.0</v>
      </c>
      <c r="G342" s="33">
        <v>70.0</v>
      </c>
      <c r="H342" s="33">
        <v>59.0</v>
      </c>
      <c r="I342" s="31">
        <v>-4.0</v>
      </c>
      <c r="J342" s="33">
        <v>9.0</v>
      </c>
      <c r="K342" s="33">
        <v>43.0</v>
      </c>
      <c r="L342" s="33" t="s">
        <v>1208</v>
      </c>
      <c r="M342" s="33">
        <v>10.0</v>
      </c>
      <c r="N342" s="33">
        <v>5.0</v>
      </c>
      <c r="O342" s="33">
        <v>66.0</v>
      </c>
      <c r="P342" s="10"/>
      <c r="Q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ht="15.75" customHeight="1">
      <c r="A343" s="30">
        <v>1052.0</v>
      </c>
      <c r="B343" s="31" t="str">
        <f>VLOOKUP(A343,Top_100!A$1:E$400,4,FALSE)</f>
        <v>Work</v>
      </c>
      <c r="C343" s="32" t="s">
        <v>950</v>
      </c>
      <c r="D343" s="34"/>
      <c r="E343" s="35">
        <v>2.0</v>
      </c>
      <c r="F343" s="35">
        <v>92.0</v>
      </c>
      <c r="G343" s="35">
        <v>53.0</v>
      </c>
      <c r="H343" s="35">
        <v>73.0</v>
      </c>
      <c r="I343" s="34">
        <v>-6.0</v>
      </c>
      <c r="J343" s="35">
        <v>9.0</v>
      </c>
      <c r="K343" s="35">
        <v>56.0</v>
      </c>
      <c r="L343" s="37">
        <v>0.002372685185185185</v>
      </c>
      <c r="M343" s="35">
        <v>8.0</v>
      </c>
      <c r="N343" s="35">
        <v>9.0</v>
      </c>
      <c r="O343" s="35">
        <v>78.0</v>
      </c>
      <c r="P343" s="10"/>
      <c r="Q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ht="15.75" customHeight="1">
      <c r="A344" s="30">
        <v>1053.0</v>
      </c>
      <c r="B344" s="31" t="str">
        <f>VLOOKUP(A344,Top_100!A$1:E$400,4,FALSE)</f>
        <v>Panda</v>
      </c>
      <c r="C344" s="32" t="s">
        <v>830</v>
      </c>
      <c r="D344" s="31"/>
      <c r="E344" s="33">
        <v>15.0</v>
      </c>
      <c r="F344" s="33">
        <v>145.0</v>
      </c>
      <c r="G344" s="33">
        <v>73.0</v>
      </c>
      <c r="H344" s="33">
        <v>69.0</v>
      </c>
      <c r="I344" s="31">
        <v>-6.0</v>
      </c>
      <c r="J344" s="33">
        <v>37.0</v>
      </c>
      <c r="K344" s="33">
        <v>27.0</v>
      </c>
      <c r="L344" s="33" t="s">
        <v>1096</v>
      </c>
      <c r="M344" s="33">
        <v>3.0</v>
      </c>
      <c r="N344" s="33">
        <v>41.0</v>
      </c>
      <c r="O344" s="33">
        <v>69.0</v>
      </c>
      <c r="P344" s="10"/>
      <c r="Q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ht="15.75" customHeight="1">
      <c r="A345" s="30">
        <v>1054.0</v>
      </c>
      <c r="B345" s="31" t="str">
        <f>VLOOKUP(A345,Top_100!A$1:E$400,4,FALSE)</f>
        <v>One Dance</v>
      </c>
      <c r="C345" s="32" t="s">
        <v>834</v>
      </c>
      <c r="D345" s="34"/>
      <c r="E345" s="35">
        <v>4.0</v>
      </c>
      <c r="F345" s="35">
        <v>104.0</v>
      </c>
      <c r="G345" s="35">
        <v>63.0</v>
      </c>
      <c r="H345" s="35">
        <v>79.0</v>
      </c>
      <c r="I345" s="34">
        <v>-6.0</v>
      </c>
      <c r="J345" s="35">
        <v>33.0</v>
      </c>
      <c r="K345" s="35">
        <v>37.0</v>
      </c>
      <c r="L345" s="37">
        <v>0.0020833333333333333</v>
      </c>
      <c r="M345" s="35">
        <v>1.0</v>
      </c>
      <c r="N345" s="35">
        <v>5.0</v>
      </c>
      <c r="O345" s="35">
        <v>84.0</v>
      </c>
      <c r="P345" s="10"/>
      <c r="Q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ht="15.75" customHeight="1">
      <c r="A346" s="30">
        <v>1055.0</v>
      </c>
      <c r="B346" s="31" t="str">
        <f>VLOOKUP(A346,Top_100!A$1:E$400,4,FALSE)</f>
        <v>Can't Stop the Feeling!</v>
      </c>
      <c r="C346" s="32" t="s">
        <v>873</v>
      </c>
      <c r="D346" s="31"/>
      <c r="E346" s="33">
        <v>2.0</v>
      </c>
      <c r="F346" s="33">
        <v>113.0</v>
      </c>
      <c r="G346" s="33">
        <v>83.0</v>
      </c>
      <c r="H346" s="33">
        <v>67.0</v>
      </c>
      <c r="I346" s="31">
        <v>-6.0</v>
      </c>
      <c r="J346" s="33">
        <v>19.0</v>
      </c>
      <c r="K346" s="33">
        <v>70.0</v>
      </c>
      <c r="L346" s="40">
        <v>0.0028125</v>
      </c>
      <c r="M346" s="33">
        <v>1.0</v>
      </c>
      <c r="N346" s="33">
        <v>7.0</v>
      </c>
      <c r="O346" s="33">
        <v>79.0</v>
      </c>
      <c r="P346" s="10"/>
      <c r="Q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ht="15.75" customHeight="1">
      <c r="A347" s="30">
        <v>1056.0</v>
      </c>
      <c r="B347" s="31" t="str">
        <f>VLOOKUP(A347,Top_100!A$1:E$400,4,FALSE)</f>
        <v>Cheap Thrills</v>
      </c>
      <c r="C347" s="32" t="s">
        <v>963</v>
      </c>
      <c r="D347" s="34"/>
      <c r="E347" s="35">
        <v>16.0</v>
      </c>
      <c r="F347" s="35">
        <v>90.0</v>
      </c>
      <c r="G347" s="35">
        <v>80.0</v>
      </c>
      <c r="H347" s="35">
        <v>59.0</v>
      </c>
      <c r="I347" s="34">
        <v>-5.0</v>
      </c>
      <c r="J347" s="35">
        <v>8.0</v>
      </c>
      <c r="K347" s="35">
        <v>73.0</v>
      </c>
      <c r="L347" s="37">
        <v>0.002488425925925926</v>
      </c>
      <c r="M347" s="35">
        <v>6.0</v>
      </c>
      <c r="N347" s="35">
        <v>22.0</v>
      </c>
      <c r="O347" s="35">
        <v>64.0</v>
      </c>
      <c r="P347" s="10"/>
      <c r="Q347" s="39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ht="15.75" customHeight="1">
      <c r="A348" s="30">
        <v>1057.0</v>
      </c>
      <c r="B348" s="31" t="str">
        <f>VLOOKUP(A348,Top_100!A$1:E$400,4,FALSE)</f>
        <v>Closer</v>
      </c>
      <c r="C348" s="32" t="s">
        <v>986</v>
      </c>
      <c r="D348" s="31"/>
      <c r="E348" s="33">
        <v>2.0</v>
      </c>
      <c r="F348" s="33">
        <v>95.0</v>
      </c>
      <c r="G348" s="33">
        <v>52.0</v>
      </c>
      <c r="H348" s="33">
        <v>75.0</v>
      </c>
      <c r="I348" s="31">
        <v>-6.0</v>
      </c>
      <c r="J348" s="33">
        <v>11.0</v>
      </c>
      <c r="K348" s="33">
        <v>66.0</v>
      </c>
      <c r="L348" s="40">
        <v>0.002800925925925926</v>
      </c>
      <c r="M348" s="33">
        <v>41.0</v>
      </c>
      <c r="N348" s="33">
        <v>3.0</v>
      </c>
      <c r="O348" s="33">
        <v>86.0</v>
      </c>
      <c r="P348" s="10"/>
      <c r="Q348" s="39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ht="15.75" customHeight="1">
      <c r="A349" s="30">
        <v>1058.0</v>
      </c>
      <c r="B349" s="31" t="str">
        <f>VLOOKUP(A349,Top_100!A$1:E$400,4,FALSE)</f>
        <v>Black Beatles</v>
      </c>
      <c r="C349" s="32" t="s">
        <v>946</v>
      </c>
      <c r="D349" s="34"/>
      <c r="E349" s="35">
        <v>4.0</v>
      </c>
      <c r="F349" s="35">
        <v>146.0</v>
      </c>
      <c r="G349" s="35">
        <v>63.0</v>
      </c>
      <c r="H349" s="35">
        <v>79.0</v>
      </c>
      <c r="I349" s="34">
        <v>-6.0</v>
      </c>
      <c r="J349" s="35">
        <v>13.0</v>
      </c>
      <c r="K349" s="35">
        <v>36.0</v>
      </c>
      <c r="L349" s="37">
        <v>0.003553240740740741</v>
      </c>
      <c r="M349" s="35">
        <v>14.0</v>
      </c>
      <c r="N349" s="35">
        <v>6.0</v>
      </c>
      <c r="O349" s="35">
        <v>76.0</v>
      </c>
      <c r="P349" s="10"/>
      <c r="Q349" s="39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ht="15.75" customHeight="1">
      <c r="A350" s="30">
        <v>1059.0</v>
      </c>
      <c r="B350" s="31" t="str">
        <f>VLOOKUP(A350,Top_100!A$1:E$400,4,FALSE)</f>
        <v>Starboy</v>
      </c>
      <c r="C350" s="32" t="s">
        <v>989</v>
      </c>
      <c r="D350" s="31"/>
      <c r="E350" s="33">
        <v>6.0</v>
      </c>
      <c r="F350" s="33">
        <v>186.0</v>
      </c>
      <c r="G350" s="33">
        <v>59.0</v>
      </c>
      <c r="H350" s="33">
        <v>68.0</v>
      </c>
      <c r="I350" s="31">
        <v>-7.0</v>
      </c>
      <c r="J350" s="33">
        <v>14.0</v>
      </c>
      <c r="K350" s="33">
        <v>49.0</v>
      </c>
      <c r="L350" s="40">
        <v>0.0024305555555555556</v>
      </c>
      <c r="M350" s="33">
        <v>14.0</v>
      </c>
      <c r="N350" s="33">
        <v>28.0</v>
      </c>
      <c r="O350" s="33">
        <v>85.0</v>
      </c>
      <c r="P350" s="10"/>
      <c r="Q350" s="39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ht="15.75" customHeight="1">
      <c r="A351" s="30">
        <v>1060.0</v>
      </c>
      <c r="B351" s="31" t="str">
        <f>VLOOKUP(A351,Top_100!A$1:E$400,4,FALSE)</f>
        <v>Bad and Boujee</v>
      </c>
      <c r="C351" s="32" t="s">
        <v>916</v>
      </c>
      <c r="D351" s="34"/>
      <c r="E351" s="35">
        <v>4.0</v>
      </c>
      <c r="F351" s="35">
        <v>127.0</v>
      </c>
      <c r="G351" s="35">
        <v>67.0</v>
      </c>
      <c r="H351" s="35">
        <v>93.0</v>
      </c>
      <c r="I351" s="34">
        <v>-5.0</v>
      </c>
      <c r="J351" s="35">
        <v>12.0</v>
      </c>
      <c r="K351" s="35">
        <v>18.0</v>
      </c>
      <c r="L351" s="37">
        <v>0.003958333333333334</v>
      </c>
      <c r="M351" s="35">
        <v>6.0</v>
      </c>
      <c r="N351" s="35">
        <v>24.0</v>
      </c>
      <c r="O351" s="35">
        <v>74.0</v>
      </c>
      <c r="P351" s="10"/>
      <c r="Q351" s="39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ht="15.75" customHeight="1">
      <c r="A352" s="30">
        <v>1061.0</v>
      </c>
      <c r="B352" s="31" t="str">
        <f>VLOOKUP(A352,Top_100!A$1:E$400,4,FALSE)</f>
        <v>Shape of You</v>
      </c>
      <c r="C352" s="32" t="s">
        <v>835</v>
      </c>
      <c r="D352" s="31"/>
      <c r="E352" s="33">
        <v>2.0</v>
      </c>
      <c r="F352" s="33">
        <v>96.0</v>
      </c>
      <c r="G352" s="33">
        <v>65.0</v>
      </c>
      <c r="H352" s="33">
        <v>83.0</v>
      </c>
      <c r="I352" s="31">
        <v>-3.0</v>
      </c>
      <c r="J352" s="33">
        <v>9.0</v>
      </c>
      <c r="K352" s="33">
        <v>93.0</v>
      </c>
      <c r="L352" s="40">
        <v>0.002777777777777778</v>
      </c>
      <c r="M352" s="33">
        <v>58.0</v>
      </c>
      <c r="N352" s="33">
        <v>8.0</v>
      </c>
      <c r="O352" s="33">
        <v>87.0</v>
      </c>
      <c r="P352" s="10"/>
      <c r="Q352" s="39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ht="15.75" customHeight="1">
      <c r="A353" s="30">
        <v>1062.0</v>
      </c>
      <c r="B353" s="31" t="str">
        <f>VLOOKUP(A353,Top_100!A$1:E$400,4,FALSE)</f>
        <v>Humble</v>
      </c>
      <c r="C353" s="32" t="s">
        <v>880</v>
      </c>
      <c r="D353" s="34"/>
      <c r="E353" s="35">
        <v>4.0</v>
      </c>
      <c r="F353" s="35">
        <v>150.0</v>
      </c>
      <c r="G353" s="35">
        <v>62.0</v>
      </c>
      <c r="H353" s="35">
        <v>91.0</v>
      </c>
      <c r="I353" s="34">
        <v>-7.0</v>
      </c>
      <c r="J353" s="35">
        <v>10.0</v>
      </c>
      <c r="K353" s="35">
        <v>42.0</v>
      </c>
      <c r="L353" s="37">
        <v>0.0017939814814814815</v>
      </c>
      <c r="M353" s="35">
        <v>0.0</v>
      </c>
      <c r="N353" s="35">
        <v>10.0</v>
      </c>
      <c r="O353" s="35">
        <v>82.0</v>
      </c>
      <c r="P353" s="10"/>
      <c r="Q353" s="39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ht="15.75" customHeight="1">
      <c r="A354" s="30">
        <v>1063.0</v>
      </c>
      <c r="B354" s="31" t="str">
        <f>VLOOKUP(A354,Top_100!A$1:E$400,4,FALSE)</f>
        <v>That's What I Like</v>
      </c>
      <c r="C354" s="32" t="s">
        <v>803</v>
      </c>
      <c r="D354" s="31"/>
      <c r="E354" s="33">
        <v>2.0</v>
      </c>
      <c r="F354" s="33">
        <v>134.0</v>
      </c>
      <c r="G354" s="33">
        <v>56.0</v>
      </c>
      <c r="H354" s="33">
        <v>85.0</v>
      </c>
      <c r="I354" s="31">
        <v>-5.0</v>
      </c>
      <c r="J354" s="33">
        <v>9.0</v>
      </c>
      <c r="K354" s="33">
        <v>86.0</v>
      </c>
      <c r="L354" s="33" t="s">
        <v>1173</v>
      </c>
      <c r="M354" s="33">
        <v>1.0</v>
      </c>
      <c r="N354" s="33">
        <v>4.0</v>
      </c>
      <c r="O354" s="33">
        <v>83.0</v>
      </c>
      <c r="P354" s="10"/>
      <c r="Q354" s="39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ht="15.75" customHeight="1">
      <c r="A355" s="30">
        <v>1064.0</v>
      </c>
      <c r="B355" s="31" t="str">
        <f>VLOOKUP(A355,Top_100!A$1:E$400,4,FALSE)</f>
        <v>I'm the One</v>
      </c>
      <c r="C355" s="32" t="s">
        <v>833</v>
      </c>
      <c r="D355" s="34"/>
      <c r="E355" s="35">
        <v>2.0</v>
      </c>
      <c r="F355" s="35">
        <v>81.0</v>
      </c>
      <c r="G355" s="35">
        <v>67.0</v>
      </c>
      <c r="H355" s="35">
        <v>61.0</v>
      </c>
      <c r="I355" s="34">
        <v>-4.0</v>
      </c>
      <c r="J355" s="35">
        <v>17.0</v>
      </c>
      <c r="K355" s="35">
        <v>81.0</v>
      </c>
      <c r="L355" s="37">
        <v>0.003263888888888889</v>
      </c>
      <c r="M355" s="35">
        <v>6.0</v>
      </c>
      <c r="N355" s="35">
        <v>4.0</v>
      </c>
      <c r="O355" s="35">
        <v>77.0</v>
      </c>
      <c r="P355" s="10"/>
      <c r="Q355" s="39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ht="15.75" customHeight="1">
      <c r="A356" s="30">
        <v>1065.0</v>
      </c>
      <c r="B356" s="31" t="str">
        <f>VLOOKUP(A356,Top_100!A$1:E$400,4,FALSE)</f>
        <v>Despacito</v>
      </c>
      <c r="C356" s="32" t="s">
        <v>900</v>
      </c>
      <c r="D356" s="31"/>
      <c r="E356" s="33">
        <v>9.0</v>
      </c>
      <c r="F356" s="33">
        <v>178.0</v>
      </c>
      <c r="G356" s="33">
        <v>82.0</v>
      </c>
      <c r="H356" s="33">
        <v>65.0</v>
      </c>
      <c r="I356" s="31">
        <v>-4.0</v>
      </c>
      <c r="J356" s="33">
        <v>10.0</v>
      </c>
      <c r="K356" s="33">
        <v>82.0</v>
      </c>
      <c r="L356" s="40">
        <v>0.0025694444444444445</v>
      </c>
      <c r="M356" s="33">
        <v>23.0</v>
      </c>
      <c r="N356" s="33">
        <v>17.0</v>
      </c>
      <c r="O356" s="33">
        <v>76.0</v>
      </c>
      <c r="P356" s="10"/>
      <c r="Q356" s="39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ht="15.75" customHeight="1">
      <c r="A357" s="30">
        <v>1066.0</v>
      </c>
      <c r="B357" s="31" t="str">
        <f>VLOOKUP(A357,Top_100!A$1:E$400,4,FALSE)</f>
        <v>Look What You Made Me Do</v>
      </c>
      <c r="C357" s="32" t="s">
        <v>982</v>
      </c>
      <c r="D357" s="34"/>
      <c r="E357" s="35">
        <v>2.0</v>
      </c>
      <c r="F357" s="35">
        <v>128.0</v>
      </c>
      <c r="G357" s="35">
        <v>71.0</v>
      </c>
      <c r="H357" s="35">
        <v>77.0</v>
      </c>
      <c r="I357" s="34">
        <v>-6.0</v>
      </c>
      <c r="J357" s="35">
        <v>13.0</v>
      </c>
      <c r="K357" s="35">
        <v>51.0</v>
      </c>
      <c r="L357" s="37">
        <v>0.002349537037037037</v>
      </c>
      <c r="M357" s="35">
        <v>20.0</v>
      </c>
      <c r="N357" s="35">
        <v>12.0</v>
      </c>
      <c r="O357" s="35">
        <v>75.0</v>
      </c>
      <c r="P357" s="10"/>
      <c r="Q357" s="39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ht="15.75" customHeight="1">
      <c r="A358" s="30">
        <v>1067.0</v>
      </c>
      <c r="B358" s="31" t="str">
        <f>VLOOKUP(A358,Top_100!A$1:E$400,4,FALSE)</f>
        <v>Bodak Yellow</v>
      </c>
      <c r="C358" s="32" t="s">
        <v>808</v>
      </c>
      <c r="D358" s="31"/>
      <c r="E358" s="33">
        <v>2.0</v>
      </c>
      <c r="F358" s="33">
        <v>125.0</v>
      </c>
      <c r="G358" s="33">
        <v>72.0</v>
      </c>
      <c r="H358" s="33">
        <v>93.0</v>
      </c>
      <c r="I358" s="31">
        <v>-6.0</v>
      </c>
      <c r="J358" s="33">
        <v>35.0</v>
      </c>
      <c r="K358" s="33">
        <v>46.0</v>
      </c>
      <c r="L358" s="40">
        <v>0.002349537037037037</v>
      </c>
      <c r="M358" s="33">
        <v>7.0</v>
      </c>
      <c r="N358" s="33">
        <v>11.0</v>
      </c>
      <c r="O358" s="33">
        <v>70.0</v>
      </c>
      <c r="P358" s="10"/>
      <c r="Q358" s="39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ht="15.75" customHeight="1">
      <c r="A359" s="30">
        <v>1068.0</v>
      </c>
      <c r="B359" s="31" t="str">
        <f>VLOOKUP(A359,Top_100!A$1:E$400,4,FALSE)</f>
        <v>rockstar</v>
      </c>
      <c r="C359" s="32" t="s">
        <v>942</v>
      </c>
      <c r="D359" s="34"/>
      <c r="E359" s="35">
        <v>17.0</v>
      </c>
      <c r="F359" s="35">
        <v>160.0</v>
      </c>
      <c r="G359" s="35">
        <v>52.0</v>
      </c>
      <c r="H359" s="35">
        <v>59.0</v>
      </c>
      <c r="I359" s="34">
        <v>-6.0</v>
      </c>
      <c r="J359" s="35">
        <v>13.0</v>
      </c>
      <c r="K359" s="35">
        <v>13.0</v>
      </c>
      <c r="L359" s="37">
        <v>0.002777777777777778</v>
      </c>
      <c r="M359" s="35">
        <v>12.0</v>
      </c>
      <c r="N359" s="35">
        <v>7.0</v>
      </c>
      <c r="O359" s="35">
        <v>84.0</v>
      </c>
      <c r="P359" s="10"/>
      <c r="Q359" s="39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ht="15.75" customHeight="1">
      <c r="A360" s="30">
        <v>1069.0</v>
      </c>
      <c r="B360" s="31" t="str">
        <f>VLOOKUP(A360,Top_100!A$1:E$400,4,FALSE)</f>
        <v>Perfect</v>
      </c>
      <c r="C360" s="32" t="s">
        <v>835</v>
      </c>
      <c r="D360" s="31"/>
      <c r="E360" s="33">
        <v>2.0</v>
      </c>
      <c r="F360" s="33">
        <v>95.0</v>
      </c>
      <c r="G360" s="33">
        <v>45.0</v>
      </c>
      <c r="H360" s="33">
        <v>60.0</v>
      </c>
      <c r="I360" s="31">
        <v>-6.0</v>
      </c>
      <c r="J360" s="33">
        <v>11.0</v>
      </c>
      <c r="K360" s="33">
        <v>17.0</v>
      </c>
      <c r="L360" s="33" t="s">
        <v>1166</v>
      </c>
      <c r="M360" s="33">
        <v>16.0</v>
      </c>
      <c r="N360" s="33">
        <v>2.0</v>
      </c>
      <c r="O360" s="33">
        <v>87.0</v>
      </c>
      <c r="P360" s="10"/>
      <c r="Q360" s="39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ht="15.75" customHeight="1">
      <c r="A361" s="30">
        <v>1070.0</v>
      </c>
      <c r="B361" s="31" t="str">
        <f>VLOOKUP(A361,Top_100!A$1:E$400,4,FALSE)</f>
        <v>Havana</v>
      </c>
      <c r="C361" s="32" t="s">
        <v>807</v>
      </c>
      <c r="D361" s="34"/>
      <c r="E361" s="35">
        <v>2.0</v>
      </c>
      <c r="F361" s="35">
        <v>105.0</v>
      </c>
      <c r="G361" s="35">
        <v>52.0</v>
      </c>
      <c r="H361" s="35">
        <v>77.0</v>
      </c>
      <c r="I361" s="34">
        <v>-4.0</v>
      </c>
      <c r="J361" s="35">
        <v>13.0</v>
      </c>
      <c r="K361" s="35">
        <v>39.0</v>
      </c>
      <c r="L361" s="37">
        <v>0.002777777777777778</v>
      </c>
      <c r="M361" s="35">
        <v>18.0</v>
      </c>
      <c r="N361" s="35">
        <v>3.0</v>
      </c>
      <c r="O361" s="35">
        <v>85.0</v>
      </c>
      <c r="P361" s="10"/>
      <c r="Q361" s="39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ht="15.75" customHeight="1">
      <c r="A362" s="30">
        <v>1071.0</v>
      </c>
      <c r="B362" s="31" t="str">
        <f>VLOOKUP(A362,Top_100!A$1:E$400,4,FALSE)</f>
        <v>God's Plan</v>
      </c>
      <c r="C362" s="32" t="s">
        <v>834</v>
      </c>
      <c r="D362" s="31"/>
      <c r="E362" s="33">
        <v>4.0</v>
      </c>
      <c r="F362" s="33">
        <v>77.0</v>
      </c>
      <c r="G362" s="33">
        <v>45.0</v>
      </c>
      <c r="H362" s="33">
        <v>75.0</v>
      </c>
      <c r="I362" s="31">
        <v>-9.0</v>
      </c>
      <c r="J362" s="33">
        <v>55.0</v>
      </c>
      <c r="K362" s="33">
        <v>36.0</v>
      </c>
      <c r="L362" s="33" t="s">
        <v>1184</v>
      </c>
      <c r="M362" s="33">
        <v>3.0</v>
      </c>
      <c r="N362" s="33">
        <v>11.0</v>
      </c>
      <c r="O362" s="33">
        <v>83.0</v>
      </c>
      <c r="P362" s="10"/>
      <c r="Q362" s="39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ht="15.75" customHeight="1">
      <c r="A363" s="30">
        <v>1072.0</v>
      </c>
      <c r="B363" s="31" t="str">
        <f>VLOOKUP(A363,Top_100!A$1:E$400,4,FALSE)</f>
        <v>Nice for What</v>
      </c>
      <c r="C363" s="32" t="s">
        <v>834</v>
      </c>
      <c r="D363" s="34"/>
      <c r="E363" s="35">
        <v>4.0</v>
      </c>
      <c r="F363" s="35">
        <v>93.0</v>
      </c>
      <c r="G363" s="35">
        <v>91.0</v>
      </c>
      <c r="H363" s="35">
        <v>59.0</v>
      </c>
      <c r="I363" s="34">
        <v>-6.0</v>
      </c>
      <c r="J363" s="35">
        <v>12.0</v>
      </c>
      <c r="K363" s="35">
        <v>76.0</v>
      </c>
      <c r="L363" s="35" t="s">
        <v>1134</v>
      </c>
      <c r="M363" s="35">
        <v>9.0</v>
      </c>
      <c r="N363" s="35">
        <v>7.0</v>
      </c>
      <c r="O363" s="35">
        <v>77.0</v>
      </c>
      <c r="P363" s="10"/>
      <c r="Q363" s="39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ht="15.75" customHeight="1">
      <c r="A364" s="30">
        <v>1073.0</v>
      </c>
      <c r="B364" s="31" t="str">
        <f>VLOOKUP(A364,Top_100!A$1:E$400,4,FALSE)</f>
        <v>This Is America</v>
      </c>
      <c r="C364" s="32" t="s">
        <v>816</v>
      </c>
      <c r="D364" s="31"/>
      <c r="E364" s="33">
        <v>4.0</v>
      </c>
      <c r="F364" s="33">
        <v>120.0</v>
      </c>
      <c r="G364" s="33">
        <v>46.0</v>
      </c>
      <c r="H364" s="33">
        <v>85.0</v>
      </c>
      <c r="I364" s="31">
        <v>-6.0</v>
      </c>
      <c r="J364" s="33">
        <v>35.0</v>
      </c>
      <c r="K364" s="33">
        <v>55.0</v>
      </c>
      <c r="L364" s="40">
        <v>0.002511574074074074</v>
      </c>
      <c r="M364" s="33">
        <v>12.0</v>
      </c>
      <c r="N364" s="33">
        <v>14.0</v>
      </c>
      <c r="O364" s="33">
        <v>72.0</v>
      </c>
      <c r="P364" s="10"/>
      <c r="Q364" s="39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ht="15.75" customHeight="1">
      <c r="A365" s="30">
        <v>1074.0</v>
      </c>
      <c r="B365" s="31" t="str">
        <f>VLOOKUP(A365,Top_100!A$1:E$400,4,FALSE)</f>
        <v>Psycho</v>
      </c>
      <c r="C365" s="32" t="s">
        <v>942</v>
      </c>
      <c r="D365" s="34"/>
      <c r="E365" s="35">
        <v>17.0</v>
      </c>
      <c r="F365" s="35">
        <v>140.0</v>
      </c>
      <c r="G365" s="35">
        <v>56.0</v>
      </c>
      <c r="H365" s="35">
        <v>75.0</v>
      </c>
      <c r="I365" s="34">
        <v>-8.0</v>
      </c>
      <c r="J365" s="35">
        <v>11.0</v>
      </c>
      <c r="K365" s="35">
        <v>46.0</v>
      </c>
      <c r="L365" s="37">
        <v>0.002523148148148148</v>
      </c>
      <c r="M365" s="35">
        <v>55.0</v>
      </c>
      <c r="N365" s="35">
        <v>11.0</v>
      </c>
      <c r="O365" s="35">
        <v>79.0</v>
      </c>
      <c r="P365" s="10"/>
      <c r="Q365" s="39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ht="15.75" customHeight="1">
      <c r="A366" s="30">
        <v>1075.0</v>
      </c>
      <c r="B366" s="31" t="str">
        <f>VLOOKUP(A366,Top_100!A$1:E$400,4,FALSE)</f>
        <v>Sad!</v>
      </c>
      <c r="C366" s="32" t="s">
        <v>1010</v>
      </c>
      <c r="D366" s="31"/>
      <c r="E366" s="33">
        <v>17.0</v>
      </c>
      <c r="F366" s="33">
        <v>75.0</v>
      </c>
      <c r="G366" s="33">
        <v>61.0</v>
      </c>
      <c r="H366" s="33">
        <v>74.0</v>
      </c>
      <c r="I366" s="31">
        <v>-5.0</v>
      </c>
      <c r="J366" s="33">
        <v>12.0</v>
      </c>
      <c r="K366" s="33">
        <v>47.0</v>
      </c>
      <c r="L366" s="40">
        <v>0.0018287037037037037</v>
      </c>
      <c r="M366" s="33">
        <v>26.0</v>
      </c>
      <c r="N366" s="33">
        <v>14.0</v>
      </c>
      <c r="O366" s="33">
        <v>85.0</v>
      </c>
      <c r="P366" s="10"/>
      <c r="Q366" s="39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ht="15.75" customHeight="1">
      <c r="A367" s="30">
        <v>1076.0</v>
      </c>
      <c r="B367" s="31" t="str">
        <f>VLOOKUP(A367,Top_100!A$1:E$400,4,FALSE)</f>
        <v>I Like It</v>
      </c>
      <c r="C367" s="32" t="s">
        <v>808</v>
      </c>
      <c r="D367" s="34"/>
      <c r="E367" s="35">
        <v>2.0</v>
      </c>
      <c r="F367" s="35">
        <v>129.0</v>
      </c>
      <c r="G367" s="35">
        <v>94.0</v>
      </c>
      <c r="H367" s="35">
        <v>65.0</v>
      </c>
      <c r="I367" s="34">
        <v>-3.0</v>
      </c>
      <c r="J367" s="35">
        <v>6.0</v>
      </c>
      <c r="K367" s="35">
        <v>73.0</v>
      </c>
      <c r="L367" s="37">
        <v>0.002488425925925926</v>
      </c>
      <c r="M367" s="35">
        <v>2.0</v>
      </c>
      <c r="N367" s="35">
        <v>9.0</v>
      </c>
      <c r="O367" s="35">
        <v>63.0</v>
      </c>
      <c r="P367" s="10"/>
      <c r="Q367" s="39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ht="15.75" customHeight="1">
      <c r="A368" s="30">
        <v>1077.0</v>
      </c>
      <c r="B368" s="31" t="str">
        <f>VLOOKUP(A368,Top_100!A$1:E$400,4,FALSE)</f>
        <v>In My Feelings</v>
      </c>
      <c r="C368" s="32" t="s">
        <v>834</v>
      </c>
      <c r="D368" s="31"/>
      <c r="E368" s="33">
        <v>4.0</v>
      </c>
      <c r="F368" s="33">
        <v>91.0</v>
      </c>
      <c r="G368" s="33">
        <v>63.0</v>
      </c>
      <c r="H368" s="33">
        <v>84.0</v>
      </c>
      <c r="I368" s="31">
        <v>-6.0</v>
      </c>
      <c r="J368" s="33">
        <v>40.0</v>
      </c>
      <c r="K368" s="33">
        <v>35.0</v>
      </c>
      <c r="L368" s="40">
        <v>0.002349537037037037</v>
      </c>
      <c r="M368" s="33">
        <v>6.0</v>
      </c>
      <c r="N368" s="33">
        <v>13.0</v>
      </c>
      <c r="O368" s="33">
        <v>77.0</v>
      </c>
      <c r="P368" s="10"/>
      <c r="Q368" s="39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ht="15.75" customHeight="1">
      <c r="A369" s="30">
        <v>1078.0</v>
      </c>
      <c r="B369" s="31" t="str">
        <f>VLOOKUP(A369,Top_100!A$1:E$400,4,FALSE)</f>
        <v>Girls Like You</v>
      </c>
      <c r="C369" s="32" t="s">
        <v>908</v>
      </c>
      <c r="D369" s="34"/>
      <c r="E369" s="35">
        <v>2.0</v>
      </c>
      <c r="F369" s="35">
        <v>125.0</v>
      </c>
      <c r="G369" s="35">
        <v>54.0</v>
      </c>
      <c r="H369" s="35">
        <v>85.0</v>
      </c>
      <c r="I369" s="34">
        <v>-7.0</v>
      </c>
      <c r="J369" s="35">
        <v>13.0</v>
      </c>
      <c r="K369" s="35">
        <v>45.0</v>
      </c>
      <c r="L369" s="37">
        <v>0.0024652777777777776</v>
      </c>
      <c r="M369" s="35">
        <v>57.0</v>
      </c>
      <c r="N369" s="35">
        <v>5.0</v>
      </c>
      <c r="O369" s="35">
        <v>81.0</v>
      </c>
      <c r="P369" s="10"/>
      <c r="Q369" s="39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ht="15.75" customHeight="1">
      <c r="A370" s="30">
        <v>1079.0</v>
      </c>
      <c r="B370" s="31" t="str">
        <f>VLOOKUP(A370,Top_100!A$1:E$400,4,FALSE)</f>
        <v>Thank U, Next</v>
      </c>
      <c r="C370" s="32" t="s">
        <v>788</v>
      </c>
      <c r="D370" s="31"/>
      <c r="E370" s="33">
        <v>2.0</v>
      </c>
      <c r="F370" s="33">
        <v>107.0</v>
      </c>
      <c r="G370" s="33">
        <v>65.0</v>
      </c>
      <c r="H370" s="33">
        <v>72.0</v>
      </c>
      <c r="I370" s="31">
        <v>-6.0</v>
      </c>
      <c r="J370" s="33">
        <v>10.0</v>
      </c>
      <c r="K370" s="33">
        <v>41.0</v>
      </c>
      <c r="L370" s="33" t="s">
        <v>1173</v>
      </c>
      <c r="M370" s="33">
        <v>23.0</v>
      </c>
      <c r="N370" s="33">
        <v>7.0</v>
      </c>
      <c r="O370" s="33">
        <v>83.0</v>
      </c>
      <c r="P370" s="10"/>
      <c r="Q370" s="39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ht="15.75" customHeight="1">
      <c r="A371" s="30">
        <v>1080.0</v>
      </c>
      <c r="B371" s="31" t="str">
        <f>VLOOKUP(A371,Top_100!A$1:E$400,4,FALSE)</f>
        <v>Sicko Mode</v>
      </c>
      <c r="C371" s="32" t="s">
        <v>995</v>
      </c>
      <c r="D371" s="34"/>
      <c r="E371" s="35">
        <v>17.0</v>
      </c>
      <c r="F371" s="35">
        <v>155.0</v>
      </c>
      <c r="G371" s="35">
        <v>73.0</v>
      </c>
      <c r="H371" s="35">
        <v>83.0</v>
      </c>
      <c r="I371" s="34">
        <v>-4.0</v>
      </c>
      <c r="J371" s="35">
        <v>12.0</v>
      </c>
      <c r="K371" s="35">
        <v>45.0</v>
      </c>
      <c r="L371" s="35" t="s">
        <v>1209</v>
      </c>
      <c r="M371" s="35">
        <v>1.0</v>
      </c>
      <c r="N371" s="35">
        <v>22.0</v>
      </c>
      <c r="O371" s="35">
        <v>84.0</v>
      </c>
      <c r="P371" s="10"/>
      <c r="Q371" s="39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ht="15.75" customHeight="1">
      <c r="A372" s="30">
        <v>1081.0</v>
      </c>
      <c r="B372" s="31" t="str">
        <f>VLOOKUP(A372,Top_100!A$1:E$400,4,FALSE)</f>
        <v>Without Me</v>
      </c>
      <c r="C372" s="32" t="s">
        <v>852</v>
      </c>
      <c r="D372" s="31"/>
      <c r="E372" s="33">
        <v>2.0</v>
      </c>
      <c r="F372" s="33">
        <v>136.0</v>
      </c>
      <c r="G372" s="33">
        <v>49.0</v>
      </c>
      <c r="H372" s="33">
        <v>75.0</v>
      </c>
      <c r="I372" s="31">
        <v>-7.0</v>
      </c>
      <c r="J372" s="33">
        <v>9.0</v>
      </c>
      <c r="K372" s="33">
        <v>53.0</v>
      </c>
      <c r="L372" s="33" t="s">
        <v>1165</v>
      </c>
      <c r="M372" s="33">
        <v>30.0</v>
      </c>
      <c r="N372" s="33">
        <v>7.0</v>
      </c>
      <c r="O372" s="33">
        <v>80.0</v>
      </c>
      <c r="P372" s="10"/>
      <c r="Q372" s="39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ht="15.75" customHeight="1">
      <c r="A373" s="30">
        <v>1082.0</v>
      </c>
      <c r="B373" s="31" t="str">
        <f>VLOOKUP(A373,Top_100!A$1:E$400,4,FALSE)</f>
        <v>Sunflower</v>
      </c>
      <c r="C373" s="32" t="s">
        <v>942</v>
      </c>
      <c r="D373" s="34"/>
      <c r="E373" s="35">
        <v>17.0</v>
      </c>
      <c r="F373" s="35">
        <v>90.0</v>
      </c>
      <c r="G373" s="35">
        <v>48.0</v>
      </c>
      <c r="H373" s="35">
        <v>76.0</v>
      </c>
      <c r="I373" s="34">
        <v>-6.0</v>
      </c>
      <c r="J373" s="35">
        <v>7.0</v>
      </c>
      <c r="K373" s="35">
        <v>91.0</v>
      </c>
      <c r="L373" s="37">
        <v>0.0017708333333333332</v>
      </c>
      <c r="M373" s="35">
        <v>56.0</v>
      </c>
      <c r="N373" s="35">
        <v>5.0</v>
      </c>
      <c r="O373" s="35">
        <v>84.0</v>
      </c>
      <c r="P373" s="10"/>
      <c r="Q373" s="39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ht="15.75" customHeight="1">
      <c r="A374" s="30">
        <v>1083.0</v>
      </c>
      <c r="B374" s="31" t="str">
        <f>VLOOKUP(A374,Top_100!A$1:E$400,4,FALSE)</f>
        <v>7 Rings</v>
      </c>
      <c r="C374" s="32" t="s">
        <v>788</v>
      </c>
      <c r="D374" s="31"/>
      <c r="E374" s="33">
        <v>2.0</v>
      </c>
      <c r="F374" s="33">
        <v>140.0</v>
      </c>
      <c r="G374" s="33">
        <v>32.0</v>
      </c>
      <c r="H374" s="33">
        <v>78.0</v>
      </c>
      <c r="I374" s="31">
        <v>-11.0</v>
      </c>
      <c r="J374" s="33">
        <v>9.0</v>
      </c>
      <c r="K374" s="33">
        <v>33.0</v>
      </c>
      <c r="L374" s="40">
        <v>0.0018287037037037037</v>
      </c>
      <c r="M374" s="33">
        <v>59.0</v>
      </c>
      <c r="N374" s="33">
        <v>33.0</v>
      </c>
      <c r="O374" s="33">
        <v>85.0</v>
      </c>
      <c r="P374" s="10"/>
      <c r="Q374" s="39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ht="15.75" customHeight="1">
      <c r="A375" s="30">
        <v>1084.0</v>
      </c>
      <c r="B375" s="31" t="str">
        <f>VLOOKUP(A375,Top_100!A$1:E$400,4,FALSE)</f>
        <v>Shallow</v>
      </c>
      <c r="C375" s="32" t="s">
        <v>884</v>
      </c>
      <c r="D375" s="34"/>
      <c r="E375" s="35">
        <v>2.0</v>
      </c>
      <c r="F375" s="35">
        <v>96.0</v>
      </c>
      <c r="G375" s="35">
        <v>33.0</v>
      </c>
      <c r="H375" s="35">
        <v>57.0</v>
      </c>
      <c r="I375" s="34">
        <v>-7.0</v>
      </c>
      <c r="J375" s="35">
        <v>9.0</v>
      </c>
      <c r="K375" s="35">
        <v>28.0</v>
      </c>
      <c r="L375" s="37">
        <v>0.002777777777777778</v>
      </c>
      <c r="M375" s="35">
        <v>42.0</v>
      </c>
      <c r="N375" s="35">
        <v>3.0</v>
      </c>
      <c r="O375" s="35">
        <v>80.0</v>
      </c>
      <c r="P375" s="10"/>
      <c r="Q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ht="15.75" customHeight="1">
      <c r="A376" s="30">
        <v>1085.0</v>
      </c>
      <c r="B376" s="31" t="str">
        <f>VLOOKUP(A376,Top_100!A$1:E$400,4,FALSE)</f>
        <v>Sucker</v>
      </c>
      <c r="C376" s="32" t="s">
        <v>870</v>
      </c>
      <c r="D376" s="31"/>
      <c r="E376" s="33">
        <v>18.0</v>
      </c>
      <c r="F376" s="33">
        <v>138.0</v>
      </c>
      <c r="G376" s="33">
        <v>73.0</v>
      </c>
      <c r="H376" s="33">
        <v>84.0</v>
      </c>
      <c r="I376" s="31">
        <v>-5.0</v>
      </c>
      <c r="J376" s="33">
        <v>11.0</v>
      </c>
      <c r="K376" s="33">
        <v>95.0</v>
      </c>
      <c r="L376" s="33" t="s">
        <v>1210</v>
      </c>
      <c r="M376" s="33">
        <v>4.0</v>
      </c>
      <c r="N376" s="33">
        <v>6.0</v>
      </c>
      <c r="O376" s="33">
        <v>86.0</v>
      </c>
      <c r="P376" s="10"/>
      <c r="Q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ht="15.75" customHeight="1">
      <c r="A377" s="30">
        <v>1086.0</v>
      </c>
      <c r="B377" s="31" t="str">
        <f>VLOOKUP(A377,Top_100!A$1:E$400,4,FALSE)</f>
        <v>Old Town Road</v>
      </c>
      <c r="C377" s="32" t="s">
        <v>889</v>
      </c>
      <c r="D377" s="34"/>
      <c r="E377" s="35">
        <v>4.0</v>
      </c>
      <c r="F377" s="35">
        <v>136.0</v>
      </c>
      <c r="G377" s="35">
        <v>53.0</v>
      </c>
      <c r="H377" s="35">
        <v>91.0</v>
      </c>
      <c r="I377" s="34">
        <v>-6.0</v>
      </c>
      <c r="J377" s="35">
        <v>10.0</v>
      </c>
      <c r="K377" s="35">
        <v>51.0</v>
      </c>
      <c r="L377" s="37">
        <v>9.027777777777777E-4</v>
      </c>
      <c r="M377" s="35">
        <v>6.0</v>
      </c>
      <c r="N377" s="35">
        <v>13.0</v>
      </c>
      <c r="O377" s="35">
        <v>78.0</v>
      </c>
      <c r="P377" s="10"/>
      <c r="Q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ht="15.75" customHeight="1">
      <c r="A378" s="30">
        <v>1087.0</v>
      </c>
      <c r="B378" s="31" t="str">
        <f>VLOOKUP(A378,Top_100!A$1:E$400,4,FALSE)</f>
        <v>Bad Guy</v>
      </c>
      <c r="C378" s="32" t="s">
        <v>796</v>
      </c>
      <c r="D378" s="31"/>
      <c r="E378" s="33">
        <v>2.0</v>
      </c>
      <c r="F378" s="33">
        <v>135.0</v>
      </c>
      <c r="G378" s="33">
        <v>43.0</v>
      </c>
      <c r="H378" s="33">
        <v>70.0</v>
      </c>
      <c r="I378" s="31">
        <v>-11.0</v>
      </c>
      <c r="J378" s="33">
        <v>10.0</v>
      </c>
      <c r="K378" s="33">
        <v>56.0</v>
      </c>
      <c r="L378" s="33" t="s">
        <v>1174</v>
      </c>
      <c r="M378" s="33">
        <v>33.0</v>
      </c>
      <c r="N378" s="33">
        <v>38.0</v>
      </c>
      <c r="O378" s="33">
        <v>86.0</v>
      </c>
      <c r="P378" s="10"/>
      <c r="Q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ht="15.75" customHeight="1">
      <c r="A379" s="30">
        <v>1088.0</v>
      </c>
      <c r="B379" s="31" t="str">
        <f>VLOOKUP(A379,Top_100!A$1:E$400,4,FALSE)</f>
        <v>Señorita</v>
      </c>
      <c r="C379" s="32" t="s">
        <v>962</v>
      </c>
      <c r="D379" s="34"/>
      <c r="E379" s="35">
        <v>2.0</v>
      </c>
      <c r="F379" s="35">
        <v>117.0</v>
      </c>
      <c r="G379" s="35">
        <v>54.0</v>
      </c>
      <c r="H379" s="35">
        <v>76.0</v>
      </c>
      <c r="I379" s="34">
        <v>-6.0</v>
      </c>
      <c r="J379" s="35">
        <v>9.0</v>
      </c>
      <c r="K379" s="35">
        <v>75.0</v>
      </c>
      <c r="L379" s="35" t="s">
        <v>1211</v>
      </c>
      <c r="M379" s="35">
        <v>4.0</v>
      </c>
      <c r="N379" s="35">
        <v>3.0</v>
      </c>
      <c r="O379" s="35">
        <v>95.0</v>
      </c>
      <c r="P379" s="10"/>
      <c r="Q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ht="15.75" customHeight="1">
      <c r="A380" s="30">
        <v>1089.0</v>
      </c>
      <c r="B380" s="31" t="str">
        <f>VLOOKUP(A380,Top_100!A$1:E$400,4,FALSE)</f>
        <v>Truth Hurts</v>
      </c>
      <c r="C380" s="32" t="s">
        <v>893</v>
      </c>
      <c r="D380" s="31"/>
      <c r="E380" s="33">
        <v>19.0</v>
      </c>
      <c r="F380" s="33">
        <v>158.0</v>
      </c>
      <c r="G380" s="33">
        <v>62.0</v>
      </c>
      <c r="H380" s="33">
        <v>72.0</v>
      </c>
      <c r="I380" s="31">
        <v>-3.0</v>
      </c>
      <c r="J380" s="33">
        <v>12.0</v>
      </c>
      <c r="K380" s="33">
        <v>41.0</v>
      </c>
      <c r="L380" s="40">
        <v>0.001712962962962963</v>
      </c>
      <c r="M380" s="33">
        <v>11.0</v>
      </c>
      <c r="N380" s="33">
        <v>11.0</v>
      </c>
      <c r="O380" s="33">
        <v>90.0</v>
      </c>
      <c r="P380" s="10"/>
      <c r="Q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ht="15.75" customHeight="1">
      <c r="A381" s="30">
        <v>1090.0</v>
      </c>
      <c r="B381" s="31" t="str">
        <f>VLOOKUP(A381,Top_100!A$1:E$400,4,FALSE)</f>
        <v>Highest in the Room</v>
      </c>
      <c r="C381" s="32" t="s">
        <v>995</v>
      </c>
      <c r="D381" s="34"/>
      <c r="E381" s="35">
        <v>17.0</v>
      </c>
      <c r="F381" s="35">
        <v>76.0</v>
      </c>
      <c r="G381" s="35">
        <v>43.0</v>
      </c>
      <c r="H381" s="35">
        <v>60.0</v>
      </c>
      <c r="I381" s="34">
        <v>-9.0</v>
      </c>
      <c r="J381" s="35">
        <v>21.0</v>
      </c>
      <c r="K381" s="35">
        <v>6.0</v>
      </c>
      <c r="L381" s="37">
        <v>0.0016550925925925926</v>
      </c>
      <c r="M381" s="35">
        <v>5.0</v>
      </c>
      <c r="N381" s="35">
        <v>3.0</v>
      </c>
      <c r="O381" s="35">
        <v>85.0</v>
      </c>
      <c r="P381" s="10"/>
      <c r="Q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ht="15.75" customHeight="1">
      <c r="A382" s="30">
        <v>1091.0</v>
      </c>
      <c r="B382" s="31" t="str">
        <f>VLOOKUP(A382,Top_100!A$1:E$400,4,FALSE)</f>
        <v>Someone You Loved</v>
      </c>
      <c r="C382" s="32" t="s">
        <v>888</v>
      </c>
      <c r="D382" s="31"/>
      <c r="E382" s="33">
        <v>2.0</v>
      </c>
      <c r="F382" s="33">
        <v>110.0</v>
      </c>
      <c r="G382" s="33">
        <v>41.0</v>
      </c>
      <c r="H382" s="33">
        <v>50.0</v>
      </c>
      <c r="I382" s="31">
        <v>-6.0</v>
      </c>
      <c r="J382" s="33">
        <v>11.0</v>
      </c>
      <c r="K382" s="33">
        <v>45.0</v>
      </c>
      <c r="L382" s="33" t="s">
        <v>1212</v>
      </c>
      <c r="M382" s="33">
        <v>75.0</v>
      </c>
      <c r="N382" s="33">
        <v>3.0</v>
      </c>
      <c r="O382" s="33">
        <v>96.0</v>
      </c>
      <c r="P382" s="10"/>
      <c r="Q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ht="15.75" customHeight="1">
      <c r="A383" s="30">
        <v>1092.0</v>
      </c>
      <c r="B383" s="31" t="str">
        <f>VLOOKUP(A383,Top_100!A$1:E$400,4,FALSE)</f>
        <v>Lose You to Love Me</v>
      </c>
      <c r="C383" s="32" t="s">
        <v>959</v>
      </c>
      <c r="D383" s="34"/>
      <c r="E383" s="35">
        <v>2.0</v>
      </c>
      <c r="F383" s="35">
        <v>102.0</v>
      </c>
      <c r="G383" s="35">
        <v>34.0</v>
      </c>
      <c r="H383" s="35">
        <v>51.0</v>
      </c>
      <c r="I383" s="34">
        <v>-9.0</v>
      </c>
      <c r="J383" s="35">
        <v>21.0</v>
      </c>
      <c r="K383" s="35">
        <v>9.0</v>
      </c>
      <c r="L383" s="35" t="s">
        <v>1149</v>
      </c>
      <c r="M383" s="35">
        <v>58.0</v>
      </c>
      <c r="N383" s="35">
        <v>4.0</v>
      </c>
      <c r="O383" s="35">
        <v>97.0</v>
      </c>
      <c r="P383" s="10"/>
      <c r="Q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ht="15.75" customHeight="1">
      <c r="A384" s="30">
        <v>1093.0</v>
      </c>
      <c r="B384" s="31" t="str">
        <f>VLOOKUP(A384,Top_100!A$1:E$400,4,FALSE)</f>
        <v>Circles</v>
      </c>
      <c r="C384" s="32" t="s">
        <v>942</v>
      </c>
      <c r="D384" s="31"/>
      <c r="E384" s="33">
        <v>17.0</v>
      </c>
      <c r="F384" s="33">
        <v>120.0</v>
      </c>
      <c r="G384" s="33">
        <v>76.0</v>
      </c>
      <c r="H384" s="33">
        <v>70.0</v>
      </c>
      <c r="I384" s="31">
        <v>-3.0</v>
      </c>
      <c r="J384" s="33">
        <v>9.0</v>
      </c>
      <c r="K384" s="33">
        <v>55.0</v>
      </c>
      <c r="L384" s="33" t="s">
        <v>1191</v>
      </c>
      <c r="M384" s="33">
        <v>19.0</v>
      </c>
      <c r="N384" s="33">
        <v>4.0</v>
      </c>
      <c r="O384" s="33">
        <v>87.0</v>
      </c>
      <c r="P384" s="10"/>
      <c r="Q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ht="15.75" customHeight="1">
      <c r="A385" s="30">
        <v>1094.0</v>
      </c>
      <c r="B385" s="31" t="str">
        <f>VLOOKUP(A385,Top_100!A$1:E$400,4,FALSE)</f>
        <v>Heartless</v>
      </c>
      <c r="C385" s="32" t="s">
        <v>989</v>
      </c>
      <c r="D385" s="34"/>
      <c r="E385" s="35">
        <v>6.0</v>
      </c>
      <c r="F385" s="35">
        <v>170.0</v>
      </c>
      <c r="G385" s="35">
        <v>75.0</v>
      </c>
      <c r="H385" s="35">
        <v>54.0</v>
      </c>
      <c r="I385" s="34">
        <v>-6.0</v>
      </c>
      <c r="J385" s="35">
        <v>16.0</v>
      </c>
      <c r="K385" s="35">
        <v>25.0</v>
      </c>
      <c r="L385" s="35" t="s">
        <v>1178</v>
      </c>
      <c r="M385" s="35">
        <v>2.0</v>
      </c>
      <c r="N385" s="35">
        <v>15.0</v>
      </c>
      <c r="O385" s="35">
        <v>78.0</v>
      </c>
      <c r="P385" s="10"/>
      <c r="Q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ht="15.75" customHeight="1">
      <c r="A386" s="30">
        <v>1095.0</v>
      </c>
      <c r="B386" s="31" t="str">
        <f>VLOOKUP(A386,Top_100!A$1:E$400,4,FALSE)</f>
        <v>All I Want for Christmas Is You</v>
      </c>
      <c r="C386" s="32" t="s">
        <v>904</v>
      </c>
      <c r="D386" s="31"/>
      <c r="E386" s="33">
        <v>2.0</v>
      </c>
      <c r="F386" s="33">
        <v>150.0</v>
      </c>
      <c r="G386" s="33">
        <v>63.0</v>
      </c>
      <c r="H386" s="33">
        <v>34.0</v>
      </c>
      <c r="I386" s="31">
        <v>-7.0</v>
      </c>
      <c r="J386" s="33">
        <v>7.0</v>
      </c>
      <c r="K386" s="33">
        <v>35.0</v>
      </c>
      <c r="L386" s="33" t="s">
        <v>1192</v>
      </c>
      <c r="M386" s="33">
        <v>16.0</v>
      </c>
      <c r="N386" s="33">
        <v>4.0</v>
      </c>
      <c r="O386" s="33">
        <v>90.0</v>
      </c>
      <c r="P386" s="10"/>
      <c r="Q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ht="15.75" customHeight="1">
      <c r="A387" s="10"/>
      <c r="B387" s="10"/>
      <c r="C387" s="18"/>
      <c r="D387" s="10"/>
      <c r="E387" s="10"/>
      <c r="F387" s="10"/>
      <c r="G387" s="10"/>
      <c r="H387" s="10"/>
      <c r="I387" s="10"/>
      <c r="J387" s="10"/>
      <c r="K387" s="10"/>
      <c r="L387" s="34"/>
      <c r="M387" s="10"/>
      <c r="N387" s="10"/>
      <c r="O387" s="10"/>
      <c r="P387" s="10"/>
      <c r="Q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ht="15.75" customHeight="1">
      <c r="A388" s="10"/>
      <c r="B388" s="10"/>
      <c r="C388" s="18"/>
      <c r="D388" s="10"/>
      <c r="E388" s="10"/>
      <c r="F388" s="10"/>
      <c r="G388" s="10"/>
      <c r="H388" s="10"/>
      <c r="I388" s="10"/>
      <c r="J388" s="10"/>
      <c r="K388" s="10"/>
      <c r="L388" s="34"/>
      <c r="M388" s="10"/>
      <c r="N388" s="10"/>
      <c r="O388" s="10"/>
      <c r="P388" s="10"/>
      <c r="Q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ht="15.75" customHeight="1">
      <c r="A389" s="10"/>
      <c r="B389" s="10"/>
      <c r="C389" s="18"/>
      <c r="D389" s="10"/>
      <c r="E389" s="10"/>
      <c r="F389" s="10"/>
      <c r="G389" s="10"/>
      <c r="H389" s="10"/>
      <c r="I389" s="10"/>
      <c r="J389" s="10"/>
      <c r="K389" s="10"/>
      <c r="L389" s="34"/>
      <c r="M389" s="10"/>
      <c r="N389" s="10"/>
      <c r="O389" s="10"/>
      <c r="P389" s="10"/>
      <c r="Q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ht="15.75" customHeight="1">
      <c r="A390" s="10"/>
      <c r="B390" s="10"/>
      <c r="C390" s="1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ht="15.75" customHeight="1">
      <c r="A391" s="10"/>
      <c r="B391" s="10"/>
      <c r="C391" s="1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ht="15.75" customHeight="1">
      <c r="A392" s="10"/>
      <c r="B392" s="10"/>
      <c r="C392" s="1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ht="15.75" customHeight="1">
      <c r="A393" s="10"/>
      <c r="B393" s="10"/>
      <c r="C393" s="1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ht="15.75" customHeight="1">
      <c r="A394" s="10"/>
      <c r="B394" s="10"/>
      <c r="C394" s="1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ht="15.75" customHeight="1">
      <c r="A395" s="10"/>
      <c r="B395" s="10"/>
      <c r="C395" s="1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ht="15.75" customHeight="1">
      <c r="A396" s="10"/>
      <c r="B396" s="10"/>
      <c r="C396" s="1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ht="15.75" customHeight="1">
      <c r="A397" s="10"/>
      <c r="B397" s="10"/>
      <c r="C397" s="1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ht="15.75" customHeight="1">
      <c r="A398" s="10"/>
      <c r="B398" s="10"/>
      <c r="C398" s="1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ht="15.75" customHeight="1">
      <c r="A399" s="10"/>
      <c r="B399" s="10"/>
      <c r="C399" s="1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ht="15.75" customHeight="1">
      <c r="A400" s="10"/>
      <c r="B400" s="10"/>
      <c r="C400" s="1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ht="15.75" customHeight="1">
      <c r="A401" s="10"/>
      <c r="B401" s="10"/>
      <c r="C401" s="1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ht="15.75" customHeight="1">
      <c r="A402" s="10"/>
      <c r="B402" s="10"/>
      <c r="C402" s="1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ht="15.75" customHeight="1">
      <c r="A403" s="10"/>
      <c r="B403" s="10"/>
      <c r="C403" s="1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ht="15.75" customHeight="1">
      <c r="A404" s="10"/>
      <c r="B404" s="10"/>
      <c r="C404" s="1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ht="15.75" customHeight="1">
      <c r="A405" s="10"/>
      <c r="B405" s="10"/>
      <c r="C405" s="1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ht="15.75" customHeight="1">
      <c r="A406" s="10"/>
      <c r="B406" s="10"/>
      <c r="C406" s="1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ht="15.75" customHeight="1">
      <c r="A407" s="10"/>
      <c r="B407" s="10"/>
      <c r="C407" s="1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ht="15.75" customHeight="1">
      <c r="A408" s="10"/>
      <c r="B408" s="10"/>
      <c r="C408" s="1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ht="15.75" customHeight="1">
      <c r="A409" s="10"/>
      <c r="B409" s="10"/>
      <c r="C409" s="1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ht="15.75" customHeight="1">
      <c r="A410" s="10"/>
      <c r="B410" s="10"/>
      <c r="C410" s="1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ht="15.75" customHeight="1">
      <c r="A411" s="10"/>
      <c r="B411" s="10"/>
      <c r="C411" s="1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ht="15.75" customHeight="1">
      <c r="A412" s="10"/>
      <c r="B412" s="10"/>
      <c r="C412" s="1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ht="15.75" customHeight="1">
      <c r="A413" s="10"/>
      <c r="B413" s="10"/>
      <c r="C413" s="1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ht="15.75" customHeight="1">
      <c r="A414" s="10"/>
      <c r="B414" s="10"/>
      <c r="C414" s="1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ht="15.75" customHeight="1">
      <c r="A415" s="10"/>
      <c r="B415" s="10"/>
      <c r="C415" s="1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ht="15.75" customHeight="1">
      <c r="A416" s="10"/>
      <c r="B416" s="10"/>
      <c r="C416" s="1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ht="15.75" customHeight="1">
      <c r="A417" s="10"/>
      <c r="B417" s="10"/>
      <c r="C417" s="1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5.75" customHeight="1">
      <c r="A418" s="10"/>
      <c r="B418" s="10"/>
      <c r="C418" s="1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5.75" customHeight="1">
      <c r="A419" s="10"/>
      <c r="B419" s="10"/>
      <c r="C419" s="1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5.75" customHeight="1">
      <c r="A420" s="10"/>
      <c r="B420" s="10"/>
      <c r="C420" s="1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5.75" customHeight="1">
      <c r="A421" s="10"/>
      <c r="B421" s="10"/>
      <c r="C421" s="1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5.75" customHeight="1">
      <c r="A422" s="10"/>
      <c r="B422" s="10"/>
      <c r="C422" s="1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5.75" customHeight="1">
      <c r="A423" s="10"/>
      <c r="B423" s="10"/>
      <c r="C423" s="1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5.75" customHeight="1">
      <c r="A424" s="10"/>
      <c r="B424" s="10"/>
      <c r="C424" s="1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5.75" customHeight="1">
      <c r="A425" s="10"/>
      <c r="B425" s="10"/>
      <c r="C425" s="1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5.75" customHeight="1">
      <c r="A426" s="10"/>
      <c r="B426" s="10"/>
      <c r="C426" s="1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5.75" customHeight="1">
      <c r="A427" s="10"/>
      <c r="B427" s="10"/>
      <c r="C427" s="1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5.75" customHeight="1">
      <c r="A428" s="10"/>
      <c r="B428" s="10"/>
      <c r="C428" s="1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5.75" customHeight="1">
      <c r="A429" s="10"/>
      <c r="B429" s="10"/>
      <c r="C429" s="1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5.75" customHeight="1">
      <c r="A430" s="10"/>
      <c r="B430" s="10"/>
      <c r="C430" s="1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5.75" customHeight="1">
      <c r="A431" s="10"/>
      <c r="B431" s="10"/>
      <c r="C431" s="1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5.75" customHeight="1">
      <c r="A432" s="10"/>
      <c r="B432" s="10"/>
      <c r="C432" s="1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5.75" customHeight="1">
      <c r="A433" s="10"/>
      <c r="B433" s="10"/>
      <c r="C433" s="1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5.75" customHeight="1">
      <c r="A434" s="10"/>
      <c r="B434" s="10"/>
      <c r="C434" s="1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5.75" customHeight="1">
      <c r="A435" s="10"/>
      <c r="B435" s="10"/>
      <c r="C435" s="1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5.75" customHeight="1">
      <c r="A436" s="10"/>
      <c r="B436" s="10"/>
      <c r="C436" s="1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5.75" customHeight="1">
      <c r="A437" s="10"/>
      <c r="B437" s="10"/>
      <c r="C437" s="1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5.75" customHeight="1">
      <c r="A438" s="10"/>
      <c r="B438" s="10"/>
      <c r="C438" s="1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5.75" customHeight="1">
      <c r="A439" s="10"/>
      <c r="B439" s="10"/>
      <c r="C439" s="1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5.75" customHeight="1">
      <c r="A440" s="10"/>
      <c r="B440" s="10"/>
      <c r="C440" s="1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5.75" customHeight="1">
      <c r="A441" s="10"/>
      <c r="B441" s="10"/>
      <c r="C441" s="1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5.75" customHeight="1">
      <c r="A442" s="10"/>
      <c r="B442" s="10"/>
      <c r="C442" s="1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5.75" customHeight="1">
      <c r="A443" s="10"/>
      <c r="B443" s="10"/>
      <c r="C443" s="1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5.75" customHeight="1">
      <c r="A444" s="10"/>
      <c r="B444" s="10"/>
      <c r="C444" s="1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5.75" customHeight="1">
      <c r="A445" s="10"/>
      <c r="B445" s="10"/>
      <c r="C445" s="1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5.75" customHeight="1">
      <c r="A446" s="10"/>
      <c r="B446" s="10"/>
      <c r="C446" s="1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5.75" customHeight="1">
      <c r="A447" s="10"/>
      <c r="B447" s="10"/>
      <c r="C447" s="1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5.75" customHeight="1">
      <c r="A448" s="10"/>
      <c r="B448" s="10"/>
      <c r="C448" s="1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5.75" customHeight="1">
      <c r="A449" s="10"/>
      <c r="B449" s="10"/>
      <c r="C449" s="1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5.75" customHeight="1">
      <c r="A450" s="10"/>
      <c r="B450" s="10"/>
      <c r="C450" s="1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5.75" customHeight="1">
      <c r="A451" s="10"/>
      <c r="B451" s="10"/>
      <c r="C451" s="1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5.75" customHeight="1">
      <c r="A452" s="10"/>
      <c r="B452" s="10"/>
      <c r="C452" s="1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5.75" customHeight="1">
      <c r="A453" s="10"/>
      <c r="B453" s="10"/>
      <c r="C453" s="1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5.75" customHeight="1">
      <c r="A454" s="10"/>
      <c r="B454" s="10"/>
      <c r="C454" s="1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5.75" customHeight="1">
      <c r="A455" s="10"/>
      <c r="B455" s="10"/>
      <c r="C455" s="1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5.75" customHeight="1">
      <c r="A456" s="10"/>
      <c r="B456" s="10"/>
      <c r="C456" s="1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5.75" customHeight="1">
      <c r="A457" s="10"/>
      <c r="B457" s="10"/>
      <c r="C457" s="1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5.75" customHeight="1">
      <c r="A458" s="10"/>
      <c r="B458" s="10"/>
      <c r="C458" s="1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5.75" customHeight="1">
      <c r="A459" s="10"/>
      <c r="B459" s="10"/>
      <c r="C459" s="1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5.75" customHeight="1">
      <c r="A460" s="10"/>
      <c r="B460" s="10"/>
      <c r="C460" s="1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5.75" customHeight="1">
      <c r="A461" s="10"/>
      <c r="B461" s="10"/>
      <c r="C461" s="1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5.75" customHeight="1">
      <c r="A462" s="10"/>
      <c r="B462" s="10"/>
      <c r="C462" s="1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5.75" customHeight="1">
      <c r="A463" s="10"/>
      <c r="B463" s="10"/>
      <c r="C463" s="1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5.75" customHeight="1">
      <c r="A464" s="10"/>
      <c r="B464" s="10"/>
      <c r="C464" s="1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5.75" customHeight="1">
      <c r="A465" s="10"/>
      <c r="B465" s="10"/>
      <c r="C465" s="1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5.75" customHeight="1">
      <c r="A466" s="10"/>
      <c r="B466" s="10"/>
      <c r="C466" s="1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5.75" customHeight="1">
      <c r="A467" s="10"/>
      <c r="B467" s="10"/>
      <c r="C467" s="1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5.75" customHeight="1">
      <c r="A468" s="10"/>
      <c r="B468" s="10"/>
      <c r="C468" s="1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5.75" customHeight="1">
      <c r="A469" s="10"/>
      <c r="B469" s="10"/>
      <c r="C469" s="1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5.75" customHeight="1">
      <c r="A470" s="10"/>
      <c r="B470" s="10"/>
      <c r="C470" s="1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5.75" customHeight="1">
      <c r="A471" s="10"/>
      <c r="B471" s="10"/>
      <c r="C471" s="1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5.75" customHeight="1">
      <c r="A472" s="10"/>
      <c r="B472" s="10"/>
      <c r="C472" s="1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5.75" customHeight="1">
      <c r="A473" s="10"/>
      <c r="B473" s="10"/>
      <c r="C473" s="1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5.75" customHeight="1">
      <c r="A474" s="10"/>
      <c r="B474" s="10"/>
      <c r="C474" s="1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5.75" customHeight="1">
      <c r="A475" s="10"/>
      <c r="B475" s="10"/>
      <c r="C475" s="1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5.75" customHeight="1">
      <c r="A476" s="10"/>
      <c r="B476" s="10"/>
      <c r="C476" s="1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5.75" customHeight="1">
      <c r="A477" s="10"/>
      <c r="B477" s="10"/>
      <c r="C477" s="1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5.75" customHeight="1">
      <c r="A478" s="10"/>
      <c r="B478" s="10"/>
      <c r="C478" s="1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5.75" customHeight="1">
      <c r="A479" s="10"/>
      <c r="B479" s="10"/>
      <c r="C479" s="1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5.75" customHeight="1">
      <c r="A480" s="10"/>
      <c r="B480" s="10"/>
      <c r="C480" s="1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5.75" customHeight="1">
      <c r="A481" s="10"/>
      <c r="B481" s="10"/>
      <c r="C481" s="1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5.75" customHeight="1">
      <c r="A482" s="10"/>
      <c r="B482" s="10"/>
      <c r="C482" s="1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5.75" customHeight="1">
      <c r="A483" s="10"/>
      <c r="B483" s="10"/>
      <c r="C483" s="1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5.75" customHeight="1">
      <c r="A484" s="10"/>
      <c r="B484" s="10"/>
      <c r="C484" s="1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5.75" customHeight="1">
      <c r="A485" s="10"/>
      <c r="B485" s="10"/>
      <c r="C485" s="1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5.75" customHeight="1">
      <c r="A486" s="10"/>
      <c r="B486" s="10"/>
      <c r="C486" s="1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5.75" customHeight="1">
      <c r="A487" s="10"/>
      <c r="B487" s="10"/>
      <c r="C487" s="1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5.75" customHeight="1">
      <c r="A488" s="10"/>
      <c r="B488" s="10"/>
      <c r="C488" s="1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5.75" customHeight="1">
      <c r="A489" s="10"/>
      <c r="B489" s="10"/>
      <c r="C489" s="1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5.75" customHeight="1">
      <c r="A490" s="10"/>
      <c r="B490" s="10"/>
      <c r="C490" s="1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5.75" customHeight="1">
      <c r="A491" s="10"/>
      <c r="B491" s="10"/>
      <c r="C491" s="1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5.75" customHeight="1">
      <c r="A492" s="10"/>
      <c r="B492" s="10"/>
      <c r="C492" s="1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5.75" customHeight="1">
      <c r="A493" s="10"/>
      <c r="B493" s="10"/>
      <c r="C493" s="1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5.75" customHeight="1">
      <c r="A494" s="10"/>
      <c r="B494" s="10"/>
      <c r="C494" s="1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5.75" customHeight="1">
      <c r="A495" s="10"/>
      <c r="B495" s="10"/>
      <c r="C495" s="1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5.75" customHeight="1">
      <c r="A496" s="10"/>
      <c r="B496" s="10"/>
      <c r="C496" s="1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5.75" customHeight="1">
      <c r="A497" s="10"/>
      <c r="B497" s="10"/>
      <c r="C497" s="1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5.75" customHeight="1">
      <c r="A498" s="10"/>
      <c r="B498" s="10"/>
      <c r="C498" s="1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5.75" customHeight="1">
      <c r="A499" s="10"/>
      <c r="B499" s="10"/>
      <c r="C499" s="1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5.75" customHeight="1">
      <c r="A500" s="10"/>
      <c r="B500" s="10"/>
      <c r="C500" s="1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5.75" customHeight="1">
      <c r="A501" s="10"/>
      <c r="B501" s="10"/>
      <c r="C501" s="1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5.75" customHeight="1">
      <c r="A502" s="10"/>
      <c r="B502" s="10"/>
      <c r="C502" s="1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5.75" customHeight="1">
      <c r="A503" s="10"/>
      <c r="B503" s="10"/>
      <c r="C503" s="1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5.75" customHeight="1">
      <c r="A504" s="10"/>
      <c r="B504" s="10"/>
      <c r="C504" s="1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5.75" customHeight="1">
      <c r="A505" s="10"/>
      <c r="B505" s="10"/>
      <c r="C505" s="1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5.75" customHeight="1">
      <c r="A506" s="10"/>
      <c r="B506" s="10"/>
      <c r="C506" s="1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5.75" customHeight="1">
      <c r="A507" s="10"/>
      <c r="B507" s="10"/>
      <c r="C507" s="1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5.75" customHeight="1">
      <c r="A508" s="10"/>
      <c r="B508" s="10"/>
      <c r="C508" s="1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5.75" customHeight="1">
      <c r="A509" s="10"/>
      <c r="B509" s="10"/>
      <c r="C509" s="1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5.75" customHeight="1">
      <c r="A510" s="10"/>
      <c r="B510" s="10"/>
      <c r="C510" s="1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5.75" customHeight="1">
      <c r="A511" s="10"/>
      <c r="B511" s="10"/>
      <c r="C511" s="1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5.75" customHeight="1">
      <c r="A512" s="10"/>
      <c r="B512" s="10"/>
      <c r="C512" s="1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5.75" customHeight="1">
      <c r="A513" s="10"/>
      <c r="B513" s="10"/>
      <c r="C513" s="1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5.75" customHeight="1">
      <c r="A514" s="10"/>
      <c r="B514" s="10"/>
      <c r="C514" s="1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5.75" customHeight="1">
      <c r="A515" s="10"/>
      <c r="B515" s="10"/>
      <c r="C515" s="1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5.75" customHeight="1">
      <c r="A516" s="10"/>
      <c r="B516" s="10"/>
      <c r="C516" s="1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5.75" customHeight="1">
      <c r="A517" s="10"/>
      <c r="B517" s="10"/>
      <c r="C517" s="1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5.75" customHeight="1">
      <c r="A518" s="10"/>
      <c r="B518" s="10"/>
      <c r="C518" s="1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5.75" customHeight="1">
      <c r="A519" s="10"/>
      <c r="B519" s="10"/>
      <c r="C519" s="1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5.75" customHeight="1">
      <c r="A520" s="10"/>
      <c r="B520" s="10"/>
      <c r="C520" s="1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5.75" customHeight="1">
      <c r="A521" s="10"/>
      <c r="B521" s="10"/>
      <c r="C521" s="1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5.75" customHeight="1">
      <c r="A522" s="10"/>
      <c r="B522" s="10"/>
      <c r="C522" s="1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5.75" customHeight="1">
      <c r="A523" s="10"/>
      <c r="B523" s="10"/>
      <c r="C523" s="1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5.75" customHeight="1">
      <c r="A524" s="10"/>
      <c r="B524" s="10"/>
      <c r="C524" s="1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5.75" customHeight="1">
      <c r="A525" s="10"/>
      <c r="B525" s="10"/>
      <c r="C525" s="1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5.75" customHeight="1">
      <c r="A526" s="10"/>
      <c r="B526" s="10"/>
      <c r="C526" s="1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5.75" customHeight="1">
      <c r="A527" s="10"/>
      <c r="B527" s="10"/>
      <c r="C527" s="1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5.75" customHeight="1">
      <c r="A528" s="10"/>
      <c r="B528" s="10"/>
      <c r="C528" s="1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5.75" customHeight="1">
      <c r="A529" s="10"/>
      <c r="B529" s="10"/>
      <c r="C529" s="1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5.75" customHeight="1">
      <c r="A530" s="10"/>
      <c r="B530" s="10"/>
      <c r="C530" s="1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5.75" customHeight="1">
      <c r="A531" s="10"/>
      <c r="B531" s="10"/>
      <c r="C531" s="1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5.75" customHeight="1">
      <c r="A532" s="10"/>
      <c r="B532" s="10"/>
      <c r="C532" s="1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5.75" customHeight="1">
      <c r="A533" s="10"/>
      <c r="B533" s="10"/>
      <c r="C533" s="1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5.75" customHeight="1">
      <c r="A534" s="10"/>
      <c r="B534" s="10"/>
      <c r="C534" s="1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5.75" customHeight="1">
      <c r="A535" s="10"/>
      <c r="B535" s="10"/>
      <c r="C535" s="1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5.75" customHeight="1">
      <c r="A536" s="10"/>
      <c r="B536" s="10"/>
      <c r="C536" s="1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5.75" customHeight="1">
      <c r="A537" s="10"/>
      <c r="B537" s="10"/>
      <c r="C537" s="1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5.75" customHeight="1">
      <c r="A538" s="10"/>
      <c r="B538" s="10"/>
      <c r="C538" s="1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5.75" customHeight="1">
      <c r="A539" s="10"/>
      <c r="B539" s="10"/>
      <c r="C539" s="1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5.75" customHeight="1">
      <c r="A540" s="10"/>
      <c r="B540" s="10"/>
      <c r="C540" s="1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5.75" customHeight="1">
      <c r="A541" s="10"/>
      <c r="B541" s="10"/>
      <c r="C541" s="1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5.75" customHeight="1">
      <c r="A542" s="10"/>
      <c r="B542" s="10"/>
      <c r="C542" s="1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5.75" customHeight="1">
      <c r="A543" s="10"/>
      <c r="B543" s="10"/>
      <c r="C543" s="1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5.75" customHeight="1">
      <c r="A544" s="10"/>
      <c r="B544" s="10"/>
      <c r="C544" s="1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5.75" customHeight="1">
      <c r="A545" s="10"/>
      <c r="B545" s="10"/>
      <c r="C545" s="1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5.75" customHeight="1">
      <c r="A546" s="10"/>
      <c r="B546" s="10"/>
      <c r="C546" s="1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5.75" customHeight="1">
      <c r="A547" s="10"/>
      <c r="B547" s="10"/>
      <c r="C547" s="1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5.75" customHeight="1">
      <c r="A548" s="10"/>
      <c r="B548" s="10"/>
      <c r="C548" s="1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5.75" customHeight="1">
      <c r="A549" s="10"/>
      <c r="B549" s="10"/>
      <c r="C549" s="1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5.75" customHeight="1">
      <c r="A550" s="10"/>
      <c r="B550" s="10"/>
      <c r="C550" s="1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5.75" customHeight="1">
      <c r="A551" s="10"/>
      <c r="B551" s="10"/>
      <c r="C551" s="1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5.75" customHeight="1">
      <c r="A552" s="10"/>
      <c r="B552" s="10"/>
      <c r="C552" s="1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5.75" customHeight="1">
      <c r="A553" s="10"/>
      <c r="B553" s="10"/>
      <c r="C553" s="1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5.75" customHeight="1">
      <c r="A554" s="10"/>
      <c r="B554" s="10"/>
      <c r="C554" s="1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5.75" customHeight="1">
      <c r="A555" s="10"/>
      <c r="B555" s="10"/>
      <c r="C555" s="1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5.75" customHeight="1">
      <c r="A556" s="10"/>
      <c r="B556" s="10"/>
      <c r="C556" s="1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5.75" customHeight="1">
      <c r="A557" s="10"/>
      <c r="B557" s="10"/>
      <c r="C557" s="1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5.75" customHeight="1">
      <c r="A558" s="10"/>
      <c r="B558" s="10"/>
      <c r="C558" s="1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5.75" customHeight="1">
      <c r="A559" s="10"/>
      <c r="B559" s="10"/>
      <c r="C559" s="1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5.75" customHeight="1">
      <c r="A560" s="10"/>
      <c r="B560" s="10"/>
      <c r="C560" s="1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5.75" customHeight="1">
      <c r="A561" s="10"/>
      <c r="B561" s="10"/>
      <c r="C561" s="1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5.75" customHeight="1">
      <c r="A562" s="10"/>
      <c r="B562" s="10"/>
      <c r="C562" s="1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5.75" customHeight="1">
      <c r="A563" s="10"/>
      <c r="B563" s="10"/>
      <c r="C563" s="1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5.75" customHeight="1">
      <c r="A564" s="10"/>
      <c r="B564" s="10"/>
      <c r="C564" s="1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5.75" customHeight="1">
      <c r="A565" s="10"/>
      <c r="B565" s="10"/>
      <c r="C565" s="1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5.75" customHeight="1">
      <c r="A566" s="10"/>
      <c r="B566" s="10"/>
      <c r="C566" s="1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5.75" customHeight="1">
      <c r="A567" s="10"/>
      <c r="B567" s="10"/>
      <c r="C567" s="1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5.75" customHeight="1">
      <c r="A568" s="10"/>
      <c r="B568" s="10"/>
      <c r="C568" s="1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5.75" customHeight="1">
      <c r="A569" s="10"/>
      <c r="B569" s="10"/>
      <c r="C569" s="1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5.75" customHeight="1">
      <c r="A570" s="10"/>
      <c r="B570" s="10"/>
      <c r="C570" s="1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5.75" customHeight="1">
      <c r="A571" s="10"/>
      <c r="B571" s="10"/>
      <c r="C571" s="1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5.75" customHeight="1">
      <c r="A572" s="10"/>
      <c r="B572" s="10"/>
      <c r="C572" s="1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5.75" customHeight="1">
      <c r="A573" s="10"/>
      <c r="B573" s="10"/>
      <c r="C573" s="1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5.75" customHeight="1">
      <c r="A574" s="10"/>
      <c r="B574" s="10"/>
      <c r="C574" s="1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5.75" customHeight="1">
      <c r="A575" s="10"/>
      <c r="B575" s="10"/>
      <c r="C575" s="1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5.75" customHeight="1">
      <c r="A576" s="10"/>
      <c r="B576" s="10"/>
      <c r="C576" s="1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5.75" customHeight="1">
      <c r="A577" s="10"/>
      <c r="B577" s="10"/>
      <c r="C577" s="1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5.75" customHeight="1">
      <c r="A578" s="10"/>
      <c r="B578" s="10"/>
      <c r="C578" s="1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5.75" customHeight="1">
      <c r="A579" s="10"/>
      <c r="B579" s="10"/>
      <c r="C579" s="1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5.75" customHeight="1">
      <c r="A580" s="10"/>
      <c r="B580" s="10"/>
      <c r="C580" s="1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5.75" customHeight="1">
      <c r="A581" s="10"/>
      <c r="B581" s="10"/>
      <c r="C581" s="1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5.75" customHeight="1">
      <c r="A582" s="10"/>
      <c r="B582" s="10"/>
      <c r="C582" s="1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5.75" customHeight="1">
      <c r="A583" s="10"/>
      <c r="B583" s="10"/>
      <c r="C583" s="1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5.75" customHeight="1">
      <c r="A584" s="10"/>
      <c r="B584" s="10"/>
      <c r="C584" s="1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5.75" customHeight="1">
      <c r="A585" s="10"/>
      <c r="B585" s="10"/>
      <c r="C585" s="1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5.75" customHeight="1">
      <c r="A586" s="10"/>
      <c r="B586" s="10"/>
      <c r="C586" s="1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586"/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36" width="10.5"/>
  </cols>
  <sheetData>
    <row r="1" ht="15.75" customHeight="1">
      <c r="A1" s="41"/>
      <c r="B1" s="42" t="s">
        <v>1213</v>
      </c>
      <c r="C1" s="42" t="s">
        <v>1214</v>
      </c>
      <c r="D1" s="42" t="s">
        <v>1215</v>
      </c>
      <c r="E1" s="42" t="s">
        <v>1216</v>
      </c>
      <c r="F1" s="42" t="s">
        <v>1217</v>
      </c>
      <c r="G1" s="42" t="s">
        <v>1218</v>
      </c>
      <c r="H1" s="42" t="s">
        <v>1219</v>
      </c>
      <c r="I1" s="42" t="s">
        <v>1220</v>
      </c>
      <c r="J1" s="42" t="s">
        <v>1221</v>
      </c>
      <c r="K1" s="42" t="s">
        <v>1222</v>
      </c>
      <c r="L1" s="42" t="s">
        <v>1223</v>
      </c>
      <c r="M1" s="42" t="s">
        <v>1224</v>
      </c>
      <c r="N1" s="42" t="s">
        <v>1225</v>
      </c>
      <c r="O1" s="42" t="s">
        <v>1226</v>
      </c>
      <c r="P1" s="42" t="s">
        <v>1227</v>
      </c>
      <c r="R1" s="42"/>
      <c r="S1" s="42"/>
      <c r="T1" s="42"/>
      <c r="U1" s="10" t="s">
        <v>1228</v>
      </c>
      <c r="V1" s="10" t="s">
        <v>1227</v>
      </c>
      <c r="W1" s="42" t="s">
        <v>1213</v>
      </c>
      <c r="X1" s="42" t="s">
        <v>1214</v>
      </c>
      <c r="Y1" s="42" t="s">
        <v>1215</v>
      </c>
      <c r="Z1" s="42" t="s">
        <v>1216</v>
      </c>
      <c r="AA1" s="42" t="s">
        <v>1217</v>
      </c>
      <c r="AB1" s="42" t="s">
        <v>1218</v>
      </c>
      <c r="AC1" s="42" t="s">
        <v>1219</v>
      </c>
      <c r="AD1" s="42" t="s">
        <v>1220</v>
      </c>
      <c r="AE1" s="42" t="s">
        <v>1221</v>
      </c>
      <c r="AF1" s="42" t="s">
        <v>1222</v>
      </c>
      <c r="AG1" s="42" t="s">
        <v>1223</v>
      </c>
      <c r="AH1" s="42" t="s">
        <v>1224</v>
      </c>
      <c r="AI1" s="42" t="s">
        <v>1225</v>
      </c>
      <c r="AJ1" s="42" t="s">
        <v>1226</v>
      </c>
    </row>
    <row r="2" ht="15.75" customHeight="1">
      <c r="A2" s="42">
        <v>1.0</v>
      </c>
      <c r="B2" s="43" t="s">
        <v>1229</v>
      </c>
      <c r="C2" s="43" t="s">
        <v>1230</v>
      </c>
      <c r="D2" s="43" t="s">
        <v>1231</v>
      </c>
      <c r="E2" s="43">
        <v>2010.0</v>
      </c>
      <c r="F2" s="43">
        <v>97.0</v>
      </c>
      <c r="G2" s="43">
        <v>89.0</v>
      </c>
      <c r="H2" s="43">
        <v>67.0</v>
      </c>
      <c r="I2" s="43">
        <v>-4.0</v>
      </c>
      <c r="J2" s="43">
        <v>8.0</v>
      </c>
      <c r="K2" s="43">
        <v>80.0</v>
      </c>
      <c r="L2" s="43">
        <v>217.0</v>
      </c>
      <c r="M2" s="43">
        <v>19.0</v>
      </c>
      <c r="N2" s="43">
        <v>4.0</v>
      </c>
      <c r="O2" s="43">
        <v>83.0</v>
      </c>
      <c r="P2" s="10" t="str">
        <f t="shared" ref="P2:P604" si="1">VLOOKUP(B2,U:V,2,FALSE)</f>
        <v>#N/A</v>
      </c>
      <c r="S2" s="10" t="s">
        <v>1232</v>
      </c>
      <c r="T2" s="10" t="s">
        <v>1233</v>
      </c>
      <c r="U2" s="10" t="s">
        <v>544</v>
      </c>
      <c r="V2" s="44">
        <v>980.0</v>
      </c>
      <c r="W2" s="10" t="str">
        <f t="shared" ref="W2:W18" si="2">VLOOKUP(U2,B$2:O$625,1,FALSE)</f>
        <v>TiK ToK</v>
      </c>
      <c r="X2" s="10" t="str">
        <f t="shared" ref="X2:X18" si="3">VLOOKUP(U2,B$2:O$625,2,FALSE)</f>
        <v>Kesha</v>
      </c>
      <c r="Y2" s="10" t="str">
        <f t="shared" ref="Y2:Y18" si="4">VLOOKUP(U2,B$2:O$625,3,FALSE)</f>
        <v>dance pop</v>
      </c>
      <c r="Z2" s="10">
        <f t="shared" ref="Z2:Z18" si="5">VLOOKUP(U2,B$2:O$625,4,FALSE)</f>
        <v>2010</v>
      </c>
      <c r="AA2" s="10">
        <f t="shared" ref="AA2:AA18" si="6">VLOOKUP(U2,B$2:O$625,5,FALSE)</f>
        <v>120</v>
      </c>
      <c r="AB2" s="10">
        <f t="shared" ref="AB2:AB18" si="7">VLOOKUP(U2,B$2:O$625,6,FALSE)</f>
        <v>84</v>
      </c>
      <c r="AC2" s="10">
        <f t="shared" ref="AC2:AC18" si="8">VLOOKUP(U2,B$2:O$625,7,FALSE)</f>
        <v>76</v>
      </c>
      <c r="AD2" s="10">
        <f t="shared" ref="AD2:AD18" si="9">VLOOKUP(U2,B$2:O$625,8,FALSE)</f>
        <v>-3</v>
      </c>
      <c r="AE2" s="10">
        <f t="shared" ref="AE2:AE18" si="10">VLOOKUP(U2,B$2:O$625,9,FALSE)</f>
        <v>29</v>
      </c>
      <c r="AF2" s="10">
        <f t="shared" ref="AF2:AF18" si="11">VLOOKUP(U2,B$2:O$625,10,FALSE)</f>
        <v>71</v>
      </c>
      <c r="AG2" s="10">
        <f t="shared" ref="AG2:AG18" si="12">VLOOKUP(U2,B$2:O$625,11,FALSE)</f>
        <v>200</v>
      </c>
      <c r="AH2" s="10">
        <f t="shared" ref="AH2:AH18" si="13">VLOOKUP(U2,B$2:O$625,12,FALSE)</f>
        <v>10</v>
      </c>
      <c r="AI2" s="10">
        <f t="shared" ref="AI2:AI18" si="14">VLOOKUP(U2,B$2:O$625,13,FALSE)</f>
        <v>14</v>
      </c>
      <c r="AJ2" s="10">
        <f t="shared" ref="AJ2:AJ18" si="15">VLOOKUP(U2,B$2:O$625,14,FALSE)</f>
        <v>80</v>
      </c>
    </row>
    <row r="3" ht="15.75" customHeight="1">
      <c r="A3" s="42">
        <v>2.0</v>
      </c>
      <c r="B3" s="43" t="s">
        <v>1234</v>
      </c>
      <c r="C3" s="43" t="s">
        <v>838</v>
      </c>
      <c r="D3" s="43" t="s">
        <v>1235</v>
      </c>
      <c r="E3" s="43">
        <v>2010.0</v>
      </c>
      <c r="F3" s="43">
        <v>87.0</v>
      </c>
      <c r="G3" s="43">
        <v>93.0</v>
      </c>
      <c r="H3" s="43">
        <v>75.0</v>
      </c>
      <c r="I3" s="43">
        <v>-5.0</v>
      </c>
      <c r="J3" s="43">
        <v>52.0</v>
      </c>
      <c r="K3" s="43">
        <v>64.0</v>
      </c>
      <c r="L3" s="43">
        <v>263.0</v>
      </c>
      <c r="M3" s="43">
        <v>24.0</v>
      </c>
      <c r="N3" s="43">
        <v>23.0</v>
      </c>
      <c r="O3" s="43">
        <v>82.0</v>
      </c>
      <c r="P3" s="10">
        <f t="shared" si="1"/>
        <v>988</v>
      </c>
      <c r="Q3" s="42"/>
      <c r="U3" s="10" t="s">
        <v>546</v>
      </c>
      <c r="V3" s="44">
        <v>981.0</v>
      </c>
      <c r="W3" s="10" t="str">
        <f t="shared" si="2"/>
        <v>Imma Be</v>
      </c>
      <c r="X3" s="10" t="str">
        <f t="shared" si="3"/>
        <v>The Black Eyed Peas</v>
      </c>
      <c r="Y3" s="10" t="str">
        <f t="shared" si="4"/>
        <v>dance pop</v>
      </c>
      <c r="Z3" s="10">
        <f t="shared" si="5"/>
        <v>2010</v>
      </c>
      <c r="AA3" s="10">
        <f t="shared" si="6"/>
        <v>92</v>
      </c>
      <c r="AB3" s="10">
        <f t="shared" si="7"/>
        <v>52</v>
      </c>
      <c r="AC3" s="10">
        <f t="shared" si="8"/>
        <v>60</v>
      </c>
      <c r="AD3" s="10">
        <f t="shared" si="9"/>
        <v>-7</v>
      </c>
      <c r="AE3" s="10">
        <f t="shared" si="10"/>
        <v>31</v>
      </c>
      <c r="AF3" s="10">
        <f t="shared" si="11"/>
        <v>41</v>
      </c>
      <c r="AG3" s="10">
        <f t="shared" si="12"/>
        <v>258</v>
      </c>
      <c r="AH3" s="10">
        <f t="shared" si="13"/>
        <v>18</v>
      </c>
      <c r="AI3" s="10">
        <f t="shared" si="14"/>
        <v>37</v>
      </c>
      <c r="AJ3" s="10">
        <f t="shared" si="15"/>
        <v>62</v>
      </c>
    </row>
    <row r="4" ht="15.75" customHeight="1">
      <c r="A4" s="42">
        <v>3.0</v>
      </c>
      <c r="B4" s="43" t="s">
        <v>1236</v>
      </c>
      <c r="C4" s="43" t="s">
        <v>881</v>
      </c>
      <c r="D4" s="43" t="s">
        <v>1237</v>
      </c>
      <c r="E4" s="43">
        <v>2010.0</v>
      </c>
      <c r="F4" s="43">
        <v>120.0</v>
      </c>
      <c r="G4" s="43">
        <v>84.0</v>
      </c>
      <c r="H4" s="43">
        <v>76.0</v>
      </c>
      <c r="I4" s="43">
        <v>-3.0</v>
      </c>
      <c r="J4" s="43">
        <v>29.0</v>
      </c>
      <c r="K4" s="43">
        <v>71.0</v>
      </c>
      <c r="L4" s="43">
        <v>200.0</v>
      </c>
      <c r="M4" s="43">
        <v>10.0</v>
      </c>
      <c r="N4" s="43">
        <v>14.0</v>
      </c>
      <c r="O4" s="43">
        <v>80.0</v>
      </c>
      <c r="P4" s="10">
        <f t="shared" si="1"/>
        <v>980</v>
      </c>
      <c r="U4" s="10" t="s">
        <v>548</v>
      </c>
      <c r="V4" s="44">
        <v>982.0</v>
      </c>
      <c r="W4" s="10" t="str">
        <f t="shared" si="2"/>
        <v>Break Your Heart</v>
      </c>
      <c r="X4" s="10" t="str">
        <f t="shared" si="3"/>
        <v>Taio Cruz</v>
      </c>
      <c r="Y4" s="10" t="str">
        <f t="shared" si="4"/>
        <v>dance pop</v>
      </c>
      <c r="Z4" s="10">
        <f t="shared" si="5"/>
        <v>2010</v>
      </c>
      <c r="AA4" s="10">
        <f t="shared" si="6"/>
        <v>122</v>
      </c>
      <c r="AB4" s="10">
        <f t="shared" si="7"/>
        <v>90</v>
      </c>
      <c r="AC4" s="10">
        <f t="shared" si="8"/>
        <v>67</v>
      </c>
      <c r="AD4" s="10">
        <f t="shared" si="9"/>
        <v>-5</v>
      </c>
      <c r="AE4" s="10">
        <f t="shared" si="10"/>
        <v>8</v>
      </c>
      <c r="AF4" s="10">
        <f t="shared" si="11"/>
        <v>63</v>
      </c>
      <c r="AG4" s="10">
        <f t="shared" si="12"/>
        <v>186</v>
      </c>
      <c r="AH4" s="10">
        <f t="shared" si="13"/>
        <v>0</v>
      </c>
      <c r="AI4" s="10">
        <f t="shared" si="14"/>
        <v>3</v>
      </c>
      <c r="AJ4" s="10">
        <f t="shared" si="15"/>
        <v>33</v>
      </c>
    </row>
    <row r="5" ht="15.75" customHeight="1">
      <c r="A5" s="42">
        <v>4.0</v>
      </c>
      <c r="B5" s="43" t="s">
        <v>1238</v>
      </c>
      <c r="C5" s="43" t="s">
        <v>884</v>
      </c>
      <c r="D5" s="43" t="s">
        <v>1237</v>
      </c>
      <c r="E5" s="43">
        <v>2010.0</v>
      </c>
      <c r="F5" s="43">
        <v>119.0</v>
      </c>
      <c r="G5" s="43">
        <v>92.0</v>
      </c>
      <c r="H5" s="43">
        <v>70.0</v>
      </c>
      <c r="I5" s="43">
        <v>-4.0</v>
      </c>
      <c r="J5" s="43">
        <v>8.0</v>
      </c>
      <c r="K5" s="43">
        <v>71.0</v>
      </c>
      <c r="L5" s="43">
        <v>295.0</v>
      </c>
      <c r="M5" s="43">
        <v>0.0</v>
      </c>
      <c r="N5" s="43">
        <v>4.0</v>
      </c>
      <c r="O5" s="43">
        <v>79.0</v>
      </c>
      <c r="P5" s="10" t="str">
        <f t="shared" si="1"/>
        <v>#N/A</v>
      </c>
      <c r="U5" s="10" t="s">
        <v>550</v>
      </c>
      <c r="V5" s="44">
        <v>983.0</v>
      </c>
      <c r="W5" s="10" t="str">
        <f t="shared" si="2"/>
        <v>Rude Boy</v>
      </c>
      <c r="X5" s="10" t="str">
        <f t="shared" si="3"/>
        <v>Rihanna</v>
      </c>
      <c r="Y5" s="10" t="str">
        <f t="shared" si="4"/>
        <v>barbadian pop</v>
      </c>
      <c r="Z5" s="10">
        <f t="shared" si="5"/>
        <v>2009</v>
      </c>
      <c r="AA5" s="10">
        <f t="shared" si="6"/>
        <v>174</v>
      </c>
      <c r="AB5" s="10">
        <f t="shared" si="7"/>
        <v>75</v>
      </c>
      <c r="AC5" s="10">
        <f t="shared" si="8"/>
        <v>56</v>
      </c>
      <c r="AD5" s="10">
        <f t="shared" si="9"/>
        <v>-4</v>
      </c>
      <c r="AE5" s="10">
        <f t="shared" si="10"/>
        <v>8</v>
      </c>
      <c r="AF5" s="10">
        <f t="shared" si="11"/>
        <v>81</v>
      </c>
      <c r="AG5" s="10">
        <f t="shared" si="12"/>
        <v>223</v>
      </c>
      <c r="AH5" s="10">
        <f t="shared" si="13"/>
        <v>11</v>
      </c>
      <c r="AI5" s="10">
        <f t="shared" si="14"/>
        <v>13</v>
      </c>
      <c r="AJ5" s="10">
        <f t="shared" si="15"/>
        <v>75</v>
      </c>
    </row>
    <row r="6" ht="15.75" customHeight="1">
      <c r="A6" s="42">
        <v>5.0</v>
      </c>
      <c r="B6" s="43" t="s">
        <v>564</v>
      </c>
      <c r="C6" s="43" t="s">
        <v>803</v>
      </c>
      <c r="D6" s="43" t="s">
        <v>1226</v>
      </c>
      <c r="E6" s="43">
        <v>2010.0</v>
      </c>
      <c r="F6" s="43">
        <v>109.0</v>
      </c>
      <c r="G6" s="43">
        <v>84.0</v>
      </c>
      <c r="H6" s="43">
        <v>64.0</v>
      </c>
      <c r="I6" s="43">
        <v>-5.0</v>
      </c>
      <c r="J6" s="43">
        <v>9.0</v>
      </c>
      <c r="K6" s="43">
        <v>43.0</v>
      </c>
      <c r="L6" s="43">
        <v>221.0</v>
      </c>
      <c r="M6" s="43">
        <v>2.0</v>
      </c>
      <c r="N6" s="43">
        <v>4.0</v>
      </c>
      <c r="O6" s="43">
        <v>78.0</v>
      </c>
      <c r="P6" s="10">
        <f t="shared" si="1"/>
        <v>990</v>
      </c>
      <c r="U6" s="10" t="s">
        <v>552</v>
      </c>
      <c r="V6" s="44">
        <v>984.0</v>
      </c>
      <c r="W6" s="10" t="str">
        <f t="shared" si="2"/>
        <v>Nothin' on You</v>
      </c>
      <c r="X6" s="10" t="str">
        <f t="shared" si="3"/>
        <v>B.o.B</v>
      </c>
      <c r="Y6" s="10" t="str">
        <f t="shared" si="4"/>
        <v>atl hip hop</v>
      </c>
      <c r="Z6" s="10">
        <f t="shared" si="5"/>
        <v>2010</v>
      </c>
      <c r="AA6" s="10">
        <f t="shared" si="6"/>
        <v>104</v>
      </c>
      <c r="AB6" s="10">
        <f t="shared" si="7"/>
        <v>85</v>
      </c>
      <c r="AC6" s="10">
        <f t="shared" si="8"/>
        <v>69</v>
      </c>
      <c r="AD6" s="10">
        <f t="shared" si="9"/>
        <v>-6</v>
      </c>
      <c r="AE6" s="10">
        <f t="shared" si="10"/>
        <v>9</v>
      </c>
      <c r="AF6" s="10">
        <f t="shared" si="11"/>
        <v>74</v>
      </c>
      <c r="AG6" s="10">
        <f t="shared" si="12"/>
        <v>268</v>
      </c>
      <c r="AH6" s="10">
        <f t="shared" si="13"/>
        <v>39</v>
      </c>
      <c r="AI6" s="10">
        <f t="shared" si="14"/>
        <v>5</v>
      </c>
      <c r="AJ6" s="10">
        <f t="shared" si="15"/>
        <v>75</v>
      </c>
    </row>
    <row r="7" ht="15.75" customHeight="1">
      <c r="A7" s="42">
        <v>6.0</v>
      </c>
      <c r="B7" s="43" t="s">
        <v>1239</v>
      </c>
      <c r="C7" s="43" t="s">
        <v>872</v>
      </c>
      <c r="D7" s="43" t="s">
        <v>1240</v>
      </c>
      <c r="E7" s="43">
        <v>2010.0</v>
      </c>
      <c r="F7" s="43">
        <v>65.0</v>
      </c>
      <c r="G7" s="43">
        <v>86.0</v>
      </c>
      <c r="H7" s="43">
        <v>73.0</v>
      </c>
      <c r="I7" s="43">
        <v>-5.0</v>
      </c>
      <c r="J7" s="43">
        <v>11.0</v>
      </c>
      <c r="K7" s="43">
        <v>54.0</v>
      </c>
      <c r="L7" s="43">
        <v>214.0</v>
      </c>
      <c r="M7" s="43">
        <v>4.0</v>
      </c>
      <c r="N7" s="43">
        <v>14.0</v>
      </c>
      <c r="O7" s="43">
        <v>77.0</v>
      </c>
      <c r="P7" s="10" t="str">
        <f t="shared" si="1"/>
        <v>#N/A</v>
      </c>
      <c r="U7" s="10" t="s">
        <v>1241</v>
      </c>
      <c r="V7" s="44">
        <v>985.0</v>
      </c>
      <c r="W7" s="10" t="str">
        <f t="shared" si="2"/>
        <v>OMG (feat. will.i.am)</v>
      </c>
      <c r="X7" s="10" t="str">
        <f t="shared" si="3"/>
        <v>Usher</v>
      </c>
      <c r="Y7" s="10" t="str">
        <f t="shared" si="4"/>
        <v>atl hip hop</v>
      </c>
      <c r="Z7" s="10">
        <f t="shared" si="5"/>
        <v>2010</v>
      </c>
      <c r="AA7" s="10">
        <f t="shared" si="6"/>
        <v>130</v>
      </c>
      <c r="AB7" s="10">
        <f t="shared" si="7"/>
        <v>75</v>
      </c>
      <c r="AC7" s="10">
        <f t="shared" si="8"/>
        <v>78</v>
      </c>
      <c r="AD7" s="10">
        <f t="shared" si="9"/>
        <v>-6</v>
      </c>
      <c r="AE7" s="10">
        <f t="shared" si="10"/>
        <v>36</v>
      </c>
      <c r="AF7" s="10">
        <f t="shared" si="11"/>
        <v>33</v>
      </c>
      <c r="AG7" s="10">
        <f t="shared" si="12"/>
        <v>269</v>
      </c>
      <c r="AH7" s="10">
        <f t="shared" si="13"/>
        <v>20</v>
      </c>
      <c r="AI7" s="10">
        <f t="shared" si="14"/>
        <v>3</v>
      </c>
      <c r="AJ7" s="10">
        <f t="shared" si="15"/>
        <v>72</v>
      </c>
    </row>
    <row r="8" ht="15.75" customHeight="1">
      <c r="A8" s="42">
        <v>7.0</v>
      </c>
      <c r="B8" s="43" t="s">
        <v>1242</v>
      </c>
      <c r="C8" s="43" t="s">
        <v>979</v>
      </c>
      <c r="D8" s="43" t="s">
        <v>1237</v>
      </c>
      <c r="E8" s="43">
        <v>2010.0</v>
      </c>
      <c r="F8" s="43">
        <v>120.0</v>
      </c>
      <c r="G8" s="43">
        <v>78.0</v>
      </c>
      <c r="H8" s="43">
        <v>75.0</v>
      </c>
      <c r="I8" s="43">
        <v>-4.0</v>
      </c>
      <c r="J8" s="43">
        <v>4.0</v>
      </c>
      <c r="K8" s="43">
        <v>82.0</v>
      </c>
      <c r="L8" s="43">
        <v>203.0</v>
      </c>
      <c r="M8" s="43">
        <v>0.0</v>
      </c>
      <c r="N8" s="43">
        <v>9.0</v>
      </c>
      <c r="O8" s="43">
        <v>77.0</v>
      </c>
      <c r="P8" s="10" t="str">
        <f t="shared" si="1"/>
        <v>#N/A</v>
      </c>
      <c r="U8" s="10" t="s">
        <v>556</v>
      </c>
      <c r="V8" s="44">
        <v>986.0</v>
      </c>
      <c r="W8" s="10" t="str">
        <f t="shared" si="2"/>
        <v>Not Afraid</v>
      </c>
      <c r="X8" s="10" t="str">
        <f t="shared" si="3"/>
        <v>Eminem</v>
      </c>
      <c r="Y8" s="10" t="str">
        <f t="shared" si="4"/>
        <v>detroit hip hop</v>
      </c>
      <c r="Z8" s="10">
        <f t="shared" si="5"/>
        <v>2010</v>
      </c>
      <c r="AA8" s="10">
        <f t="shared" si="6"/>
        <v>115</v>
      </c>
      <c r="AB8" s="10">
        <f t="shared" si="7"/>
        <v>95</v>
      </c>
      <c r="AC8" s="10">
        <f t="shared" si="8"/>
        <v>86</v>
      </c>
      <c r="AD8" s="10">
        <f t="shared" si="9"/>
        <v>-1</v>
      </c>
      <c r="AE8" s="10">
        <f t="shared" si="10"/>
        <v>21</v>
      </c>
      <c r="AF8" s="10">
        <f t="shared" si="11"/>
        <v>67</v>
      </c>
      <c r="AG8" s="10">
        <f t="shared" si="12"/>
        <v>248</v>
      </c>
      <c r="AH8" s="10">
        <f t="shared" si="13"/>
        <v>53</v>
      </c>
      <c r="AI8" s="10">
        <f t="shared" si="14"/>
        <v>26</v>
      </c>
      <c r="AJ8" s="10">
        <f t="shared" si="15"/>
        <v>79</v>
      </c>
    </row>
    <row r="9" ht="15.75" customHeight="1">
      <c r="A9" s="42">
        <v>8.0</v>
      </c>
      <c r="B9" s="43" t="s">
        <v>1243</v>
      </c>
      <c r="C9" s="43" t="s">
        <v>1244</v>
      </c>
      <c r="D9" s="43" t="s">
        <v>1237</v>
      </c>
      <c r="E9" s="43">
        <v>2010.0</v>
      </c>
      <c r="F9" s="43">
        <v>148.0</v>
      </c>
      <c r="G9" s="43">
        <v>76.0</v>
      </c>
      <c r="H9" s="43">
        <v>52.0</v>
      </c>
      <c r="I9" s="43">
        <v>-6.0</v>
      </c>
      <c r="J9" s="43">
        <v>12.0</v>
      </c>
      <c r="K9" s="43">
        <v>38.0</v>
      </c>
      <c r="L9" s="43">
        <v>225.0</v>
      </c>
      <c r="M9" s="43">
        <v>7.0</v>
      </c>
      <c r="N9" s="43">
        <v>4.0</v>
      </c>
      <c r="O9" s="43">
        <v>77.0</v>
      </c>
      <c r="P9" s="10" t="str">
        <f t="shared" si="1"/>
        <v>#N/A</v>
      </c>
      <c r="U9" s="10" t="s">
        <v>558</v>
      </c>
      <c r="V9" s="44">
        <v>987.0</v>
      </c>
      <c r="W9" s="10" t="str">
        <f t="shared" si="2"/>
        <v>California Gurls</v>
      </c>
      <c r="X9" s="10" t="str">
        <f t="shared" si="3"/>
        <v>Katy Perry</v>
      </c>
      <c r="Y9" s="10" t="str">
        <f t="shared" si="4"/>
        <v>dance pop</v>
      </c>
      <c r="Z9" s="10">
        <f t="shared" si="5"/>
        <v>2010</v>
      </c>
      <c r="AA9" s="10">
        <f t="shared" si="6"/>
        <v>125</v>
      </c>
      <c r="AB9" s="10">
        <f t="shared" si="7"/>
        <v>75</v>
      </c>
      <c r="AC9" s="10">
        <f t="shared" si="8"/>
        <v>79</v>
      </c>
      <c r="AD9" s="10">
        <f t="shared" si="9"/>
        <v>-4</v>
      </c>
      <c r="AE9" s="10">
        <f t="shared" si="10"/>
        <v>18</v>
      </c>
      <c r="AF9" s="10">
        <f t="shared" si="11"/>
        <v>40</v>
      </c>
      <c r="AG9" s="10">
        <f t="shared" si="12"/>
        <v>235</v>
      </c>
      <c r="AH9" s="10">
        <f t="shared" si="13"/>
        <v>0</v>
      </c>
      <c r="AI9" s="10">
        <f t="shared" si="14"/>
        <v>5</v>
      </c>
      <c r="AJ9" s="10">
        <f t="shared" si="15"/>
        <v>62</v>
      </c>
    </row>
    <row r="10" ht="15.75" customHeight="1">
      <c r="A10" s="42">
        <v>9.0</v>
      </c>
      <c r="B10" s="43" t="s">
        <v>1245</v>
      </c>
      <c r="C10" s="43" t="s">
        <v>785</v>
      </c>
      <c r="D10" s="43" t="s">
        <v>1246</v>
      </c>
      <c r="E10" s="43">
        <v>2010.0</v>
      </c>
      <c r="F10" s="43">
        <v>93.0</v>
      </c>
      <c r="G10" s="43">
        <v>37.0</v>
      </c>
      <c r="H10" s="43">
        <v>48.0</v>
      </c>
      <c r="I10" s="43">
        <v>-8.0</v>
      </c>
      <c r="J10" s="43">
        <v>12.0</v>
      </c>
      <c r="K10" s="43">
        <v>14.0</v>
      </c>
      <c r="L10" s="43">
        <v>216.0</v>
      </c>
      <c r="M10" s="43">
        <v>74.0</v>
      </c>
      <c r="N10" s="43">
        <v>3.0</v>
      </c>
      <c r="O10" s="43">
        <v>76.0</v>
      </c>
      <c r="P10" s="10" t="str">
        <f t="shared" si="1"/>
        <v>#N/A</v>
      </c>
      <c r="U10" s="10" t="s">
        <v>560</v>
      </c>
      <c r="V10" s="44">
        <v>988.0</v>
      </c>
      <c r="W10" s="10" t="str">
        <f t="shared" si="2"/>
        <v>Love The Way You Lie</v>
      </c>
      <c r="X10" s="10" t="str">
        <f t="shared" si="3"/>
        <v>Eminem</v>
      </c>
      <c r="Y10" s="10" t="str">
        <f t="shared" si="4"/>
        <v>detroit hip hop</v>
      </c>
      <c r="Z10" s="10">
        <f t="shared" si="5"/>
        <v>2010</v>
      </c>
      <c r="AA10" s="10">
        <f t="shared" si="6"/>
        <v>87</v>
      </c>
      <c r="AB10" s="10">
        <f t="shared" si="7"/>
        <v>93</v>
      </c>
      <c r="AC10" s="10">
        <f t="shared" si="8"/>
        <v>75</v>
      </c>
      <c r="AD10" s="10">
        <f t="shared" si="9"/>
        <v>-5</v>
      </c>
      <c r="AE10" s="10">
        <f t="shared" si="10"/>
        <v>52</v>
      </c>
      <c r="AF10" s="10">
        <f t="shared" si="11"/>
        <v>64</v>
      </c>
      <c r="AG10" s="10">
        <f t="shared" si="12"/>
        <v>263</v>
      </c>
      <c r="AH10" s="10">
        <f t="shared" si="13"/>
        <v>24</v>
      </c>
      <c r="AI10" s="10">
        <f t="shared" si="14"/>
        <v>23</v>
      </c>
      <c r="AJ10" s="10">
        <f t="shared" si="15"/>
        <v>82</v>
      </c>
    </row>
    <row r="11" ht="15.75" customHeight="1">
      <c r="A11" s="42">
        <v>10.0</v>
      </c>
      <c r="B11" s="43" t="s">
        <v>1247</v>
      </c>
      <c r="C11" s="43" t="s">
        <v>950</v>
      </c>
      <c r="D11" s="43" t="s">
        <v>1248</v>
      </c>
      <c r="E11" s="43">
        <v>2010.0</v>
      </c>
      <c r="F11" s="43">
        <v>126.0</v>
      </c>
      <c r="G11" s="43">
        <v>72.0</v>
      </c>
      <c r="H11" s="43">
        <v>79.0</v>
      </c>
      <c r="I11" s="43">
        <v>-4.0</v>
      </c>
      <c r="J11" s="43">
        <v>7.0</v>
      </c>
      <c r="K11" s="43">
        <v>61.0</v>
      </c>
      <c r="L11" s="43">
        <v>235.0</v>
      </c>
      <c r="M11" s="43">
        <v>13.0</v>
      </c>
      <c r="N11" s="43">
        <v>4.0</v>
      </c>
      <c r="O11" s="43">
        <v>73.0</v>
      </c>
      <c r="P11" s="10">
        <f t="shared" si="1"/>
        <v>994</v>
      </c>
      <c r="U11" s="10" t="s">
        <v>562</v>
      </c>
      <c r="V11" s="44">
        <v>989.0</v>
      </c>
      <c r="W11" s="10" t="str">
        <f t="shared" si="2"/>
        <v>Teenage Dream</v>
      </c>
      <c r="X11" s="10" t="str">
        <f t="shared" si="3"/>
        <v>Katy Perry</v>
      </c>
      <c r="Y11" s="10" t="str">
        <f t="shared" si="4"/>
        <v>dance pop</v>
      </c>
      <c r="Z11" s="10">
        <f t="shared" si="5"/>
        <v>2010</v>
      </c>
      <c r="AA11" s="10">
        <f t="shared" si="6"/>
        <v>120</v>
      </c>
      <c r="AB11" s="10">
        <f t="shared" si="7"/>
        <v>80</v>
      </c>
      <c r="AC11" s="10">
        <f t="shared" si="8"/>
        <v>72</v>
      </c>
      <c r="AD11" s="10">
        <f t="shared" si="9"/>
        <v>-5</v>
      </c>
      <c r="AE11" s="10">
        <f t="shared" si="10"/>
        <v>13</v>
      </c>
      <c r="AF11" s="10">
        <f t="shared" si="11"/>
        <v>59</v>
      </c>
      <c r="AG11" s="10">
        <f t="shared" si="12"/>
        <v>228</v>
      </c>
      <c r="AH11" s="10">
        <f t="shared" si="13"/>
        <v>2</v>
      </c>
      <c r="AI11" s="10">
        <f t="shared" si="14"/>
        <v>4</v>
      </c>
      <c r="AJ11" s="10">
        <f t="shared" si="15"/>
        <v>63</v>
      </c>
    </row>
    <row r="12" ht="15.75" customHeight="1">
      <c r="A12" s="42">
        <v>11.0</v>
      </c>
      <c r="B12" s="43" t="s">
        <v>1249</v>
      </c>
      <c r="C12" s="43" t="s">
        <v>844</v>
      </c>
      <c r="D12" s="43" t="s">
        <v>1237</v>
      </c>
      <c r="E12" s="43">
        <v>2010.0</v>
      </c>
      <c r="F12" s="43">
        <v>128.0</v>
      </c>
      <c r="G12" s="43">
        <v>87.0</v>
      </c>
      <c r="H12" s="43">
        <v>62.0</v>
      </c>
      <c r="I12" s="43">
        <v>-4.0</v>
      </c>
      <c r="J12" s="43">
        <v>6.0</v>
      </c>
      <c r="K12" s="43">
        <v>47.0</v>
      </c>
      <c r="L12" s="43">
        <v>235.0</v>
      </c>
      <c r="M12" s="43">
        <v>3.0</v>
      </c>
      <c r="N12" s="43">
        <v>3.0</v>
      </c>
      <c r="O12" s="43">
        <v>73.0</v>
      </c>
      <c r="P12" s="10" t="str">
        <f t="shared" si="1"/>
        <v>#N/A</v>
      </c>
      <c r="U12" s="10" t="s">
        <v>564</v>
      </c>
      <c r="V12" s="44">
        <v>990.0</v>
      </c>
      <c r="W12" s="10" t="str">
        <f t="shared" si="2"/>
        <v>Just the Way You Are</v>
      </c>
      <c r="X12" s="10" t="str">
        <f t="shared" si="3"/>
        <v>Bruno Mars</v>
      </c>
      <c r="Y12" s="10" t="str">
        <f t="shared" si="4"/>
        <v>pop</v>
      </c>
      <c r="Z12" s="10">
        <f t="shared" si="5"/>
        <v>2010</v>
      </c>
      <c r="AA12" s="10">
        <f t="shared" si="6"/>
        <v>109</v>
      </c>
      <c r="AB12" s="10">
        <f t="shared" si="7"/>
        <v>84</v>
      </c>
      <c r="AC12" s="10">
        <f t="shared" si="8"/>
        <v>64</v>
      </c>
      <c r="AD12" s="10">
        <f t="shared" si="9"/>
        <v>-5</v>
      </c>
      <c r="AE12" s="10">
        <f t="shared" si="10"/>
        <v>9</v>
      </c>
      <c r="AF12" s="10">
        <f t="shared" si="11"/>
        <v>43</v>
      </c>
      <c r="AG12" s="10">
        <f t="shared" si="12"/>
        <v>221</v>
      </c>
      <c r="AH12" s="10">
        <f t="shared" si="13"/>
        <v>2</v>
      </c>
      <c r="AI12" s="10">
        <f t="shared" si="14"/>
        <v>4</v>
      </c>
      <c r="AJ12" s="10">
        <f t="shared" si="15"/>
        <v>78</v>
      </c>
    </row>
    <row r="13" ht="15.75" customHeight="1">
      <c r="A13" s="42">
        <v>12.0</v>
      </c>
      <c r="B13" s="43" t="s">
        <v>1250</v>
      </c>
      <c r="C13" s="43" t="s">
        <v>803</v>
      </c>
      <c r="D13" s="43" t="s">
        <v>1226</v>
      </c>
      <c r="E13" s="43">
        <v>2010.0</v>
      </c>
      <c r="F13" s="43">
        <v>145.0</v>
      </c>
      <c r="G13" s="43">
        <v>83.0</v>
      </c>
      <c r="H13" s="43">
        <v>62.0</v>
      </c>
      <c r="I13" s="43">
        <v>-5.0</v>
      </c>
      <c r="J13" s="43">
        <v>10.0</v>
      </c>
      <c r="K13" s="43">
        <v>48.0</v>
      </c>
      <c r="L13" s="43">
        <v>230.0</v>
      </c>
      <c r="M13" s="43">
        <v>33.0</v>
      </c>
      <c r="N13" s="43">
        <v>4.0</v>
      </c>
      <c r="O13" s="43">
        <v>73.0</v>
      </c>
      <c r="P13" s="10" t="str">
        <f t="shared" si="1"/>
        <v>#N/A</v>
      </c>
      <c r="U13" s="10" t="s">
        <v>566</v>
      </c>
      <c r="V13" s="44">
        <v>991.0</v>
      </c>
      <c r="W13" s="10" t="str">
        <f t="shared" si="2"/>
        <v>Like A G6</v>
      </c>
      <c r="X13" s="10" t="str">
        <f t="shared" si="3"/>
        <v>Far East Movement</v>
      </c>
      <c r="Y13" s="10" t="str">
        <f t="shared" si="4"/>
        <v>dance pop</v>
      </c>
      <c r="Z13" s="10">
        <f t="shared" si="5"/>
        <v>2010</v>
      </c>
      <c r="AA13" s="10">
        <f t="shared" si="6"/>
        <v>125</v>
      </c>
      <c r="AB13" s="10">
        <f t="shared" si="7"/>
        <v>84</v>
      </c>
      <c r="AC13" s="10">
        <f t="shared" si="8"/>
        <v>44</v>
      </c>
      <c r="AD13" s="10">
        <f t="shared" si="9"/>
        <v>-8</v>
      </c>
      <c r="AE13" s="10">
        <f t="shared" si="10"/>
        <v>12</v>
      </c>
      <c r="AF13" s="10">
        <f t="shared" si="11"/>
        <v>78</v>
      </c>
      <c r="AG13" s="10">
        <f t="shared" si="12"/>
        <v>217</v>
      </c>
      <c r="AH13" s="10">
        <f t="shared" si="13"/>
        <v>1</v>
      </c>
      <c r="AI13" s="10">
        <f t="shared" si="14"/>
        <v>45</v>
      </c>
      <c r="AJ13" s="10">
        <f t="shared" si="15"/>
        <v>72</v>
      </c>
    </row>
    <row r="14" ht="15.75" customHeight="1">
      <c r="A14" s="42">
        <v>13.0</v>
      </c>
      <c r="B14" s="43" t="s">
        <v>1251</v>
      </c>
      <c r="C14" s="43" t="s">
        <v>1252</v>
      </c>
      <c r="D14" s="43" t="s">
        <v>1237</v>
      </c>
      <c r="E14" s="43">
        <v>2010.0</v>
      </c>
      <c r="F14" s="43">
        <v>130.0</v>
      </c>
      <c r="G14" s="43">
        <v>82.0</v>
      </c>
      <c r="H14" s="43">
        <v>77.0</v>
      </c>
      <c r="I14" s="43">
        <v>-5.0</v>
      </c>
      <c r="J14" s="43">
        <v>70.0</v>
      </c>
      <c r="K14" s="43">
        <v>63.0</v>
      </c>
      <c r="L14" s="43">
        <v>213.0</v>
      </c>
      <c r="M14" s="43">
        <v>18.0</v>
      </c>
      <c r="N14" s="43">
        <v>5.0</v>
      </c>
      <c r="O14" s="43">
        <v>73.0</v>
      </c>
      <c r="P14" s="10" t="str">
        <f t="shared" si="1"/>
        <v>#N/A</v>
      </c>
      <c r="Q14" s="44"/>
      <c r="U14" s="44" t="s">
        <v>568</v>
      </c>
      <c r="V14" s="44">
        <v>992.0</v>
      </c>
      <c r="W14" s="10" t="str">
        <f t="shared" si="2"/>
        <v>We R Who We R</v>
      </c>
      <c r="X14" s="10" t="str">
        <f t="shared" si="3"/>
        <v>Kesha</v>
      </c>
      <c r="Y14" s="10" t="str">
        <f t="shared" si="4"/>
        <v>dance pop</v>
      </c>
      <c r="Z14" s="10">
        <f t="shared" si="5"/>
        <v>2011</v>
      </c>
      <c r="AA14" s="10">
        <f t="shared" si="6"/>
        <v>120</v>
      </c>
      <c r="AB14" s="10">
        <f t="shared" si="7"/>
        <v>82</v>
      </c>
      <c r="AC14" s="10">
        <f t="shared" si="8"/>
        <v>74</v>
      </c>
      <c r="AD14" s="10">
        <f t="shared" si="9"/>
        <v>-5</v>
      </c>
      <c r="AE14" s="10">
        <f t="shared" si="10"/>
        <v>12</v>
      </c>
      <c r="AF14" s="10">
        <f t="shared" si="11"/>
        <v>65</v>
      </c>
      <c r="AG14" s="10">
        <f t="shared" si="12"/>
        <v>205</v>
      </c>
      <c r="AH14" s="10">
        <f t="shared" si="13"/>
        <v>1</v>
      </c>
      <c r="AI14" s="10">
        <f t="shared" si="14"/>
        <v>4</v>
      </c>
      <c r="AJ14" s="10">
        <f t="shared" si="15"/>
        <v>72</v>
      </c>
    </row>
    <row r="15" ht="15.75" customHeight="1">
      <c r="A15" s="42">
        <v>14.0</v>
      </c>
      <c r="B15" s="43" t="s">
        <v>1253</v>
      </c>
      <c r="C15" s="43" t="s">
        <v>884</v>
      </c>
      <c r="D15" s="43" t="s">
        <v>1237</v>
      </c>
      <c r="E15" s="43">
        <v>2010.0</v>
      </c>
      <c r="F15" s="43">
        <v>122.0</v>
      </c>
      <c r="G15" s="43">
        <v>83.0</v>
      </c>
      <c r="H15" s="43">
        <v>83.0</v>
      </c>
      <c r="I15" s="43">
        <v>-6.0</v>
      </c>
      <c r="J15" s="43">
        <v>11.0</v>
      </c>
      <c r="K15" s="43">
        <v>71.0</v>
      </c>
      <c r="L15" s="43">
        <v>221.0</v>
      </c>
      <c r="M15" s="43">
        <v>1.0</v>
      </c>
      <c r="N15" s="43">
        <v>4.0</v>
      </c>
      <c r="O15" s="43">
        <v>73.0</v>
      </c>
      <c r="P15" s="10" t="str">
        <f t="shared" si="1"/>
        <v>#N/A</v>
      </c>
      <c r="U15" s="10" t="s">
        <v>570</v>
      </c>
      <c r="V15" s="44">
        <v>993.0</v>
      </c>
      <c r="W15" s="10" t="str">
        <f t="shared" si="2"/>
        <v>What's My Name?</v>
      </c>
      <c r="X15" s="10" t="str">
        <f t="shared" si="3"/>
        <v>Rihanna</v>
      </c>
      <c r="Y15" s="10" t="str">
        <f t="shared" si="4"/>
        <v>barbadian pop</v>
      </c>
      <c r="Z15" s="10">
        <f t="shared" si="5"/>
        <v>2011</v>
      </c>
      <c r="AA15" s="10">
        <f t="shared" si="6"/>
        <v>100</v>
      </c>
      <c r="AB15" s="10">
        <f t="shared" si="7"/>
        <v>79</v>
      </c>
      <c r="AC15" s="10">
        <f t="shared" si="8"/>
        <v>69</v>
      </c>
      <c r="AD15" s="10">
        <f t="shared" si="9"/>
        <v>-3</v>
      </c>
      <c r="AE15" s="10">
        <f t="shared" si="10"/>
        <v>8</v>
      </c>
      <c r="AF15" s="10">
        <f t="shared" si="11"/>
        <v>58</v>
      </c>
      <c r="AG15" s="10">
        <f t="shared" si="12"/>
        <v>263</v>
      </c>
      <c r="AH15" s="10">
        <f t="shared" si="13"/>
        <v>23</v>
      </c>
      <c r="AI15" s="10">
        <f t="shared" si="14"/>
        <v>7</v>
      </c>
      <c r="AJ15" s="10">
        <f t="shared" si="15"/>
        <v>69</v>
      </c>
    </row>
    <row r="16" ht="15.75" customHeight="1">
      <c r="A16" s="42">
        <v>15.0</v>
      </c>
      <c r="B16" s="43" t="s">
        <v>1254</v>
      </c>
      <c r="C16" s="43" t="s">
        <v>842</v>
      </c>
      <c r="D16" s="43" t="s">
        <v>1237</v>
      </c>
      <c r="E16" s="43">
        <v>2010.0</v>
      </c>
      <c r="F16" s="43">
        <v>125.0</v>
      </c>
      <c r="G16" s="43">
        <v>84.0</v>
      </c>
      <c r="H16" s="43">
        <v>44.0</v>
      </c>
      <c r="I16" s="43">
        <v>-8.0</v>
      </c>
      <c r="J16" s="43">
        <v>12.0</v>
      </c>
      <c r="K16" s="43">
        <v>78.0</v>
      </c>
      <c r="L16" s="43">
        <v>217.0</v>
      </c>
      <c r="M16" s="43">
        <v>1.0</v>
      </c>
      <c r="N16" s="43">
        <v>45.0</v>
      </c>
      <c r="O16" s="43">
        <v>72.0</v>
      </c>
      <c r="P16" s="10">
        <f t="shared" si="1"/>
        <v>991</v>
      </c>
      <c r="U16" s="10" t="s">
        <v>572</v>
      </c>
      <c r="V16" s="44">
        <v>994.0</v>
      </c>
      <c r="W16" s="10" t="str">
        <f t="shared" si="2"/>
        <v>Only Girl (In The World)</v>
      </c>
      <c r="X16" s="10" t="str">
        <f t="shared" si="3"/>
        <v>Rihanna</v>
      </c>
      <c r="Y16" s="10" t="str">
        <f t="shared" si="4"/>
        <v>barbadian pop</v>
      </c>
      <c r="Z16" s="10">
        <f t="shared" si="5"/>
        <v>2010</v>
      </c>
      <c r="AA16" s="10">
        <f t="shared" si="6"/>
        <v>126</v>
      </c>
      <c r="AB16" s="10">
        <f t="shared" si="7"/>
        <v>72</v>
      </c>
      <c r="AC16" s="10">
        <f t="shared" si="8"/>
        <v>79</v>
      </c>
      <c r="AD16" s="10">
        <f t="shared" si="9"/>
        <v>-4</v>
      </c>
      <c r="AE16" s="10">
        <f t="shared" si="10"/>
        <v>7</v>
      </c>
      <c r="AF16" s="10">
        <f t="shared" si="11"/>
        <v>61</v>
      </c>
      <c r="AG16" s="10">
        <f t="shared" si="12"/>
        <v>235</v>
      </c>
      <c r="AH16" s="10">
        <f t="shared" si="13"/>
        <v>13</v>
      </c>
      <c r="AI16" s="10">
        <f t="shared" si="14"/>
        <v>4</v>
      </c>
      <c r="AJ16" s="10">
        <f t="shared" si="15"/>
        <v>73</v>
      </c>
    </row>
    <row r="17" ht="15.75" customHeight="1">
      <c r="A17" s="42">
        <v>16.0</v>
      </c>
      <c r="B17" s="43" t="s">
        <v>1241</v>
      </c>
      <c r="C17" s="43" t="s">
        <v>999</v>
      </c>
      <c r="D17" s="43" t="s">
        <v>1255</v>
      </c>
      <c r="E17" s="43">
        <v>2010.0</v>
      </c>
      <c r="F17" s="43">
        <v>130.0</v>
      </c>
      <c r="G17" s="43">
        <v>75.0</v>
      </c>
      <c r="H17" s="43">
        <v>78.0</v>
      </c>
      <c r="I17" s="43">
        <v>-6.0</v>
      </c>
      <c r="J17" s="43">
        <v>36.0</v>
      </c>
      <c r="K17" s="43">
        <v>33.0</v>
      </c>
      <c r="L17" s="43">
        <v>269.0</v>
      </c>
      <c r="M17" s="43">
        <v>20.0</v>
      </c>
      <c r="N17" s="43">
        <v>3.0</v>
      </c>
      <c r="O17" s="43">
        <v>72.0</v>
      </c>
      <c r="P17" s="10">
        <f t="shared" si="1"/>
        <v>985</v>
      </c>
      <c r="U17" s="10" t="s">
        <v>574</v>
      </c>
      <c r="V17" s="44">
        <v>995.0</v>
      </c>
      <c r="W17" s="10" t="str">
        <f t="shared" si="2"/>
        <v>Raise Your Glass</v>
      </c>
      <c r="X17" s="10" t="str">
        <f t="shared" si="3"/>
        <v>P!nk</v>
      </c>
      <c r="Y17" s="10" t="str">
        <f t="shared" si="4"/>
        <v>dance pop</v>
      </c>
      <c r="Z17" s="10">
        <f t="shared" si="5"/>
        <v>2011</v>
      </c>
      <c r="AA17" s="10">
        <f t="shared" si="6"/>
        <v>122</v>
      </c>
      <c r="AB17" s="10">
        <f t="shared" si="7"/>
        <v>64</v>
      </c>
      <c r="AC17" s="10">
        <f t="shared" si="8"/>
        <v>68</v>
      </c>
      <c r="AD17" s="10">
        <f t="shared" si="9"/>
        <v>-7</v>
      </c>
      <c r="AE17" s="10">
        <f t="shared" si="10"/>
        <v>12</v>
      </c>
      <c r="AF17" s="10">
        <f t="shared" si="11"/>
        <v>56</v>
      </c>
      <c r="AG17" s="10">
        <f t="shared" si="12"/>
        <v>208</v>
      </c>
      <c r="AH17" s="10">
        <f t="shared" si="13"/>
        <v>0</v>
      </c>
      <c r="AI17" s="10">
        <f t="shared" si="14"/>
        <v>12</v>
      </c>
      <c r="AJ17" s="10">
        <f t="shared" si="15"/>
        <v>38</v>
      </c>
    </row>
    <row r="18" ht="15.75" customHeight="1">
      <c r="A18" s="42">
        <v>17.0</v>
      </c>
      <c r="B18" s="43" t="s">
        <v>1256</v>
      </c>
      <c r="C18" s="43" t="s">
        <v>957</v>
      </c>
      <c r="D18" s="43" t="s">
        <v>1237</v>
      </c>
      <c r="E18" s="43">
        <v>2010.0</v>
      </c>
      <c r="F18" s="43">
        <v>121.0</v>
      </c>
      <c r="G18" s="43">
        <v>61.0</v>
      </c>
      <c r="H18" s="43">
        <v>72.0</v>
      </c>
      <c r="I18" s="43">
        <v>-4.0</v>
      </c>
      <c r="J18" s="43">
        <v>11.0</v>
      </c>
      <c r="K18" s="43">
        <v>83.0</v>
      </c>
      <c r="L18" s="43">
        <v>202.0</v>
      </c>
      <c r="M18" s="43">
        <v>5.0</v>
      </c>
      <c r="N18" s="43">
        <v>3.0</v>
      </c>
      <c r="O18" s="43">
        <v>71.0</v>
      </c>
      <c r="P18" s="10" t="str">
        <f t="shared" si="1"/>
        <v>#N/A</v>
      </c>
      <c r="U18" s="10" t="s">
        <v>576</v>
      </c>
      <c r="V18" s="44">
        <v>996.0</v>
      </c>
      <c r="W18" s="10" t="str">
        <f t="shared" si="2"/>
        <v>Firework</v>
      </c>
      <c r="X18" s="10" t="str">
        <f t="shared" si="3"/>
        <v>Katy Perry</v>
      </c>
      <c r="Y18" s="10" t="str">
        <f t="shared" si="4"/>
        <v>dance pop</v>
      </c>
      <c r="Z18" s="10">
        <f t="shared" si="5"/>
        <v>2011</v>
      </c>
      <c r="AA18" s="10">
        <f t="shared" si="6"/>
        <v>124</v>
      </c>
      <c r="AB18" s="10">
        <f t="shared" si="7"/>
        <v>83</v>
      </c>
      <c r="AC18" s="10">
        <f t="shared" si="8"/>
        <v>64</v>
      </c>
      <c r="AD18" s="10">
        <f t="shared" si="9"/>
        <v>-5</v>
      </c>
      <c r="AE18" s="10">
        <f t="shared" si="10"/>
        <v>11</v>
      </c>
      <c r="AF18" s="10">
        <f t="shared" si="11"/>
        <v>65</v>
      </c>
      <c r="AG18" s="10">
        <f t="shared" si="12"/>
        <v>228</v>
      </c>
      <c r="AH18" s="10">
        <f t="shared" si="13"/>
        <v>14</v>
      </c>
      <c r="AI18" s="10">
        <f t="shared" si="14"/>
        <v>5</v>
      </c>
      <c r="AJ18" s="10">
        <f t="shared" si="15"/>
        <v>25</v>
      </c>
    </row>
    <row r="19" ht="15.75" customHeight="1">
      <c r="A19" s="42">
        <v>18.0</v>
      </c>
      <c r="B19" s="43" t="s">
        <v>1257</v>
      </c>
      <c r="C19" s="43" t="s">
        <v>984</v>
      </c>
      <c r="D19" s="43" t="s">
        <v>1237</v>
      </c>
      <c r="E19" s="43">
        <v>2010.0</v>
      </c>
      <c r="F19" s="43">
        <v>128.0</v>
      </c>
      <c r="G19" s="43">
        <v>81.0</v>
      </c>
      <c r="H19" s="43">
        <v>82.0</v>
      </c>
      <c r="I19" s="43">
        <v>-8.0</v>
      </c>
      <c r="J19" s="43">
        <v>60.0</v>
      </c>
      <c r="K19" s="43">
        <v>44.0</v>
      </c>
      <c r="L19" s="43">
        <v>308.0</v>
      </c>
      <c r="M19" s="43">
        <v>7.0</v>
      </c>
      <c r="N19" s="43">
        <v>7.0</v>
      </c>
      <c r="O19" s="43">
        <v>70.0</v>
      </c>
      <c r="P19" s="10" t="str">
        <f t="shared" si="1"/>
        <v>#N/A</v>
      </c>
      <c r="V19" s="45"/>
    </row>
    <row r="20" ht="15.75" customHeight="1">
      <c r="A20" s="42">
        <v>19.0</v>
      </c>
      <c r="B20" s="43" t="s">
        <v>1258</v>
      </c>
      <c r="C20" s="43" t="s">
        <v>884</v>
      </c>
      <c r="D20" s="43" t="s">
        <v>1237</v>
      </c>
      <c r="E20" s="43">
        <v>2010.0</v>
      </c>
      <c r="F20" s="43">
        <v>99.0</v>
      </c>
      <c r="G20" s="43">
        <v>80.0</v>
      </c>
      <c r="H20" s="43">
        <v>63.0</v>
      </c>
      <c r="I20" s="43">
        <v>-7.0</v>
      </c>
      <c r="J20" s="43">
        <v>36.0</v>
      </c>
      <c r="K20" s="43">
        <v>37.0</v>
      </c>
      <c r="L20" s="43">
        <v>274.0</v>
      </c>
      <c r="M20" s="43">
        <v>0.0</v>
      </c>
      <c r="N20" s="43">
        <v>5.0</v>
      </c>
      <c r="O20" s="43">
        <v>69.0</v>
      </c>
      <c r="P20" s="10" t="str">
        <f t="shared" si="1"/>
        <v>#N/A</v>
      </c>
      <c r="U20" s="10" t="s">
        <v>578</v>
      </c>
      <c r="V20" s="44">
        <v>997.0</v>
      </c>
      <c r="W20" s="10" t="str">
        <f t="shared" ref="W20:W32" si="16">VLOOKUP(U20,B$2:O$625,1,FALSE)</f>
        <v>Grenade</v>
      </c>
      <c r="X20" s="10" t="str">
        <f t="shared" ref="X20:X32" si="17">VLOOKUP(U20,B$2:O$625,2,FALSE)</f>
        <v>Bruno Mars</v>
      </c>
      <c r="Y20" s="10" t="str">
        <f t="shared" ref="Y20:Y32" si="18">VLOOKUP(U20,B$2:O$625,3,FALSE)</f>
        <v>pop</v>
      </c>
      <c r="Z20" s="10">
        <f t="shared" ref="Z20:Z32" si="19">VLOOKUP(U20,B$2:O$625,4,FALSE)</f>
        <v>2011</v>
      </c>
      <c r="AA20" s="10">
        <f t="shared" ref="AA20:AA32" si="20">VLOOKUP(U20,B$2:O$625,5,FALSE)</f>
        <v>110</v>
      </c>
      <c r="AB20" s="10">
        <f t="shared" ref="AB20:AB32" si="21">VLOOKUP(U20,B$2:O$625,6,FALSE)</f>
        <v>56</v>
      </c>
      <c r="AC20" s="10">
        <f t="shared" ref="AC20:AC32" si="22">VLOOKUP(U20,B$2:O$625,7,FALSE)</f>
        <v>71</v>
      </c>
      <c r="AD20" s="10">
        <f t="shared" ref="AD20:AD32" si="23">VLOOKUP(U20,B$2:O$625,8,FALSE)</f>
        <v>-7</v>
      </c>
      <c r="AE20" s="10">
        <f t="shared" ref="AE20:AE32" si="24">VLOOKUP(U20,B$2:O$625,9,FALSE)</f>
        <v>12</v>
      </c>
      <c r="AF20" s="10">
        <f t="shared" ref="AF20:AF32" si="25">VLOOKUP(U20,B$2:O$625,10,FALSE)</f>
        <v>23</v>
      </c>
      <c r="AG20" s="10">
        <f t="shared" ref="AG20:AG32" si="26">VLOOKUP(U20,B$2:O$625,11,FALSE)</f>
        <v>223</v>
      </c>
      <c r="AH20" s="10">
        <f t="shared" ref="AH20:AH32" si="27">VLOOKUP(U20,B$2:O$625,12,FALSE)</f>
        <v>15</v>
      </c>
      <c r="AI20" s="10">
        <f t="shared" ref="AI20:AI32" si="28">VLOOKUP(U20,B$2:O$625,13,FALSE)</f>
        <v>6</v>
      </c>
      <c r="AJ20" s="10">
        <f t="shared" ref="AJ20:AJ32" si="29">VLOOKUP(U20,B$2:O$625,14,FALSE)</f>
        <v>75</v>
      </c>
    </row>
    <row r="21" ht="15.75" customHeight="1">
      <c r="A21" s="42">
        <v>20.0</v>
      </c>
      <c r="B21" s="43" t="s">
        <v>1259</v>
      </c>
      <c r="C21" s="43" t="s">
        <v>881</v>
      </c>
      <c r="D21" s="43" t="s">
        <v>1237</v>
      </c>
      <c r="E21" s="43">
        <v>2010.0</v>
      </c>
      <c r="F21" s="43">
        <v>120.0</v>
      </c>
      <c r="G21" s="43">
        <v>61.0</v>
      </c>
      <c r="H21" s="43">
        <v>83.0</v>
      </c>
      <c r="I21" s="43">
        <v>-4.0</v>
      </c>
      <c r="J21" s="43">
        <v>9.0</v>
      </c>
      <c r="K21" s="43">
        <v>76.0</v>
      </c>
      <c r="L21" s="43">
        <v>187.0</v>
      </c>
      <c r="M21" s="43">
        <v>1.0</v>
      </c>
      <c r="N21" s="43">
        <v>10.0</v>
      </c>
      <c r="O21" s="43">
        <v>69.0</v>
      </c>
      <c r="P21" s="10" t="str">
        <f t="shared" si="1"/>
        <v>#N/A</v>
      </c>
      <c r="U21" s="10" t="s">
        <v>580</v>
      </c>
      <c r="V21" s="44">
        <v>998.0</v>
      </c>
      <c r="W21" s="10" t="str">
        <f t="shared" si="16"/>
        <v>Hold It Against Me</v>
      </c>
      <c r="X21" s="10" t="str">
        <f t="shared" si="17"/>
        <v>Britney Spears</v>
      </c>
      <c r="Y21" s="10" t="str">
        <f t="shared" si="18"/>
        <v>dance pop</v>
      </c>
      <c r="Z21" s="10">
        <f t="shared" si="19"/>
        <v>2011</v>
      </c>
      <c r="AA21" s="10">
        <f t="shared" si="20"/>
        <v>133</v>
      </c>
      <c r="AB21" s="10">
        <f t="shared" si="21"/>
        <v>72</v>
      </c>
      <c r="AC21" s="10">
        <f t="shared" si="22"/>
        <v>65</v>
      </c>
      <c r="AD21" s="10">
        <f t="shared" si="23"/>
        <v>-5</v>
      </c>
      <c r="AE21" s="10">
        <f t="shared" si="24"/>
        <v>24</v>
      </c>
      <c r="AF21" s="10">
        <f t="shared" si="25"/>
        <v>39</v>
      </c>
      <c r="AG21" s="10">
        <f t="shared" si="26"/>
        <v>229</v>
      </c>
      <c r="AH21" s="10">
        <f t="shared" si="27"/>
        <v>1</v>
      </c>
      <c r="AI21" s="10">
        <f t="shared" si="28"/>
        <v>4</v>
      </c>
      <c r="AJ21" s="10">
        <f t="shared" si="29"/>
        <v>59</v>
      </c>
    </row>
    <row r="22" ht="15.75" customHeight="1">
      <c r="A22" s="42">
        <v>21.0</v>
      </c>
      <c r="B22" s="43" t="s">
        <v>1260</v>
      </c>
      <c r="C22" s="43" t="s">
        <v>984</v>
      </c>
      <c r="D22" s="43" t="s">
        <v>1237</v>
      </c>
      <c r="E22" s="43">
        <v>2010.0</v>
      </c>
      <c r="F22" s="43">
        <v>130.0</v>
      </c>
      <c r="G22" s="43">
        <v>63.0</v>
      </c>
      <c r="H22" s="43">
        <v>80.0</v>
      </c>
      <c r="I22" s="43">
        <v>-7.0</v>
      </c>
      <c r="J22" s="43">
        <v>32.0</v>
      </c>
      <c r="K22" s="43">
        <v>40.0</v>
      </c>
      <c r="L22" s="43">
        <v>284.0</v>
      </c>
      <c r="M22" s="43">
        <v>0.0</v>
      </c>
      <c r="N22" s="43">
        <v>7.0</v>
      </c>
      <c r="O22" s="43">
        <v>68.0</v>
      </c>
      <c r="P22" s="10" t="str">
        <f t="shared" si="1"/>
        <v>#N/A</v>
      </c>
      <c r="U22" s="10" t="s">
        <v>582</v>
      </c>
      <c r="V22" s="44">
        <v>999.0</v>
      </c>
      <c r="W22" s="10" t="str">
        <f t="shared" si="16"/>
        <v>Black and Yellow</v>
      </c>
      <c r="X22" s="10" t="str">
        <f t="shared" si="17"/>
        <v>Wiz Khalifa</v>
      </c>
      <c r="Y22" s="10" t="str">
        <f t="shared" si="18"/>
        <v>dance pop</v>
      </c>
      <c r="Z22" s="10">
        <f t="shared" si="19"/>
        <v>2011</v>
      </c>
      <c r="AA22" s="10">
        <f t="shared" si="20"/>
        <v>164</v>
      </c>
      <c r="AB22" s="10">
        <f t="shared" si="21"/>
        <v>83</v>
      </c>
      <c r="AC22" s="10">
        <f t="shared" si="22"/>
        <v>68</v>
      </c>
      <c r="AD22" s="10">
        <f t="shared" si="23"/>
        <v>-5</v>
      </c>
      <c r="AE22" s="10">
        <f t="shared" si="24"/>
        <v>27</v>
      </c>
      <c r="AF22" s="10">
        <f t="shared" si="25"/>
        <v>54</v>
      </c>
      <c r="AG22" s="10">
        <f t="shared" si="26"/>
        <v>218</v>
      </c>
      <c r="AH22" s="10">
        <f t="shared" si="27"/>
        <v>6</v>
      </c>
      <c r="AI22" s="10">
        <f t="shared" si="28"/>
        <v>7</v>
      </c>
      <c r="AJ22" s="10">
        <f t="shared" si="29"/>
        <v>76</v>
      </c>
    </row>
    <row r="23" ht="15.75" customHeight="1">
      <c r="A23" s="42">
        <v>22.0</v>
      </c>
      <c r="B23" s="43" t="s">
        <v>1261</v>
      </c>
      <c r="C23" s="43" t="s">
        <v>1262</v>
      </c>
      <c r="D23" s="43" t="s">
        <v>1263</v>
      </c>
      <c r="E23" s="43">
        <v>2010.0</v>
      </c>
      <c r="F23" s="43">
        <v>186.0</v>
      </c>
      <c r="G23" s="43">
        <v>68.0</v>
      </c>
      <c r="H23" s="43">
        <v>44.0</v>
      </c>
      <c r="I23" s="43">
        <v>-5.0</v>
      </c>
      <c r="J23" s="43">
        <v>6.0</v>
      </c>
      <c r="K23" s="43">
        <v>45.0</v>
      </c>
      <c r="L23" s="43">
        <v>227.0</v>
      </c>
      <c r="M23" s="43">
        <v>1.0</v>
      </c>
      <c r="N23" s="43">
        <v>5.0</v>
      </c>
      <c r="O23" s="43">
        <v>66.0</v>
      </c>
      <c r="P23" s="10" t="str">
        <f t="shared" si="1"/>
        <v>#N/A</v>
      </c>
      <c r="U23" s="10" t="s">
        <v>584</v>
      </c>
      <c r="V23" s="44">
        <v>1000.0</v>
      </c>
      <c r="W23" s="10" t="str">
        <f t="shared" si="16"/>
        <v>Born This Way</v>
      </c>
      <c r="X23" s="10" t="str">
        <f t="shared" si="17"/>
        <v>Lady Gaga</v>
      </c>
      <c r="Y23" s="10" t="str">
        <f t="shared" si="18"/>
        <v>dance pop</v>
      </c>
      <c r="Z23" s="10">
        <f t="shared" si="19"/>
        <v>2011</v>
      </c>
      <c r="AA23" s="10">
        <f t="shared" si="20"/>
        <v>124</v>
      </c>
      <c r="AB23" s="10">
        <f t="shared" si="21"/>
        <v>83</v>
      </c>
      <c r="AC23" s="10">
        <f t="shared" si="22"/>
        <v>59</v>
      </c>
      <c r="AD23" s="10">
        <f t="shared" si="23"/>
        <v>-5</v>
      </c>
      <c r="AE23" s="10">
        <f t="shared" si="24"/>
        <v>33</v>
      </c>
      <c r="AF23" s="10">
        <f t="shared" si="25"/>
        <v>49</v>
      </c>
      <c r="AG23" s="10">
        <f t="shared" si="26"/>
        <v>260</v>
      </c>
      <c r="AH23" s="10">
        <f t="shared" si="27"/>
        <v>0</v>
      </c>
      <c r="AI23" s="10">
        <f t="shared" si="28"/>
        <v>16</v>
      </c>
      <c r="AJ23" s="10">
        <f t="shared" si="29"/>
        <v>73</v>
      </c>
    </row>
    <row r="24" ht="15.75" customHeight="1">
      <c r="A24" s="42">
        <v>23.0</v>
      </c>
      <c r="B24" s="43" t="s">
        <v>1264</v>
      </c>
      <c r="C24" s="43" t="s">
        <v>881</v>
      </c>
      <c r="D24" s="43" t="s">
        <v>1237</v>
      </c>
      <c r="E24" s="43">
        <v>2010.0</v>
      </c>
      <c r="F24" s="43">
        <v>125.0</v>
      </c>
      <c r="G24" s="43">
        <v>68.0</v>
      </c>
      <c r="H24" s="43">
        <v>73.0</v>
      </c>
      <c r="I24" s="43">
        <v>-5.0</v>
      </c>
      <c r="J24" s="43">
        <v>9.0</v>
      </c>
      <c r="K24" s="43">
        <v>74.0</v>
      </c>
      <c r="L24" s="43">
        <v>215.0</v>
      </c>
      <c r="M24" s="43">
        <v>0.0</v>
      </c>
      <c r="N24" s="43">
        <v>3.0</v>
      </c>
      <c r="O24" s="43">
        <v>66.0</v>
      </c>
      <c r="P24" s="10" t="str">
        <f t="shared" si="1"/>
        <v>#N/A</v>
      </c>
      <c r="U24" s="10" t="s">
        <v>586</v>
      </c>
      <c r="V24" s="44">
        <v>1001.0</v>
      </c>
      <c r="W24" s="10" t="str">
        <f t="shared" si="16"/>
        <v>E.T.</v>
      </c>
      <c r="X24" s="10" t="str">
        <f t="shared" si="17"/>
        <v>Katy Perry</v>
      </c>
      <c r="Y24" s="10" t="str">
        <f t="shared" si="18"/>
        <v>dance pop</v>
      </c>
      <c r="Z24" s="10">
        <f t="shared" si="19"/>
        <v>2011</v>
      </c>
      <c r="AA24" s="10">
        <f t="shared" si="20"/>
        <v>152</v>
      </c>
      <c r="AB24" s="10">
        <f t="shared" si="21"/>
        <v>87</v>
      </c>
      <c r="AC24" s="10">
        <f t="shared" si="22"/>
        <v>62</v>
      </c>
      <c r="AD24" s="10">
        <f t="shared" si="23"/>
        <v>-5</v>
      </c>
      <c r="AE24" s="10">
        <f t="shared" si="24"/>
        <v>37</v>
      </c>
      <c r="AF24" s="10">
        <f t="shared" si="25"/>
        <v>76</v>
      </c>
      <c r="AG24" s="10">
        <f t="shared" si="26"/>
        <v>230</v>
      </c>
      <c r="AH24" s="10">
        <f t="shared" si="27"/>
        <v>2</v>
      </c>
      <c r="AI24" s="10">
        <f t="shared" si="28"/>
        <v>18</v>
      </c>
      <c r="AJ24" s="10">
        <f t="shared" si="29"/>
        <v>66</v>
      </c>
    </row>
    <row r="25" ht="15.75" customHeight="1">
      <c r="A25" s="42">
        <v>24.0</v>
      </c>
      <c r="B25" s="43" t="s">
        <v>1265</v>
      </c>
      <c r="C25" s="43" t="s">
        <v>908</v>
      </c>
      <c r="D25" s="43" t="s">
        <v>1226</v>
      </c>
      <c r="E25" s="43">
        <v>2010.0</v>
      </c>
      <c r="F25" s="43">
        <v>103.0</v>
      </c>
      <c r="G25" s="43">
        <v>81.0</v>
      </c>
      <c r="H25" s="43">
        <v>70.0</v>
      </c>
      <c r="I25" s="43">
        <v>-5.0</v>
      </c>
      <c r="J25" s="43">
        <v>22.0</v>
      </c>
      <c r="K25" s="43">
        <v>73.0</v>
      </c>
      <c r="L25" s="43">
        <v>216.0</v>
      </c>
      <c r="M25" s="43">
        <v>0.0</v>
      </c>
      <c r="N25" s="43">
        <v>4.0</v>
      </c>
      <c r="O25" s="43">
        <v>65.0</v>
      </c>
      <c r="P25" s="10" t="str">
        <f t="shared" si="1"/>
        <v>#N/A</v>
      </c>
      <c r="U25" s="10" t="s">
        <v>588</v>
      </c>
      <c r="V25" s="44">
        <v>1002.0</v>
      </c>
      <c r="W25" s="10" t="str">
        <f t="shared" si="16"/>
        <v>S&amp;M</v>
      </c>
      <c r="X25" s="10" t="str">
        <f t="shared" si="17"/>
        <v>Rihanna</v>
      </c>
      <c r="Y25" s="10" t="str">
        <f t="shared" si="18"/>
        <v>barbadian pop</v>
      </c>
      <c r="Z25" s="10">
        <f t="shared" si="19"/>
        <v>2010</v>
      </c>
      <c r="AA25" s="10">
        <f t="shared" si="20"/>
        <v>128</v>
      </c>
      <c r="AB25" s="10">
        <f t="shared" si="21"/>
        <v>68</v>
      </c>
      <c r="AC25" s="10">
        <f t="shared" si="22"/>
        <v>77</v>
      </c>
      <c r="AD25" s="10">
        <f t="shared" si="23"/>
        <v>-5</v>
      </c>
      <c r="AE25" s="10">
        <f t="shared" si="24"/>
        <v>10</v>
      </c>
      <c r="AF25" s="10">
        <f t="shared" si="25"/>
        <v>83</v>
      </c>
      <c r="AG25" s="10">
        <f t="shared" si="26"/>
        <v>244</v>
      </c>
      <c r="AH25" s="10">
        <f t="shared" si="27"/>
        <v>1</v>
      </c>
      <c r="AI25" s="10">
        <f t="shared" si="28"/>
        <v>4</v>
      </c>
      <c r="AJ25" s="10">
        <f t="shared" si="29"/>
        <v>74</v>
      </c>
    </row>
    <row r="26" ht="15.75" customHeight="1">
      <c r="A26" s="42">
        <v>25.0</v>
      </c>
      <c r="B26" s="43" t="s">
        <v>1266</v>
      </c>
      <c r="C26" s="43" t="s">
        <v>1244</v>
      </c>
      <c r="D26" s="43" t="s">
        <v>1237</v>
      </c>
      <c r="E26" s="43">
        <v>2010.0</v>
      </c>
      <c r="F26" s="43">
        <v>146.0</v>
      </c>
      <c r="G26" s="43">
        <v>95.0</v>
      </c>
      <c r="H26" s="43">
        <v>53.0</v>
      </c>
      <c r="I26" s="43">
        <v>-4.0</v>
      </c>
      <c r="J26" s="43">
        <v>28.0</v>
      </c>
      <c r="K26" s="43">
        <v>65.0</v>
      </c>
      <c r="L26" s="43">
        <v>238.0</v>
      </c>
      <c r="M26" s="43">
        <v>26.0</v>
      </c>
      <c r="N26" s="43">
        <v>5.0</v>
      </c>
      <c r="O26" s="43">
        <v>65.0</v>
      </c>
      <c r="P26" s="10" t="str">
        <f t="shared" si="1"/>
        <v>#N/A</v>
      </c>
      <c r="U26" s="10" t="s">
        <v>590</v>
      </c>
      <c r="V26" s="44">
        <v>1003.0</v>
      </c>
      <c r="W26" s="10" t="str">
        <f t="shared" si="16"/>
        <v>Rolling in the Deep</v>
      </c>
      <c r="X26" s="10" t="str">
        <f t="shared" si="17"/>
        <v>Adele</v>
      </c>
      <c r="Y26" s="10" t="str">
        <f t="shared" si="18"/>
        <v>british soul</v>
      </c>
      <c r="Z26" s="10">
        <f t="shared" si="19"/>
        <v>2011</v>
      </c>
      <c r="AA26" s="10">
        <f t="shared" si="20"/>
        <v>105</v>
      </c>
      <c r="AB26" s="10">
        <f t="shared" si="21"/>
        <v>76</v>
      </c>
      <c r="AC26" s="10">
        <f t="shared" si="22"/>
        <v>73</v>
      </c>
      <c r="AD26" s="10">
        <f t="shared" si="23"/>
        <v>-5</v>
      </c>
      <c r="AE26" s="10">
        <f t="shared" si="24"/>
        <v>5</v>
      </c>
      <c r="AF26" s="10">
        <f t="shared" si="25"/>
        <v>52</v>
      </c>
      <c r="AG26" s="10">
        <f t="shared" si="26"/>
        <v>228</v>
      </c>
      <c r="AH26" s="10">
        <f t="shared" si="27"/>
        <v>13</v>
      </c>
      <c r="AI26" s="10">
        <f t="shared" si="28"/>
        <v>3</v>
      </c>
      <c r="AJ26" s="10">
        <f t="shared" si="29"/>
        <v>76</v>
      </c>
    </row>
    <row r="27" ht="15.75" customHeight="1">
      <c r="A27" s="42">
        <v>26.0</v>
      </c>
      <c r="B27" s="43" t="s">
        <v>1267</v>
      </c>
      <c r="C27" s="43" t="s">
        <v>1268</v>
      </c>
      <c r="D27" s="43" t="s">
        <v>1269</v>
      </c>
      <c r="E27" s="43">
        <v>2010.0</v>
      </c>
      <c r="F27" s="43">
        <v>148.0</v>
      </c>
      <c r="G27" s="43">
        <v>83.0</v>
      </c>
      <c r="H27" s="43">
        <v>48.0</v>
      </c>
      <c r="I27" s="43">
        <v>-6.0</v>
      </c>
      <c r="J27" s="43">
        <v>38.0</v>
      </c>
      <c r="K27" s="43">
        <v>74.0</v>
      </c>
      <c r="L27" s="43">
        <v>212.0</v>
      </c>
      <c r="M27" s="43">
        <v>0.0</v>
      </c>
      <c r="N27" s="43">
        <v>4.0</v>
      </c>
      <c r="O27" s="43">
        <v>65.0</v>
      </c>
      <c r="P27" s="10" t="str">
        <f t="shared" si="1"/>
        <v>#N/A</v>
      </c>
      <c r="U27" s="10" t="s">
        <v>592</v>
      </c>
      <c r="V27" s="44">
        <v>1004.0</v>
      </c>
      <c r="W27" s="10" t="str">
        <f t="shared" si="16"/>
        <v>Give Me Everything</v>
      </c>
      <c r="X27" s="10" t="str">
        <f t="shared" si="17"/>
        <v>Pitbull</v>
      </c>
      <c r="Y27" s="10" t="str">
        <f t="shared" si="18"/>
        <v>dance pop</v>
      </c>
      <c r="Z27" s="10">
        <f t="shared" si="19"/>
        <v>2011</v>
      </c>
      <c r="AA27" s="10">
        <f t="shared" si="20"/>
        <v>129</v>
      </c>
      <c r="AB27" s="10">
        <f t="shared" si="21"/>
        <v>94</v>
      </c>
      <c r="AC27" s="10">
        <f t="shared" si="22"/>
        <v>67</v>
      </c>
      <c r="AD27" s="10">
        <f t="shared" si="23"/>
        <v>-3</v>
      </c>
      <c r="AE27" s="10">
        <f t="shared" si="24"/>
        <v>30</v>
      </c>
      <c r="AF27" s="10">
        <f t="shared" si="25"/>
        <v>53</v>
      </c>
      <c r="AG27" s="10">
        <f t="shared" si="26"/>
        <v>252</v>
      </c>
      <c r="AH27" s="10">
        <f t="shared" si="27"/>
        <v>19</v>
      </c>
      <c r="AI27" s="10">
        <f t="shared" si="28"/>
        <v>16</v>
      </c>
      <c r="AJ27" s="10">
        <f t="shared" si="29"/>
        <v>79</v>
      </c>
    </row>
    <row r="28" ht="15.75" customHeight="1">
      <c r="A28" s="42">
        <v>27.0</v>
      </c>
      <c r="B28" s="43" t="s">
        <v>1270</v>
      </c>
      <c r="C28" s="43" t="s">
        <v>1271</v>
      </c>
      <c r="D28" s="43" t="s">
        <v>1237</v>
      </c>
      <c r="E28" s="43">
        <v>2010.0</v>
      </c>
      <c r="F28" s="43">
        <v>133.0</v>
      </c>
      <c r="G28" s="43">
        <v>90.0</v>
      </c>
      <c r="H28" s="43">
        <v>61.0</v>
      </c>
      <c r="I28" s="43">
        <v>-5.0</v>
      </c>
      <c r="J28" s="43">
        <v>5.0</v>
      </c>
      <c r="K28" s="43">
        <v>88.0</v>
      </c>
      <c r="L28" s="43">
        <v>203.0</v>
      </c>
      <c r="M28" s="43">
        <v>2.0</v>
      </c>
      <c r="N28" s="43">
        <v>5.0</v>
      </c>
      <c r="O28" s="43">
        <v>64.0</v>
      </c>
      <c r="P28" s="10" t="str">
        <f t="shared" si="1"/>
        <v>#N/A</v>
      </c>
      <c r="U28" s="10" t="s">
        <v>594</v>
      </c>
      <c r="V28" s="44">
        <v>1005.0</v>
      </c>
      <c r="W28" s="10" t="str">
        <f t="shared" si="16"/>
        <v>Party Rock Anthem</v>
      </c>
      <c r="X28" s="10" t="str">
        <f t="shared" si="17"/>
        <v>LMFAO</v>
      </c>
      <c r="Y28" s="10" t="str">
        <f t="shared" si="18"/>
        <v>dance pop</v>
      </c>
      <c r="Z28" s="10">
        <f t="shared" si="19"/>
        <v>2011</v>
      </c>
      <c r="AA28" s="10">
        <f t="shared" si="20"/>
        <v>130</v>
      </c>
      <c r="AB28" s="10">
        <f t="shared" si="21"/>
        <v>74</v>
      </c>
      <c r="AC28" s="10">
        <f t="shared" si="22"/>
        <v>75</v>
      </c>
      <c r="AD28" s="10">
        <f t="shared" si="23"/>
        <v>-4</v>
      </c>
      <c r="AE28" s="10">
        <f t="shared" si="24"/>
        <v>27</v>
      </c>
      <c r="AF28" s="10">
        <f t="shared" si="25"/>
        <v>35</v>
      </c>
      <c r="AG28" s="10">
        <f t="shared" si="26"/>
        <v>262</v>
      </c>
      <c r="AH28" s="10">
        <f t="shared" si="27"/>
        <v>2</v>
      </c>
      <c r="AI28" s="10">
        <f t="shared" si="28"/>
        <v>16</v>
      </c>
      <c r="AJ28" s="10">
        <f t="shared" si="29"/>
        <v>72</v>
      </c>
    </row>
    <row r="29" ht="15.75" customHeight="1">
      <c r="A29" s="42">
        <v>28.0</v>
      </c>
      <c r="B29" s="43" t="s">
        <v>736</v>
      </c>
      <c r="C29" s="43" t="s">
        <v>839</v>
      </c>
      <c r="D29" s="43" t="s">
        <v>1237</v>
      </c>
      <c r="E29" s="43">
        <v>2010.0</v>
      </c>
      <c r="F29" s="43">
        <v>129.0</v>
      </c>
      <c r="G29" s="43">
        <v>94.0</v>
      </c>
      <c r="H29" s="43">
        <v>65.0</v>
      </c>
      <c r="I29" s="43">
        <v>-3.0</v>
      </c>
      <c r="J29" s="43">
        <v>6.0</v>
      </c>
      <c r="K29" s="43">
        <v>73.0</v>
      </c>
      <c r="L29" s="43">
        <v>231.0</v>
      </c>
      <c r="M29" s="43">
        <v>2.0</v>
      </c>
      <c r="N29" s="43">
        <v>9.0</v>
      </c>
      <c r="O29" s="43">
        <v>63.0</v>
      </c>
      <c r="P29" s="10">
        <f t="shared" si="1"/>
        <v>1076</v>
      </c>
      <c r="U29" s="10" t="s">
        <v>596</v>
      </c>
      <c r="V29" s="44">
        <v>1006.0</v>
      </c>
      <c r="W29" s="10" t="str">
        <f t="shared" si="16"/>
        <v>Last Friday Night (T.G.I.F.)</v>
      </c>
      <c r="X29" s="10" t="str">
        <f t="shared" si="17"/>
        <v>Katy Perry</v>
      </c>
      <c r="Y29" s="10" t="str">
        <f t="shared" si="18"/>
        <v>dance pop</v>
      </c>
      <c r="Z29" s="10">
        <f t="shared" si="19"/>
        <v>2011</v>
      </c>
      <c r="AA29" s="10">
        <f t="shared" si="20"/>
        <v>126</v>
      </c>
      <c r="AB29" s="10">
        <f t="shared" si="21"/>
        <v>81</v>
      </c>
      <c r="AC29" s="10">
        <f t="shared" si="22"/>
        <v>65</v>
      </c>
      <c r="AD29" s="10">
        <f t="shared" si="23"/>
        <v>-4</v>
      </c>
      <c r="AE29" s="10">
        <f t="shared" si="24"/>
        <v>67</v>
      </c>
      <c r="AF29" s="10">
        <f t="shared" si="25"/>
        <v>72</v>
      </c>
      <c r="AG29" s="10">
        <f t="shared" si="26"/>
        <v>231</v>
      </c>
      <c r="AH29" s="10">
        <f t="shared" si="27"/>
        <v>0</v>
      </c>
      <c r="AI29" s="10">
        <f t="shared" si="28"/>
        <v>4</v>
      </c>
      <c r="AJ29" s="10">
        <f t="shared" si="29"/>
        <v>27</v>
      </c>
    </row>
    <row r="30" ht="15.75" customHeight="1">
      <c r="A30" s="42">
        <v>29.0</v>
      </c>
      <c r="B30" s="43" t="s">
        <v>562</v>
      </c>
      <c r="C30" s="43" t="s">
        <v>878</v>
      </c>
      <c r="D30" s="43" t="s">
        <v>1237</v>
      </c>
      <c r="E30" s="43">
        <v>2010.0</v>
      </c>
      <c r="F30" s="43">
        <v>120.0</v>
      </c>
      <c r="G30" s="43">
        <v>80.0</v>
      </c>
      <c r="H30" s="43">
        <v>72.0</v>
      </c>
      <c r="I30" s="43">
        <v>-5.0</v>
      </c>
      <c r="J30" s="43">
        <v>13.0</v>
      </c>
      <c r="K30" s="43">
        <v>59.0</v>
      </c>
      <c r="L30" s="43">
        <v>228.0</v>
      </c>
      <c r="M30" s="43">
        <v>2.0</v>
      </c>
      <c r="N30" s="43">
        <v>4.0</v>
      </c>
      <c r="O30" s="43">
        <v>63.0</v>
      </c>
      <c r="P30" s="10">
        <f t="shared" si="1"/>
        <v>989</v>
      </c>
      <c r="U30" s="10" t="s">
        <v>598</v>
      </c>
      <c r="V30" s="44">
        <v>1007.0</v>
      </c>
      <c r="W30" s="10" t="str">
        <f t="shared" si="16"/>
        <v>Moves Like Jagger</v>
      </c>
      <c r="X30" s="10" t="str">
        <f t="shared" si="17"/>
        <v>Maroon 5</v>
      </c>
      <c r="Y30" s="10" t="str">
        <f t="shared" si="18"/>
        <v>pop</v>
      </c>
      <c r="Z30" s="10">
        <f t="shared" si="19"/>
        <v>2011</v>
      </c>
      <c r="AA30" s="10">
        <f t="shared" si="20"/>
        <v>128</v>
      </c>
      <c r="AB30" s="10">
        <f t="shared" si="21"/>
        <v>76</v>
      </c>
      <c r="AC30" s="10">
        <f t="shared" si="22"/>
        <v>72</v>
      </c>
      <c r="AD30" s="10">
        <f t="shared" si="23"/>
        <v>-4</v>
      </c>
      <c r="AE30" s="10">
        <f t="shared" si="24"/>
        <v>32</v>
      </c>
      <c r="AF30" s="10">
        <f t="shared" si="25"/>
        <v>62</v>
      </c>
      <c r="AG30" s="10">
        <f t="shared" si="26"/>
        <v>201</v>
      </c>
      <c r="AH30" s="10">
        <f t="shared" si="27"/>
        <v>1</v>
      </c>
      <c r="AI30" s="10">
        <f t="shared" si="28"/>
        <v>5</v>
      </c>
      <c r="AJ30" s="10">
        <f t="shared" si="29"/>
        <v>76</v>
      </c>
    </row>
    <row r="31" ht="15.75" customHeight="1">
      <c r="A31" s="42">
        <v>30.0</v>
      </c>
      <c r="B31" s="43" t="s">
        <v>558</v>
      </c>
      <c r="C31" s="43" t="s">
        <v>878</v>
      </c>
      <c r="D31" s="43" t="s">
        <v>1237</v>
      </c>
      <c r="E31" s="43">
        <v>2010.0</v>
      </c>
      <c r="F31" s="43">
        <v>125.0</v>
      </c>
      <c r="G31" s="43">
        <v>75.0</v>
      </c>
      <c r="H31" s="43">
        <v>79.0</v>
      </c>
      <c r="I31" s="43">
        <v>-4.0</v>
      </c>
      <c r="J31" s="43">
        <v>18.0</v>
      </c>
      <c r="K31" s="43">
        <v>40.0</v>
      </c>
      <c r="L31" s="43">
        <v>235.0</v>
      </c>
      <c r="M31" s="43">
        <v>0.0</v>
      </c>
      <c r="N31" s="43">
        <v>5.0</v>
      </c>
      <c r="O31" s="43">
        <v>62.0</v>
      </c>
      <c r="P31" s="10">
        <f t="shared" si="1"/>
        <v>987</v>
      </c>
      <c r="U31" s="10" t="s">
        <v>600</v>
      </c>
      <c r="V31" s="44">
        <v>1008.0</v>
      </c>
      <c r="W31" s="10" t="str">
        <f t="shared" si="16"/>
        <v>Someone Like You</v>
      </c>
      <c r="X31" s="10" t="str">
        <f t="shared" si="17"/>
        <v>Adele</v>
      </c>
      <c r="Y31" s="10" t="str">
        <f t="shared" si="18"/>
        <v>british soul</v>
      </c>
      <c r="Z31" s="10">
        <f t="shared" si="19"/>
        <v>2011</v>
      </c>
      <c r="AA31" s="10">
        <f t="shared" si="20"/>
        <v>135</v>
      </c>
      <c r="AB31" s="10">
        <f t="shared" si="21"/>
        <v>33</v>
      </c>
      <c r="AC31" s="10">
        <f t="shared" si="22"/>
        <v>56</v>
      </c>
      <c r="AD31" s="10">
        <f t="shared" si="23"/>
        <v>-8</v>
      </c>
      <c r="AE31" s="10">
        <f t="shared" si="24"/>
        <v>10</v>
      </c>
      <c r="AF31" s="10">
        <f t="shared" si="25"/>
        <v>28</v>
      </c>
      <c r="AG31" s="10">
        <f t="shared" si="26"/>
        <v>285</v>
      </c>
      <c r="AH31" s="10">
        <f t="shared" si="27"/>
        <v>89</v>
      </c>
      <c r="AI31" s="10">
        <f t="shared" si="28"/>
        <v>3</v>
      </c>
      <c r="AJ31" s="10">
        <f t="shared" si="29"/>
        <v>80</v>
      </c>
    </row>
    <row r="32" ht="15.75" customHeight="1">
      <c r="A32" s="42">
        <v>31.0</v>
      </c>
      <c r="B32" s="43">
        <v>3.0</v>
      </c>
      <c r="C32" s="43" t="s">
        <v>802</v>
      </c>
      <c r="D32" s="43" t="s">
        <v>1237</v>
      </c>
      <c r="E32" s="43">
        <v>2010.0</v>
      </c>
      <c r="F32" s="43">
        <v>135.0</v>
      </c>
      <c r="G32" s="43">
        <v>71.0</v>
      </c>
      <c r="H32" s="43">
        <v>70.0</v>
      </c>
      <c r="I32" s="43">
        <v>-2.0</v>
      </c>
      <c r="J32" s="43">
        <v>14.0</v>
      </c>
      <c r="K32" s="43">
        <v>79.0</v>
      </c>
      <c r="L32" s="43">
        <v>213.0</v>
      </c>
      <c r="M32" s="43">
        <v>5.0</v>
      </c>
      <c r="N32" s="43">
        <v>5.0</v>
      </c>
      <c r="O32" s="43">
        <v>62.0</v>
      </c>
      <c r="P32" s="10" t="str">
        <f t="shared" si="1"/>
        <v>#N/A</v>
      </c>
      <c r="U32" s="10" t="s">
        <v>602</v>
      </c>
      <c r="V32" s="44">
        <v>1009.0</v>
      </c>
      <c r="W32" s="10" t="str">
        <f t="shared" si="16"/>
        <v>We Found Love</v>
      </c>
      <c r="X32" s="10" t="str">
        <f t="shared" si="17"/>
        <v>Rihanna</v>
      </c>
      <c r="Y32" s="10" t="str">
        <f t="shared" si="18"/>
        <v>barbadian pop</v>
      </c>
      <c r="Z32" s="10">
        <f t="shared" si="19"/>
        <v>2011</v>
      </c>
      <c r="AA32" s="10">
        <f t="shared" si="20"/>
        <v>128</v>
      </c>
      <c r="AB32" s="10">
        <f t="shared" si="21"/>
        <v>77</v>
      </c>
      <c r="AC32" s="10">
        <f t="shared" si="22"/>
        <v>73</v>
      </c>
      <c r="AD32" s="10">
        <f t="shared" si="23"/>
        <v>-4</v>
      </c>
      <c r="AE32" s="10">
        <f t="shared" si="24"/>
        <v>11</v>
      </c>
      <c r="AF32" s="10">
        <f t="shared" si="25"/>
        <v>60</v>
      </c>
      <c r="AG32" s="10">
        <f t="shared" si="26"/>
        <v>215</v>
      </c>
      <c r="AH32" s="10">
        <f t="shared" si="27"/>
        <v>3</v>
      </c>
      <c r="AI32" s="10">
        <f t="shared" si="28"/>
        <v>4</v>
      </c>
      <c r="AJ32" s="10">
        <f t="shared" si="29"/>
        <v>61</v>
      </c>
    </row>
    <row r="33" ht="15.75" customHeight="1">
      <c r="A33" s="42">
        <v>32.0</v>
      </c>
      <c r="B33" s="43" t="s">
        <v>1272</v>
      </c>
      <c r="C33" s="43" t="s">
        <v>1273</v>
      </c>
      <c r="D33" s="43" t="s">
        <v>1237</v>
      </c>
      <c r="E33" s="43">
        <v>2010.0</v>
      </c>
      <c r="F33" s="43">
        <v>138.0</v>
      </c>
      <c r="G33" s="43">
        <v>89.0</v>
      </c>
      <c r="H33" s="43">
        <v>68.0</v>
      </c>
      <c r="I33" s="43">
        <v>-4.0</v>
      </c>
      <c r="J33" s="43">
        <v>36.0</v>
      </c>
      <c r="K33" s="43">
        <v>83.0</v>
      </c>
      <c r="L33" s="43">
        <v>192.0</v>
      </c>
      <c r="M33" s="43">
        <v>1.0</v>
      </c>
      <c r="N33" s="43">
        <v>8.0</v>
      </c>
      <c r="O33" s="43">
        <v>62.0</v>
      </c>
      <c r="P33" s="10" t="str">
        <f t="shared" si="1"/>
        <v>#N/A</v>
      </c>
      <c r="V33" s="44"/>
    </row>
    <row r="34" ht="15.75" customHeight="1">
      <c r="A34" s="42">
        <v>33.0</v>
      </c>
      <c r="B34" s="43" t="s">
        <v>1274</v>
      </c>
      <c r="C34" s="43" t="s">
        <v>881</v>
      </c>
      <c r="D34" s="43" t="s">
        <v>1237</v>
      </c>
      <c r="E34" s="43">
        <v>2010.0</v>
      </c>
      <c r="F34" s="43">
        <v>120.0</v>
      </c>
      <c r="G34" s="43">
        <v>84.0</v>
      </c>
      <c r="H34" s="43">
        <v>75.0</v>
      </c>
      <c r="I34" s="43">
        <v>-3.0</v>
      </c>
      <c r="J34" s="43">
        <v>42.0</v>
      </c>
      <c r="K34" s="43">
        <v>52.0</v>
      </c>
      <c r="L34" s="43">
        <v>172.0</v>
      </c>
      <c r="M34" s="43">
        <v>8.0</v>
      </c>
      <c r="N34" s="43">
        <v>12.0</v>
      </c>
      <c r="O34" s="43">
        <v>62.0</v>
      </c>
      <c r="P34" s="10" t="str">
        <f t="shared" si="1"/>
        <v>#N/A</v>
      </c>
      <c r="U34" s="10" t="s">
        <v>1275</v>
      </c>
      <c r="V34" s="44">
        <v>1011.0</v>
      </c>
      <c r="W34" s="10" t="str">
        <f t="shared" ref="W34:W45" si="30">VLOOKUP(U34,B$2:O$625,1,FALSE)</f>
        <v>Sexy And I Know It</v>
      </c>
      <c r="X34" s="10" t="str">
        <f t="shared" ref="X34:X45" si="31">VLOOKUP(U34,B$2:O$625,2,FALSE)</f>
        <v>LMFAO</v>
      </c>
      <c r="Y34" s="10" t="str">
        <f t="shared" ref="Y34:Y45" si="32">VLOOKUP(U34,B$2:O$625,3,FALSE)</f>
        <v>dance pop</v>
      </c>
      <c r="Z34" s="10">
        <f t="shared" ref="Z34:Z45" si="33">VLOOKUP(U34,B$2:O$625,4,FALSE)</f>
        <v>2011</v>
      </c>
      <c r="AA34" s="10">
        <f t="shared" ref="AA34:AA45" si="34">VLOOKUP(U34,B$2:O$625,5,FALSE)</f>
        <v>130</v>
      </c>
      <c r="AB34" s="10">
        <f t="shared" ref="AB34:AB45" si="35">VLOOKUP(U34,B$2:O$625,6,FALSE)</f>
        <v>86</v>
      </c>
      <c r="AC34" s="10">
        <f t="shared" ref="AC34:AC45" si="36">VLOOKUP(U34,B$2:O$625,7,FALSE)</f>
        <v>71</v>
      </c>
      <c r="AD34" s="10">
        <f t="shared" ref="AD34:AD45" si="37">VLOOKUP(U34,B$2:O$625,8,FALSE)</f>
        <v>-4</v>
      </c>
      <c r="AE34" s="10">
        <f t="shared" ref="AE34:AE45" si="38">VLOOKUP(U34,B$2:O$625,9,FALSE)</f>
        <v>19</v>
      </c>
      <c r="AF34" s="10">
        <f t="shared" ref="AF34:AF45" si="39">VLOOKUP(U34,B$2:O$625,10,FALSE)</f>
        <v>80</v>
      </c>
      <c r="AG34" s="10">
        <f t="shared" ref="AG34:AG45" si="40">VLOOKUP(U34,B$2:O$625,11,FALSE)</f>
        <v>199</v>
      </c>
      <c r="AH34" s="10">
        <f t="shared" ref="AH34:AH45" si="41">VLOOKUP(U34,B$2:O$625,12,FALSE)</f>
        <v>10</v>
      </c>
      <c r="AI34" s="10">
        <f t="shared" ref="AI34:AI45" si="42">VLOOKUP(U34,B$2:O$625,13,FALSE)</f>
        <v>32</v>
      </c>
      <c r="AJ34" s="10">
        <f t="shared" ref="AJ34:AJ45" si="43">VLOOKUP(U34,B$2:O$625,14,FALSE)</f>
        <v>67</v>
      </c>
    </row>
    <row r="35" ht="15.75" customHeight="1">
      <c r="A35" s="42">
        <v>34.0</v>
      </c>
      <c r="B35" s="43" t="s">
        <v>546</v>
      </c>
      <c r="C35" s="43" t="s">
        <v>984</v>
      </c>
      <c r="D35" s="43" t="s">
        <v>1237</v>
      </c>
      <c r="E35" s="43">
        <v>2010.0</v>
      </c>
      <c r="F35" s="43">
        <v>92.0</v>
      </c>
      <c r="G35" s="43">
        <v>52.0</v>
      </c>
      <c r="H35" s="43">
        <v>60.0</v>
      </c>
      <c r="I35" s="43">
        <v>-7.0</v>
      </c>
      <c r="J35" s="43">
        <v>31.0</v>
      </c>
      <c r="K35" s="43">
        <v>41.0</v>
      </c>
      <c r="L35" s="43">
        <v>258.0</v>
      </c>
      <c r="M35" s="43">
        <v>18.0</v>
      </c>
      <c r="N35" s="43">
        <v>37.0</v>
      </c>
      <c r="O35" s="43">
        <v>62.0</v>
      </c>
      <c r="P35" s="10">
        <f t="shared" si="1"/>
        <v>981</v>
      </c>
      <c r="U35" s="10" t="s">
        <v>606</v>
      </c>
      <c r="V35" s="44">
        <v>1012.0</v>
      </c>
      <c r="W35" s="10" t="str">
        <f t="shared" si="30"/>
        <v>Set Fire to the Rain</v>
      </c>
      <c r="X35" s="10" t="str">
        <f t="shared" si="31"/>
        <v>Adele</v>
      </c>
      <c r="Y35" s="10" t="str">
        <f t="shared" si="32"/>
        <v>british soul</v>
      </c>
      <c r="Z35" s="10">
        <f t="shared" si="33"/>
        <v>2012</v>
      </c>
      <c r="AA35" s="10">
        <f t="shared" si="34"/>
        <v>108</v>
      </c>
      <c r="AB35" s="10">
        <f t="shared" si="35"/>
        <v>68</v>
      </c>
      <c r="AC35" s="10">
        <f t="shared" si="36"/>
        <v>61</v>
      </c>
      <c r="AD35" s="10">
        <f t="shared" si="37"/>
        <v>-4</v>
      </c>
      <c r="AE35" s="10">
        <f t="shared" si="38"/>
        <v>13</v>
      </c>
      <c r="AF35" s="10">
        <f t="shared" si="39"/>
        <v>47</v>
      </c>
      <c r="AG35" s="10">
        <f t="shared" si="40"/>
        <v>242</v>
      </c>
      <c r="AH35" s="10">
        <f t="shared" si="41"/>
        <v>0</v>
      </c>
      <c r="AI35" s="10">
        <f t="shared" si="42"/>
        <v>3</v>
      </c>
      <c r="AJ35" s="10">
        <f t="shared" si="43"/>
        <v>76</v>
      </c>
    </row>
    <row r="36" ht="15.75" customHeight="1">
      <c r="A36" s="42">
        <v>35.0</v>
      </c>
      <c r="B36" s="43" t="s">
        <v>1276</v>
      </c>
      <c r="C36" s="43" t="s">
        <v>785</v>
      </c>
      <c r="D36" s="43" t="s">
        <v>1246</v>
      </c>
      <c r="E36" s="43">
        <v>2010.0</v>
      </c>
      <c r="F36" s="43">
        <v>111.0</v>
      </c>
      <c r="G36" s="43">
        <v>82.0</v>
      </c>
      <c r="H36" s="43">
        <v>50.0</v>
      </c>
      <c r="I36" s="43">
        <v>-5.0</v>
      </c>
      <c r="J36" s="43">
        <v>13.0</v>
      </c>
      <c r="K36" s="43">
        <v>55.0</v>
      </c>
      <c r="L36" s="43">
        <v>249.0</v>
      </c>
      <c r="M36" s="43">
        <v>16.0</v>
      </c>
      <c r="N36" s="43">
        <v>11.0</v>
      </c>
      <c r="O36" s="43">
        <v>62.0</v>
      </c>
      <c r="P36" s="10" t="str">
        <f t="shared" si="1"/>
        <v>#N/A</v>
      </c>
      <c r="U36" s="10" t="s">
        <v>608</v>
      </c>
      <c r="V36" s="44">
        <v>1012.0</v>
      </c>
      <c r="W36" s="10" t="str">
        <f t="shared" si="30"/>
        <v>Stronger (What Doesn't Kill You)</v>
      </c>
      <c r="X36" s="10" t="str">
        <f t="shared" si="31"/>
        <v>Kelly Clarkson</v>
      </c>
      <c r="Y36" s="10" t="str">
        <f t="shared" si="32"/>
        <v>dance pop</v>
      </c>
      <c r="Z36" s="10">
        <f t="shared" si="33"/>
        <v>2012</v>
      </c>
      <c r="AA36" s="10">
        <f t="shared" si="34"/>
        <v>116</v>
      </c>
      <c r="AB36" s="10">
        <f t="shared" si="35"/>
        <v>94</v>
      </c>
      <c r="AC36" s="10">
        <f t="shared" si="36"/>
        <v>56</v>
      </c>
      <c r="AD36" s="10">
        <f t="shared" si="37"/>
        <v>-4</v>
      </c>
      <c r="AE36" s="10">
        <f t="shared" si="38"/>
        <v>11</v>
      </c>
      <c r="AF36" s="10">
        <f t="shared" si="39"/>
        <v>68</v>
      </c>
      <c r="AG36" s="10">
        <f t="shared" si="40"/>
        <v>222</v>
      </c>
      <c r="AH36" s="10">
        <f t="shared" si="41"/>
        <v>5</v>
      </c>
      <c r="AI36" s="10">
        <f t="shared" si="42"/>
        <v>5</v>
      </c>
      <c r="AJ36" s="10">
        <f t="shared" si="43"/>
        <v>74</v>
      </c>
    </row>
    <row r="37" ht="15.75" customHeight="1">
      <c r="A37" s="42">
        <v>36.0</v>
      </c>
      <c r="B37" s="43" t="s">
        <v>1277</v>
      </c>
      <c r="C37" s="43" t="s">
        <v>1278</v>
      </c>
      <c r="D37" s="43" t="s">
        <v>1237</v>
      </c>
      <c r="E37" s="43">
        <v>2010.0</v>
      </c>
      <c r="F37" s="43">
        <v>130.0</v>
      </c>
      <c r="G37" s="43">
        <v>63.0</v>
      </c>
      <c r="H37" s="43">
        <v>81.0</v>
      </c>
      <c r="I37" s="43">
        <v>-5.0</v>
      </c>
      <c r="J37" s="43">
        <v>13.0</v>
      </c>
      <c r="K37" s="43">
        <v>80.0</v>
      </c>
      <c r="L37" s="43">
        <v>196.0</v>
      </c>
      <c r="M37" s="43">
        <v>8.0</v>
      </c>
      <c r="N37" s="43">
        <v>5.0</v>
      </c>
      <c r="O37" s="43">
        <v>61.0</v>
      </c>
      <c r="P37" s="10" t="str">
        <f t="shared" si="1"/>
        <v>#N/A</v>
      </c>
      <c r="U37" s="10" t="s">
        <v>610</v>
      </c>
      <c r="V37" s="44">
        <v>1013.0</v>
      </c>
      <c r="W37" s="10" t="str">
        <f t="shared" si="30"/>
        <v>Part Of Me</v>
      </c>
      <c r="X37" s="10" t="str">
        <f t="shared" si="31"/>
        <v>Katy Perry</v>
      </c>
      <c r="Y37" s="10" t="str">
        <f t="shared" si="32"/>
        <v>dance pop</v>
      </c>
      <c r="Z37" s="10">
        <f t="shared" si="33"/>
        <v>2012</v>
      </c>
      <c r="AA37" s="10">
        <f t="shared" si="34"/>
        <v>130</v>
      </c>
      <c r="AB37" s="10">
        <f t="shared" si="35"/>
        <v>92</v>
      </c>
      <c r="AC37" s="10">
        <f t="shared" si="36"/>
        <v>68</v>
      </c>
      <c r="AD37" s="10">
        <f t="shared" si="37"/>
        <v>-5</v>
      </c>
      <c r="AE37" s="10">
        <f t="shared" si="38"/>
        <v>7</v>
      </c>
      <c r="AF37" s="10">
        <f t="shared" si="39"/>
        <v>77</v>
      </c>
      <c r="AG37" s="10">
        <f t="shared" si="40"/>
        <v>216</v>
      </c>
      <c r="AH37" s="10">
        <f t="shared" si="41"/>
        <v>0</v>
      </c>
      <c r="AI37" s="10">
        <f t="shared" si="42"/>
        <v>4</v>
      </c>
      <c r="AJ37" s="10">
        <f t="shared" si="43"/>
        <v>71</v>
      </c>
    </row>
    <row r="38" ht="15.75" customHeight="1">
      <c r="A38" s="42">
        <v>37.0</v>
      </c>
      <c r="B38" s="43" t="s">
        <v>1279</v>
      </c>
      <c r="C38" s="43" t="s">
        <v>818</v>
      </c>
      <c r="D38" s="43" t="s">
        <v>1237</v>
      </c>
      <c r="E38" s="43">
        <v>2010.0</v>
      </c>
      <c r="F38" s="43">
        <v>164.0</v>
      </c>
      <c r="G38" s="43">
        <v>41.0</v>
      </c>
      <c r="H38" s="43">
        <v>29.0</v>
      </c>
      <c r="I38" s="43">
        <v>-5.0</v>
      </c>
      <c r="J38" s="43">
        <v>13.0</v>
      </c>
      <c r="K38" s="43">
        <v>7.0</v>
      </c>
      <c r="L38" s="43">
        <v>264.0</v>
      </c>
      <c r="M38" s="43">
        <v>83.0</v>
      </c>
      <c r="N38" s="43">
        <v>3.0</v>
      </c>
      <c r="O38" s="43">
        <v>61.0</v>
      </c>
      <c r="P38" s="10" t="str">
        <f t="shared" si="1"/>
        <v>#N/A</v>
      </c>
      <c r="U38" s="10" t="s">
        <v>612</v>
      </c>
      <c r="V38" s="44">
        <v>1014.0</v>
      </c>
      <c r="W38" s="10" t="str">
        <f t="shared" si="30"/>
        <v>We Are Young</v>
      </c>
      <c r="X38" s="10" t="str">
        <f t="shared" si="31"/>
        <v>fun.</v>
      </c>
      <c r="Y38" s="10" t="str">
        <f t="shared" si="32"/>
        <v>baroque pop</v>
      </c>
      <c r="Z38" s="10">
        <f t="shared" si="33"/>
        <v>2012</v>
      </c>
      <c r="AA38" s="10">
        <f t="shared" si="34"/>
        <v>184</v>
      </c>
      <c r="AB38" s="10">
        <f t="shared" si="35"/>
        <v>64</v>
      </c>
      <c r="AC38" s="10">
        <f t="shared" si="36"/>
        <v>38</v>
      </c>
      <c r="AD38" s="10">
        <f t="shared" si="37"/>
        <v>-6</v>
      </c>
      <c r="AE38" s="10">
        <f t="shared" si="38"/>
        <v>8</v>
      </c>
      <c r="AF38" s="10">
        <f t="shared" si="39"/>
        <v>74</v>
      </c>
      <c r="AG38" s="10">
        <f t="shared" si="40"/>
        <v>251</v>
      </c>
      <c r="AH38" s="10">
        <f t="shared" si="41"/>
        <v>2</v>
      </c>
      <c r="AI38" s="10">
        <f t="shared" si="42"/>
        <v>8</v>
      </c>
      <c r="AJ38" s="10">
        <f t="shared" si="43"/>
        <v>63</v>
      </c>
    </row>
    <row r="39" ht="15.75" customHeight="1">
      <c r="A39" s="42">
        <v>38.0</v>
      </c>
      <c r="B39" s="43" t="s">
        <v>1280</v>
      </c>
      <c r="C39" s="43" t="s">
        <v>1262</v>
      </c>
      <c r="D39" s="43" t="s">
        <v>1263</v>
      </c>
      <c r="E39" s="43">
        <v>2010.0</v>
      </c>
      <c r="F39" s="43">
        <v>131.0</v>
      </c>
      <c r="G39" s="43">
        <v>91.0</v>
      </c>
      <c r="H39" s="43">
        <v>65.0</v>
      </c>
      <c r="I39" s="43">
        <v>-4.0</v>
      </c>
      <c r="J39" s="43">
        <v>37.0</v>
      </c>
      <c r="K39" s="43">
        <v>79.0</v>
      </c>
      <c r="L39" s="43">
        <v>228.0</v>
      </c>
      <c r="M39" s="43">
        <v>1.0</v>
      </c>
      <c r="N39" s="43">
        <v>11.0</v>
      </c>
      <c r="O39" s="43">
        <v>59.0</v>
      </c>
      <c r="P39" s="10" t="str">
        <f t="shared" si="1"/>
        <v>#N/A</v>
      </c>
      <c r="U39" s="10" t="s">
        <v>614</v>
      </c>
      <c r="V39" s="44">
        <v>1015.0</v>
      </c>
      <c r="W39" s="10" t="str">
        <f t="shared" si="30"/>
        <v>Somebody That I Used To Know</v>
      </c>
      <c r="X39" s="10" t="str">
        <f t="shared" si="31"/>
        <v>Gotye</v>
      </c>
      <c r="Y39" s="10" t="str">
        <f t="shared" si="32"/>
        <v>australian pop</v>
      </c>
      <c r="Z39" s="10">
        <f t="shared" si="33"/>
        <v>2011</v>
      </c>
      <c r="AA39" s="10">
        <f t="shared" si="34"/>
        <v>129</v>
      </c>
      <c r="AB39" s="10">
        <f t="shared" si="35"/>
        <v>52</v>
      </c>
      <c r="AC39" s="10">
        <f t="shared" si="36"/>
        <v>87</v>
      </c>
      <c r="AD39" s="10">
        <f t="shared" si="37"/>
        <v>-7</v>
      </c>
      <c r="AE39" s="10">
        <f t="shared" si="38"/>
        <v>10</v>
      </c>
      <c r="AF39" s="10">
        <f t="shared" si="39"/>
        <v>75</v>
      </c>
      <c r="AG39" s="10">
        <f t="shared" si="40"/>
        <v>245</v>
      </c>
      <c r="AH39" s="10">
        <f t="shared" si="41"/>
        <v>55</v>
      </c>
      <c r="AI39" s="10">
        <f t="shared" si="42"/>
        <v>4</v>
      </c>
      <c r="AJ39" s="10">
        <f t="shared" si="43"/>
        <v>80</v>
      </c>
    </row>
    <row r="40" ht="15.75" customHeight="1">
      <c r="A40" s="42">
        <v>39.0</v>
      </c>
      <c r="B40" s="43" t="s">
        <v>1281</v>
      </c>
      <c r="C40" s="43" t="s">
        <v>984</v>
      </c>
      <c r="D40" s="43" t="s">
        <v>1237</v>
      </c>
      <c r="E40" s="43">
        <v>2010.0</v>
      </c>
      <c r="F40" s="43">
        <v>125.0</v>
      </c>
      <c r="G40" s="43">
        <v>91.0</v>
      </c>
      <c r="H40" s="43">
        <v>72.0</v>
      </c>
      <c r="I40" s="43">
        <v>-6.0</v>
      </c>
      <c r="J40" s="43">
        <v>43.0</v>
      </c>
      <c r="K40" s="43">
        <v>84.0</v>
      </c>
      <c r="L40" s="43">
        <v>269.0</v>
      </c>
      <c r="M40" s="43">
        <v>2.0</v>
      </c>
      <c r="N40" s="43">
        <v>10.0</v>
      </c>
      <c r="O40" s="43">
        <v>59.0</v>
      </c>
      <c r="P40" s="10" t="str">
        <f t="shared" si="1"/>
        <v>#N/A</v>
      </c>
      <c r="U40" s="10" t="s">
        <v>616</v>
      </c>
      <c r="V40" s="44">
        <v>1016.0</v>
      </c>
      <c r="W40" s="10" t="str">
        <f t="shared" si="30"/>
        <v>Call Me Maybe</v>
      </c>
      <c r="X40" s="10" t="str">
        <f t="shared" si="31"/>
        <v>Carly Rae Jepsen</v>
      </c>
      <c r="Y40" s="10" t="str">
        <f t="shared" si="32"/>
        <v>canadian pop</v>
      </c>
      <c r="Z40" s="10">
        <f t="shared" si="33"/>
        <v>2012</v>
      </c>
      <c r="AA40" s="10">
        <f t="shared" si="34"/>
        <v>120</v>
      </c>
      <c r="AB40" s="10">
        <f t="shared" si="35"/>
        <v>58</v>
      </c>
      <c r="AC40" s="10">
        <f t="shared" si="36"/>
        <v>78</v>
      </c>
      <c r="AD40" s="10">
        <f t="shared" si="37"/>
        <v>-7</v>
      </c>
      <c r="AE40" s="10">
        <f t="shared" si="38"/>
        <v>11</v>
      </c>
      <c r="AF40" s="10">
        <f t="shared" si="39"/>
        <v>66</v>
      </c>
      <c r="AG40" s="10">
        <f t="shared" si="40"/>
        <v>193</v>
      </c>
      <c r="AH40" s="10">
        <f t="shared" si="41"/>
        <v>1</v>
      </c>
      <c r="AI40" s="10">
        <f t="shared" si="42"/>
        <v>4</v>
      </c>
      <c r="AJ40" s="10">
        <f t="shared" si="43"/>
        <v>76</v>
      </c>
    </row>
    <row r="41" ht="15.75" customHeight="1">
      <c r="A41" s="42">
        <v>40.0</v>
      </c>
      <c r="B41" s="43" t="s">
        <v>1282</v>
      </c>
      <c r="C41" s="43" t="s">
        <v>1283</v>
      </c>
      <c r="D41" s="43" t="s">
        <v>1284</v>
      </c>
      <c r="E41" s="43">
        <v>2010.0</v>
      </c>
      <c r="F41" s="43">
        <v>150.0</v>
      </c>
      <c r="G41" s="43">
        <v>81.0</v>
      </c>
      <c r="H41" s="43">
        <v>50.0</v>
      </c>
      <c r="I41" s="43">
        <v>-5.0</v>
      </c>
      <c r="J41" s="43">
        <v>12.0</v>
      </c>
      <c r="K41" s="43">
        <v>26.0</v>
      </c>
      <c r="L41" s="43">
        <v>253.0</v>
      </c>
      <c r="M41" s="43">
        <v>3.0</v>
      </c>
      <c r="N41" s="43">
        <v>9.0</v>
      </c>
      <c r="O41" s="43">
        <v>58.0</v>
      </c>
      <c r="P41" s="10" t="str">
        <f t="shared" si="1"/>
        <v>#N/A</v>
      </c>
      <c r="U41" s="10" t="s">
        <v>618</v>
      </c>
      <c r="V41" s="44">
        <v>1017.0</v>
      </c>
      <c r="W41" s="10" t="str">
        <f t="shared" si="30"/>
        <v>Whistle</v>
      </c>
      <c r="X41" s="10" t="str">
        <f t="shared" si="31"/>
        <v>Flo Rida</v>
      </c>
      <c r="Y41" s="10" t="str">
        <f t="shared" si="32"/>
        <v>dance pop</v>
      </c>
      <c r="Z41" s="10">
        <f t="shared" si="33"/>
        <v>2012</v>
      </c>
      <c r="AA41" s="10">
        <f t="shared" si="34"/>
        <v>104</v>
      </c>
      <c r="AB41" s="10">
        <f t="shared" si="35"/>
        <v>94</v>
      </c>
      <c r="AC41" s="10">
        <f t="shared" si="36"/>
        <v>75</v>
      </c>
      <c r="AD41" s="10">
        <f t="shared" si="37"/>
        <v>-6</v>
      </c>
      <c r="AE41" s="10">
        <f t="shared" si="38"/>
        <v>29</v>
      </c>
      <c r="AF41" s="10">
        <f t="shared" si="39"/>
        <v>74</v>
      </c>
      <c r="AG41" s="10">
        <f t="shared" si="40"/>
        <v>225</v>
      </c>
      <c r="AH41" s="10">
        <f t="shared" si="41"/>
        <v>2</v>
      </c>
      <c r="AI41" s="10">
        <f t="shared" si="42"/>
        <v>5</v>
      </c>
      <c r="AJ41" s="10">
        <f t="shared" si="43"/>
        <v>79</v>
      </c>
    </row>
    <row r="42" ht="15.75" customHeight="1">
      <c r="A42" s="42">
        <v>41.0</v>
      </c>
      <c r="B42" s="43" t="s">
        <v>1285</v>
      </c>
      <c r="C42" s="43" t="s">
        <v>818</v>
      </c>
      <c r="D42" s="43" t="s">
        <v>1237</v>
      </c>
      <c r="E42" s="43">
        <v>2010.0</v>
      </c>
      <c r="F42" s="43">
        <v>150.0</v>
      </c>
      <c r="G42" s="43">
        <v>85.0</v>
      </c>
      <c r="H42" s="43">
        <v>51.0</v>
      </c>
      <c r="I42" s="43">
        <v>-4.0</v>
      </c>
      <c r="J42" s="43">
        <v>12.0</v>
      </c>
      <c r="K42" s="43">
        <v>72.0</v>
      </c>
      <c r="L42" s="43">
        <v>185.0</v>
      </c>
      <c r="M42" s="43">
        <v>47.0</v>
      </c>
      <c r="N42" s="43">
        <v>27.0</v>
      </c>
      <c r="O42" s="43">
        <v>58.0</v>
      </c>
      <c r="P42" s="10" t="str">
        <f t="shared" si="1"/>
        <v>#N/A</v>
      </c>
      <c r="U42" s="10" t="s">
        <v>620</v>
      </c>
      <c r="V42" s="44">
        <v>1018.0</v>
      </c>
      <c r="W42" s="10" t="str">
        <f t="shared" si="30"/>
        <v>We Are Never Ever Getting Back Together</v>
      </c>
      <c r="X42" s="10" t="str">
        <f t="shared" si="31"/>
        <v>Taylor Swift</v>
      </c>
      <c r="Y42" s="10" t="str">
        <f t="shared" si="32"/>
        <v>pop</v>
      </c>
      <c r="Z42" s="10">
        <f t="shared" si="33"/>
        <v>2012</v>
      </c>
      <c r="AA42" s="10">
        <f t="shared" si="34"/>
        <v>86</v>
      </c>
      <c r="AB42" s="10">
        <f t="shared" si="35"/>
        <v>68</v>
      </c>
      <c r="AC42" s="10">
        <f t="shared" si="36"/>
        <v>63</v>
      </c>
      <c r="AD42" s="10">
        <f t="shared" si="37"/>
        <v>-6</v>
      </c>
      <c r="AE42" s="10">
        <f t="shared" si="38"/>
        <v>12</v>
      </c>
      <c r="AF42" s="10">
        <f t="shared" si="39"/>
        <v>75</v>
      </c>
      <c r="AG42" s="10">
        <f t="shared" si="40"/>
        <v>193</v>
      </c>
      <c r="AH42" s="10">
        <f t="shared" si="41"/>
        <v>1</v>
      </c>
      <c r="AI42" s="10">
        <f t="shared" si="42"/>
        <v>9</v>
      </c>
      <c r="AJ42" s="10">
        <f t="shared" si="43"/>
        <v>75</v>
      </c>
    </row>
    <row r="43" ht="15.75" customHeight="1">
      <c r="A43" s="42">
        <v>42.0</v>
      </c>
      <c r="B43" s="43" t="s">
        <v>1286</v>
      </c>
      <c r="C43" s="43" t="s">
        <v>785</v>
      </c>
      <c r="D43" s="43" t="s">
        <v>1246</v>
      </c>
      <c r="E43" s="43">
        <v>2010.0</v>
      </c>
      <c r="F43" s="43">
        <v>104.0</v>
      </c>
      <c r="G43" s="43">
        <v>41.0</v>
      </c>
      <c r="H43" s="43">
        <v>71.0</v>
      </c>
      <c r="I43" s="43">
        <v>-7.0</v>
      </c>
      <c r="J43" s="43">
        <v>10.0</v>
      </c>
      <c r="K43" s="43">
        <v>10.0</v>
      </c>
      <c r="L43" s="43">
        <v>273.0</v>
      </c>
      <c r="M43" s="43">
        <v>4.0</v>
      </c>
      <c r="N43" s="43">
        <v>3.0</v>
      </c>
      <c r="O43" s="43">
        <v>57.0</v>
      </c>
      <c r="P43" s="10" t="str">
        <f t="shared" si="1"/>
        <v>#N/A</v>
      </c>
      <c r="U43" s="10" t="s">
        <v>622</v>
      </c>
      <c r="V43" s="44">
        <v>1019.0</v>
      </c>
      <c r="W43" s="10" t="str">
        <f t="shared" si="30"/>
        <v>One More Night</v>
      </c>
      <c r="X43" s="10" t="str">
        <f t="shared" si="31"/>
        <v>Maroon 5</v>
      </c>
      <c r="Y43" s="10" t="str">
        <f t="shared" si="32"/>
        <v>pop</v>
      </c>
      <c r="Z43" s="10">
        <f t="shared" si="33"/>
        <v>2012</v>
      </c>
      <c r="AA43" s="10">
        <f t="shared" si="34"/>
        <v>93</v>
      </c>
      <c r="AB43" s="10">
        <f t="shared" si="35"/>
        <v>82</v>
      </c>
      <c r="AC43" s="10">
        <f t="shared" si="36"/>
        <v>72</v>
      </c>
      <c r="AD43" s="10">
        <f t="shared" si="37"/>
        <v>-3</v>
      </c>
      <c r="AE43" s="10">
        <f t="shared" si="38"/>
        <v>8</v>
      </c>
      <c r="AF43" s="10">
        <f t="shared" si="39"/>
        <v>62</v>
      </c>
      <c r="AG43" s="10">
        <f t="shared" si="40"/>
        <v>220</v>
      </c>
      <c r="AH43" s="10">
        <f t="shared" si="41"/>
        <v>6</v>
      </c>
      <c r="AI43" s="10">
        <f t="shared" si="42"/>
        <v>3</v>
      </c>
      <c r="AJ43" s="10">
        <f t="shared" si="43"/>
        <v>73</v>
      </c>
    </row>
    <row r="44" ht="15.75" customHeight="1">
      <c r="A44" s="42">
        <v>43.0</v>
      </c>
      <c r="B44" s="43" t="s">
        <v>1287</v>
      </c>
      <c r="C44" s="43" t="s">
        <v>950</v>
      </c>
      <c r="D44" s="43" t="s">
        <v>1248</v>
      </c>
      <c r="E44" s="43">
        <v>2010.0</v>
      </c>
      <c r="F44" s="43">
        <v>182.0</v>
      </c>
      <c r="G44" s="43">
        <v>75.0</v>
      </c>
      <c r="H44" s="43">
        <v>31.0</v>
      </c>
      <c r="I44" s="43">
        <v>-4.0</v>
      </c>
      <c r="J44" s="43">
        <v>65.0</v>
      </c>
      <c r="K44" s="43">
        <v>16.0</v>
      </c>
      <c r="L44" s="43">
        <v>251.0</v>
      </c>
      <c r="M44" s="43">
        <v>1.0</v>
      </c>
      <c r="N44" s="43">
        <v>11.0</v>
      </c>
      <c r="O44" s="43">
        <v>57.0</v>
      </c>
      <c r="P44" s="10" t="str">
        <f t="shared" si="1"/>
        <v>#N/A</v>
      </c>
      <c r="U44" s="10" t="s">
        <v>624</v>
      </c>
      <c r="V44" s="44">
        <v>1020.0</v>
      </c>
      <c r="W44" s="10" t="str">
        <f t="shared" si="30"/>
        <v>Diamonds</v>
      </c>
      <c r="X44" s="10" t="str">
        <f t="shared" si="31"/>
        <v>Rihanna</v>
      </c>
      <c r="Y44" s="10" t="str">
        <f t="shared" si="32"/>
        <v>barbadian pop</v>
      </c>
      <c r="Z44" s="10">
        <f t="shared" si="33"/>
        <v>2012</v>
      </c>
      <c r="AA44" s="10">
        <f t="shared" si="34"/>
        <v>92</v>
      </c>
      <c r="AB44" s="10">
        <f t="shared" si="35"/>
        <v>71</v>
      </c>
      <c r="AC44" s="10">
        <f t="shared" si="36"/>
        <v>56</v>
      </c>
      <c r="AD44" s="10">
        <f t="shared" si="37"/>
        <v>-5</v>
      </c>
      <c r="AE44" s="10">
        <f t="shared" si="38"/>
        <v>11</v>
      </c>
      <c r="AF44" s="10">
        <f t="shared" si="39"/>
        <v>39</v>
      </c>
      <c r="AG44" s="10">
        <f t="shared" si="40"/>
        <v>225</v>
      </c>
      <c r="AH44" s="10">
        <f t="shared" si="41"/>
        <v>0</v>
      </c>
      <c r="AI44" s="10">
        <f t="shared" si="42"/>
        <v>5</v>
      </c>
      <c r="AJ44" s="10">
        <f t="shared" si="43"/>
        <v>61</v>
      </c>
    </row>
    <row r="45" ht="15.75" customHeight="1">
      <c r="A45" s="42">
        <v>44.0</v>
      </c>
      <c r="B45" s="43" t="s">
        <v>1288</v>
      </c>
      <c r="C45" s="43" t="s">
        <v>961</v>
      </c>
      <c r="D45" s="43" t="s">
        <v>1289</v>
      </c>
      <c r="E45" s="43">
        <v>2010.0</v>
      </c>
      <c r="F45" s="43">
        <v>112.0</v>
      </c>
      <c r="G45" s="43">
        <v>87.0</v>
      </c>
      <c r="H45" s="43">
        <v>80.0</v>
      </c>
      <c r="I45" s="43">
        <v>-4.0</v>
      </c>
      <c r="J45" s="43">
        <v>9.0</v>
      </c>
      <c r="K45" s="43">
        <v>85.0</v>
      </c>
      <c r="L45" s="43">
        <v>193.0</v>
      </c>
      <c r="M45" s="43">
        <v>19.0</v>
      </c>
      <c r="N45" s="43">
        <v>7.0</v>
      </c>
      <c r="O45" s="43">
        <v>56.0</v>
      </c>
      <c r="P45" s="10" t="str">
        <f t="shared" si="1"/>
        <v>#N/A</v>
      </c>
      <c r="U45" s="10" t="s">
        <v>626</v>
      </c>
      <c r="V45" s="44">
        <v>1021.0</v>
      </c>
      <c r="W45" s="10" t="str">
        <f t="shared" si="30"/>
        <v>Locked Out of Heaven</v>
      </c>
      <c r="X45" s="10" t="str">
        <f t="shared" si="31"/>
        <v>Bruno Mars</v>
      </c>
      <c r="Y45" s="10" t="str">
        <f t="shared" si="32"/>
        <v>pop</v>
      </c>
      <c r="Z45" s="10">
        <f t="shared" si="33"/>
        <v>2012</v>
      </c>
      <c r="AA45" s="10">
        <f t="shared" si="34"/>
        <v>144</v>
      </c>
      <c r="AB45" s="10">
        <f t="shared" si="35"/>
        <v>70</v>
      </c>
      <c r="AC45" s="10">
        <f t="shared" si="36"/>
        <v>73</v>
      </c>
      <c r="AD45" s="10">
        <f t="shared" si="37"/>
        <v>-4</v>
      </c>
      <c r="AE45" s="10">
        <f t="shared" si="38"/>
        <v>31</v>
      </c>
      <c r="AF45" s="10">
        <f t="shared" si="39"/>
        <v>87</v>
      </c>
      <c r="AG45" s="10">
        <f t="shared" si="40"/>
        <v>233</v>
      </c>
      <c r="AH45" s="10">
        <f t="shared" si="41"/>
        <v>5</v>
      </c>
      <c r="AI45" s="10">
        <f t="shared" si="42"/>
        <v>4</v>
      </c>
      <c r="AJ45" s="10">
        <f t="shared" si="43"/>
        <v>79</v>
      </c>
    </row>
    <row r="46" ht="15.75" customHeight="1">
      <c r="A46" s="42">
        <v>45.0</v>
      </c>
      <c r="B46" s="43" t="s">
        <v>1290</v>
      </c>
      <c r="C46" s="43" t="s">
        <v>818</v>
      </c>
      <c r="D46" s="43" t="s">
        <v>1237</v>
      </c>
      <c r="E46" s="43">
        <v>2010.0</v>
      </c>
      <c r="F46" s="43">
        <v>43.0</v>
      </c>
      <c r="G46" s="43">
        <v>39.0</v>
      </c>
      <c r="H46" s="43">
        <v>23.0</v>
      </c>
      <c r="I46" s="43">
        <v>-6.0</v>
      </c>
      <c r="J46" s="43">
        <v>14.0</v>
      </c>
      <c r="K46" s="43">
        <v>7.0</v>
      </c>
      <c r="L46" s="43">
        <v>257.0</v>
      </c>
      <c r="M46" s="43">
        <v>85.0</v>
      </c>
      <c r="N46" s="43">
        <v>4.0</v>
      </c>
      <c r="O46" s="43">
        <v>56.0</v>
      </c>
      <c r="P46" s="10" t="str">
        <f t="shared" si="1"/>
        <v>#N/A</v>
      </c>
      <c r="V46" s="45"/>
    </row>
    <row r="47" ht="15.75" customHeight="1">
      <c r="A47" s="42">
        <v>46.0</v>
      </c>
      <c r="B47" s="43" t="s">
        <v>1291</v>
      </c>
      <c r="C47" s="43" t="s">
        <v>818</v>
      </c>
      <c r="D47" s="43" t="s">
        <v>1237</v>
      </c>
      <c r="E47" s="43">
        <v>2010.0</v>
      </c>
      <c r="F47" s="43">
        <v>120.0</v>
      </c>
      <c r="G47" s="43">
        <v>81.0</v>
      </c>
      <c r="H47" s="43">
        <v>76.0</v>
      </c>
      <c r="I47" s="43">
        <v>-5.0</v>
      </c>
      <c r="J47" s="43">
        <v>56.0</v>
      </c>
      <c r="K47" s="43">
        <v>54.0</v>
      </c>
      <c r="L47" s="43">
        <v>186.0</v>
      </c>
      <c r="M47" s="43">
        <v>0.0</v>
      </c>
      <c r="N47" s="43">
        <v>4.0</v>
      </c>
      <c r="O47" s="43">
        <v>55.0</v>
      </c>
      <c r="P47" s="10" t="str">
        <f t="shared" si="1"/>
        <v>#N/A</v>
      </c>
      <c r="U47" s="10" t="s">
        <v>628</v>
      </c>
      <c r="V47" s="44">
        <v>1022.0</v>
      </c>
      <c r="W47" s="10" t="str">
        <f t="shared" ref="W47:W56" si="44">VLOOKUP(U47,B$2:O$625,1,FALSE)</f>
        <v>Thrift Shop</v>
      </c>
      <c r="X47" s="10" t="str">
        <f t="shared" ref="X47:X56" si="45">VLOOKUP(U47,B$2:O$625,2,FALSE)</f>
        <v>Macklemore &amp; Ryan Lewis</v>
      </c>
      <c r="Y47" s="10" t="str">
        <f t="shared" ref="Y47:Y56" si="46">VLOOKUP(U47,B$2:O$625,3,FALSE)</f>
        <v>dance pop</v>
      </c>
      <c r="Z47" s="10">
        <f t="shared" ref="Z47:Z56" si="47">VLOOKUP(U47,B$2:O$625,4,FALSE)</f>
        <v>2013</v>
      </c>
      <c r="AA47" s="10">
        <f t="shared" ref="AA47:AA56" si="48">VLOOKUP(U47,B$2:O$625,5,FALSE)</f>
        <v>95</v>
      </c>
      <c r="AB47" s="10">
        <f t="shared" ref="AB47:AB56" si="49">VLOOKUP(U47,B$2:O$625,6,FALSE)</f>
        <v>53</v>
      </c>
      <c r="AC47" s="10">
        <f t="shared" ref="AC47:AC56" si="50">VLOOKUP(U47,B$2:O$625,7,FALSE)</f>
        <v>78</v>
      </c>
      <c r="AD47" s="10">
        <f t="shared" ref="AD47:AD56" si="51">VLOOKUP(U47,B$2:O$625,8,FALSE)</f>
        <v>-7</v>
      </c>
      <c r="AE47" s="10">
        <f t="shared" ref="AE47:AE56" si="52">VLOOKUP(U47,B$2:O$625,9,FALSE)</f>
        <v>5</v>
      </c>
      <c r="AF47" s="10">
        <f t="shared" ref="AF47:AF56" si="53">VLOOKUP(U47,B$2:O$625,10,FALSE)</f>
        <v>66</v>
      </c>
      <c r="AG47" s="10">
        <f t="shared" ref="AG47:AG56" si="54">VLOOKUP(U47,B$2:O$625,11,FALSE)</f>
        <v>236</v>
      </c>
      <c r="AH47" s="10">
        <f t="shared" ref="AH47:AH56" si="55">VLOOKUP(U47,B$2:O$625,12,FALSE)</f>
        <v>6</v>
      </c>
      <c r="AI47" s="10">
        <f t="shared" ref="AI47:AI56" si="56">VLOOKUP(U47,B$2:O$625,13,FALSE)</f>
        <v>29</v>
      </c>
      <c r="AJ47" s="10">
        <f t="shared" ref="AJ47:AJ56" si="57">VLOOKUP(U47,B$2:O$625,14,FALSE)</f>
        <v>69</v>
      </c>
    </row>
    <row r="48" ht="15.75" customHeight="1">
      <c r="A48" s="42">
        <v>47.0</v>
      </c>
      <c r="B48" s="43" t="s">
        <v>1292</v>
      </c>
      <c r="C48" s="43" t="s">
        <v>1293</v>
      </c>
      <c r="D48" s="43" t="s">
        <v>1237</v>
      </c>
      <c r="E48" s="43">
        <v>2010.0</v>
      </c>
      <c r="F48" s="43">
        <v>91.0</v>
      </c>
      <c r="G48" s="43">
        <v>95.0</v>
      </c>
      <c r="H48" s="43">
        <v>64.0</v>
      </c>
      <c r="I48" s="43">
        <v>-4.0</v>
      </c>
      <c r="J48" s="43">
        <v>18.0</v>
      </c>
      <c r="K48" s="43">
        <v>57.0</v>
      </c>
      <c r="L48" s="43">
        <v>220.0</v>
      </c>
      <c r="M48" s="43">
        <v>6.0</v>
      </c>
      <c r="N48" s="43">
        <v>7.0</v>
      </c>
      <c r="O48" s="43">
        <v>52.0</v>
      </c>
      <c r="P48" s="10" t="str">
        <f t="shared" si="1"/>
        <v>#N/A</v>
      </c>
      <c r="U48" s="10" t="s">
        <v>630</v>
      </c>
      <c r="V48" s="44">
        <v>1023.0</v>
      </c>
      <c r="W48" s="10" t="str">
        <f t="shared" si="44"/>
        <v>Harlem Shake</v>
      </c>
      <c r="X48" s="10" t="str">
        <f t="shared" si="45"/>
        <v>Baauer</v>
      </c>
      <c r="Y48" s="10" t="str">
        <f t="shared" si="46"/>
        <v>bass trap</v>
      </c>
      <c r="Z48" s="10">
        <f t="shared" si="47"/>
        <v>2013</v>
      </c>
      <c r="AA48" s="10">
        <f t="shared" si="48"/>
        <v>138</v>
      </c>
      <c r="AB48" s="10">
        <f t="shared" si="49"/>
        <v>79</v>
      </c>
      <c r="AC48" s="10">
        <f t="shared" si="50"/>
        <v>45</v>
      </c>
      <c r="AD48" s="10">
        <f t="shared" si="51"/>
        <v>-5</v>
      </c>
      <c r="AE48" s="10">
        <f t="shared" si="52"/>
        <v>42</v>
      </c>
      <c r="AF48" s="10">
        <f t="shared" si="53"/>
        <v>28</v>
      </c>
      <c r="AG48" s="10">
        <f t="shared" si="54"/>
        <v>197</v>
      </c>
      <c r="AH48" s="10">
        <f t="shared" si="55"/>
        <v>1</v>
      </c>
      <c r="AI48" s="10">
        <f t="shared" si="56"/>
        <v>5</v>
      </c>
      <c r="AJ48" s="10">
        <f t="shared" si="57"/>
        <v>58</v>
      </c>
    </row>
    <row r="49" ht="15.75" customHeight="1">
      <c r="A49" s="42">
        <v>48.0</v>
      </c>
      <c r="B49" s="43" t="s">
        <v>1294</v>
      </c>
      <c r="C49" s="43" t="s">
        <v>999</v>
      </c>
      <c r="D49" s="43" t="s">
        <v>1255</v>
      </c>
      <c r="E49" s="43">
        <v>2010.0</v>
      </c>
      <c r="F49" s="43">
        <v>120.0</v>
      </c>
      <c r="G49" s="43">
        <v>86.0</v>
      </c>
      <c r="H49" s="43">
        <v>66.0</v>
      </c>
      <c r="I49" s="43">
        <v>-3.0</v>
      </c>
      <c r="J49" s="43">
        <v>8.0</v>
      </c>
      <c r="K49" s="43">
        <v>65.0</v>
      </c>
      <c r="L49" s="43">
        <v>221.0</v>
      </c>
      <c r="M49" s="43">
        <v>3.0</v>
      </c>
      <c r="N49" s="43">
        <v>11.0</v>
      </c>
      <c r="O49" s="43">
        <v>52.0</v>
      </c>
      <c r="P49" s="10" t="str">
        <f t="shared" si="1"/>
        <v>#N/A</v>
      </c>
      <c r="U49" s="10" t="s">
        <v>632</v>
      </c>
      <c r="V49" s="44">
        <v>1024.0</v>
      </c>
      <c r="W49" s="10" t="str">
        <f t="shared" si="44"/>
        <v>When I Was Your Man</v>
      </c>
      <c r="X49" s="10" t="str">
        <f t="shared" si="45"/>
        <v>Bruno Mars</v>
      </c>
      <c r="Y49" s="10" t="str">
        <f t="shared" si="46"/>
        <v>dance pop</v>
      </c>
      <c r="Z49" s="10">
        <f t="shared" si="47"/>
        <v>2012</v>
      </c>
      <c r="AA49" s="10">
        <f t="shared" si="48"/>
        <v>73</v>
      </c>
      <c r="AB49" s="10">
        <f t="shared" si="49"/>
        <v>28</v>
      </c>
      <c r="AC49" s="10">
        <f t="shared" si="50"/>
        <v>61</v>
      </c>
      <c r="AD49" s="10">
        <f t="shared" si="51"/>
        <v>-9</v>
      </c>
      <c r="AE49" s="10">
        <f t="shared" si="52"/>
        <v>9</v>
      </c>
      <c r="AF49" s="10">
        <f t="shared" si="53"/>
        <v>39</v>
      </c>
      <c r="AG49" s="10">
        <f t="shared" si="54"/>
        <v>214</v>
      </c>
      <c r="AH49" s="10">
        <f t="shared" si="55"/>
        <v>93</v>
      </c>
      <c r="AI49" s="10">
        <f t="shared" si="56"/>
        <v>4</v>
      </c>
      <c r="AJ49" s="10">
        <f t="shared" si="57"/>
        <v>85</v>
      </c>
    </row>
    <row r="50" ht="15.75" customHeight="1">
      <c r="A50" s="42">
        <v>49.0</v>
      </c>
      <c r="B50" s="43" t="s">
        <v>1295</v>
      </c>
      <c r="C50" s="43" t="s">
        <v>978</v>
      </c>
      <c r="D50" s="43" t="s">
        <v>1255</v>
      </c>
      <c r="E50" s="43">
        <v>2010.0</v>
      </c>
      <c r="F50" s="43">
        <v>80.0</v>
      </c>
      <c r="G50" s="43">
        <v>86.0</v>
      </c>
      <c r="H50" s="43">
        <v>45.0</v>
      </c>
      <c r="I50" s="43">
        <v>-5.0</v>
      </c>
      <c r="J50" s="43">
        <v>26.0</v>
      </c>
      <c r="K50" s="43">
        <v>58.0</v>
      </c>
      <c r="L50" s="43">
        <v>329.0</v>
      </c>
      <c r="M50" s="43">
        <v>7.0</v>
      </c>
      <c r="N50" s="43">
        <v>39.0</v>
      </c>
      <c r="O50" s="43">
        <v>49.0</v>
      </c>
      <c r="P50" s="10" t="str">
        <f t="shared" si="1"/>
        <v>#N/A</v>
      </c>
      <c r="U50" s="10" t="s">
        <v>634</v>
      </c>
      <c r="V50" s="44">
        <v>1025.0</v>
      </c>
      <c r="W50" s="10" t="str">
        <f t="shared" si="44"/>
        <v>Just Give Me a Reason</v>
      </c>
      <c r="X50" s="10" t="str">
        <f t="shared" si="45"/>
        <v>P!nk</v>
      </c>
      <c r="Y50" s="10" t="str">
        <f t="shared" si="46"/>
        <v>dance pop</v>
      </c>
      <c r="Z50" s="10">
        <f t="shared" si="47"/>
        <v>2013</v>
      </c>
      <c r="AA50" s="10">
        <f t="shared" si="48"/>
        <v>95</v>
      </c>
      <c r="AB50" s="10">
        <f t="shared" si="49"/>
        <v>55</v>
      </c>
      <c r="AC50" s="10">
        <f t="shared" si="50"/>
        <v>78</v>
      </c>
      <c r="AD50" s="10">
        <f t="shared" si="51"/>
        <v>-7</v>
      </c>
      <c r="AE50" s="10">
        <f t="shared" si="52"/>
        <v>13</v>
      </c>
      <c r="AF50" s="10">
        <f t="shared" si="53"/>
        <v>44</v>
      </c>
      <c r="AG50" s="10">
        <f t="shared" si="54"/>
        <v>243</v>
      </c>
      <c r="AH50" s="10">
        <f t="shared" si="55"/>
        <v>35</v>
      </c>
      <c r="AI50" s="10">
        <f t="shared" si="56"/>
        <v>5</v>
      </c>
      <c r="AJ50" s="10">
        <f t="shared" si="57"/>
        <v>81</v>
      </c>
    </row>
    <row r="51" ht="15.75" customHeight="1">
      <c r="A51" s="42">
        <v>50.0</v>
      </c>
      <c r="B51" s="43" t="s">
        <v>548</v>
      </c>
      <c r="C51" s="43" t="s">
        <v>979</v>
      </c>
      <c r="D51" s="43" t="s">
        <v>1237</v>
      </c>
      <c r="E51" s="43">
        <v>2010.0</v>
      </c>
      <c r="F51" s="43">
        <v>122.0</v>
      </c>
      <c r="G51" s="43">
        <v>90.0</v>
      </c>
      <c r="H51" s="43">
        <v>67.0</v>
      </c>
      <c r="I51" s="43">
        <v>-5.0</v>
      </c>
      <c r="J51" s="43">
        <v>8.0</v>
      </c>
      <c r="K51" s="43">
        <v>63.0</v>
      </c>
      <c r="L51" s="43">
        <v>186.0</v>
      </c>
      <c r="M51" s="43">
        <v>0.0</v>
      </c>
      <c r="N51" s="43">
        <v>3.0</v>
      </c>
      <c r="O51" s="43">
        <v>33.0</v>
      </c>
      <c r="P51" s="10">
        <f t="shared" si="1"/>
        <v>982</v>
      </c>
      <c r="U51" s="10" t="s">
        <v>636</v>
      </c>
      <c r="V51" s="44">
        <v>1026.0</v>
      </c>
      <c r="W51" s="10" t="str">
        <f t="shared" si="44"/>
        <v>Can't Hold Us</v>
      </c>
      <c r="X51" s="10" t="str">
        <f t="shared" si="45"/>
        <v>Macklemore &amp; Ryan Lewis</v>
      </c>
      <c r="Y51" s="10" t="str">
        <f t="shared" si="46"/>
        <v>dance pop</v>
      </c>
      <c r="Z51" s="10">
        <f t="shared" si="47"/>
        <v>2013</v>
      </c>
      <c r="AA51" s="10">
        <f t="shared" si="48"/>
        <v>146</v>
      </c>
      <c r="AB51" s="10">
        <f t="shared" si="49"/>
        <v>93</v>
      </c>
      <c r="AC51" s="10">
        <f t="shared" si="50"/>
        <v>63</v>
      </c>
      <c r="AD51" s="10">
        <f t="shared" si="51"/>
        <v>-4</v>
      </c>
      <c r="AE51" s="10">
        <f t="shared" si="52"/>
        <v>10</v>
      </c>
      <c r="AF51" s="10">
        <f t="shared" si="53"/>
        <v>88</v>
      </c>
      <c r="AG51" s="10">
        <f t="shared" si="54"/>
        <v>258</v>
      </c>
      <c r="AH51" s="10">
        <f t="shared" si="55"/>
        <v>3</v>
      </c>
      <c r="AI51" s="10">
        <f t="shared" si="56"/>
        <v>8</v>
      </c>
      <c r="AJ51" s="10">
        <f t="shared" si="57"/>
        <v>70</v>
      </c>
    </row>
    <row r="52" ht="15.75" customHeight="1">
      <c r="A52" s="42">
        <v>51.0</v>
      </c>
      <c r="B52" s="43" t="s">
        <v>680</v>
      </c>
      <c r="C52" s="43" t="s">
        <v>1296</v>
      </c>
      <c r="D52" s="43" t="s">
        <v>1297</v>
      </c>
      <c r="E52" s="43">
        <v>2010.0</v>
      </c>
      <c r="F52" s="43">
        <v>128.0</v>
      </c>
      <c r="G52" s="43">
        <v>98.0</v>
      </c>
      <c r="H52" s="43">
        <v>67.0</v>
      </c>
      <c r="I52" s="43">
        <v>-3.0</v>
      </c>
      <c r="J52" s="43">
        <v>10.0</v>
      </c>
      <c r="K52" s="43">
        <v>45.0</v>
      </c>
      <c r="L52" s="43">
        <v>191.0</v>
      </c>
      <c r="M52" s="43">
        <v>1.0</v>
      </c>
      <c r="N52" s="43">
        <v>3.0</v>
      </c>
      <c r="O52" s="43">
        <v>0.0</v>
      </c>
      <c r="P52" s="10">
        <f t="shared" si="1"/>
        <v>1048</v>
      </c>
      <c r="U52" s="10" t="s">
        <v>638</v>
      </c>
      <c r="V52" s="44">
        <v>1027.0</v>
      </c>
      <c r="W52" s="10" t="str">
        <f t="shared" si="44"/>
        <v>Blurred Lines</v>
      </c>
      <c r="X52" s="10" t="str">
        <f t="shared" si="45"/>
        <v>Robin Thicke</v>
      </c>
      <c r="Y52" s="10" t="str">
        <f t="shared" si="46"/>
        <v>dance pop</v>
      </c>
      <c r="Z52" s="10">
        <f t="shared" si="47"/>
        <v>2013</v>
      </c>
      <c r="AA52" s="10">
        <f t="shared" si="48"/>
        <v>120</v>
      </c>
      <c r="AB52" s="10">
        <f t="shared" si="49"/>
        <v>60</v>
      </c>
      <c r="AC52" s="10">
        <f t="shared" si="50"/>
        <v>85</v>
      </c>
      <c r="AD52" s="10">
        <f t="shared" si="51"/>
        <v>-5</v>
      </c>
      <c r="AE52" s="10">
        <f t="shared" si="52"/>
        <v>8</v>
      </c>
      <c r="AF52" s="10">
        <f t="shared" si="53"/>
        <v>84</v>
      </c>
      <c r="AG52" s="10">
        <f t="shared" si="54"/>
        <v>264</v>
      </c>
      <c r="AH52" s="10">
        <f t="shared" si="55"/>
        <v>0</v>
      </c>
      <c r="AI52" s="10">
        <f t="shared" si="56"/>
        <v>4</v>
      </c>
      <c r="AJ52" s="10">
        <f t="shared" si="57"/>
        <v>76</v>
      </c>
    </row>
    <row r="53" ht="15.75" customHeight="1">
      <c r="A53" s="42">
        <v>52.0</v>
      </c>
      <c r="B53" s="43" t="s">
        <v>1298</v>
      </c>
      <c r="C53" s="43" t="s">
        <v>1299</v>
      </c>
      <c r="D53" s="43" t="s">
        <v>1237</v>
      </c>
      <c r="E53" s="43">
        <v>2011.0</v>
      </c>
      <c r="F53" s="43">
        <v>139.0</v>
      </c>
      <c r="G53" s="43">
        <v>41.0</v>
      </c>
      <c r="H53" s="43">
        <v>42.0</v>
      </c>
      <c r="I53" s="43">
        <v>-7.0</v>
      </c>
      <c r="J53" s="43">
        <v>11.0</v>
      </c>
      <c r="K53" s="43">
        <v>16.0</v>
      </c>
      <c r="L53" s="43">
        <v>285.0</v>
      </c>
      <c r="M53" s="43">
        <v>31.0</v>
      </c>
      <c r="N53" s="43">
        <v>3.0</v>
      </c>
      <c r="O53" s="43">
        <v>81.0</v>
      </c>
      <c r="P53" s="10" t="str">
        <f t="shared" si="1"/>
        <v>#N/A</v>
      </c>
      <c r="U53" s="10" t="s">
        <v>640</v>
      </c>
      <c r="V53" s="44">
        <v>1028.0</v>
      </c>
      <c r="W53" s="10" t="str">
        <f t="shared" si="44"/>
        <v>Roar</v>
      </c>
      <c r="X53" s="10" t="str">
        <f t="shared" si="45"/>
        <v>Katy Perry</v>
      </c>
      <c r="Y53" s="10" t="str">
        <f t="shared" si="46"/>
        <v>dance pop</v>
      </c>
      <c r="Z53" s="10">
        <f t="shared" si="47"/>
        <v>2013</v>
      </c>
      <c r="AA53" s="10">
        <f t="shared" si="48"/>
        <v>180</v>
      </c>
      <c r="AB53" s="10">
        <f t="shared" si="49"/>
        <v>77</v>
      </c>
      <c r="AC53" s="10">
        <f t="shared" si="50"/>
        <v>55</v>
      </c>
      <c r="AD53" s="10">
        <f t="shared" si="51"/>
        <v>-5</v>
      </c>
      <c r="AE53" s="10">
        <f t="shared" si="52"/>
        <v>35</v>
      </c>
      <c r="AF53" s="10">
        <f t="shared" si="53"/>
        <v>46</v>
      </c>
      <c r="AG53" s="10">
        <f t="shared" si="54"/>
        <v>224</v>
      </c>
      <c r="AH53" s="10">
        <f t="shared" si="55"/>
        <v>0</v>
      </c>
      <c r="AI53" s="10">
        <f t="shared" si="56"/>
        <v>4</v>
      </c>
      <c r="AJ53" s="10">
        <f t="shared" si="57"/>
        <v>78</v>
      </c>
    </row>
    <row r="54" ht="15.75" customHeight="1">
      <c r="A54" s="42">
        <v>53.0</v>
      </c>
      <c r="B54" s="43" t="s">
        <v>1300</v>
      </c>
      <c r="C54" s="43" t="s">
        <v>781</v>
      </c>
      <c r="D54" s="43" t="s">
        <v>1301</v>
      </c>
      <c r="E54" s="43">
        <v>2011.0</v>
      </c>
      <c r="F54" s="43">
        <v>135.0</v>
      </c>
      <c r="G54" s="43">
        <v>33.0</v>
      </c>
      <c r="H54" s="43">
        <v>56.0</v>
      </c>
      <c r="I54" s="43">
        <v>-8.0</v>
      </c>
      <c r="J54" s="43">
        <v>10.0</v>
      </c>
      <c r="K54" s="43">
        <v>28.0</v>
      </c>
      <c r="L54" s="43">
        <v>285.0</v>
      </c>
      <c r="M54" s="43">
        <v>89.0</v>
      </c>
      <c r="N54" s="43">
        <v>3.0</v>
      </c>
      <c r="O54" s="43">
        <v>80.0</v>
      </c>
      <c r="P54" s="10">
        <f t="shared" si="1"/>
        <v>1008</v>
      </c>
      <c r="U54" s="10" t="s">
        <v>642</v>
      </c>
      <c r="V54" s="44">
        <v>1029.0</v>
      </c>
      <c r="W54" s="10" t="str">
        <f t="shared" si="44"/>
        <v>Wrecking Ball</v>
      </c>
      <c r="X54" s="10" t="str">
        <f t="shared" si="45"/>
        <v>Miley Cyrus</v>
      </c>
      <c r="Y54" s="10" t="str">
        <f t="shared" si="46"/>
        <v>dance pop</v>
      </c>
      <c r="Z54" s="10">
        <f t="shared" si="47"/>
        <v>2013</v>
      </c>
      <c r="AA54" s="10">
        <f t="shared" si="48"/>
        <v>120</v>
      </c>
      <c r="AB54" s="10">
        <f t="shared" si="49"/>
        <v>42</v>
      </c>
      <c r="AC54" s="10">
        <f t="shared" si="50"/>
        <v>53</v>
      </c>
      <c r="AD54" s="10">
        <f t="shared" si="51"/>
        <v>-6</v>
      </c>
      <c r="AE54" s="10">
        <f t="shared" si="52"/>
        <v>11</v>
      </c>
      <c r="AF54" s="10">
        <f t="shared" si="53"/>
        <v>35</v>
      </c>
      <c r="AG54" s="10">
        <f t="shared" si="54"/>
        <v>221</v>
      </c>
      <c r="AH54" s="10">
        <f t="shared" si="55"/>
        <v>41</v>
      </c>
      <c r="AI54" s="10">
        <f t="shared" si="56"/>
        <v>3</v>
      </c>
      <c r="AJ54" s="10">
        <f t="shared" si="57"/>
        <v>77</v>
      </c>
    </row>
    <row r="55" ht="15.75" customHeight="1">
      <c r="A55" s="42">
        <v>54.0</v>
      </c>
      <c r="B55" s="43" t="s">
        <v>592</v>
      </c>
      <c r="C55" s="43" t="s">
        <v>940</v>
      </c>
      <c r="D55" s="43" t="s">
        <v>1237</v>
      </c>
      <c r="E55" s="43">
        <v>2011.0</v>
      </c>
      <c r="F55" s="43">
        <v>129.0</v>
      </c>
      <c r="G55" s="43">
        <v>94.0</v>
      </c>
      <c r="H55" s="43">
        <v>67.0</v>
      </c>
      <c r="I55" s="43">
        <v>-3.0</v>
      </c>
      <c r="J55" s="43">
        <v>30.0</v>
      </c>
      <c r="K55" s="43">
        <v>53.0</v>
      </c>
      <c r="L55" s="43">
        <v>252.0</v>
      </c>
      <c r="M55" s="43">
        <v>19.0</v>
      </c>
      <c r="N55" s="43">
        <v>16.0</v>
      </c>
      <c r="O55" s="43">
        <v>79.0</v>
      </c>
      <c r="P55" s="10">
        <f t="shared" si="1"/>
        <v>1004</v>
      </c>
      <c r="U55" s="10" t="s">
        <v>644</v>
      </c>
      <c r="V55" s="44">
        <v>1030.0</v>
      </c>
      <c r="W55" s="10" t="str">
        <f t="shared" si="44"/>
        <v>Royals</v>
      </c>
      <c r="X55" s="10" t="str">
        <f t="shared" si="45"/>
        <v>Lorde</v>
      </c>
      <c r="Y55" s="10" t="str">
        <f t="shared" si="46"/>
        <v>art pop</v>
      </c>
      <c r="Z55" s="10">
        <f t="shared" si="47"/>
        <v>2013</v>
      </c>
      <c r="AA55" s="10">
        <f t="shared" si="48"/>
        <v>85</v>
      </c>
      <c r="AB55" s="10">
        <f t="shared" si="49"/>
        <v>43</v>
      </c>
      <c r="AC55" s="10">
        <f t="shared" si="50"/>
        <v>67</v>
      </c>
      <c r="AD55" s="10">
        <f t="shared" si="51"/>
        <v>-10</v>
      </c>
      <c r="AE55" s="10">
        <f t="shared" si="52"/>
        <v>13</v>
      </c>
      <c r="AF55" s="10">
        <f t="shared" si="53"/>
        <v>34</v>
      </c>
      <c r="AG55" s="10">
        <f t="shared" si="54"/>
        <v>190</v>
      </c>
      <c r="AH55" s="10">
        <f t="shared" si="55"/>
        <v>12</v>
      </c>
      <c r="AI55" s="10">
        <f t="shared" si="56"/>
        <v>12</v>
      </c>
      <c r="AJ55" s="10">
        <f t="shared" si="57"/>
        <v>78</v>
      </c>
    </row>
    <row r="56" ht="15.75" customHeight="1">
      <c r="A56" s="42">
        <v>55.0</v>
      </c>
      <c r="B56" s="43" t="s">
        <v>564</v>
      </c>
      <c r="C56" s="43" t="s">
        <v>803</v>
      </c>
      <c r="D56" s="43" t="s">
        <v>1226</v>
      </c>
      <c r="E56" s="43">
        <v>2011.0</v>
      </c>
      <c r="F56" s="43">
        <v>109.0</v>
      </c>
      <c r="G56" s="43">
        <v>84.0</v>
      </c>
      <c r="H56" s="43">
        <v>64.0</v>
      </c>
      <c r="I56" s="43">
        <v>-5.0</v>
      </c>
      <c r="J56" s="43">
        <v>9.0</v>
      </c>
      <c r="K56" s="43">
        <v>43.0</v>
      </c>
      <c r="L56" s="43">
        <v>221.0</v>
      </c>
      <c r="M56" s="43">
        <v>2.0</v>
      </c>
      <c r="N56" s="43">
        <v>4.0</v>
      </c>
      <c r="O56" s="43">
        <v>78.0</v>
      </c>
      <c r="P56" s="10">
        <f t="shared" si="1"/>
        <v>990</v>
      </c>
      <c r="U56" s="10" t="s">
        <v>646</v>
      </c>
      <c r="V56" s="44">
        <v>1031.0</v>
      </c>
      <c r="W56" s="10" t="str">
        <f t="shared" si="44"/>
        <v>The Monster</v>
      </c>
      <c r="X56" s="10" t="str">
        <f t="shared" si="45"/>
        <v>Eminem</v>
      </c>
      <c r="Y56" s="10" t="str">
        <f t="shared" si="46"/>
        <v>detroit hip hop</v>
      </c>
      <c r="Z56" s="10">
        <f t="shared" si="47"/>
        <v>2013</v>
      </c>
      <c r="AA56" s="10">
        <f t="shared" si="48"/>
        <v>110</v>
      </c>
      <c r="AB56" s="10">
        <f t="shared" si="49"/>
        <v>85</v>
      </c>
      <c r="AC56" s="10">
        <f t="shared" si="50"/>
        <v>78</v>
      </c>
      <c r="AD56" s="10">
        <f t="shared" si="51"/>
        <v>-4</v>
      </c>
      <c r="AE56" s="10">
        <f t="shared" si="52"/>
        <v>12</v>
      </c>
      <c r="AF56" s="10">
        <f t="shared" si="53"/>
        <v>62</v>
      </c>
      <c r="AG56" s="10">
        <f t="shared" si="54"/>
        <v>250</v>
      </c>
      <c r="AH56" s="10">
        <f t="shared" si="55"/>
        <v>5</v>
      </c>
      <c r="AI56" s="10">
        <f t="shared" si="56"/>
        <v>7</v>
      </c>
      <c r="AJ56" s="10">
        <f t="shared" si="57"/>
        <v>76</v>
      </c>
    </row>
    <row r="57" ht="15.75" customHeight="1">
      <c r="A57" s="42">
        <v>56.0</v>
      </c>
      <c r="B57" s="43" t="s">
        <v>590</v>
      </c>
      <c r="C57" s="43" t="s">
        <v>781</v>
      </c>
      <c r="D57" s="43" t="s">
        <v>1301</v>
      </c>
      <c r="E57" s="43">
        <v>2011.0</v>
      </c>
      <c r="F57" s="43">
        <v>105.0</v>
      </c>
      <c r="G57" s="43">
        <v>76.0</v>
      </c>
      <c r="H57" s="43">
        <v>73.0</v>
      </c>
      <c r="I57" s="43">
        <v>-5.0</v>
      </c>
      <c r="J57" s="43">
        <v>5.0</v>
      </c>
      <c r="K57" s="43">
        <v>52.0</v>
      </c>
      <c r="L57" s="43">
        <v>228.0</v>
      </c>
      <c r="M57" s="43">
        <v>13.0</v>
      </c>
      <c r="N57" s="43">
        <v>3.0</v>
      </c>
      <c r="O57" s="43">
        <v>76.0</v>
      </c>
      <c r="P57" s="10">
        <f t="shared" si="1"/>
        <v>1003</v>
      </c>
      <c r="V57" s="45"/>
    </row>
    <row r="58" ht="15.75" customHeight="1">
      <c r="A58" s="42">
        <v>57.0</v>
      </c>
      <c r="B58" s="43" t="s">
        <v>1302</v>
      </c>
      <c r="C58" s="43" t="s">
        <v>795</v>
      </c>
      <c r="D58" s="43" t="s">
        <v>1237</v>
      </c>
      <c r="E58" s="43">
        <v>2011.0</v>
      </c>
      <c r="F58" s="43">
        <v>127.0</v>
      </c>
      <c r="G58" s="43">
        <v>90.0</v>
      </c>
      <c r="H58" s="43">
        <v>73.0</v>
      </c>
      <c r="I58" s="43">
        <v>-4.0</v>
      </c>
      <c r="J58" s="43">
        <v>37.0</v>
      </c>
      <c r="K58" s="43">
        <v>76.0</v>
      </c>
      <c r="L58" s="43">
        <v>236.0</v>
      </c>
      <c r="M58" s="43">
        <v>0.0</v>
      </c>
      <c r="N58" s="43">
        <v>14.0</v>
      </c>
      <c r="O58" s="43">
        <v>76.0</v>
      </c>
      <c r="P58" s="10" t="str">
        <f t="shared" si="1"/>
        <v>#N/A</v>
      </c>
      <c r="U58" s="10" t="s">
        <v>648</v>
      </c>
      <c r="V58" s="44">
        <v>1032.0</v>
      </c>
      <c r="W58" s="10" t="str">
        <f t="shared" ref="W58:W66" si="58">VLOOKUP(U58,B$2:O$625,1,FALSE)</f>
        <v>Timber</v>
      </c>
      <c r="X58" s="10" t="str">
        <f t="shared" ref="X58:X66" si="59">VLOOKUP(U58,B$2:O$625,2,FALSE)</f>
        <v>Pitbull</v>
      </c>
      <c r="Y58" s="10" t="str">
        <f t="shared" ref="Y58:Y66" si="60">VLOOKUP(U58,B$2:O$625,3,FALSE)</f>
        <v>dance pop</v>
      </c>
      <c r="Z58" s="10">
        <f t="shared" ref="Z58:Z66" si="61">VLOOKUP(U58,B$2:O$625,4,FALSE)</f>
        <v>2012</v>
      </c>
      <c r="AA58" s="10">
        <f t="shared" ref="AA58:AA66" si="62">VLOOKUP(U58,B$2:O$625,5,FALSE)</f>
        <v>130</v>
      </c>
      <c r="AB58" s="10">
        <f t="shared" ref="AB58:AB66" si="63">VLOOKUP(U58,B$2:O$625,6,FALSE)</f>
        <v>96</v>
      </c>
      <c r="AC58" s="10">
        <f t="shared" ref="AC58:AC66" si="64">VLOOKUP(U58,B$2:O$625,7,FALSE)</f>
        <v>58</v>
      </c>
      <c r="AD58" s="10">
        <f t="shared" ref="AD58:AD66" si="65">VLOOKUP(U58,B$2:O$625,8,FALSE)</f>
        <v>-4</v>
      </c>
      <c r="AE58" s="10">
        <f t="shared" ref="AE58:AE66" si="66">VLOOKUP(U58,B$2:O$625,9,FALSE)</f>
        <v>14</v>
      </c>
      <c r="AF58" s="10">
        <f t="shared" ref="AF58:AF66" si="67">VLOOKUP(U58,B$2:O$625,10,FALSE)</f>
        <v>79</v>
      </c>
      <c r="AG58" s="10">
        <f t="shared" ref="AG58:AG66" si="68">VLOOKUP(U58,B$2:O$625,11,FALSE)</f>
        <v>204</v>
      </c>
      <c r="AH58" s="10">
        <f t="shared" ref="AH58:AH66" si="69">VLOOKUP(U58,B$2:O$625,12,FALSE)</f>
        <v>3</v>
      </c>
      <c r="AI58" s="10">
        <f t="shared" ref="AI58:AI66" si="70">VLOOKUP(U58,B$2:O$625,13,FALSE)</f>
        <v>10</v>
      </c>
      <c r="AJ58" s="10">
        <f t="shared" ref="AJ58:AJ66" si="71">VLOOKUP(U58,B$2:O$625,14,FALSE)</f>
        <v>81</v>
      </c>
    </row>
    <row r="59" ht="15.75" customHeight="1">
      <c r="A59" s="42">
        <v>58.0</v>
      </c>
      <c r="B59" s="43" t="s">
        <v>1303</v>
      </c>
      <c r="C59" s="43" t="s">
        <v>908</v>
      </c>
      <c r="D59" s="43" t="s">
        <v>1226</v>
      </c>
      <c r="E59" s="43">
        <v>2011.0</v>
      </c>
      <c r="F59" s="43">
        <v>128.0</v>
      </c>
      <c r="G59" s="43">
        <v>76.0</v>
      </c>
      <c r="H59" s="43">
        <v>72.0</v>
      </c>
      <c r="I59" s="43">
        <v>-4.0</v>
      </c>
      <c r="J59" s="43">
        <v>32.0</v>
      </c>
      <c r="K59" s="43">
        <v>62.0</v>
      </c>
      <c r="L59" s="43">
        <v>201.0</v>
      </c>
      <c r="M59" s="43">
        <v>1.0</v>
      </c>
      <c r="N59" s="43">
        <v>5.0</v>
      </c>
      <c r="O59" s="43">
        <v>76.0</v>
      </c>
      <c r="P59" s="10">
        <f t="shared" si="1"/>
        <v>1007</v>
      </c>
      <c r="U59" s="10" t="s">
        <v>650</v>
      </c>
      <c r="V59" s="44">
        <v>1033.0</v>
      </c>
      <c r="W59" s="10" t="str">
        <f t="shared" si="58"/>
        <v>Dark Horse</v>
      </c>
      <c r="X59" s="10" t="str">
        <f t="shared" si="59"/>
        <v>Katy Perry</v>
      </c>
      <c r="Y59" s="10" t="str">
        <f t="shared" si="60"/>
        <v>dance pop</v>
      </c>
      <c r="Z59" s="10">
        <f t="shared" si="61"/>
        <v>2014</v>
      </c>
      <c r="AA59" s="10">
        <f t="shared" si="62"/>
        <v>132</v>
      </c>
      <c r="AB59" s="10">
        <f t="shared" si="63"/>
        <v>59</v>
      </c>
      <c r="AC59" s="10">
        <f t="shared" si="64"/>
        <v>65</v>
      </c>
      <c r="AD59" s="10">
        <f t="shared" si="65"/>
        <v>-6</v>
      </c>
      <c r="AE59" s="10">
        <f t="shared" si="66"/>
        <v>17</v>
      </c>
      <c r="AF59" s="10">
        <f t="shared" si="67"/>
        <v>35</v>
      </c>
      <c r="AG59" s="10">
        <f t="shared" si="68"/>
        <v>216</v>
      </c>
      <c r="AH59" s="10">
        <f t="shared" si="69"/>
        <v>0</v>
      </c>
      <c r="AI59" s="10">
        <f t="shared" si="70"/>
        <v>5</v>
      </c>
      <c r="AJ59" s="10">
        <f t="shared" si="71"/>
        <v>78</v>
      </c>
    </row>
    <row r="60" ht="15.75" customHeight="1">
      <c r="A60" s="42">
        <v>59.0</v>
      </c>
      <c r="B60" s="43" t="s">
        <v>1304</v>
      </c>
      <c r="C60" s="43" t="s">
        <v>795</v>
      </c>
      <c r="D60" s="43" t="s">
        <v>1237</v>
      </c>
      <c r="E60" s="43">
        <v>2011.0</v>
      </c>
      <c r="F60" s="43">
        <v>94.0</v>
      </c>
      <c r="G60" s="43">
        <v>75.0</v>
      </c>
      <c r="H60" s="43">
        <v>65.0</v>
      </c>
      <c r="I60" s="43">
        <v>-5.0</v>
      </c>
      <c r="J60" s="43">
        <v>60.0</v>
      </c>
      <c r="K60" s="43">
        <v>65.0</v>
      </c>
      <c r="L60" s="43">
        <v>267.0</v>
      </c>
      <c r="M60" s="43">
        <v>8.0</v>
      </c>
      <c r="N60" s="43">
        <v>9.0</v>
      </c>
      <c r="O60" s="43">
        <v>76.0</v>
      </c>
      <c r="P60" s="10" t="str">
        <f t="shared" si="1"/>
        <v>#N/A</v>
      </c>
      <c r="U60" s="10" t="s">
        <v>652</v>
      </c>
      <c r="V60" s="44">
        <v>1034.0</v>
      </c>
      <c r="W60" s="10" t="str">
        <f t="shared" si="58"/>
        <v>Happy</v>
      </c>
      <c r="X60" s="10" t="str">
        <f t="shared" si="59"/>
        <v>Pharrell Williams</v>
      </c>
      <c r="Y60" s="10" t="str">
        <f t="shared" si="60"/>
        <v>dance pop</v>
      </c>
      <c r="Z60" s="10">
        <f t="shared" si="61"/>
        <v>2014</v>
      </c>
      <c r="AA60" s="10">
        <f t="shared" si="62"/>
        <v>160</v>
      </c>
      <c r="AB60" s="10">
        <f t="shared" si="63"/>
        <v>82</v>
      </c>
      <c r="AC60" s="10">
        <f t="shared" si="64"/>
        <v>65</v>
      </c>
      <c r="AD60" s="10">
        <f t="shared" si="65"/>
        <v>-5</v>
      </c>
      <c r="AE60" s="10">
        <f t="shared" si="66"/>
        <v>9</v>
      </c>
      <c r="AF60" s="10">
        <f t="shared" si="67"/>
        <v>96</v>
      </c>
      <c r="AG60" s="10">
        <f t="shared" si="68"/>
        <v>233</v>
      </c>
      <c r="AH60" s="10">
        <f t="shared" si="69"/>
        <v>22</v>
      </c>
      <c r="AI60" s="10">
        <f t="shared" si="70"/>
        <v>18</v>
      </c>
      <c r="AJ60" s="10">
        <f t="shared" si="71"/>
        <v>79</v>
      </c>
    </row>
    <row r="61" ht="15.75" customHeight="1">
      <c r="A61" s="42">
        <v>60.0</v>
      </c>
      <c r="B61" s="43" t="s">
        <v>578</v>
      </c>
      <c r="C61" s="43" t="s">
        <v>803</v>
      </c>
      <c r="D61" s="43" t="s">
        <v>1226</v>
      </c>
      <c r="E61" s="43">
        <v>2011.0</v>
      </c>
      <c r="F61" s="43">
        <v>110.0</v>
      </c>
      <c r="G61" s="43">
        <v>56.0</v>
      </c>
      <c r="H61" s="43">
        <v>71.0</v>
      </c>
      <c r="I61" s="43">
        <v>-7.0</v>
      </c>
      <c r="J61" s="43">
        <v>12.0</v>
      </c>
      <c r="K61" s="43">
        <v>23.0</v>
      </c>
      <c r="L61" s="43">
        <v>223.0</v>
      </c>
      <c r="M61" s="43">
        <v>15.0</v>
      </c>
      <c r="N61" s="43">
        <v>6.0</v>
      </c>
      <c r="O61" s="43">
        <v>75.0</v>
      </c>
      <c r="P61" s="10">
        <f t="shared" si="1"/>
        <v>997</v>
      </c>
      <c r="U61" s="10" t="s">
        <v>654</v>
      </c>
      <c r="V61" s="44">
        <v>1035.0</v>
      </c>
      <c r="W61" s="10" t="str">
        <f t="shared" si="58"/>
        <v>All of Me</v>
      </c>
      <c r="X61" s="10" t="str">
        <f t="shared" si="59"/>
        <v>John Legend</v>
      </c>
      <c r="Y61" s="10" t="str">
        <f t="shared" si="60"/>
        <v>neo mellow</v>
      </c>
      <c r="Z61" s="10">
        <f t="shared" si="61"/>
        <v>2014</v>
      </c>
      <c r="AA61" s="10">
        <f t="shared" si="62"/>
        <v>120</v>
      </c>
      <c r="AB61" s="10">
        <f t="shared" si="63"/>
        <v>26</v>
      </c>
      <c r="AC61" s="10">
        <f t="shared" si="64"/>
        <v>42</v>
      </c>
      <c r="AD61" s="10">
        <f t="shared" si="65"/>
        <v>-7</v>
      </c>
      <c r="AE61" s="10">
        <f t="shared" si="66"/>
        <v>13</v>
      </c>
      <c r="AF61" s="10">
        <f t="shared" si="67"/>
        <v>33</v>
      </c>
      <c r="AG61" s="10">
        <f t="shared" si="68"/>
        <v>270</v>
      </c>
      <c r="AH61" s="10">
        <f t="shared" si="69"/>
        <v>92</v>
      </c>
      <c r="AI61" s="10">
        <f t="shared" si="70"/>
        <v>3</v>
      </c>
      <c r="AJ61" s="10">
        <f t="shared" si="71"/>
        <v>86</v>
      </c>
    </row>
    <row r="62" ht="15.75" customHeight="1">
      <c r="A62" s="42">
        <v>61.0</v>
      </c>
      <c r="B62" s="43" t="s">
        <v>1305</v>
      </c>
      <c r="C62" s="43" t="s">
        <v>1306</v>
      </c>
      <c r="D62" s="43" t="s">
        <v>1237</v>
      </c>
      <c r="E62" s="43">
        <v>2011.0</v>
      </c>
      <c r="F62" s="43">
        <v>100.0</v>
      </c>
      <c r="G62" s="43">
        <v>78.0</v>
      </c>
      <c r="H62" s="43">
        <v>69.0</v>
      </c>
      <c r="I62" s="43">
        <v>-5.0</v>
      </c>
      <c r="J62" s="43">
        <v>16.0</v>
      </c>
      <c r="K62" s="43">
        <v>81.0</v>
      </c>
      <c r="L62" s="43">
        <v>200.0</v>
      </c>
      <c r="M62" s="43">
        <v>8.0</v>
      </c>
      <c r="N62" s="43">
        <v>12.0</v>
      </c>
      <c r="O62" s="43">
        <v>75.0</v>
      </c>
      <c r="P62" s="10" t="str">
        <f t="shared" si="1"/>
        <v>#N/A</v>
      </c>
      <c r="U62" s="10" t="s">
        <v>656</v>
      </c>
      <c r="V62" s="44">
        <v>1036.0</v>
      </c>
      <c r="W62" s="10" t="str">
        <f t="shared" si="58"/>
        <v>Fancy</v>
      </c>
      <c r="X62" s="10" t="str">
        <f t="shared" si="59"/>
        <v>Iggy Azalea</v>
      </c>
      <c r="Y62" s="10" t="str">
        <f t="shared" si="60"/>
        <v>australian hip hop</v>
      </c>
      <c r="Z62" s="10">
        <f t="shared" si="61"/>
        <v>2014</v>
      </c>
      <c r="AA62" s="10">
        <f t="shared" si="62"/>
        <v>95</v>
      </c>
      <c r="AB62" s="10">
        <f t="shared" si="63"/>
        <v>72</v>
      </c>
      <c r="AC62" s="10">
        <f t="shared" si="64"/>
        <v>91</v>
      </c>
      <c r="AD62" s="10">
        <f t="shared" si="65"/>
        <v>-4</v>
      </c>
      <c r="AE62" s="10">
        <f t="shared" si="66"/>
        <v>5</v>
      </c>
      <c r="AF62" s="10">
        <f t="shared" si="67"/>
        <v>38</v>
      </c>
      <c r="AG62" s="10">
        <f t="shared" si="68"/>
        <v>200</v>
      </c>
      <c r="AH62" s="10">
        <f t="shared" si="69"/>
        <v>9</v>
      </c>
      <c r="AI62" s="10">
        <f t="shared" si="70"/>
        <v>7</v>
      </c>
      <c r="AJ62" s="10">
        <f t="shared" si="71"/>
        <v>70</v>
      </c>
    </row>
    <row r="63" ht="15.75" customHeight="1">
      <c r="A63" s="42">
        <v>62.0</v>
      </c>
      <c r="B63" s="43" t="s">
        <v>1307</v>
      </c>
      <c r="C63" s="43" t="s">
        <v>790</v>
      </c>
      <c r="D63" s="43" t="s">
        <v>1240</v>
      </c>
      <c r="E63" s="43">
        <v>2011.0</v>
      </c>
      <c r="F63" s="43">
        <v>150.0</v>
      </c>
      <c r="G63" s="43">
        <v>93.0</v>
      </c>
      <c r="H63" s="43">
        <v>58.0</v>
      </c>
      <c r="I63" s="43">
        <v>-4.0</v>
      </c>
      <c r="J63" s="43">
        <v>14.0</v>
      </c>
      <c r="K63" s="43">
        <v>88.0</v>
      </c>
      <c r="L63" s="43">
        <v>221.0</v>
      </c>
      <c r="M63" s="43">
        <v>0.0</v>
      </c>
      <c r="N63" s="43">
        <v>5.0</v>
      </c>
      <c r="O63" s="43">
        <v>74.0</v>
      </c>
      <c r="P63" s="10" t="str">
        <f t="shared" si="1"/>
        <v>#N/A</v>
      </c>
      <c r="U63" s="10" t="s">
        <v>658</v>
      </c>
      <c r="V63" s="44">
        <v>1037.0</v>
      </c>
      <c r="W63" s="10" t="str">
        <f t="shared" si="58"/>
        <v>Rude</v>
      </c>
      <c r="X63" s="10" t="str">
        <f t="shared" si="59"/>
        <v>MAGIC!</v>
      </c>
      <c r="Y63" s="10" t="str">
        <f t="shared" si="60"/>
        <v>pop</v>
      </c>
      <c r="Z63" s="10">
        <f t="shared" si="61"/>
        <v>2014</v>
      </c>
      <c r="AA63" s="10">
        <f t="shared" si="62"/>
        <v>144</v>
      </c>
      <c r="AB63" s="10">
        <f t="shared" si="63"/>
        <v>76</v>
      </c>
      <c r="AC63" s="10">
        <f t="shared" si="64"/>
        <v>77</v>
      </c>
      <c r="AD63" s="10">
        <f t="shared" si="65"/>
        <v>-5</v>
      </c>
      <c r="AE63" s="10">
        <f t="shared" si="66"/>
        <v>31</v>
      </c>
      <c r="AF63" s="10">
        <f t="shared" si="67"/>
        <v>93</v>
      </c>
      <c r="AG63" s="10">
        <f t="shared" si="68"/>
        <v>225</v>
      </c>
      <c r="AH63" s="10">
        <f t="shared" si="69"/>
        <v>4</v>
      </c>
      <c r="AI63" s="10">
        <f t="shared" si="70"/>
        <v>4</v>
      </c>
      <c r="AJ63" s="10">
        <f t="shared" si="71"/>
        <v>79</v>
      </c>
    </row>
    <row r="64" ht="15.75" customHeight="1">
      <c r="A64" s="42">
        <v>63.0</v>
      </c>
      <c r="B64" s="43" t="s">
        <v>584</v>
      </c>
      <c r="C64" s="43" t="s">
        <v>884</v>
      </c>
      <c r="D64" s="43" t="s">
        <v>1237</v>
      </c>
      <c r="E64" s="43">
        <v>2011.0</v>
      </c>
      <c r="F64" s="43">
        <v>124.0</v>
      </c>
      <c r="G64" s="43">
        <v>83.0</v>
      </c>
      <c r="H64" s="43">
        <v>59.0</v>
      </c>
      <c r="I64" s="43">
        <v>-5.0</v>
      </c>
      <c r="J64" s="43">
        <v>33.0</v>
      </c>
      <c r="K64" s="43">
        <v>49.0</v>
      </c>
      <c r="L64" s="43">
        <v>260.0</v>
      </c>
      <c r="M64" s="43">
        <v>0.0</v>
      </c>
      <c r="N64" s="43">
        <v>16.0</v>
      </c>
      <c r="O64" s="43">
        <v>73.0</v>
      </c>
      <c r="P64" s="10">
        <f t="shared" si="1"/>
        <v>1000</v>
      </c>
      <c r="U64" s="10" t="s">
        <v>660</v>
      </c>
      <c r="V64" s="44">
        <v>1038.0</v>
      </c>
      <c r="W64" s="10" t="str">
        <f t="shared" si="58"/>
        <v>Shake It Off</v>
      </c>
      <c r="X64" s="10" t="str">
        <f t="shared" si="59"/>
        <v>Taylor Swift</v>
      </c>
      <c r="Y64" s="10" t="str">
        <f t="shared" si="60"/>
        <v>pop</v>
      </c>
      <c r="Z64" s="10">
        <f t="shared" si="61"/>
        <v>2014</v>
      </c>
      <c r="AA64" s="10">
        <f t="shared" si="62"/>
        <v>160</v>
      </c>
      <c r="AB64" s="10">
        <f t="shared" si="63"/>
        <v>80</v>
      </c>
      <c r="AC64" s="10">
        <f t="shared" si="64"/>
        <v>65</v>
      </c>
      <c r="AD64" s="10">
        <f t="shared" si="65"/>
        <v>-5</v>
      </c>
      <c r="AE64" s="10">
        <f t="shared" si="66"/>
        <v>33</v>
      </c>
      <c r="AF64" s="10">
        <f t="shared" si="67"/>
        <v>94</v>
      </c>
      <c r="AG64" s="10">
        <f t="shared" si="68"/>
        <v>219</v>
      </c>
      <c r="AH64" s="10">
        <f t="shared" si="69"/>
        <v>6</v>
      </c>
      <c r="AI64" s="10">
        <f t="shared" si="70"/>
        <v>17</v>
      </c>
      <c r="AJ64" s="10">
        <f t="shared" si="71"/>
        <v>78</v>
      </c>
    </row>
    <row r="65" ht="15.75" customHeight="1">
      <c r="A65" s="42">
        <v>64.0</v>
      </c>
      <c r="B65" s="43" t="s">
        <v>1308</v>
      </c>
      <c r="C65" s="43" t="s">
        <v>876</v>
      </c>
      <c r="D65" s="43" t="s">
        <v>1309</v>
      </c>
      <c r="E65" s="43">
        <v>2011.0</v>
      </c>
      <c r="F65" s="43">
        <v>125.0</v>
      </c>
      <c r="G65" s="43">
        <v>69.0</v>
      </c>
      <c r="H65" s="43">
        <v>63.0</v>
      </c>
      <c r="I65" s="43">
        <v>-6.0</v>
      </c>
      <c r="J65" s="43">
        <v>67.0</v>
      </c>
      <c r="K65" s="43">
        <v>10.0</v>
      </c>
      <c r="L65" s="43">
        <v>379.0</v>
      </c>
      <c r="M65" s="43">
        <v>0.0</v>
      </c>
      <c r="N65" s="43">
        <v>20.0</v>
      </c>
      <c r="O65" s="43">
        <v>73.0</v>
      </c>
      <c r="P65" s="10" t="str">
        <f t="shared" si="1"/>
        <v>#N/A</v>
      </c>
      <c r="U65" s="10" t="s">
        <v>662</v>
      </c>
      <c r="V65" s="44">
        <v>1039.0</v>
      </c>
      <c r="W65" s="10" t="str">
        <f t="shared" si="58"/>
        <v>All About That Bass</v>
      </c>
      <c r="X65" s="10" t="str">
        <f t="shared" si="59"/>
        <v>Meghan Trainor</v>
      </c>
      <c r="Y65" s="10" t="str">
        <f t="shared" si="60"/>
        <v>dance pop</v>
      </c>
      <c r="Z65" s="10">
        <f t="shared" si="61"/>
        <v>2015</v>
      </c>
      <c r="AA65" s="10">
        <f t="shared" si="62"/>
        <v>134</v>
      </c>
      <c r="AB65" s="10">
        <f t="shared" si="63"/>
        <v>88</v>
      </c>
      <c r="AC65" s="10">
        <f t="shared" si="64"/>
        <v>81</v>
      </c>
      <c r="AD65" s="10">
        <f t="shared" si="65"/>
        <v>-4</v>
      </c>
      <c r="AE65" s="10">
        <f t="shared" si="66"/>
        <v>11</v>
      </c>
      <c r="AF65" s="10">
        <f t="shared" si="67"/>
        <v>96</v>
      </c>
      <c r="AG65" s="10">
        <f t="shared" si="68"/>
        <v>189</v>
      </c>
      <c r="AH65" s="10">
        <f t="shared" si="69"/>
        <v>5</v>
      </c>
      <c r="AI65" s="10">
        <f t="shared" si="70"/>
        <v>5</v>
      </c>
      <c r="AJ65" s="10">
        <f t="shared" si="71"/>
        <v>65</v>
      </c>
    </row>
    <row r="66" ht="15.75" customHeight="1">
      <c r="A66" s="42">
        <v>65.0</v>
      </c>
      <c r="B66" s="43" t="s">
        <v>1250</v>
      </c>
      <c r="C66" s="43" t="s">
        <v>803</v>
      </c>
      <c r="D66" s="43" t="s">
        <v>1226</v>
      </c>
      <c r="E66" s="43">
        <v>2011.0</v>
      </c>
      <c r="F66" s="43">
        <v>145.0</v>
      </c>
      <c r="G66" s="43">
        <v>83.0</v>
      </c>
      <c r="H66" s="43">
        <v>62.0</v>
      </c>
      <c r="I66" s="43">
        <v>-5.0</v>
      </c>
      <c r="J66" s="43">
        <v>10.0</v>
      </c>
      <c r="K66" s="43">
        <v>48.0</v>
      </c>
      <c r="L66" s="43">
        <v>230.0</v>
      </c>
      <c r="M66" s="43">
        <v>33.0</v>
      </c>
      <c r="N66" s="43">
        <v>4.0</v>
      </c>
      <c r="O66" s="43">
        <v>73.0</v>
      </c>
      <c r="P66" s="10" t="str">
        <f t="shared" si="1"/>
        <v>#N/A</v>
      </c>
      <c r="U66" s="10" t="s">
        <v>664</v>
      </c>
      <c r="V66" s="44">
        <v>1040.0</v>
      </c>
      <c r="W66" s="10" t="str">
        <f t="shared" si="58"/>
        <v>Blank Space</v>
      </c>
      <c r="X66" s="10" t="str">
        <f t="shared" si="59"/>
        <v>Taylor Swift</v>
      </c>
      <c r="Y66" s="10" t="str">
        <f t="shared" si="60"/>
        <v>pop</v>
      </c>
      <c r="Z66" s="10">
        <f t="shared" si="61"/>
        <v>2014</v>
      </c>
      <c r="AA66" s="10">
        <f t="shared" si="62"/>
        <v>96</v>
      </c>
      <c r="AB66" s="10">
        <f t="shared" si="63"/>
        <v>70</v>
      </c>
      <c r="AC66" s="10">
        <f t="shared" si="64"/>
        <v>76</v>
      </c>
      <c r="AD66" s="10">
        <f t="shared" si="65"/>
        <v>-5</v>
      </c>
      <c r="AE66" s="10">
        <f t="shared" si="66"/>
        <v>9</v>
      </c>
      <c r="AF66" s="10">
        <f t="shared" si="67"/>
        <v>57</v>
      </c>
      <c r="AG66" s="10">
        <f t="shared" si="68"/>
        <v>232</v>
      </c>
      <c r="AH66" s="10">
        <f t="shared" si="69"/>
        <v>10</v>
      </c>
      <c r="AI66" s="10">
        <f t="shared" si="70"/>
        <v>5</v>
      </c>
      <c r="AJ66" s="10">
        <f t="shared" si="71"/>
        <v>83</v>
      </c>
    </row>
    <row r="67" ht="15.75" customHeight="1">
      <c r="A67" s="42">
        <v>66.0</v>
      </c>
      <c r="B67" s="43" t="s">
        <v>1310</v>
      </c>
      <c r="C67" s="43" t="s">
        <v>795</v>
      </c>
      <c r="D67" s="43" t="s">
        <v>1237</v>
      </c>
      <c r="E67" s="43">
        <v>2011.0</v>
      </c>
      <c r="F67" s="43">
        <v>99.0</v>
      </c>
      <c r="G67" s="43">
        <v>65.0</v>
      </c>
      <c r="H67" s="43">
        <v>55.0</v>
      </c>
      <c r="I67" s="43">
        <v>-4.0</v>
      </c>
      <c r="J67" s="43">
        <v>9.0</v>
      </c>
      <c r="K67" s="43">
        <v>30.0</v>
      </c>
      <c r="L67" s="43">
        <v>254.0</v>
      </c>
      <c r="M67" s="43">
        <v>14.0</v>
      </c>
      <c r="N67" s="43">
        <v>3.0</v>
      </c>
      <c r="O67" s="43">
        <v>73.0</v>
      </c>
      <c r="P67" s="10" t="str">
        <f t="shared" si="1"/>
        <v>#N/A</v>
      </c>
      <c r="V67" s="46"/>
    </row>
    <row r="68" ht="15.75" customHeight="1">
      <c r="A68" s="42">
        <v>67.0</v>
      </c>
      <c r="B68" s="43" t="s">
        <v>594</v>
      </c>
      <c r="C68" s="43" t="s">
        <v>894</v>
      </c>
      <c r="D68" s="43" t="s">
        <v>1237</v>
      </c>
      <c r="E68" s="43">
        <v>2011.0</v>
      </c>
      <c r="F68" s="43">
        <v>130.0</v>
      </c>
      <c r="G68" s="43">
        <v>74.0</v>
      </c>
      <c r="H68" s="43">
        <v>75.0</v>
      </c>
      <c r="I68" s="43">
        <v>-4.0</v>
      </c>
      <c r="J68" s="43">
        <v>27.0</v>
      </c>
      <c r="K68" s="43">
        <v>35.0</v>
      </c>
      <c r="L68" s="43">
        <v>262.0</v>
      </c>
      <c r="M68" s="43">
        <v>2.0</v>
      </c>
      <c r="N68" s="43">
        <v>16.0</v>
      </c>
      <c r="O68" s="43">
        <v>72.0</v>
      </c>
      <c r="P68" s="10">
        <f t="shared" si="1"/>
        <v>1005</v>
      </c>
      <c r="U68" s="10" t="s">
        <v>666</v>
      </c>
      <c r="V68" s="44">
        <v>1041.0</v>
      </c>
      <c r="W68" s="10" t="str">
        <f t="shared" ref="W68:W75" si="72">VLOOKUP(U68,B$2:O$625,1,FALSE)</f>
        <v>Uptown Funk</v>
      </c>
      <c r="X68" s="10" t="str">
        <f t="shared" ref="X68:X75" si="73">VLOOKUP(U68,B$2:O$625,2,FALSE)</f>
        <v>Mark Ronson</v>
      </c>
      <c r="Y68" s="10" t="str">
        <f t="shared" ref="Y68:Y75" si="74">VLOOKUP(U68,B$2:O$625,3,FALSE)</f>
        <v>dance pop</v>
      </c>
      <c r="Z68" s="10">
        <f t="shared" ref="Z68:Z75" si="75">VLOOKUP(U68,B$2:O$625,4,FALSE)</f>
        <v>2015</v>
      </c>
      <c r="AA68" s="10">
        <f t="shared" ref="AA68:AA75" si="76">VLOOKUP(U68,B$2:O$625,5,FALSE)</f>
        <v>115</v>
      </c>
      <c r="AB68" s="10">
        <f t="shared" ref="AB68:AB75" si="77">VLOOKUP(U68,B$2:O$625,6,FALSE)</f>
        <v>61</v>
      </c>
      <c r="AC68" s="10">
        <f t="shared" ref="AC68:AC75" si="78">VLOOKUP(U68,B$2:O$625,7,FALSE)</f>
        <v>86</v>
      </c>
      <c r="AD68" s="10">
        <f t="shared" ref="AD68:AD75" si="79">VLOOKUP(U68,B$2:O$625,8,FALSE)</f>
        <v>-7</v>
      </c>
      <c r="AE68" s="10">
        <f t="shared" ref="AE68:AE75" si="80">VLOOKUP(U68,B$2:O$625,9,FALSE)</f>
        <v>3</v>
      </c>
      <c r="AF68" s="10">
        <f t="shared" ref="AF68:AF75" si="81">VLOOKUP(U68,B$2:O$625,10,FALSE)</f>
        <v>93</v>
      </c>
      <c r="AG68" s="10">
        <f t="shared" ref="AG68:AG75" si="82">VLOOKUP(U68,B$2:O$625,11,FALSE)</f>
        <v>270</v>
      </c>
      <c r="AH68" s="10">
        <f t="shared" ref="AH68:AH75" si="83">VLOOKUP(U68,B$2:O$625,12,FALSE)</f>
        <v>1</v>
      </c>
      <c r="AI68" s="10">
        <f t="shared" ref="AI68:AI75" si="84">VLOOKUP(U68,B$2:O$625,13,FALSE)</f>
        <v>8</v>
      </c>
      <c r="AJ68" s="10">
        <f t="shared" ref="AJ68:AJ75" si="85">VLOOKUP(U68,B$2:O$625,14,FALSE)</f>
        <v>82</v>
      </c>
    </row>
    <row r="69" ht="15.75" customHeight="1">
      <c r="A69" s="42">
        <v>68.0</v>
      </c>
      <c r="B69" s="43" t="s">
        <v>568</v>
      </c>
      <c r="C69" s="43" t="s">
        <v>881</v>
      </c>
      <c r="D69" s="43" t="s">
        <v>1237</v>
      </c>
      <c r="E69" s="43">
        <v>2011.0</v>
      </c>
      <c r="F69" s="43">
        <v>120.0</v>
      </c>
      <c r="G69" s="43">
        <v>82.0</v>
      </c>
      <c r="H69" s="43">
        <v>74.0</v>
      </c>
      <c r="I69" s="43">
        <v>-5.0</v>
      </c>
      <c r="J69" s="43">
        <v>12.0</v>
      </c>
      <c r="K69" s="43">
        <v>65.0</v>
      </c>
      <c r="L69" s="43">
        <v>205.0</v>
      </c>
      <c r="M69" s="43">
        <v>1.0</v>
      </c>
      <c r="N69" s="43">
        <v>4.0</v>
      </c>
      <c r="O69" s="43">
        <v>72.0</v>
      </c>
      <c r="P69" s="10">
        <f t="shared" si="1"/>
        <v>992</v>
      </c>
      <c r="U69" s="10" t="s">
        <v>668</v>
      </c>
      <c r="V69" s="44">
        <v>1042.0</v>
      </c>
      <c r="W69" s="10" t="str">
        <f t="shared" si="72"/>
        <v>See You Again</v>
      </c>
      <c r="X69" s="10" t="str">
        <f t="shared" si="73"/>
        <v>Wiz Khalifa</v>
      </c>
      <c r="Y69" s="10" t="str">
        <f t="shared" si="74"/>
        <v>hip hop</v>
      </c>
      <c r="Z69" s="10">
        <f t="shared" si="75"/>
        <v>2015</v>
      </c>
      <c r="AA69" s="10">
        <f t="shared" si="76"/>
        <v>80</v>
      </c>
      <c r="AB69" s="10">
        <f t="shared" si="77"/>
        <v>48</v>
      </c>
      <c r="AC69" s="10">
        <f t="shared" si="78"/>
        <v>69</v>
      </c>
      <c r="AD69" s="10">
        <f t="shared" si="79"/>
        <v>-8</v>
      </c>
      <c r="AE69" s="10">
        <f t="shared" si="80"/>
        <v>6</v>
      </c>
      <c r="AF69" s="10">
        <f t="shared" si="81"/>
        <v>28</v>
      </c>
      <c r="AG69" s="10">
        <f t="shared" si="82"/>
        <v>230</v>
      </c>
      <c r="AH69" s="10">
        <f t="shared" si="83"/>
        <v>37</v>
      </c>
      <c r="AI69" s="10">
        <f t="shared" si="84"/>
        <v>8</v>
      </c>
      <c r="AJ69" s="10">
        <f t="shared" si="85"/>
        <v>56</v>
      </c>
    </row>
    <row r="70" ht="15.75" customHeight="1">
      <c r="A70" s="42">
        <v>69.0</v>
      </c>
      <c r="B70" s="43" t="s">
        <v>1311</v>
      </c>
      <c r="C70" s="43" t="s">
        <v>1312</v>
      </c>
      <c r="D70" s="43" t="s">
        <v>1263</v>
      </c>
      <c r="E70" s="43">
        <v>2011.0</v>
      </c>
      <c r="F70" s="43">
        <v>175.0</v>
      </c>
      <c r="G70" s="43">
        <v>83.0</v>
      </c>
      <c r="H70" s="43">
        <v>64.0</v>
      </c>
      <c r="I70" s="43">
        <v>-4.0</v>
      </c>
      <c r="J70" s="43">
        <v>27.0</v>
      </c>
      <c r="K70" s="43">
        <v>68.0</v>
      </c>
      <c r="L70" s="43">
        <v>223.0</v>
      </c>
      <c r="M70" s="43">
        <v>3.0</v>
      </c>
      <c r="N70" s="43">
        <v>18.0</v>
      </c>
      <c r="O70" s="43">
        <v>72.0</v>
      </c>
      <c r="P70" s="10" t="str">
        <f t="shared" si="1"/>
        <v>#N/A</v>
      </c>
      <c r="U70" s="10" t="s">
        <v>670</v>
      </c>
      <c r="V70" s="44">
        <v>1043.0</v>
      </c>
      <c r="W70" s="10" t="str">
        <f t="shared" si="72"/>
        <v>Bad Blood</v>
      </c>
      <c r="X70" s="10" t="str">
        <f t="shared" si="73"/>
        <v>Taylor Swift</v>
      </c>
      <c r="Y70" s="10" t="str">
        <f t="shared" si="74"/>
        <v>pop</v>
      </c>
      <c r="Z70" s="10">
        <f t="shared" si="75"/>
        <v>2014</v>
      </c>
      <c r="AA70" s="10">
        <f t="shared" si="76"/>
        <v>170</v>
      </c>
      <c r="AB70" s="10">
        <f t="shared" si="77"/>
        <v>80</v>
      </c>
      <c r="AC70" s="10">
        <f t="shared" si="78"/>
        <v>65</v>
      </c>
      <c r="AD70" s="10">
        <f t="shared" si="79"/>
        <v>-6</v>
      </c>
      <c r="AE70" s="10">
        <f t="shared" si="80"/>
        <v>15</v>
      </c>
      <c r="AF70" s="10">
        <f t="shared" si="81"/>
        <v>30</v>
      </c>
      <c r="AG70" s="10">
        <f t="shared" si="82"/>
        <v>212</v>
      </c>
      <c r="AH70" s="10">
        <f t="shared" si="83"/>
        <v>9</v>
      </c>
      <c r="AI70" s="10">
        <f t="shared" si="84"/>
        <v>18</v>
      </c>
      <c r="AJ70" s="10">
        <f t="shared" si="85"/>
        <v>71</v>
      </c>
    </row>
    <row r="71" ht="15.75" customHeight="1">
      <c r="A71" s="42">
        <v>70.0</v>
      </c>
      <c r="B71" s="43" t="s">
        <v>1313</v>
      </c>
      <c r="C71" s="43" t="s">
        <v>1244</v>
      </c>
      <c r="D71" s="43" t="s">
        <v>1237</v>
      </c>
      <c r="E71" s="43">
        <v>2011.0</v>
      </c>
      <c r="F71" s="43">
        <v>95.0</v>
      </c>
      <c r="G71" s="43">
        <v>69.0</v>
      </c>
      <c r="H71" s="43">
        <v>63.0</v>
      </c>
      <c r="I71" s="43">
        <v>-8.0</v>
      </c>
      <c r="J71" s="43">
        <v>13.0</v>
      </c>
      <c r="K71" s="43">
        <v>65.0</v>
      </c>
      <c r="L71" s="43">
        <v>253.0</v>
      </c>
      <c r="M71" s="43">
        <v>8.0</v>
      </c>
      <c r="N71" s="43">
        <v>5.0</v>
      </c>
      <c r="O71" s="43">
        <v>72.0</v>
      </c>
      <c r="P71" s="10" t="str">
        <f t="shared" si="1"/>
        <v>#N/A</v>
      </c>
      <c r="U71" s="10" t="s">
        <v>672</v>
      </c>
      <c r="V71" s="44">
        <v>1044.0</v>
      </c>
      <c r="W71" s="10" t="str">
        <f t="shared" si="72"/>
        <v>Cheerleader</v>
      </c>
      <c r="X71" s="10" t="str">
        <f t="shared" si="73"/>
        <v>OMI</v>
      </c>
      <c r="Y71" s="10" t="str">
        <f t="shared" si="74"/>
        <v>dance pop</v>
      </c>
      <c r="Z71" s="10">
        <f t="shared" si="75"/>
        <v>2014</v>
      </c>
      <c r="AA71" s="10">
        <f t="shared" si="76"/>
        <v>100</v>
      </c>
      <c r="AB71" s="10">
        <f t="shared" si="77"/>
        <v>74</v>
      </c>
      <c r="AC71" s="10">
        <f t="shared" si="78"/>
        <v>86</v>
      </c>
      <c r="AD71" s="10">
        <f t="shared" si="79"/>
        <v>-4</v>
      </c>
      <c r="AE71" s="10">
        <f t="shared" si="80"/>
        <v>18</v>
      </c>
      <c r="AF71" s="10">
        <f t="shared" si="81"/>
        <v>94</v>
      </c>
      <c r="AG71" s="10">
        <f t="shared" si="82"/>
        <v>174</v>
      </c>
      <c r="AH71" s="10">
        <f t="shared" si="83"/>
        <v>21</v>
      </c>
      <c r="AI71" s="10">
        <f t="shared" si="84"/>
        <v>3</v>
      </c>
      <c r="AJ71" s="10">
        <f t="shared" si="85"/>
        <v>53</v>
      </c>
    </row>
    <row r="72" ht="15.75" customHeight="1">
      <c r="A72" s="42">
        <v>71.0</v>
      </c>
      <c r="B72" s="43" t="s">
        <v>1314</v>
      </c>
      <c r="C72" s="43" t="s">
        <v>984</v>
      </c>
      <c r="D72" s="43" t="s">
        <v>1237</v>
      </c>
      <c r="E72" s="43">
        <v>2011.0</v>
      </c>
      <c r="F72" s="43">
        <v>94.0</v>
      </c>
      <c r="G72" s="43">
        <v>63.0</v>
      </c>
      <c r="H72" s="43">
        <v>66.0</v>
      </c>
      <c r="I72" s="43">
        <v>-9.0</v>
      </c>
      <c r="J72" s="43">
        <v>11.0</v>
      </c>
      <c r="K72" s="43">
        <v>26.0</v>
      </c>
      <c r="L72" s="43">
        <v>219.0</v>
      </c>
      <c r="M72" s="43">
        <v>19.0</v>
      </c>
      <c r="N72" s="43">
        <v>18.0</v>
      </c>
      <c r="O72" s="43">
        <v>71.0</v>
      </c>
      <c r="P72" s="10" t="str">
        <f t="shared" si="1"/>
        <v>#N/A</v>
      </c>
      <c r="U72" s="10" t="s">
        <v>674</v>
      </c>
      <c r="V72" s="44">
        <v>1045.0</v>
      </c>
      <c r="W72" s="10" t="str">
        <f t="shared" si="72"/>
        <v>Can't Feel My Face</v>
      </c>
      <c r="X72" s="10" t="str">
        <f t="shared" si="73"/>
        <v>The Weeknd</v>
      </c>
      <c r="Y72" s="10" t="str">
        <f t="shared" si="74"/>
        <v>canadian contemporary r&amp;b</v>
      </c>
      <c r="Z72" s="10">
        <f t="shared" si="75"/>
        <v>2015</v>
      </c>
      <c r="AA72" s="10">
        <f t="shared" si="76"/>
        <v>108</v>
      </c>
      <c r="AB72" s="10">
        <f t="shared" si="77"/>
        <v>77</v>
      </c>
      <c r="AC72" s="10">
        <f t="shared" si="78"/>
        <v>71</v>
      </c>
      <c r="AD72" s="10">
        <f t="shared" si="79"/>
        <v>-6</v>
      </c>
      <c r="AE72" s="10">
        <f t="shared" si="80"/>
        <v>11</v>
      </c>
      <c r="AF72" s="10">
        <f t="shared" si="81"/>
        <v>58</v>
      </c>
      <c r="AG72" s="10">
        <f t="shared" si="82"/>
        <v>214</v>
      </c>
      <c r="AH72" s="10">
        <f t="shared" si="83"/>
        <v>11</v>
      </c>
      <c r="AI72" s="10">
        <f t="shared" si="84"/>
        <v>4</v>
      </c>
      <c r="AJ72" s="10">
        <f t="shared" si="85"/>
        <v>80</v>
      </c>
    </row>
    <row r="73" ht="15.75" customHeight="1">
      <c r="A73" s="42">
        <v>72.0</v>
      </c>
      <c r="B73" s="43" t="s">
        <v>1315</v>
      </c>
      <c r="C73" s="43" t="s">
        <v>866</v>
      </c>
      <c r="D73" s="43" t="s">
        <v>1237</v>
      </c>
      <c r="E73" s="43">
        <v>2011.0</v>
      </c>
      <c r="F73" s="43">
        <v>130.0</v>
      </c>
      <c r="G73" s="43">
        <v>78.0</v>
      </c>
      <c r="H73" s="43">
        <v>73.0</v>
      </c>
      <c r="I73" s="43">
        <v>-5.0</v>
      </c>
      <c r="J73" s="43">
        <v>7.0</v>
      </c>
      <c r="K73" s="43">
        <v>57.0</v>
      </c>
      <c r="L73" s="43">
        <v>285.0</v>
      </c>
      <c r="M73" s="43">
        <v>11.0</v>
      </c>
      <c r="N73" s="43">
        <v>5.0</v>
      </c>
      <c r="O73" s="43">
        <v>69.0</v>
      </c>
      <c r="P73" s="10" t="str">
        <f t="shared" si="1"/>
        <v>#N/A</v>
      </c>
      <c r="U73" s="10" t="s">
        <v>676</v>
      </c>
      <c r="V73" s="44">
        <v>1046.0</v>
      </c>
      <c r="W73" s="10" t="str">
        <f t="shared" si="72"/>
        <v>What Do You Mean?</v>
      </c>
      <c r="X73" s="10" t="str">
        <f t="shared" si="73"/>
        <v>Justin Bieber</v>
      </c>
      <c r="Y73" s="10" t="str">
        <f t="shared" si="74"/>
        <v>canadian pop</v>
      </c>
      <c r="Z73" s="10">
        <f t="shared" si="75"/>
        <v>2015</v>
      </c>
      <c r="AA73" s="10">
        <f t="shared" si="76"/>
        <v>125</v>
      </c>
      <c r="AB73" s="10">
        <f t="shared" si="77"/>
        <v>57</v>
      </c>
      <c r="AC73" s="10">
        <f t="shared" si="78"/>
        <v>85</v>
      </c>
      <c r="AD73" s="10">
        <f t="shared" si="79"/>
        <v>-8</v>
      </c>
      <c r="AE73" s="10">
        <f t="shared" si="80"/>
        <v>8</v>
      </c>
      <c r="AF73" s="10">
        <f t="shared" si="81"/>
        <v>79</v>
      </c>
      <c r="AG73" s="10">
        <f t="shared" si="82"/>
        <v>206</v>
      </c>
      <c r="AH73" s="10">
        <f t="shared" si="83"/>
        <v>59</v>
      </c>
      <c r="AI73" s="10">
        <f t="shared" si="84"/>
        <v>10</v>
      </c>
      <c r="AJ73" s="10">
        <f t="shared" si="85"/>
        <v>79</v>
      </c>
    </row>
    <row r="74" ht="15.75" customHeight="1">
      <c r="A74" s="42">
        <v>73.0</v>
      </c>
      <c r="B74" s="43" t="s">
        <v>570</v>
      </c>
      <c r="C74" s="43" t="s">
        <v>950</v>
      </c>
      <c r="D74" s="43" t="s">
        <v>1248</v>
      </c>
      <c r="E74" s="43">
        <v>2011.0</v>
      </c>
      <c r="F74" s="43">
        <v>100.0</v>
      </c>
      <c r="G74" s="43">
        <v>79.0</v>
      </c>
      <c r="H74" s="43">
        <v>69.0</v>
      </c>
      <c r="I74" s="43">
        <v>-3.0</v>
      </c>
      <c r="J74" s="43">
        <v>8.0</v>
      </c>
      <c r="K74" s="43">
        <v>58.0</v>
      </c>
      <c r="L74" s="43">
        <v>263.0</v>
      </c>
      <c r="M74" s="43">
        <v>23.0</v>
      </c>
      <c r="N74" s="43">
        <v>7.0</v>
      </c>
      <c r="O74" s="43">
        <v>69.0</v>
      </c>
      <c r="P74" s="10">
        <f t="shared" si="1"/>
        <v>993</v>
      </c>
      <c r="U74" s="10" t="s">
        <v>678</v>
      </c>
      <c r="V74" s="44">
        <v>1047.0</v>
      </c>
      <c r="W74" s="10" t="str">
        <f t="shared" si="72"/>
        <v>The Hills</v>
      </c>
      <c r="X74" s="10" t="str">
        <f t="shared" si="73"/>
        <v>The Weeknd</v>
      </c>
      <c r="Y74" s="10" t="str">
        <f t="shared" si="74"/>
        <v>canadian contemporary r&amp;b</v>
      </c>
      <c r="Z74" s="10">
        <f t="shared" si="75"/>
        <v>2015</v>
      </c>
      <c r="AA74" s="10">
        <f t="shared" si="76"/>
        <v>113</v>
      </c>
      <c r="AB74" s="10">
        <f t="shared" si="77"/>
        <v>56</v>
      </c>
      <c r="AC74" s="10">
        <f t="shared" si="78"/>
        <v>58</v>
      </c>
      <c r="AD74" s="10">
        <f t="shared" si="79"/>
        <v>-7</v>
      </c>
      <c r="AE74" s="10">
        <f t="shared" si="80"/>
        <v>14</v>
      </c>
      <c r="AF74" s="10">
        <f t="shared" si="81"/>
        <v>14</v>
      </c>
      <c r="AG74" s="10">
        <f t="shared" si="82"/>
        <v>242</v>
      </c>
      <c r="AH74" s="10">
        <f t="shared" si="83"/>
        <v>7</v>
      </c>
      <c r="AI74" s="10">
        <f t="shared" si="84"/>
        <v>5</v>
      </c>
      <c r="AJ74" s="10">
        <f t="shared" si="85"/>
        <v>84</v>
      </c>
    </row>
    <row r="75" ht="15.75" customHeight="1">
      <c r="A75" s="42">
        <v>74.0</v>
      </c>
      <c r="B75" s="43" t="s">
        <v>1316</v>
      </c>
      <c r="C75" s="43" t="s">
        <v>817</v>
      </c>
      <c r="D75" s="43" t="s">
        <v>1237</v>
      </c>
      <c r="E75" s="43">
        <v>2011.0</v>
      </c>
      <c r="F75" s="43">
        <v>130.0</v>
      </c>
      <c r="G75" s="43">
        <v>88.0</v>
      </c>
      <c r="H75" s="43">
        <v>71.0</v>
      </c>
      <c r="I75" s="43">
        <v>-3.0</v>
      </c>
      <c r="J75" s="43">
        <v>9.0</v>
      </c>
      <c r="K75" s="43">
        <v>70.0</v>
      </c>
      <c r="L75" s="43">
        <v>242.0</v>
      </c>
      <c r="M75" s="43">
        <v>0.0</v>
      </c>
      <c r="N75" s="43">
        <v>4.0</v>
      </c>
      <c r="O75" s="43">
        <v>69.0</v>
      </c>
      <c r="P75" s="10" t="str">
        <f t="shared" si="1"/>
        <v>#N/A</v>
      </c>
      <c r="U75" s="10" t="s">
        <v>680</v>
      </c>
      <c r="V75" s="44">
        <v>1048.0</v>
      </c>
      <c r="W75" s="10" t="str">
        <f t="shared" si="72"/>
        <v>Hello</v>
      </c>
      <c r="X75" s="10" t="str">
        <f t="shared" si="73"/>
        <v>Martin Solveig</v>
      </c>
      <c r="Y75" s="10" t="str">
        <f t="shared" si="74"/>
        <v>big room</v>
      </c>
      <c r="Z75" s="10">
        <f t="shared" si="75"/>
        <v>2010</v>
      </c>
      <c r="AA75" s="10">
        <f t="shared" si="76"/>
        <v>128</v>
      </c>
      <c r="AB75" s="10">
        <f t="shared" si="77"/>
        <v>98</v>
      </c>
      <c r="AC75" s="10">
        <f t="shared" si="78"/>
        <v>67</v>
      </c>
      <c r="AD75" s="10">
        <f t="shared" si="79"/>
        <v>-3</v>
      </c>
      <c r="AE75" s="10">
        <f t="shared" si="80"/>
        <v>10</v>
      </c>
      <c r="AF75" s="10">
        <f t="shared" si="81"/>
        <v>45</v>
      </c>
      <c r="AG75" s="10">
        <f t="shared" si="82"/>
        <v>191</v>
      </c>
      <c r="AH75" s="10">
        <f t="shared" si="83"/>
        <v>1</v>
      </c>
      <c r="AI75" s="10">
        <f t="shared" si="84"/>
        <v>3</v>
      </c>
      <c r="AJ75" s="10">
        <f t="shared" si="85"/>
        <v>0</v>
      </c>
    </row>
    <row r="76" ht="15.75" customHeight="1">
      <c r="A76" s="42">
        <v>75.0</v>
      </c>
      <c r="B76" s="43" t="s">
        <v>1317</v>
      </c>
      <c r="C76" s="43" t="s">
        <v>1278</v>
      </c>
      <c r="D76" s="43" t="s">
        <v>1237</v>
      </c>
      <c r="E76" s="43">
        <v>2011.0</v>
      </c>
      <c r="F76" s="43">
        <v>128.0</v>
      </c>
      <c r="G76" s="43">
        <v>61.0</v>
      </c>
      <c r="H76" s="43">
        <v>61.0</v>
      </c>
      <c r="I76" s="43">
        <v>-4.0</v>
      </c>
      <c r="J76" s="43">
        <v>16.0</v>
      </c>
      <c r="K76" s="43">
        <v>40.0</v>
      </c>
      <c r="L76" s="43">
        <v>208.0</v>
      </c>
      <c r="M76" s="43">
        <v>23.0</v>
      </c>
      <c r="N76" s="43">
        <v>3.0</v>
      </c>
      <c r="O76" s="43">
        <v>68.0</v>
      </c>
      <c r="P76" s="10" t="str">
        <f t="shared" si="1"/>
        <v>#N/A</v>
      </c>
      <c r="V76" s="46"/>
    </row>
    <row r="77" ht="15.75" customHeight="1">
      <c r="A77" s="42">
        <v>76.0</v>
      </c>
      <c r="B77" s="43" t="s">
        <v>1318</v>
      </c>
      <c r="C77" s="43" t="s">
        <v>894</v>
      </c>
      <c r="D77" s="43" t="s">
        <v>1237</v>
      </c>
      <c r="E77" s="43">
        <v>2011.0</v>
      </c>
      <c r="F77" s="43">
        <v>130.0</v>
      </c>
      <c r="G77" s="43">
        <v>86.0</v>
      </c>
      <c r="H77" s="43">
        <v>71.0</v>
      </c>
      <c r="I77" s="43">
        <v>-4.0</v>
      </c>
      <c r="J77" s="43">
        <v>19.0</v>
      </c>
      <c r="K77" s="43">
        <v>80.0</v>
      </c>
      <c r="L77" s="43">
        <v>199.0</v>
      </c>
      <c r="M77" s="43">
        <v>10.0</v>
      </c>
      <c r="N77" s="43">
        <v>32.0</v>
      </c>
      <c r="O77" s="43">
        <v>67.0</v>
      </c>
      <c r="P77" s="10">
        <f t="shared" si="1"/>
        <v>1011</v>
      </c>
      <c r="U77" s="10" t="s">
        <v>682</v>
      </c>
      <c r="V77" s="44">
        <v>1049.0</v>
      </c>
      <c r="W77" s="10" t="str">
        <f t="shared" ref="W77:W86" si="86">VLOOKUP(U77,B$2:O$625,1,FALSE)</f>
        <v>Sorry</v>
      </c>
      <c r="X77" s="10" t="str">
        <f t="shared" ref="X77:X86" si="87">VLOOKUP(U77,B$2:O$625,2,FALSE)</f>
        <v>Justin Bieber</v>
      </c>
      <c r="Y77" s="10" t="str">
        <f t="shared" ref="Y77:Y86" si="88">VLOOKUP(U77,B$2:O$625,3,FALSE)</f>
        <v>canadian pop</v>
      </c>
      <c r="Z77" s="10">
        <f t="shared" ref="Z77:Z86" si="89">VLOOKUP(U77,B$2:O$625,4,FALSE)</f>
        <v>2015</v>
      </c>
      <c r="AA77" s="10">
        <f t="shared" ref="AA77:AA86" si="90">VLOOKUP(U77,B$2:O$625,5,FALSE)</f>
        <v>100</v>
      </c>
      <c r="AB77" s="10">
        <f t="shared" ref="AB77:AB86" si="91">VLOOKUP(U77,B$2:O$625,6,FALSE)</f>
        <v>76</v>
      </c>
      <c r="AC77" s="10">
        <f t="shared" ref="AC77:AC86" si="92">VLOOKUP(U77,B$2:O$625,7,FALSE)</f>
        <v>65</v>
      </c>
      <c r="AD77" s="10">
        <f t="shared" ref="AD77:AD86" si="93">VLOOKUP(U77,B$2:O$625,8,FALSE)</f>
        <v>-4</v>
      </c>
      <c r="AE77" s="10">
        <f t="shared" ref="AE77:AE86" si="94">VLOOKUP(U77,B$2:O$625,9,FALSE)</f>
        <v>30</v>
      </c>
      <c r="AF77" s="10">
        <f t="shared" ref="AF77:AF86" si="95">VLOOKUP(U77,B$2:O$625,10,FALSE)</f>
        <v>41</v>
      </c>
      <c r="AG77" s="10">
        <f t="shared" ref="AG77:AG86" si="96">VLOOKUP(U77,B$2:O$625,11,FALSE)</f>
        <v>201</v>
      </c>
      <c r="AH77" s="10">
        <f t="shared" ref="AH77:AH86" si="97">VLOOKUP(U77,B$2:O$625,12,FALSE)</f>
        <v>8</v>
      </c>
      <c r="AI77" s="10">
        <f t="shared" ref="AI77:AI86" si="98">VLOOKUP(U77,B$2:O$625,13,FALSE)</f>
        <v>5</v>
      </c>
      <c r="AJ77" s="10">
        <f t="shared" ref="AJ77:AJ86" si="99">VLOOKUP(U77,B$2:O$625,14,FALSE)</f>
        <v>81</v>
      </c>
    </row>
    <row r="78" ht="15.75" customHeight="1">
      <c r="A78" s="42">
        <v>77.0</v>
      </c>
      <c r="B78" s="43" t="s">
        <v>1319</v>
      </c>
      <c r="C78" s="43" t="s">
        <v>884</v>
      </c>
      <c r="D78" s="43" t="s">
        <v>1237</v>
      </c>
      <c r="E78" s="43">
        <v>2011.0</v>
      </c>
      <c r="F78" s="43">
        <v>128.0</v>
      </c>
      <c r="G78" s="43">
        <v>77.0</v>
      </c>
      <c r="H78" s="43">
        <v>58.0</v>
      </c>
      <c r="I78" s="43">
        <v>-6.0</v>
      </c>
      <c r="J78" s="43">
        <v>11.0</v>
      </c>
      <c r="K78" s="43">
        <v>36.0</v>
      </c>
      <c r="L78" s="43">
        <v>321.0</v>
      </c>
      <c r="M78" s="43">
        <v>0.0</v>
      </c>
      <c r="N78" s="43">
        <v>4.0</v>
      </c>
      <c r="O78" s="43">
        <v>67.0</v>
      </c>
      <c r="P78" s="10" t="str">
        <f t="shared" si="1"/>
        <v>#N/A</v>
      </c>
      <c r="U78" s="10" t="s">
        <v>684</v>
      </c>
      <c r="V78" s="44">
        <v>1050.0</v>
      </c>
      <c r="W78" s="10" t="str">
        <f t="shared" si="86"/>
        <v>Love Yourself</v>
      </c>
      <c r="X78" s="10" t="str">
        <f t="shared" si="87"/>
        <v>Justin Bieber</v>
      </c>
      <c r="Y78" s="10" t="str">
        <f t="shared" si="88"/>
        <v>canadian pop</v>
      </c>
      <c r="Z78" s="10">
        <f t="shared" si="89"/>
        <v>2015</v>
      </c>
      <c r="AA78" s="10">
        <f t="shared" si="90"/>
        <v>100</v>
      </c>
      <c r="AB78" s="10">
        <f t="shared" si="91"/>
        <v>38</v>
      </c>
      <c r="AC78" s="10">
        <f t="shared" si="92"/>
        <v>61</v>
      </c>
      <c r="AD78" s="10">
        <f t="shared" si="93"/>
        <v>-10</v>
      </c>
      <c r="AE78" s="10">
        <f t="shared" si="94"/>
        <v>28</v>
      </c>
      <c r="AF78" s="10">
        <f t="shared" si="95"/>
        <v>52</v>
      </c>
      <c r="AG78" s="10">
        <f t="shared" si="96"/>
        <v>234</v>
      </c>
      <c r="AH78" s="10">
        <f t="shared" si="97"/>
        <v>84</v>
      </c>
      <c r="AI78" s="10">
        <f t="shared" si="98"/>
        <v>44</v>
      </c>
      <c r="AJ78" s="10">
        <f t="shared" si="99"/>
        <v>83</v>
      </c>
    </row>
    <row r="79" ht="15.75" customHeight="1">
      <c r="A79" s="42">
        <v>78.0</v>
      </c>
      <c r="B79" s="43" t="s">
        <v>586</v>
      </c>
      <c r="C79" s="43" t="s">
        <v>878</v>
      </c>
      <c r="D79" s="43" t="s">
        <v>1237</v>
      </c>
      <c r="E79" s="43">
        <v>2011.0</v>
      </c>
      <c r="F79" s="43">
        <v>152.0</v>
      </c>
      <c r="G79" s="43">
        <v>87.0</v>
      </c>
      <c r="H79" s="43">
        <v>62.0</v>
      </c>
      <c r="I79" s="43">
        <v>-5.0</v>
      </c>
      <c r="J79" s="43">
        <v>37.0</v>
      </c>
      <c r="K79" s="43">
        <v>76.0</v>
      </c>
      <c r="L79" s="43">
        <v>230.0</v>
      </c>
      <c r="M79" s="43">
        <v>2.0</v>
      </c>
      <c r="N79" s="43">
        <v>18.0</v>
      </c>
      <c r="O79" s="43">
        <v>66.0</v>
      </c>
      <c r="P79" s="10">
        <f t="shared" si="1"/>
        <v>1001</v>
      </c>
      <c r="U79" s="10" t="s">
        <v>686</v>
      </c>
      <c r="V79" s="44">
        <v>1051.0</v>
      </c>
      <c r="W79" s="10" t="str">
        <f t="shared" si="86"/>
        <v>PILLOWTALK</v>
      </c>
      <c r="X79" s="10" t="str">
        <f t="shared" si="87"/>
        <v>ZAYN</v>
      </c>
      <c r="Y79" s="10" t="str">
        <f t="shared" si="88"/>
        <v>dance pop</v>
      </c>
      <c r="Z79" s="10">
        <f t="shared" si="89"/>
        <v>2016</v>
      </c>
      <c r="AA79" s="10">
        <f t="shared" si="90"/>
        <v>125</v>
      </c>
      <c r="AB79" s="10">
        <f t="shared" si="91"/>
        <v>70</v>
      </c>
      <c r="AC79" s="10">
        <f t="shared" si="92"/>
        <v>59</v>
      </c>
      <c r="AD79" s="10">
        <f t="shared" si="93"/>
        <v>-4</v>
      </c>
      <c r="AE79" s="10">
        <f t="shared" si="94"/>
        <v>9</v>
      </c>
      <c r="AF79" s="10">
        <f t="shared" si="95"/>
        <v>43</v>
      </c>
      <c r="AG79" s="10">
        <f t="shared" si="96"/>
        <v>204</v>
      </c>
      <c r="AH79" s="10">
        <f t="shared" si="97"/>
        <v>10</v>
      </c>
      <c r="AI79" s="10">
        <f t="shared" si="98"/>
        <v>5</v>
      </c>
      <c r="AJ79" s="10">
        <f t="shared" si="99"/>
        <v>66</v>
      </c>
    </row>
    <row r="80" ht="15.75" customHeight="1">
      <c r="A80" s="42">
        <v>79.0</v>
      </c>
      <c r="B80" s="43" t="s">
        <v>1320</v>
      </c>
      <c r="C80" s="43" t="s">
        <v>802</v>
      </c>
      <c r="D80" s="43" t="s">
        <v>1237</v>
      </c>
      <c r="E80" s="43">
        <v>2011.0</v>
      </c>
      <c r="F80" s="43">
        <v>132.0</v>
      </c>
      <c r="G80" s="43">
        <v>71.0</v>
      </c>
      <c r="H80" s="43">
        <v>69.0</v>
      </c>
      <c r="I80" s="43">
        <v>-6.0</v>
      </c>
      <c r="J80" s="43">
        <v>20.0</v>
      </c>
      <c r="K80" s="43">
        <v>45.0</v>
      </c>
      <c r="L80" s="43">
        <v>238.0</v>
      </c>
      <c r="M80" s="43">
        <v>2.0</v>
      </c>
      <c r="N80" s="43">
        <v>7.0</v>
      </c>
      <c r="O80" s="43">
        <v>65.0</v>
      </c>
      <c r="P80" s="10" t="str">
        <f t="shared" si="1"/>
        <v>#N/A</v>
      </c>
      <c r="U80" s="10" t="s">
        <v>688</v>
      </c>
      <c r="V80" s="44">
        <v>1052.0</v>
      </c>
      <c r="W80" s="10" t="str">
        <f t="shared" si="86"/>
        <v>Work</v>
      </c>
      <c r="X80" s="10" t="str">
        <f t="shared" si="87"/>
        <v>Rihanna</v>
      </c>
      <c r="Y80" s="10" t="str">
        <f t="shared" si="88"/>
        <v>barbadian pop</v>
      </c>
      <c r="Z80" s="10">
        <f t="shared" si="89"/>
        <v>2016</v>
      </c>
      <c r="AA80" s="10">
        <f t="shared" si="90"/>
        <v>92</v>
      </c>
      <c r="AB80" s="10">
        <f t="shared" si="91"/>
        <v>53</v>
      </c>
      <c r="AC80" s="10">
        <f t="shared" si="92"/>
        <v>73</v>
      </c>
      <c r="AD80" s="10">
        <f t="shared" si="93"/>
        <v>-6</v>
      </c>
      <c r="AE80" s="10">
        <f t="shared" si="94"/>
        <v>9</v>
      </c>
      <c r="AF80" s="10">
        <f t="shared" si="95"/>
        <v>56</v>
      </c>
      <c r="AG80" s="10">
        <f t="shared" si="96"/>
        <v>219</v>
      </c>
      <c r="AH80" s="10">
        <f t="shared" si="97"/>
        <v>8</v>
      </c>
      <c r="AI80" s="10">
        <f t="shared" si="98"/>
        <v>9</v>
      </c>
      <c r="AJ80" s="10">
        <f t="shared" si="99"/>
        <v>78</v>
      </c>
    </row>
    <row r="81" ht="15.75" customHeight="1">
      <c r="A81" s="42">
        <v>80.0</v>
      </c>
      <c r="B81" s="43" t="s">
        <v>1321</v>
      </c>
      <c r="C81" s="43" t="s">
        <v>802</v>
      </c>
      <c r="D81" s="43" t="s">
        <v>1237</v>
      </c>
      <c r="E81" s="43">
        <v>2011.0</v>
      </c>
      <c r="F81" s="43">
        <v>130.0</v>
      </c>
      <c r="G81" s="43">
        <v>55.0</v>
      </c>
      <c r="H81" s="43">
        <v>70.0</v>
      </c>
      <c r="I81" s="43">
        <v>-7.0</v>
      </c>
      <c r="J81" s="43">
        <v>33.0</v>
      </c>
      <c r="K81" s="43">
        <v>79.0</v>
      </c>
      <c r="L81" s="43">
        <v>210.0</v>
      </c>
      <c r="M81" s="43">
        <v>0.0</v>
      </c>
      <c r="N81" s="43">
        <v>4.0</v>
      </c>
      <c r="O81" s="43">
        <v>64.0</v>
      </c>
      <c r="P81" s="10" t="str">
        <f t="shared" si="1"/>
        <v>#N/A</v>
      </c>
      <c r="U81" s="10" t="s">
        <v>690</v>
      </c>
      <c r="V81" s="44">
        <v>1053.0</v>
      </c>
      <c r="W81" s="10" t="str">
        <f t="shared" si="86"/>
        <v>Panda</v>
      </c>
      <c r="X81" s="10" t="str">
        <f t="shared" si="87"/>
        <v>Desiigner</v>
      </c>
      <c r="Y81" s="10" t="str">
        <f t="shared" si="88"/>
        <v>pop rap</v>
      </c>
      <c r="Z81" s="10">
        <f t="shared" si="89"/>
        <v>2016</v>
      </c>
      <c r="AA81" s="10">
        <f t="shared" si="90"/>
        <v>145</v>
      </c>
      <c r="AB81" s="10">
        <f t="shared" si="91"/>
        <v>73</v>
      </c>
      <c r="AC81" s="10">
        <f t="shared" si="92"/>
        <v>69</v>
      </c>
      <c r="AD81" s="10">
        <f t="shared" si="93"/>
        <v>-6</v>
      </c>
      <c r="AE81" s="10">
        <f t="shared" si="94"/>
        <v>37</v>
      </c>
      <c r="AF81" s="10">
        <f t="shared" si="95"/>
        <v>27</v>
      </c>
      <c r="AG81" s="10">
        <f t="shared" si="96"/>
        <v>248</v>
      </c>
      <c r="AH81" s="10">
        <f t="shared" si="97"/>
        <v>3</v>
      </c>
      <c r="AI81" s="10">
        <f t="shared" si="98"/>
        <v>41</v>
      </c>
      <c r="AJ81" s="10">
        <f t="shared" si="99"/>
        <v>69</v>
      </c>
    </row>
    <row r="82" ht="15.75" customHeight="1">
      <c r="A82" s="42">
        <v>81.0</v>
      </c>
      <c r="B82" s="43" t="s">
        <v>1322</v>
      </c>
      <c r="C82" s="43" t="s">
        <v>881</v>
      </c>
      <c r="D82" s="43" t="s">
        <v>1237</v>
      </c>
      <c r="E82" s="43">
        <v>2011.0</v>
      </c>
      <c r="F82" s="43">
        <v>120.0</v>
      </c>
      <c r="G82" s="43">
        <v>73.0</v>
      </c>
      <c r="H82" s="43">
        <v>75.0</v>
      </c>
      <c r="I82" s="43">
        <v>-4.0</v>
      </c>
      <c r="J82" s="43">
        <v>7.0</v>
      </c>
      <c r="K82" s="43">
        <v>81.0</v>
      </c>
      <c r="L82" s="43">
        <v>220.0</v>
      </c>
      <c r="M82" s="43">
        <v>0.0</v>
      </c>
      <c r="N82" s="43">
        <v>4.0</v>
      </c>
      <c r="O82" s="43">
        <v>64.0</v>
      </c>
      <c r="P82" s="10" t="str">
        <f t="shared" si="1"/>
        <v>#N/A</v>
      </c>
      <c r="U82" s="10" t="s">
        <v>692</v>
      </c>
      <c r="V82" s="44">
        <v>1054.0</v>
      </c>
      <c r="W82" s="10" t="str">
        <f t="shared" si="86"/>
        <v>One Dance</v>
      </c>
      <c r="X82" s="10" t="str">
        <f t="shared" si="87"/>
        <v>Drake</v>
      </c>
      <c r="Y82" s="10" t="str">
        <f t="shared" si="88"/>
        <v>canadian hip hop</v>
      </c>
      <c r="Z82" s="10">
        <f t="shared" si="89"/>
        <v>2016</v>
      </c>
      <c r="AA82" s="10">
        <f t="shared" si="90"/>
        <v>104</v>
      </c>
      <c r="AB82" s="10">
        <f t="shared" si="91"/>
        <v>63</v>
      </c>
      <c r="AC82" s="10">
        <f t="shared" si="92"/>
        <v>79</v>
      </c>
      <c r="AD82" s="10">
        <f t="shared" si="93"/>
        <v>-6</v>
      </c>
      <c r="AE82" s="10">
        <f t="shared" si="94"/>
        <v>33</v>
      </c>
      <c r="AF82" s="10">
        <f t="shared" si="95"/>
        <v>37</v>
      </c>
      <c r="AG82" s="10">
        <f t="shared" si="96"/>
        <v>174</v>
      </c>
      <c r="AH82" s="10">
        <f t="shared" si="97"/>
        <v>1</v>
      </c>
      <c r="AI82" s="10">
        <f t="shared" si="98"/>
        <v>5</v>
      </c>
      <c r="AJ82" s="10">
        <f t="shared" si="99"/>
        <v>84</v>
      </c>
    </row>
    <row r="83" ht="15.75" customHeight="1">
      <c r="A83" s="42">
        <v>82.0</v>
      </c>
      <c r="B83" s="43" t="s">
        <v>1323</v>
      </c>
      <c r="C83" s="43" t="s">
        <v>884</v>
      </c>
      <c r="D83" s="43" t="s">
        <v>1237</v>
      </c>
      <c r="E83" s="43">
        <v>2011.0</v>
      </c>
      <c r="F83" s="43">
        <v>127.0</v>
      </c>
      <c r="G83" s="43">
        <v>70.0</v>
      </c>
      <c r="H83" s="43">
        <v>52.0</v>
      </c>
      <c r="I83" s="43">
        <v>-5.0</v>
      </c>
      <c r="J83" s="43">
        <v>9.0</v>
      </c>
      <c r="K83" s="43">
        <v>52.0</v>
      </c>
      <c r="L83" s="43">
        <v>307.0</v>
      </c>
      <c r="M83" s="43">
        <v>9.0</v>
      </c>
      <c r="N83" s="43">
        <v>5.0</v>
      </c>
      <c r="O83" s="43">
        <v>64.0</v>
      </c>
      <c r="P83" s="10" t="str">
        <f t="shared" si="1"/>
        <v>#N/A</v>
      </c>
      <c r="U83" s="10" t="s">
        <v>694</v>
      </c>
      <c r="V83" s="44">
        <v>1055.0</v>
      </c>
      <c r="W83" s="10" t="str">
        <f t="shared" si="86"/>
        <v>CAN'T STOP THE FEELING!</v>
      </c>
      <c r="X83" s="10" t="str">
        <f t="shared" si="87"/>
        <v>Justin Timberlake</v>
      </c>
      <c r="Y83" s="10" t="str">
        <f t="shared" si="88"/>
        <v>dance pop</v>
      </c>
      <c r="Z83" s="10">
        <f t="shared" si="89"/>
        <v>2016</v>
      </c>
      <c r="AA83" s="10">
        <f t="shared" si="90"/>
        <v>113</v>
      </c>
      <c r="AB83" s="10">
        <f t="shared" si="91"/>
        <v>83</v>
      </c>
      <c r="AC83" s="10">
        <f t="shared" si="92"/>
        <v>67</v>
      </c>
      <c r="AD83" s="10">
        <f t="shared" si="93"/>
        <v>-6</v>
      </c>
      <c r="AE83" s="10">
        <f t="shared" si="94"/>
        <v>19</v>
      </c>
      <c r="AF83" s="10">
        <f t="shared" si="95"/>
        <v>70</v>
      </c>
      <c r="AG83" s="10">
        <f t="shared" si="96"/>
        <v>236</v>
      </c>
      <c r="AH83" s="10">
        <f t="shared" si="97"/>
        <v>1</v>
      </c>
      <c r="AI83" s="10">
        <f t="shared" si="98"/>
        <v>7</v>
      </c>
      <c r="AJ83" s="10">
        <f t="shared" si="99"/>
        <v>79</v>
      </c>
    </row>
    <row r="84" ht="15.75" customHeight="1">
      <c r="A84" s="42">
        <v>83.0</v>
      </c>
      <c r="B84" s="43" t="s">
        <v>1324</v>
      </c>
      <c r="C84" s="43" t="s">
        <v>884</v>
      </c>
      <c r="D84" s="43" t="s">
        <v>1237</v>
      </c>
      <c r="E84" s="43">
        <v>2011.0</v>
      </c>
      <c r="F84" s="43">
        <v>131.0</v>
      </c>
      <c r="G84" s="43">
        <v>93.0</v>
      </c>
      <c r="H84" s="43">
        <v>66.0</v>
      </c>
      <c r="I84" s="43">
        <v>-4.0</v>
      </c>
      <c r="J84" s="43">
        <v>27.0</v>
      </c>
      <c r="K84" s="43">
        <v>53.0</v>
      </c>
      <c r="L84" s="43">
        <v>249.0</v>
      </c>
      <c r="M84" s="43">
        <v>0.0</v>
      </c>
      <c r="N84" s="43">
        <v>7.0</v>
      </c>
      <c r="O84" s="43">
        <v>63.0</v>
      </c>
      <c r="P84" s="10" t="str">
        <f t="shared" si="1"/>
        <v>#N/A</v>
      </c>
      <c r="U84" s="10" t="s">
        <v>696</v>
      </c>
      <c r="V84" s="44">
        <v>1056.0</v>
      </c>
      <c r="W84" s="10" t="str">
        <f t="shared" si="86"/>
        <v>Cheap Thrills</v>
      </c>
      <c r="X84" s="10" t="str">
        <f t="shared" si="87"/>
        <v>Sia</v>
      </c>
      <c r="Y84" s="10" t="str">
        <f t="shared" si="88"/>
        <v>australian dance</v>
      </c>
      <c r="Z84" s="10">
        <f t="shared" si="89"/>
        <v>2016</v>
      </c>
      <c r="AA84" s="10">
        <f t="shared" si="90"/>
        <v>90</v>
      </c>
      <c r="AB84" s="10">
        <f t="shared" si="91"/>
        <v>80</v>
      </c>
      <c r="AC84" s="10">
        <f t="shared" si="92"/>
        <v>59</v>
      </c>
      <c r="AD84" s="10">
        <f t="shared" si="93"/>
        <v>-5</v>
      </c>
      <c r="AE84" s="10">
        <f t="shared" si="94"/>
        <v>8</v>
      </c>
      <c r="AF84" s="10">
        <f t="shared" si="95"/>
        <v>73</v>
      </c>
      <c r="AG84" s="10">
        <f t="shared" si="96"/>
        <v>225</v>
      </c>
      <c r="AH84" s="10">
        <f t="shared" si="97"/>
        <v>6</v>
      </c>
      <c r="AI84" s="10">
        <f t="shared" si="98"/>
        <v>22</v>
      </c>
      <c r="AJ84" s="10">
        <f t="shared" si="99"/>
        <v>64</v>
      </c>
    </row>
    <row r="85" ht="15.75" customHeight="1">
      <c r="A85" s="42">
        <v>84.0</v>
      </c>
      <c r="B85" s="43" t="s">
        <v>1325</v>
      </c>
      <c r="C85" s="43" t="s">
        <v>839</v>
      </c>
      <c r="D85" s="43" t="s">
        <v>1237</v>
      </c>
      <c r="E85" s="43">
        <v>2011.0</v>
      </c>
      <c r="F85" s="43">
        <v>126.0</v>
      </c>
      <c r="G85" s="43">
        <v>89.0</v>
      </c>
      <c r="H85" s="43">
        <v>65.0</v>
      </c>
      <c r="I85" s="43">
        <v>-4.0</v>
      </c>
      <c r="J85" s="43">
        <v>12.0</v>
      </c>
      <c r="K85" s="43">
        <v>32.0</v>
      </c>
      <c r="L85" s="43">
        <v>232.0</v>
      </c>
      <c r="M85" s="43">
        <v>3.0</v>
      </c>
      <c r="N85" s="43">
        <v>5.0</v>
      </c>
      <c r="O85" s="43">
        <v>63.0</v>
      </c>
      <c r="P85" s="10" t="str">
        <f t="shared" si="1"/>
        <v>#N/A</v>
      </c>
      <c r="U85" s="10" t="s">
        <v>698</v>
      </c>
      <c r="V85" s="44">
        <v>1057.0</v>
      </c>
      <c r="W85" s="10" t="str">
        <f t="shared" si="86"/>
        <v>Closer</v>
      </c>
      <c r="X85" s="10" t="str">
        <f t="shared" si="87"/>
        <v>The Chainsmokers</v>
      </c>
      <c r="Y85" s="10" t="str">
        <f t="shared" si="88"/>
        <v>electropop</v>
      </c>
      <c r="Z85" s="10">
        <f t="shared" si="89"/>
        <v>2017</v>
      </c>
      <c r="AA85" s="10">
        <f t="shared" si="90"/>
        <v>95</v>
      </c>
      <c r="AB85" s="10">
        <f t="shared" si="91"/>
        <v>52</v>
      </c>
      <c r="AC85" s="10">
        <f t="shared" si="92"/>
        <v>75</v>
      </c>
      <c r="AD85" s="10">
        <f t="shared" si="93"/>
        <v>-6</v>
      </c>
      <c r="AE85" s="10">
        <f t="shared" si="94"/>
        <v>11</v>
      </c>
      <c r="AF85" s="10">
        <f t="shared" si="95"/>
        <v>66</v>
      </c>
      <c r="AG85" s="10">
        <f t="shared" si="96"/>
        <v>245</v>
      </c>
      <c r="AH85" s="10">
        <f t="shared" si="97"/>
        <v>41</v>
      </c>
      <c r="AI85" s="10">
        <f t="shared" si="98"/>
        <v>3</v>
      </c>
      <c r="AJ85" s="10">
        <f t="shared" si="99"/>
        <v>86</v>
      </c>
    </row>
    <row r="86" ht="15.75" customHeight="1">
      <c r="A86" s="42">
        <v>85.0</v>
      </c>
      <c r="B86" s="43" t="s">
        <v>1326</v>
      </c>
      <c r="C86" s="43" t="s">
        <v>1252</v>
      </c>
      <c r="D86" s="43" t="s">
        <v>1237</v>
      </c>
      <c r="E86" s="43">
        <v>2011.0</v>
      </c>
      <c r="F86" s="43">
        <v>120.0</v>
      </c>
      <c r="G86" s="43">
        <v>88.0</v>
      </c>
      <c r="H86" s="43">
        <v>70.0</v>
      </c>
      <c r="I86" s="43">
        <v>-4.0</v>
      </c>
      <c r="J86" s="43">
        <v>13.0</v>
      </c>
      <c r="K86" s="43">
        <v>66.0</v>
      </c>
      <c r="L86" s="43">
        <v>197.0</v>
      </c>
      <c r="M86" s="43">
        <v>0.0</v>
      </c>
      <c r="N86" s="43">
        <v>3.0</v>
      </c>
      <c r="O86" s="43">
        <v>63.0</v>
      </c>
      <c r="P86" s="10" t="str">
        <f t="shared" si="1"/>
        <v>#N/A</v>
      </c>
      <c r="U86" s="10" t="s">
        <v>700</v>
      </c>
      <c r="V86" s="44">
        <v>1058.0</v>
      </c>
      <c r="W86" s="10" t="str">
        <f t="shared" si="86"/>
        <v>Black Beatles</v>
      </c>
      <c r="X86" s="10" t="str">
        <f t="shared" si="87"/>
        <v>Rae Sremmurd</v>
      </c>
      <c r="Y86" s="10" t="str">
        <f t="shared" si="88"/>
        <v>hip hop</v>
      </c>
      <c r="Z86" s="10">
        <f t="shared" si="89"/>
        <v>2016</v>
      </c>
      <c r="AA86" s="10">
        <f t="shared" si="90"/>
        <v>146</v>
      </c>
      <c r="AB86" s="10">
        <f t="shared" si="91"/>
        <v>63</v>
      </c>
      <c r="AC86" s="10">
        <f t="shared" si="92"/>
        <v>79</v>
      </c>
      <c r="AD86" s="10">
        <f t="shared" si="93"/>
        <v>-6</v>
      </c>
      <c r="AE86" s="10">
        <f t="shared" si="94"/>
        <v>13</v>
      </c>
      <c r="AF86" s="10">
        <f t="shared" si="95"/>
        <v>36</v>
      </c>
      <c r="AG86" s="10">
        <f t="shared" si="96"/>
        <v>292</v>
      </c>
      <c r="AH86" s="10">
        <f t="shared" si="97"/>
        <v>14</v>
      </c>
      <c r="AI86" s="10">
        <f t="shared" si="98"/>
        <v>6</v>
      </c>
      <c r="AJ86" s="10">
        <f t="shared" si="99"/>
        <v>76</v>
      </c>
    </row>
    <row r="87" ht="15.75" customHeight="1">
      <c r="A87" s="42">
        <v>86.0</v>
      </c>
      <c r="B87" s="43" t="s">
        <v>602</v>
      </c>
      <c r="C87" s="43" t="s">
        <v>950</v>
      </c>
      <c r="D87" s="43" t="s">
        <v>1248</v>
      </c>
      <c r="E87" s="43">
        <v>2011.0</v>
      </c>
      <c r="F87" s="43">
        <v>128.0</v>
      </c>
      <c r="G87" s="43">
        <v>77.0</v>
      </c>
      <c r="H87" s="43">
        <v>73.0</v>
      </c>
      <c r="I87" s="43">
        <v>-4.0</v>
      </c>
      <c r="J87" s="43">
        <v>11.0</v>
      </c>
      <c r="K87" s="43">
        <v>60.0</v>
      </c>
      <c r="L87" s="43">
        <v>215.0</v>
      </c>
      <c r="M87" s="43">
        <v>3.0</v>
      </c>
      <c r="N87" s="43">
        <v>4.0</v>
      </c>
      <c r="O87" s="43">
        <v>61.0</v>
      </c>
      <c r="P87" s="10">
        <f t="shared" si="1"/>
        <v>1009</v>
      </c>
      <c r="V87" s="46"/>
    </row>
    <row r="88" ht="15.75" customHeight="1">
      <c r="A88" s="42">
        <v>87.0</v>
      </c>
      <c r="B88" s="43" t="s">
        <v>1327</v>
      </c>
      <c r="C88" s="43" t="s">
        <v>884</v>
      </c>
      <c r="D88" s="43" t="s">
        <v>1237</v>
      </c>
      <c r="E88" s="43">
        <v>2011.0</v>
      </c>
      <c r="F88" s="43">
        <v>131.0</v>
      </c>
      <c r="G88" s="43">
        <v>88.0</v>
      </c>
      <c r="H88" s="43">
        <v>61.0</v>
      </c>
      <c r="I88" s="43">
        <v>-4.0</v>
      </c>
      <c r="J88" s="43">
        <v>46.0</v>
      </c>
      <c r="K88" s="43">
        <v>38.0</v>
      </c>
      <c r="L88" s="43">
        <v>265.0</v>
      </c>
      <c r="M88" s="43">
        <v>0.0</v>
      </c>
      <c r="N88" s="43">
        <v>6.0</v>
      </c>
      <c r="O88" s="43">
        <v>61.0</v>
      </c>
      <c r="P88" s="10" t="str">
        <f t="shared" si="1"/>
        <v>#N/A</v>
      </c>
      <c r="U88" s="10" t="s">
        <v>702</v>
      </c>
      <c r="V88" s="44">
        <v>1059.0</v>
      </c>
      <c r="W88" s="10" t="str">
        <f t="shared" ref="W88:W98" si="100">VLOOKUP(U88,B$2:O$625,1,FALSE)</f>
        <v>Starboy</v>
      </c>
      <c r="X88" s="10" t="str">
        <f t="shared" ref="X88:X98" si="101">VLOOKUP(U88,B$2:O$625,2,FALSE)</f>
        <v>The Weeknd</v>
      </c>
      <c r="Y88" s="10" t="str">
        <f t="shared" ref="Y88:Y98" si="102">VLOOKUP(U88,B$2:O$625,3,FALSE)</f>
        <v>canadian contemporary r&amp;b</v>
      </c>
      <c r="Z88" s="10">
        <f t="shared" ref="Z88:Z98" si="103">VLOOKUP(U88,B$2:O$625,4,FALSE)</f>
        <v>2017</v>
      </c>
      <c r="AA88" s="10">
        <f t="shared" ref="AA88:AA98" si="104">VLOOKUP(U88,B$2:O$625,5,FALSE)</f>
        <v>186</v>
      </c>
      <c r="AB88" s="10">
        <f t="shared" ref="AB88:AB98" si="105">VLOOKUP(U88,B$2:O$625,6,FALSE)</f>
        <v>59</v>
      </c>
      <c r="AC88" s="10">
        <f t="shared" ref="AC88:AC98" si="106">VLOOKUP(U88,B$2:O$625,7,FALSE)</f>
        <v>68</v>
      </c>
      <c r="AD88" s="10">
        <f t="shared" ref="AD88:AD98" si="107">VLOOKUP(U88,B$2:O$625,8,FALSE)</f>
        <v>-7</v>
      </c>
      <c r="AE88" s="10">
        <f t="shared" ref="AE88:AE98" si="108">VLOOKUP(U88,B$2:O$625,9,FALSE)</f>
        <v>14</v>
      </c>
      <c r="AF88" s="10">
        <f t="shared" ref="AF88:AF98" si="109">VLOOKUP(U88,B$2:O$625,10,FALSE)</f>
        <v>49</v>
      </c>
      <c r="AG88" s="10">
        <f t="shared" ref="AG88:AG98" si="110">VLOOKUP(U88,B$2:O$625,11,FALSE)</f>
        <v>230</v>
      </c>
      <c r="AH88" s="10">
        <f t="shared" ref="AH88:AH98" si="111">VLOOKUP(U88,B$2:O$625,12,FALSE)</f>
        <v>14</v>
      </c>
      <c r="AI88" s="10">
        <f t="shared" ref="AI88:AI98" si="112">VLOOKUP(U88,B$2:O$625,13,FALSE)</f>
        <v>28</v>
      </c>
      <c r="AJ88" s="10">
        <f t="shared" ref="AJ88:AJ98" si="113">VLOOKUP(U88,B$2:O$625,14,FALSE)</f>
        <v>85</v>
      </c>
    </row>
    <row r="89" ht="15.75" customHeight="1">
      <c r="A89" s="42">
        <v>88.0</v>
      </c>
      <c r="B89" s="43" t="s">
        <v>1328</v>
      </c>
      <c r="C89" s="43" t="s">
        <v>795</v>
      </c>
      <c r="D89" s="43" t="s">
        <v>1237</v>
      </c>
      <c r="E89" s="43">
        <v>2011.0</v>
      </c>
      <c r="F89" s="43">
        <v>63.0</v>
      </c>
      <c r="G89" s="43">
        <v>38.0</v>
      </c>
      <c r="H89" s="43">
        <v>30.0</v>
      </c>
      <c r="I89" s="43">
        <v>-7.0</v>
      </c>
      <c r="J89" s="43">
        <v>7.0</v>
      </c>
      <c r="K89" s="43">
        <v>26.0</v>
      </c>
      <c r="L89" s="43">
        <v>274.0</v>
      </c>
      <c r="M89" s="43">
        <v>38.0</v>
      </c>
      <c r="N89" s="43">
        <v>3.0</v>
      </c>
      <c r="O89" s="43">
        <v>60.0</v>
      </c>
      <c r="P89" s="10" t="str">
        <f t="shared" si="1"/>
        <v>#N/A</v>
      </c>
      <c r="U89" s="10" t="s">
        <v>704</v>
      </c>
      <c r="V89" s="44">
        <v>1060.0</v>
      </c>
      <c r="W89" s="10" t="str">
        <f t="shared" si="100"/>
        <v>Bad and Boujee</v>
      </c>
      <c r="X89" s="10" t="str">
        <f t="shared" si="101"/>
        <v>Migos</v>
      </c>
      <c r="Y89" s="10" t="str">
        <f t="shared" si="102"/>
        <v>atl hip hop</v>
      </c>
      <c r="Z89" s="10">
        <f t="shared" si="103"/>
        <v>2017</v>
      </c>
      <c r="AA89" s="10">
        <f t="shared" si="104"/>
        <v>127</v>
      </c>
      <c r="AB89" s="10">
        <f t="shared" si="105"/>
        <v>67</v>
      </c>
      <c r="AC89" s="10">
        <f t="shared" si="106"/>
        <v>93</v>
      </c>
      <c r="AD89" s="10">
        <f t="shared" si="107"/>
        <v>-5</v>
      </c>
      <c r="AE89" s="10">
        <f t="shared" si="108"/>
        <v>12</v>
      </c>
      <c r="AF89" s="10">
        <f t="shared" si="109"/>
        <v>18</v>
      </c>
      <c r="AG89" s="10">
        <f t="shared" si="110"/>
        <v>343</v>
      </c>
      <c r="AH89" s="10">
        <f t="shared" si="111"/>
        <v>6</v>
      </c>
      <c r="AI89" s="10">
        <f t="shared" si="112"/>
        <v>24</v>
      </c>
      <c r="AJ89" s="10">
        <f t="shared" si="113"/>
        <v>74</v>
      </c>
    </row>
    <row r="90" ht="15.75" customHeight="1">
      <c r="A90" s="42">
        <v>89.0</v>
      </c>
      <c r="B90" s="43" t="s">
        <v>580</v>
      </c>
      <c r="C90" s="43" t="s">
        <v>802</v>
      </c>
      <c r="D90" s="43" t="s">
        <v>1237</v>
      </c>
      <c r="E90" s="43">
        <v>2011.0</v>
      </c>
      <c r="F90" s="43">
        <v>133.0</v>
      </c>
      <c r="G90" s="43">
        <v>72.0</v>
      </c>
      <c r="H90" s="43">
        <v>65.0</v>
      </c>
      <c r="I90" s="43">
        <v>-5.0</v>
      </c>
      <c r="J90" s="43">
        <v>24.0</v>
      </c>
      <c r="K90" s="43">
        <v>39.0</v>
      </c>
      <c r="L90" s="43">
        <v>229.0</v>
      </c>
      <c r="M90" s="43">
        <v>1.0</v>
      </c>
      <c r="N90" s="43">
        <v>4.0</v>
      </c>
      <c r="O90" s="43">
        <v>59.0</v>
      </c>
      <c r="P90" s="10">
        <f t="shared" si="1"/>
        <v>998</v>
      </c>
      <c r="U90" s="10" t="s">
        <v>706</v>
      </c>
      <c r="V90" s="44">
        <v>1061.0</v>
      </c>
      <c r="W90" s="10" t="str">
        <f t="shared" si="100"/>
        <v>Shape of You</v>
      </c>
      <c r="X90" s="10" t="str">
        <f t="shared" si="101"/>
        <v>Ed Sheeran</v>
      </c>
      <c r="Y90" s="10" t="str">
        <f t="shared" si="102"/>
        <v>pop</v>
      </c>
      <c r="Z90" s="10">
        <f t="shared" si="103"/>
        <v>2017</v>
      </c>
      <c r="AA90" s="10">
        <f t="shared" si="104"/>
        <v>96</v>
      </c>
      <c r="AB90" s="10">
        <f t="shared" si="105"/>
        <v>65</v>
      </c>
      <c r="AC90" s="10">
        <f t="shared" si="106"/>
        <v>83</v>
      </c>
      <c r="AD90" s="10">
        <f t="shared" si="107"/>
        <v>-3</v>
      </c>
      <c r="AE90" s="10">
        <f t="shared" si="108"/>
        <v>9</v>
      </c>
      <c r="AF90" s="10">
        <f t="shared" si="109"/>
        <v>93</v>
      </c>
      <c r="AG90" s="10">
        <f t="shared" si="110"/>
        <v>234</v>
      </c>
      <c r="AH90" s="10">
        <f t="shared" si="111"/>
        <v>58</v>
      </c>
      <c r="AI90" s="10">
        <f t="shared" si="112"/>
        <v>8</v>
      </c>
      <c r="AJ90" s="10">
        <f t="shared" si="113"/>
        <v>87</v>
      </c>
    </row>
    <row r="91" ht="15.75" customHeight="1">
      <c r="A91" s="42">
        <v>90.0</v>
      </c>
      <c r="B91" s="43" t="s">
        <v>1329</v>
      </c>
      <c r="C91" s="43" t="s">
        <v>866</v>
      </c>
      <c r="D91" s="43" t="s">
        <v>1237</v>
      </c>
      <c r="E91" s="43">
        <v>2011.0</v>
      </c>
      <c r="F91" s="43">
        <v>84.0</v>
      </c>
      <c r="G91" s="43">
        <v>75.0</v>
      </c>
      <c r="H91" s="43">
        <v>59.0</v>
      </c>
      <c r="I91" s="43">
        <v>-4.0</v>
      </c>
      <c r="J91" s="43">
        <v>8.0</v>
      </c>
      <c r="K91" s="43">
        <v>70.0</v>
      </c>
      <c r="L91" s="43">
        <v>200.0</v>
      </c>
      <c r="M91" s="43">
        <v>2.0</v>
      </c>
      <c r="N91" s="43">
        <v>14.0</v>
      </c>
      <c r="O91" s="43">
        <v>59.0</v>
      </c>
      <c r="P91" s="10" t="str">
        <f t="shared" si="1"/>
        <v>#N/A</v>
      </c>
      <c r="U91" s="10" t="s">
        <v>708</v>
      </c>
      <c r="V91" s="44">
        <v>1062.0</v>
      </c>
      <c r="W91" s="10" t="str">
        <f t="shared" si="100"/>
        <v>HUMBLE</v>
      </c>
      <c r="X91" s="10" t="str">
        <f t="shared" si="101"/>
        <v>Kendrick Lamar</v>
      </c>
      <c r="Y91" s="10" t="str">
        <f t="shared" si="102"/>
        <v>conscious hip hop</v>
      </c>
      <c r="Z91" s="10">
        <f t="shared" si="103"/>
        <v>2017</v>
      </c>
      <c r="AA91" s="10">
        <f t="shared" si="104"/>
        <v>150</v>
      </c>
      <c r="AB91" s="10">
        <f t="shared" si="105"/>
        <v>62</v>
      </c>
      <c r="AC91" s="10">
        <f t="shared" si="106"/>
        <v>91</v>
      </c>
      <c r="AD91" s="10">
        <f t="shared" si="107"/>
        <v>-7</v>
      </c>
      <c r="AE91" s="10">
        <f t="shared" si="108"/>
        <v>10</v>
      </c>
      <c r="AF91" s="10">
        <f t="shared" si="109"/>
        <v>42</v>
      </c>
      <c r="AG91" s="10">
        <f t="shared" si="110"/>
        <v>177</v>
      </c>
      <c r="AH91" s="10">
        <f t="shared" si="111"/>
        <v>0</v>
      </c>
      <c r="AI91" s="10">
        <f t="shared" si="112"/>
        <v>10</v>
      </c>
      <c r="AJ91" s="10">
        <f t="shared" si="113"/>
        <v>82</v>
      </c>
    </row>
    <row r="92" ht="15.75" customHeight="1">
      <c r="A92" s="42">
        <v>91.0</v>
      </c>
      <c r="B92" s="43" t="s">
        <v>1330</v>
      </c>
      <c r="C92" s="43" t="s">
        <v>866</v>
      </c>
      <c r="D92" s="43" t="s">
        <v>1237</v>
      </c>
      <c r="E92" s="43">
        <v>2011.0</v>
      </c>
      <c r="F92" s="43">
        <v>120.0</v>
      </c>
      <c r="G92" s="43">
        <v>81.0</v>
      </c>
      <c r="H92" s="43">
        <v>71.0</v>
      </c>
      <c r="I92" s="43">
        <v>-5.0</v>
      </c>
      <c r="J92" s="43">
        <v>37.0</v>
      </c>
      <c r="K92" s="43">
        <v>89.0</v>
      </c>
      <c r="L92" s="43">
        <v>223.0</v>
      </c>
      <c r="M92" s="43">
        <v>13.0</v>
      </c>
      <c r="N92" s="43">
        <v>6.0</v>
      </c>
      <c r="O92" s="43">
        <v>58.0</v>
      </c>
      <c r="P92" s="10" t="str">
        <f t="shared" si="1"/>
        <v>#N/A</v>
      </c>
      <c r="U92" s="10" t="s">
        <v>710</v>
      </c>
      <c r="V92" s="44">
        <v>1063.0</v>
      </c>
      <c r="W92" s="10" t="str">
        <f t="shared" si="100"/>
        <v>That's What I Like</v>
      </c>
      <c r="X92" s="10" t="str">
        <f t="shared" si="101"/>
        <v>Bruno Mars</v>
      </c>
      <c r="Y92" s="10" t="str">
        <f t="shared" si="102"/>
        <v>pop</v>
      </c>
      <c r="Z92" s="10">
        <f t="shared" si="103"/>
        <v>2017</v>
      </c>
      <c r="AA92" s="10">
        <f t="shared" si="104"/>
        <v>134</v>
      </c>
      <c r="AB92" s="10">
        <f t="shared" si="105"/>
        <v>56</v>
      </c>
      <c r="AC92" s="10">
        <f t="shared" si="106"/>
        <v>85</v>
      </c>
      <c r="AD92" s="10">
        <f t="shared" si="107"/>
        <v>-5</v>
      </c>
      <c r="AE92" s="10">
        <f t="shared" si="108"/>
        <v>9</v>
      </c>
      <c r="AF92" s="10">
        <f t="shared" si="109"/>
        <v>86</v>
      </c>
      <c r="AG92" s="10">
        <f t="shared" si="110"/>
        <v>207</v>
      </c>
      <c r="AH92" s="10">
        <f t="shared" si="111"/>
        <v>1</v>
      </c>
      <c r="AI92" s="10">
        <f t="shared" si="112"/>
        <v>4</v>
      </c>
      <c r="AJ92" s="10">
        <f t="shared" si="113"/>
        <v>83</v>
      </c>
    </row>
    <row r="93" ht="15.75" customHeight="1">
      <c r="A93" s="42">
        <v>92.0</v>
      </c>
      <c r="B93" s="43" t="s">
        <v>1331</v>
      </c>
      <c r="C93" s="43" t="s">
        <v>950</v>
      </c>
      <c r="D93" s="43" t="s">
        <v>1248</v>
      </c>
      <c r="E93" s="43">
        <v>2011.0</v>
      </c>
      <c r="F93" s="43">
        <v>80.0</v>
      </c>
      <c r="G93" s="43">
        <v>91.0</v>
      </c>
      <c r="H93" s="43">
        <v>58.0</v>
      </c>
      <c r="I93" s="43">
        <v>-4.0</v>
      </c>
      <c r="J93" s="43">
        <v>29.0</v>
      </c>
      <c r="K93" s="43">
        <v>73.0</v>
      </c>
      <c r="L93" s="43">
        <v>262.0</v>
      </c>
      <c r="M93" s="43">
        <v>2.0</v>
      </c>
      <c r="N93" s="43">
        <v>4.0</v>
      </c>
      <c r="O93" s="43">
        <v>58.0</v>
      </c>
      <c r="P93" s="10" t="str">
        <f t="shared" si="1"/>
        <v>#N/A</v>
      </c>
      <c r="U93" s="10" t="s">
        <v>712</v>
      </c>
      <c r="V93" s="44">
        <v>1064.0</v>
      </c>
      <c r="W93" s="10" t="str">
        <f t="shared" si="100"/>
        <v>I'm the One</v>
      </c>
      <c r="X93" s="10" t="str">
        <f t="shared" si="101"/>
        <v>DJ Khaled</v>
      </c>
      <c r="Y93" s="10" t="str">
        <f t="shared" si="102"/>
        <v>dance pop</v>
      </c>
      <c r="Z93" s="10">
        <f t="shared" si="103"/>
        <v>2017</v>
      </c>
      <c r="AA93" s="10">
        <f t="shared" si="104"/>
        <v>81</v>
      </c>
      <c r="AB93" s="10">
        <f t="shared" si="105"/>
        <v>67</v>
      </c>
      <c r="AC93" s="10">
        <f t="shared" si="106"/>
        <v>61</v>
      </c>
      <c r="AD93" s="10">
        <f t="shared" si="107"/>
        <v>-4</v>
      </c>
      <c r="AE93" s="10">
        <f t="shared" si="108"/>
        <v>17</v>
      </c>
      <c r="AF93" s="10">
        <f t="shared" si="109"/>
        <v>81</v>
      </c>
      <c r="AG93" s="10">
        <f t="shared" si="110"/>
        <v>289</v>
      </c>
      <c r="AH93" s="10">
        <f t="shared" si="111"/>
        <v>6</v>
      </c>
      <c r="AI93" s="10">
        <f t="shared" si="112"/>
        <v>4</v>
      </c>
      <c r="AJ93" s="10">
        <f t="shared" si="113"/>
        <v>77</v>
      </c>
    </row>
    <row r="94" ht="15.75" customHeight="1">
      <c r="A94" s="42">
        <v>93.0</v>
      </c>
      <c r="B94" s="43" t="s">
        <v>1332</v>
      </c>
      <c r="C94" s="43" t="s">
        <v>950</v>
      </c>
      <c r="D94" s="43" t="s">
        <v>1248</v>
      </c>
      <c r="E94" s="43">
        <v>2011.0</v>
      </c>
      <c r="F94" s="43">
        <v>128.0</v>
      </c>
      <c r="G94" s="43">
        <v>81.0</v>
      </c>
      <c r="H94" s="43">
        <v>82.0</v>
      </c>
      <c r="I94" s="43">
        <v>-3.0</v>
      </c>
      <c r="J94" s="43">
        <v>5.0</v>
      </c>
      <c r="K94" s="43">
        <v>89.0</v>
      </c>
      <c r="L94" s="43">
        <v>257.0</v>
      </c>
      <c r="M94" s="43">
        <v>5.0</v>
      </c>
      <c r="N94" s="43">
        <v>5.0</v>
      </c>
      <c r="O94" s="43">
        <v>54.0</v>
      </c>
      <c r="P94" s="10" t="str">
        <f t="shared" si="1"/>
        <v>#N/A</v>
      </c>
      <c r="U94" s="10" t="s">
        <v>714</v>
      </c>
      <c r="V94" s="44">
        <v>1065.0</v>
      </c>
      <c r="W94" s="10" t="str">
        <f t="shared" si="100"/>
        <v>Despacito</v>
      </c>
      <c r="X94" s="10" t="str">
        <f t="shared" si="101"/>
        <v>Luis Fonsi</v>
      </c>
      <c r="Y94" s="10" t="str">
        <f t="shared" si="102"/>
        <v>latin</v>
      </c>
      <c r="Z94" s="10">
        <f t="shared" si="103"/>
        <v>2017</v>
      </c>
      <c r="AA94" s="10">
        <f t="shared" si="104"/>
        <v>178</v>
      </c>
      <c r="AB94" s="10">
        <f t="shared" si="105"/>
        <v>82</v>
      </c>
      <c r="AC94" s="10">
        <f t="shared" si="106"/>
        <v>65</v>
      </c>
      <c r="AD94" s="10">
        <f t="shared" si="107"/>
        <v>-4</v>
      </c>
      <c r="AE94" s="10">
        <f t="shared" si="108"/>
        <v>10</v>
      </c>
      <c r="AF94" s="10">
        <f t="shared" si="109"/>
        <v>82</v>
      </c>
      <c r="AG94" s="10">
        <f t="shared" si="110"/>
        <v>229</v>
      </c>
      <c r="AH94" s="10">
        <f t="shared" si="111"/>
        <v>23</v>
      </c>
      <c r="AI94" s="10">
        <f t="shared" si="112"/>
        <v>17</v>
      </c>
      <c r="AJ94" s="10">
        <f t="shared" si="113"/>
        <v>76</v>
      </c>
    </row>
    <row r="95" ht="15.75" customHeight="1">
      <c r="A95" s="42">
        <v>94.0</v>
      </c>
      <c r="B95" s="43" t="s">
        <v>1292</v>
      </c>
      <c r="C95" s="43" t="s">
        <v>1293</v>
      </c>
      <c r="D95" s="43" t="s">
        <v>1237</v>
      </c>
      <c r="E95" s="43">
        <v>2011.0</v>
      </c>
      <c r="F95" s="43">
        <v>91.0</v>
      </c>
      <c r="G95" s="43">
        <v>95.0</v>
      </c>
      <c r="H95" s="43">
        <v>64.0</v>
      </c>
      <c r="I95" s="43">
        <v>-4.0</v>
      </c>
      <c r="J95" s="43">
        <v>18.0</v>
      </c>
      <c r="K95" s="43">
        <v>57.0</v>
      </c>
      <c r="L95" s="43">
        <v>220.0</v>
      </c>
      <c r="M95" s="43">
        <v>6.0</v>
      </c>
      <c r="N95" s="43">
        <v>7.0</v>
      </c>
      <c r="O95" s="43">
        <v>52.0</v>
      </c>
      <c r="P95" s="10" t="str">
        <f t="shared" si="1"/>
        <v>#N/A</v>
      </c>
      <c r="U95" s="10" t="s">
        <v>716</v>
      </c>
      <c r="V95" s="44">
        <v>1066.0</v>
      </c>
      <c r="W95" s="10" t="str">
        <f t="shared" si="100"/>
        <v>Look What You Made Me Do</v>
      </c>
      <c r="X95" s="10" t="str">
        <f t="shared" si="101"/>
        <v>Taylor Swift</v>
      </c>
      <c r="Y95" s="10" t="str">
        <f t="shared" si="102"/>
        <v>pop</v>
      </c>
      <c r="Z95" s="10">
        <f t="shared" si="103"/>
        <v>2018</v>
      </c>
      <c r="AA95" s="10">
        <f t="shared" si="104"/>
        <v>128</v>
      </c>
      <c r="AB95" s="10">
        <f t="shared" si="105"/>
        <v>71</v>
      </c>
      <c r="AC95" s="10">
        <f t="shared" si="106"/>
        <v>77</v>
      </c>
      <c r="AD95" s="10">
        <f t="shared" si="107"/>
        <v>-6</v>
      </c>
      <c r="AE95" s="10">
        <f t="shared" si="108"/>
        <v>13</v>
      </c>
      <c r="AF95" s="10">
        <f t="shared" si="109"/>
        <v>51</v>
      </c>
      <c r="AG95" s="10">
        <f t="shared" si="110"/>
        <v>212</v>
      </c>
      <c r="AH95" s="10">
        <f t="shared" si="111"/>
        <v>20</v>
      </c>
      <c r="AI95" s="10">
        <f t="shared" si="112"/>
        <v>12</v>
      </c>
      <c r="AJ95" s="10">
        <f t="shared" si="113"/>
        <v>75</v>
      </c>
    </row>
    <row r="96" ht="15.75" customHeight="1">
      <c r="A96" s="42">
        <v>95.0</v>
      </c>
      <c r="B96" s="43" t="s">
        <v>1333</v>
      </c>
      <c r="C96" s="43" t="s">
        <v>1299</v>
      </c>
      <c r="D96" s="43" t="s">
        <v>1237</v>
      </c>
      <c r="E96" s="43">
        <v>2011.0</v>
      </c>
      <c r="F96" s="43">
        <v>75.0</v>
      </c>
      <c r="G96" s="43">
        <v>35.0</v>
      </c>
      <c r="H96" s="43">
        <v>35.0</v>
      </c>
      <c r="I96" s="43">
        <v>-6.0</v>
      </c>
      <c r="J96" s="43">
        <v>12.0</v>
      </c>
      <c r="K96" s="43">
        <v>9.0</v>
      </c>
      <c r="L96" s="43">
        <v>247.0</v>
      </c>
      <c r="M96" s="43">
        <v>73.0</v>
      </c>
      <c r="N96" s="43">
        <v>3.0</v>
      </c>
      <c r="O96" s="43">
        <v>50.0</v>
      </c>
      <c r="P96" s="10" t="str">
        <f t="shared" si="1"/>
        <v>#N/A</v>
      </c>
      <c r="U96" s="10" t="s">
        <v>718</v>
      </c>
      <c r="V96" s="44">
        <v>1067.0</v>
      </c>
      <c r="W96" s="10" t="str">
        <f t="shared" si="100"/>
        <v>Bodak Yellow</v>
      </c>
      <c r="X96" s="10" t="str">
        <f t="shared" si="101"/>
        <v>Cardi B</v>
      </c>
      <c r="Y96" s="10" t="str">
        <f t="shared" si="102"/>
        <v>pop</v>
      </c>
      <c r="Z96" s="10">
        <f t="shared" si="103"/>
        <v>2017</v>
      </c>
      <c r="AA96" s="10">
        <f t="shared" si="104"/>
        <v>125</v>
      </c>
      <c r="AB96" s="10">
        <f t="shared" si="105"/>
        <v>72</v>
      </c>
      <c r="AC96" s="10">
        <f t="shared" si="106"/>
        <v>93</v>
      </c>
      <c r="AD96" s="10">
        <f t="shared" si="107"/>
        <v>-6</v>
      </c>
      <c r="AE96" s="10">
        <f t="shared" si="108"/>
        <v>35</v>
      </c>
      <c r="AF96" s="10">
        <f t="shared" si="109"/>
        <v>46</v>
      </c>
      <c r="AG96" s="10">
        <f t="shared" si="110"/>
        <v>224</v>
      </c>
      <c r="AH96" s="10">
        <f t="shared" si="111"/>
        <v>7</v>
      </c>
      <c r="AI96" s="10">
        <f t="shared" si="112"/>
        <v>11</v>
      </c>
      <c r="AJ96" s="10">
        <f t="shared" si="113"/>
        <v>70</v>
      </c>
    </row>
    <row r="97" ht="15.75" customHeight="1">
      <c r="A97" s="42">
        <v>96.0</v>
      </c>
      <c r="B97" s="43" t="s">
        <v>1295</v>
      </c>
      <c r="C97" s="43" t="s">
        <v>978</v>
      </c>
      <c r="D97" s="43" t="s">
        <v>1255</v>
      </c>
      <c r="E97" s="43">
        <v>2011.0</v>
      </c>
      <c r="F97" s="43">
        <v>80.0</v>
      </c>
      <c r="G97" s="43">
        <v>86.0</v>
      </c>
      <c r="H97" s="43">
        <v>45.0</v>
      </c>
      <c r="I97" s="43">
        <v>-5.0</v>
      </c>
      <c r="J97" s="43">
        <v>26.0</v>
      </c>
      <c r="K97" s="43">
        <v>58.0</v>
      </c>
      <c r="L97" s="43">
        <v>329.0</v>
      </c>
      <c r="M97" s="43">
        <v>7.0</v>
      </c>
      <c r="N97" s="43">
        <v>39.0</v>
      </c>
      <c r="O97" s="43">
        <v>49.0</v>
      </c>
      <c r="P97" s="10" t="str">
        <f t="shared" si="1"/>
        <v>#N/A</v>
      </c>
      <c r="U97" s="10" t="s">
        <v>720</v>
      </c>
      <c r="V97" s="44">
        <v>1068.0</v>
      </c>
      <c r="W97" s="10" t="str">
        <f t="shared" si="100"/>
        <v>rockstar</v>
      </c>
      <c r="X97" s="10" t="str">
        <f t="shared" si="101"/>
        <v>Post Malone</v>
      </c>
      <c r="Y97" s="10" t="str">
        <f t="shared" si="102"/>
        <v>dfw rap</v>
      </c>
      <c r="Z97" s="10">
        <f t="shared" si="103"/>
        <v>2018</v>
      </c>
      <c r="AA97" s="10">
        <f t="shared" si="104"/>
        <v>160</v>
      </c>
      <c r="AB97" s="10">
        <f t="shared" si="105"/>
        <v>52</v>
      </c>
      <c r="AC97" s="10">
        <f t="shared" si="106"/>
        <v>59</v>
      </c>
      <c r="AD97" s="10">
        <f t="shared" si="107"/>
        <v>-6</v>
      </c>
      <c r="AE97" s="10">
        <f t="shared" si="108"/>
        <v>13</v>
      </c>
      <c r="AF97" s="10">
        <f t="shared" si="109"/>
        <v>13</v>
      </c>
      <c r="AG97" s="10">
        <f t="shared" si="110"/>
        <v>218</v>
      </c>
      <c r="AH97" s="10">
        <f t="shared" si="111"/>
        <v>12</v>
      </c>
      <c r="AI97" s="10">
        <f t="shared" si="112"/>
        <v>7</v>
      </c>
      <c r="AJ97" s="10">
        <f t="shared" si="113"/>
        <v>84</v>
      </c>
    </row>
    <row r="98" ht="15.75" customHeight="1">
      <c r="A98" s="42">
        <v>97.0</v>
      </c>
      <c r="B98" s="43" t="s">
        <v>1334</v>
      </c>
      <c r="C98" s="43" t="s">
        <v>1335</v>
      </c>
      <c r="D98" s="43" t="s">
        <v>1336</v>
      </c>
      <c r="E98" s="43">
        <v>2011.0</v>
      </c>
      <c r="F98" s="43">
        <v>125.0</v>
      </c>
      <c r="G98" s="43">
        <v>38.0</v>
      </c>
      <c r="H98" s="43">
        <v>30.0</v>
      </c>
      <c r="I98" s="43">
        <v>-8.0</v>
      </c>
      <c r="J98" s="43">
        <v>11.0</v>
      </c>
      <c r="K98" s="43">
        <v>19.0</v>
      </c>
      <c r="L98" s="43">
        <v>255.0</v>
      </c>
      <c r="M98" s="43">
        <v>91.0</v>
      </c>
      <c r="N98" s="43">
        <v>3.0</v>
      </c>
      <c r="O98" s="43">
        <v>46.0</v>
      </c>
      <c r="P98" s="10" t="str">
        <f t="shared" si="1"/>
        <v>#N/A</v>
      </c>
      <c r="U98" s="10" t="s">
        <v>722</v>
      </c>
      <c r="V98" s="44">
        <v>1069.0</v>
      </c>
      <c r="W98" s="10" t="str">
        <f t="shared" si="100"/>
        <v>Perfect</v>
      </c>
      <c r="X98" s="10" t="str">
        <f t="shared" si="101"/>
        <v>One Direction</v>
      </c>
      <c r="Y98" s="10" t="str">
        <f t="shared" si="102"/>
        <v>boy band</v>
      </c>
      <c r="Z98" s="10">
        <f t="shared" si="103"/>
        <v>2015</v>
      </c>
      <c r="AA98" s="10">
        <f t="shared" si="104"/>
        <v>100</v>
      </c>
      <c r="AB98" s="10">
        <f t="shared" si="105"/>
        <v>82</v>
      </c>
      <c r="AC98" s="10">
        <f t="shared" si="106"/>
        <v>65</v>
      </c>
      <c r="AD98" s="10">
        <f t="shared" si="107"/>
        <v>-5</v>
      </c>
      <c r="AE98" s="10">
        <f t="shared" si="108"/>
        <v>12</v>
      </c>
      <c r="AF98" s="10">
        <f t="shared" si="109"/>
        <v>40</v>
      </c>
      <c r="AG98" s="10">
        <f t="shared" si="110"/>
        <v>230</v>
      </c>
      <c r="AH98" s="10">
        <f t="shared" si="111"/>
        <v>6</v>
      </c>
      <c r="AI98" s="10">
        <f t="shared" si="112"/>
        <v>8</v>
      </c>
      <c r="AJ98" s="10">
        <f t="shared" si="113"/>
        <v>55</v>
      </c>
    </row>
    <row r="99" ht="15.75" customHeight="1">
      <c r="A99" s="42">
        <v>98.0</v>
      </c>
      <c r="B99" s="43" t="s">
        <v>1337</v>
      </c>
      <c r="C99" s="43" t="s">
        <v>1338</v>
      </c>
      <c r="D99" s="43" t="s">
        <v>1237</v>
      </c>
      <c r="E99" s="43">
        <v>2011.0</v>
      </c>
      <c r="F99" s="43">
        <v>127.0</v>
      </c>
      <c r="G99" s="43">
        <v>74.0</v>
      </c>
      <c r="H99" s="43">
        <v>77.0</v>
      </c>
      <c r="I99" s="43">
        <v>-7.0</v>
      </c>
      <c r="J99" s="43">
        <v>40.0</v>
      </c>
      <c r="K99" s="43">
        <v>59.0</v>
      </c>
      <c r="L99" s="43">
        <v>201.0</v>
      </c>
      <c r="M99" s="43">
        <v>6.0</v>
      </c>
      <c r="N99" s="43">
        <v>23.0</v>
      </c>
      <c r="O99" s="43">
        <v>38.0</v>
      </c>
      <c r="P99" s="10" t="str">
        <f t="shared" si="1"/>
        <v>#N/A</v>
      </c>
      <c r="V99" s="45"/>
    </row>
    <row r="100" ht="15.75" customHeight="1">
      <c r="A100" s="42">
        <v>99.0</v>
      </c>
      <c r="B100" s="43" t="s">
        <v>574</v>
      </c>
      <c r="C100" s="43" t="s">
        <v>1339</v>
      </c>
      <c r="D100" s="43" t="s">
        <v>1237</v>
      </c>
      <c r="E100" s="43">
        <v>2011.0</v>
      </c>
      <c r="F100" s="43">
        <v>122.0</v>
      </c>
      <c r="G100" s="43">
        <v>64.0</v>
      </c>
      <c r="H100" s="43">
        <v>68.0</v>
      </c>
      <c r="I100" s="43">
        <v>-7.0</v>
      </c>
      <c r="J100" s="43">
        <v>12.0</v>
      </c>
      <c r="K100" s="43">
        <v>56.0</v>
      </c>
      <c r="L100" s="43">
        <v>208.0</v>
      </c>
      <c r="M100" s="43">
        <v>0.0</v>
      </c>
      <c r="N100" s="43">
        <v>12.0</v>
      </c>
      <c r="O100" s="43">
        <v>38.0</v>
      </c>
      <c r="P100" s="10">
        <f t="shared" si="1"/>
        <v>995</v>
      </c>
      <c r="U100" s="10" t="s">
        <v>724</v>
      </c>
      <c r="V100" s="44">
        <v>1070.0</v>
      </c>
      <c r="W100" s="10" t="str">
        <f t="shared" ref="W100:W110" si="114">VLOOKUP(U100,B$2:O$625,1,FALSE)</f>
        <v>Havana</v>
      </c>
      <c r="X100" s="10" t="str">
        <f t="shared" ref="X100:X110" si="115">VLOOKUP(U100,B$2:O$625,2,FALSE)</f>
        <v>Camila Cabello</v>
      </c>
      <c r="Y100" s="10" t="str">
        <f t="shared" ref="Y100:Y110" si="116">VLOOKUP(U100,B$2:O$625,3,FALSE)</f>
        <v>dance pop</v>
      </c>
      <c r="Z100" s="10">
        <f t="shared" ref="Z100:Z110" si="117">VLOOKUP(U100,B$2:O$625,4,FALSE)</f>
        <v>2018</v>
      </c>
      <c r="AA100" s="10">
        <f t="shared" ref="AA100:AA110" si="118">VLOOKUP(U100,B$2:O$625,5,FALSE)</f>
        <v>105</v>
      </c>
      <c r="AB100" s="10">
        <f t="shared" ref="AB100:AB110" si="119">VLOOKUP(U100,B$2:O$625,6,FALSE)</f>
        <v>52</v>
      </c>
      <c r="AC100" s="10">
        <f t="shared" ref="AC100:AC110" si="120">VLOOKUP(U100,B$2:O$625,7,FALSE)</f>
        <v>77</v>
      </c>
      <c r="AD100" s="10">
        <f t="shared" ref="AD100:AD110" si="121">VLOOKUP(U100,B$2:O$625,8,FALSE)</f>
        <v>-4</v>
      </c>
      <c r="AE100" s="10">
        <f t="shared" ref="AE100:AE110" si="122">VLOOKUP(U100,B$2:O$625,9,FALSE)</f>
        <v>13</v>
      </c>
      <c r="AF100" s="10">
        <f t="shared" ref="AF100:AF110" si="123">VLOOKUP(U100,B$2:O$625,10,FALSE)</f>
        <v>39</v>
      </c>
      <c r="AG100" s="10">
        <f t="shared" ref="AG100:AG110" si="124">VLOOKUP(U100,B$2:O$625,11,FALSE)</f>
        <v>217</v>
      </c>
      <c r="AH100" s="10">
        <f t="shared" ref="AH100:AH110" si="125">VLOOKUP(U100,B$2:O$625,12,FALSE)</f>
        <v>18</v>
      </c>
      <c r="AI100" s="10">
        <f t="shared" ref="AI100:AI110" si="126">VLOOKUP(U100,B$2:O$625,13,FALSE)</f>
        <v>3</v>
      </c>
      <c r="AJ100" s="10">
        <f t="shared" ref="AJ100:AJ110" si="127">VLOOKUP(U100,B$2:O$625,14,FALSE)</f>
        <v>85</v>
      </c>
    </row>
    <row r="101" ht="15.75" customHeight="1">
      <c r="A101" s="42">
        <v>100.0</v>
      </c>
      <c r="B101" s="43" t="s">
        <v>1340</v>
      </c>
      <c r="C101" s="43" t="s">
        <v>866</v>
      </c>
      <c r="D101" s="43" t="s">
        <v>1237</v>
      </c>
      <c r="E101" s="43">
        <v>2011.0</v>
      </c>
      <c r="F101" s="43">
        <v>129.0</v>
      </c>
      <c r="G101" s="43">
        <v>88.0</v>
      </c>
      <c r="H101" s="43">
        <v>73.0</v>
      </c>
      <c r="I101" s="43">
        <v>-4.0</v>
      </c>
      <c r="J101" s="43">
        <v>32.0</v>
      </c>
      <c r="K101" s="43">
        <v>69.0</v>
      </c>
      <c r="L101" s="43">
        <v>201.0</v>
      </c>
      <c r="M101" s="43">
        <v>2.0</v>
      </c>
      <c r="N101" s="43">
        <v>7.0</v>
      </c>
      <c r="O101" s="43">
        <v>31.0</v>
      </c>
      <c r="P101" s="10" t="str">
        <f t="shared" si="1"/>
        <v>#N/A</v>
      </c>
      <c r="U101" s="10" t="s">
        <v>726</v>
      </c>
      <c r="V101" s="44">
        <v>1071.0</v>
      </c>
      <c r="W101" s="10" t="str">
        <f t="shared" si="114"/>
        <v>God's Plan</v>
      </c>
      <c r="X101" s="10" t="str">
        <f t="shared" si="115"/>
        <v>Drake</v>
      </c>
      <c r="Y101" s="10" t="str">
        <f t="shared" si="116"/>
        <v>canadian hip hop</v>
      </c>
      <c r="Z101" s="10">
        <f t="shared" si="117"/>
        <v>2018</v>
      </c>
      <c r="AA101" s="10">
        <f t="shared" si="118"/>
        <v>77</v>
      </c>
      <c r="AB101" s="10">
        <f t="shared" si="119"/>
        <v>45</v>
      </c>
      <c r="AC101" s="10">
        <f t="shared" si="120"/>
        <v>75</v>
      </c>
      <c r="AD101" s="10">
        <f t="shared" si="121"/>
        <v>-9</v>
      </c>
      <c r="AE101" s="10">
        <f t="shared" si="122"/>
        <v>55</v>
      </c>
      <c r="AF101" s="10">
        <f t="shared" si="123"/>
        <v>36</v>
      </c>
      <c r="AG101" s="10">
        <f t="shared" si="124"/>
        <v>199</v>
      </c>
      <c r="AH101" s="10">
        <f t="shared" si="125"/>
        <v>3</v>
      </c>
      <c r="AI101" s="10">
        <f t="shared" si="126"/>
        <v>11</v>
      </c>
      <c r="AJ101" s="10">
        <f t="shared" si="127"/>
        <v>83</v>
      </c>
    </row>
    <row r="102" ht="15.75" customHeight="1">
      <c r="A102" s="42">
        <v>101.0</v>
      </c>
      <c r="B102" s="43" t="s">
        <v>1341</v>
      </c>
      <c r="C102" s="43" t="s">
        <v>1338</v>
      </c>
      <c r="D102" s="43" t="s">
        <v>1237</v>
      </c>
      <c r="E102" s="43">
        <v>2011.0</v>
      </c>
      <c r="F102" s="43">
        <v>130.0</v>
      </c>
      <c r="G102" s="43">
        <v>88.0</v>
      </c>
      <c r="H102" s="43">
        <v>50.0</v>
      </c>
      <c r="I102" s="43">
        <v>-4.0</v>
      </c>
      <c r="J102" s="43">
        <v>22.0</v>
      </c>
      <c r="K102" s="43">
        <v>37.0</v>
      </c>
      <c r="L102" s="43">
        <v>279.0</v>
      </c>
      <c r="M102" s="43">
        <v>39.0</v>
      </c>
      <c r="N102" s="43">
        <v>38.0</v>
      </c>
      <c r="O102" s="43">
        <v>28.0</v>
      </c>
      <c r="P102" s="10" t="str">
        <f t="shared" si="1"/>
        <v>#N/A</v>
      </c>
      <c r="U102" s="10" t="s">
        <v>728</v>
      </c>
      <c r="V102" s="44">
        <v>1072.0</v>
      </c>
      <c r="W102" s="10" t="str">
        <f t="shared" si="114"/>
        <v>Nice For What</v>
      </c>
      <c r="X102" s="10" t="str">
        <f t="shared" si="115"/>
        <v>Drake</v>
      </c>
      <c r="Y102" s="10" t="str">
        <f t="shared" si="116"/>
        <v>canadian hip hop</v>
      </c>
      <c r="Z102" s="10">
        <f t="shared" si="117"/>
        <v>2018</v>
      </c>
      <c r="AA102" s="10">
        <f t="shared" si="118"/>
        <v>93</v>
      </c>
      <c r="AB102" s="10">
        <f t="shared" si="119"/>
        <v>91</v>
      </c>
      <c r="AC102" s="10">
        <f t="shared" si="120"/>
        <v>59</v>
      </c>
      <c r="AD102" s="10">
        <f t="shared" si="121"/>
        <v>-6</v>
      </c>
      <c r="AE102" s="10">
        <f t="shared" si="122"/>
        <v>12</v>
      </c>
      <c r="AF102" s="10">
        <f t="shared" si="123"/>
        <v>76</v>
      </c>
      <c r="AG102" s="10">
        <f t="shared" si="124"/>
        <v>211</v>
      </c>
      <c r="AH102" s="10">
        <f t="shared" si="125"/>
        <v>9</v>
      </c>
      <c r="AI102" s="10">
        <f t="shared" si="126"/>
        <v>7</v>
      </c>
      <c r="AJ102" s="10">
        <f t="shared" si="127"/>
        <v>77</v>
      </c>
    </row>
    <row r="103" ht="15.75" customHeight="1">
      <c r="A103" s="42">
        <v>102.0</v>
      </c>
      <c r="B103" s="43" t="s">
        <v>596</v>
      </c>
      <c r="C103" s="43" t="s">
        <v>878</v>
      </c>
      <c r="D103" s="43" t="s">
        <v>1237</v>
      </c>
      <c r="E103" s="43">
        <v>2011.0</v>
      </c>
      <c r="F103" s="43">
        <v>126.0</v>
      </c>
      <c r="G103" s="43">
        <v>81.0</v>
      </c>
      <c r="H103" s="43">
        <v>65.0</v>
      </c>
      <c r="I103" s="43">
        <v>-4.0</v>
      </c>
      <c r="J103" s="43">
        <v>67.0</v>
      </c>
      <c r="K103" s="43">
        <v>72.0</v>
      </c>
      <c r="L103" s="43">
        <v>231.0</v>
      </c>
      <c r="M103" s="43">
        <v>0.0</v>
      </c>
      <c r="N103" s="43">
        <v>4.0</v>
      </c>
      <c r="O103" s="43">
        <v>27.0</v>
      </c>
      <c r="P103" s="10">
        <f t="shared" si="1"/>
        <v>1006</v>
      </c>
      <c r="T103" s="47" t="s">
        <v>816</v>
      </c>
      <c r="U103" s="10" t="s">
        <v>730</v>
      </c>
      <c r="V103" s="44">
        <v>1073.0</v>
      </c>
      <c r="W103" s="10" t="str">
        <f t="shared" si="114"/>
        <v>This Is America</v>
      </c>
      <c r="X103" s="10" t="str">
        <f t="shared" si="115"/>
        <v>Childish Gambino</v>
      </c>
      <c r="Y103" s="10" t="str">
        <f t="shared" si="116"/>
        <v>atl hip hop</v>
      </c>
      <c r="Z103" s="10">
        <f t="shared" si="117"/>
        <v>2018</v>
      </c>
      <c r="AA103" s="10">
        <f t="shared" si="118"/>
        <v>120</v>
      </c>
      <c r="AB103" s="10">
        <f t="shared" si="119"/>
        <v>46</v>
      </c>
      <c r="AC103" s="10">
        <f t="shared" si="120"/>
        <v>85</v>
      </c>
      <c r="AD103" s="10">
        <f t="shared" si="121"/>
        <v>-6</v>
      </c>
      <c r="AE103" s="10">
        <f t="shared" si="122"/>
        <v>35</v>
      </c>
      <c r="AF103" s="10">
        <f t="shared" si="123"/>
        <v>55</v>
      </c>
      <c r="AG103" s="10">
        <f t="shared" si="124"/>
        <v>226</v>
      </c>
      <c r="AH103" s="10">
        <f t="shared" si="125"/>
        <v>12</v>
      </c>
      <c r="AI103" s="10">
        <f t="shared" si="126"/>
        <v>14</v>
      </c>
      <c r="AJ103" s="10">
        <f t="shared" si="127"/>
        <v>72</v>
      </c>
    </row>
    <row r="104" ht="15.75" customHeight="1">
      <c r="A104" s="42">
        <v>103.0</v>
      </c>
      <c r="B104" s="43" t="s">
        <v>576</v>
      </c>
      <c r="C104" s="43" t="s">
        <v>878</v>
      </c>
      <c r="D104" s="43" t="s">
        <v>1237</v>
      </c>
      <c r="E104" s="43">
        <v>2011.0</v>
      </c>
      <c r="F104" s="43">
        <v>124.0</v>
      </c>
      <c r="G104" s="43">
        <v>83.0</v>
      </c>
      <c r="H104" s="43">
        <v>64.0</v>
      </c>
      <c r="I104" s="43">
        <v>-5.0</v>
      </c>
      <c r="J104" s="43">
        <v>11.0</v>
      </c>
      <c r="K104" s="43">
        <v>65.0</v>
      </c>
      <c r="L104" s="43">
        <v>228.0</v>
      </c>
      <c r="M104" s="43">
        <v>14.0</v>
      </c>
      <c r="N104" s="43">
        <v>5.0</v>
      </c>
      <c r="O104" s="43">
        <v>25.0</v>
      </c>
      <c r="P104" s="10">
        <f t="shared" si="1"/>
        <v>996</v>
      </c>
      <c r="T104" s="47" t="s">
        <v>1342</v>
      </c>
      <c r="U104" s="10" t="s">
        <v>732</v>
      </c>
      <c r="V104" s="44">
        <v>1074.0</v>
      </c>
      <c r="W104" s="10" t="str">
        <f t="shared" si="114"/>
        <v>Psycho</v>
      </c>
      <c r="X104" s="10" t="str">
        <f t="shared" si="115"/>
        <v>Post Malone</v>
      </c>
      <c r="Y104" s="10" t="str">
        <f t="shared" si="116"/>
        <v>dfw rap</v>
      </c>
      <c r="Z104" s="10">
        <f t="shared" si="117"/>
        <v>2018</v>
      </c>
      <c r="AA104" s="10">
        <f t="shared" si="118"/>
        <v>140</v>
      </c>
      <c r="AB104" s="10">
        <f t="shared" si="119"/>
        <v>56</v>
      </c>
      <c r="AC104" s="10">
        <f t="shared" si="120"/>
        <v>75</v>
      </c>
      <c r="AD104" s="10">
        <f t="shared" si="121"/>
        <v>-8</v>
      </c>
      <c r="AE104" s="10">
        <f t="shared" si="122"/>
        <v>11</v>
      </c>
      <c r="AF104" s="10">
        <f t="shared" si="123"/>
        <v>46</v>
      </c>
      <c r="AG104" s="10">
        <f t="shared" si="124"/>
        <v>221</v>
      </c>
      <c r="AH104" s="10">
        <f t="shared" si="125"/>
        <v>55</v>
      </c>
      <c r="AI104" s="10">
        <f t="shared" si="126"/>
        <v>11</v>
      </c>
      <c r="AJ104" s="10">
        <f t="shared" si="127"/>
        <v>79</v>
      </c>
    </row>
    <row r="105" ht="15.75" customHeight="1">
      <c r="A105" s="42">
        <v>104.0</v>
      </c>
      <c r="B105" s="43" t="s">
        <v>1343</v>
      </c>
      <c r="C105" s="43" t="s">
        <v>1338</v>
      </c>
      <c r="D105" s="43" t="s">
        <v>1237</v>
      </c>
      <c r="E105" s="43">
        <v>2011.0</v>
      </c>
      <c r="F105" s="43">
        <v>98.0</v>
      </c>
      <c r="G105" s="10" t="s">
        <v>712</v>
      </c>
      <c r="H105" s="43">
        <v>80.0</v>
      </c>
      <c r="I105" s="43">
        <v>-5.0</v>
      </c>
      <c r="J105" s="43">
        <v>19.0</v>
      </c>
      <c r="K105" s="43">
        <v>53.0</v>
      </c>
      <c r="L105" s="43">
        <v>227.0</v>
      </c>
      <c r="M105" s="43">
        <v>56.0</v>
      </c>
      <c r="N105" s="43">
        <v>33.0</v>
      </c>
      <c r="O105" s="43">
        <v>7.0</v>
      </c>
      <c r="P105" s="10" t="str">
        <f t="shared" si="1"/>
        <v>#N/A</v>
      </c>
      <c r="T105" s="47" t="s">
        <v>1010</v>
      </c>
      <c r="U105" s="10" t="s">
        <v>734</v>
      </c>
      <c r="V105" s="44">
        <v>1075.0</v>
      </c>
      <c r="W105" s="10" t="str">
        <f t="shared" si="114"/>
        <v>SAD!</v>
      </c>
      <c r="X105" s="10" t="str">
        <f t="shared" si="115"/>
        <v>XXXTENTACION</v>
      </c>
      <c r="Y105" s="10" t="str">
        <f t="shared" si="116"/>
        <v>emo rap</v>
      </c>
      <c r="Z105" s="10">
        <f t="shared" si="117"/>
        <v>2018</v>
      </c>
      <c r="AA105" s="10">
        <f t="shared" si="118"/>
        <v>75</v>
      </c>
      <c r="AB105" s="10">
        <f t="shared" si="119"/>
        <v>61</v>
      </c>
      <c r="AC105" s="10">
        <f t="shared" si="120"/>
        <v>74</v>
      </c>
      <c r="AD105" s="10">
        <f t="shared" si="121"/>
        <v>-5</v>
      </c>
      <c r="AE105" s="10">
        <f t="shared" si="122"/>
        <v>12</v>
      </c>
      <c r="AF105" s="10">
        <f t="shared" si="123"/>
        <v>47</v>
      </c>
      <c r="AG105" s="10">
        <f t="shared" si="124"/>
        <v>167</v>
      </c>
      <c r="AH105" s="10">
        <f t="shared" si="125"/>
        <v>26</v>
      </c>
      <c r="AI105" s="10">
        <f t="shared" si="126"/>
        <v>14</v>
      </c>
      <c r="AJ105" s="10">
        <f t="shared" si="127"/>
        <v>85</v>
      </c>
    </row>
    <row r="106" ht="15.75" customHeight="1">
      <c r="A106" s="42">
        <v>105.0</v>
      </c>
      <c r="B106" s="43" t="s">
        <v>1344</v>
      </c>
      <c r="C106" s="43" t="s">
        <v>1278</v>
      </c>
      <c r="D106" s="43" t="s">
        <v>1237</v>
      </c>
      <c r="E106" s="43">
        <v>2012.0</v>
      </c>
      <c r="F106" s="43">
        <v>126.0</v>
      </c>
      <c r="G106" s="43">
        <v>79.0</v>
      </c>
      <c r="H106" s="43">
        <v>60.0</v>
      </c>
      <c r="I106" s="43">
        <v>-4.0</v>
      </c>
      <c r="J106" s="43">
        <v>13.0</v>
      </c>
      <c r="K106" s="43">
        <v>30.0</v>
      </c>
      <c r="L106" s="43">
        <v>245.0</v>
      </c>
      <c r="M106" s="43">
        <v>7.0</v>
      </c>
      <c r="N106" s="43">
        <v>10.0</v>
      </c>
      <c r="O106" s="43">
        <v>80.0</v>
      </c>
      <c r="P106" s="10" t="str">
        <f t="shared" si="1"/>
        <v>#N/A</v>
      </c>
      <c r="T106" s="44" t="s">
        <v>1345</v>
      </c>
      <c r="U106" s="10" t="s">
        <v>736</v>
      </c>
      <c r="V106" s="44">
        <v>1076.0</v>
      </c>
      <c r="W106" s="10" t="str">
        <f t="shared" si="114"/>
        <v>I Like It</v>
      </c>
      <c r="X106" s="10" t="str">
        <f t="shared" si="115"/>
        <v>Enrique Iglesias</v>
      </c>
      <c r="Y106" s="10" t="str">
        <f t="shared" si="116"/>
        <v>dance pop</v>
      </c>
      <c r="Z106" s="10">
        <f t="shared" si="117"/>
        <v>2010</v>
      </c>
      <c r="AA106" s="10">
        <f t="shared" si="118"/>
        <v>129</v>
      </c>
      <c r="AB106" s="10">
        <f t="shared" si="119"/>
        <v>94</v>
      </c>
      <c r="AC106" s="10">
        <f t="shared" si="120"/>
        <v>65</v>
      </c>
      <c r="AD106" s="10">
        <f t="shared" si="121"/>
        <v>-3</v>
      </c>
      <c r="AE106" s="10">
        <f t="shared" si="122"/>
        <v>6</v>
      </c>
      <c r="AF106" s="10">
        <f t="shared" si="123"/>
        <v>73</v>
      </c>
      <c r="AG106" s="10">
        <f t="shared" si="124"/>
        <v>231</v>
      </c>
      <c r="AH106" s="10">
        <f t="shared" si="125"/>
        <v>2</v>
      </c>
      <c r="AI106" s="10">
        <f t="shared" si="126"/>
        <v>9</v>
      </c>
      <c r="AJ106" s="10">
        <f t="shared" si="127"/>
        <v>63</v>
      </c>
    </row>
    <row r="107" ht="15.75" customHeight="1">
      <c r="A107" s="42">
        <v>106.0</v>
      </c>
      <c r="B107" s="43" t="s">
        <v>626</v>
      </c>
      <c r="C107" s="43" t="s">
        <v>803</v>
      </c>
      <c r="D107" s="43" t="s">
        <v>1226</v>
      </c>
      <c r="E107" s="43">
        <v>2012.0</v>
      </c>
      <c r="F107" s="43">
        <v>144.0</v>
      </c>
      <c r="G107" s="43">
        <v>70.0</v>
      </c>
      <c r="H107" s="43">
        <v>73.0</v>
      </c>
      <c r="I107" s="43">
        <v>-4.0</v>
      </c>
      <c r="J107" s="43">
        <v>31.0</v>
      </c>
      <c r="K107" s="43">
        <v>87.0</v>
      </c>
      <c r="L107" s="43">
        <v>233.0</v>
      </c>
      <c r="M107" s="43">
        <v>5.0</v>
      </c>
      <c r="N107" s="43">
        <v>4.0</v>
      </c>
      <c r="O107" s="43">
        <v>79.0</v>
      </c>
      <c r="P107" s="10">
        <f t="shared" si="1"/>
        <v>1021</v>
      </c>
      <c r="T107" s="44" t="s">
        <v>834</v>
      </c>
      <c r="U107" s="10" t="s">
        <v>738</v>
      </c>
      <c r="V107" s="44">
        <v>1077.0</v>
      </c>
      <c r="W107" s="10" t="str">
        <f t="shared" si="114"/>
        <v>In My Feelings</v>
      </c>
      <c r="X107" s="10" t="str">
        <f t="shared" si="115"/>
        <v>Drake</v>
      </c>
      <c r="Y107" s="10" t="str">
        <f t="shared" si="116"/>
        <v>canadian hip hop</v>
      </c>
      <c r="Z107" s="10">
        <f t="shared" si="117"/>
        <v>2018</v>
      </c>
      <c r="AA107" s="10">
        <f t="shared" si="118"/>
        <v>91</v>
      </c>
      <c r="AB107" s="10">
        <f t="shared" si="119"/>
        <v>63</v>
      </c>
      <c r="AC107" s="10">
        <f t="shared" si="120"/>
        <v>84</v>
      </c>
      <c r="AD107" s="10">
        <f t="shared" si="121"/>
        <v>-6</v>
      </c>
      <c r="AE107" s="10">
        <f t="shared" si="122"/>
        <v>40</v>
      </c>
      <c r="AF107" s="10">
        <f t="shared" si="123"/>
        <v>35</v>
      </c>
      <c r="AG107" s="10">
        <f t="shared" si="124"/>
        <v>218</v>
      </c>
      <c r="AH107" s="10">
        <f t="shared" si="125"/>
        <v>6</v>
      </c>
      <c r="AI107" s="10">
        <f t="shared" si="126"/>
        <v>13</v>
      </c>
      <c r="AJ107" s="10">
        <f t="shared" si="127"/>
        <v>77</v>
      </c>
    </row>
    <row r="108" ht="15.75" customHeight="1">
      <c r="A108" s="42">
        <v>107.0</v>
      </c>
      <c r="B108" s="43" t="s">
        <v>1346</v>
      </c>
      <c r="C108" s="43" t="s">
        <v>821</v>
      </c>
      <c r="D108" s="43" t="s">
        <v>1347</v>
      </c>
      <c r="E108" s="43">
        <v>2012.0</v>
      </c>
      <c r="F108" s="43">
        <v>140.0</v>
      </c>
      <c r="G108" s="43">
        <v>59.0</v>
      </c>
      <c r="H108" s="43">
        <v>45.0</v>
      </c>
      <c r="I108" s="43">
        <v>-7.0</v>
      </c>
      <c r="J108" s="43">
        <v>8.0</v>
      </c>
      <c r="K108" s="43">
        <v>20.0</v>
      </c>
      <c r="L108" s="43">
        <v>279.0</v>
      </c>
      <c r="M108" s="43">
        <v>5.0</v>
      </c>
      <c r="N108" s="43">
        <v>3.0</v>
      </c>
      <c r="O108" s="43">
        <v>79.0</v>
      </c>
      <c r="P108" s="10" t="str">
        <f t="shared" si="1"/>
        <v>#N/A</v>
      </c>
      <c r="T108" s="44" t="s">
        <v>1348</v>
      </c>
      <c r="U108" s="10" t="s">
        <v>740</v>
      </c>
      <c r="V108" s="44">
        <v>1078.0</v>
      </c>
      <c r="W108" s="10" t="str">
        <f t="shared" si="114"/>
        <v>Girls Like You</v>
      </c>
      <c r="X108" s="10" t="str">
        <f t="shared" si="115"/>
        <v>Maroon 5</v>
      </c>
      <c r="Y108" s="10" t="str">
        <f t="shared" si="116"/>
        <v>pop</v>
      </c>
      <c r="Z108" s="10">
        <f t="shared" si="117"/>
        <v>2019</v>
      </c>
      <c r="AA108" s="10">
        <f t="shared" si="118"/>
        <v>125</v>
      </c>
      <c r="AB108" s="10">
        <f t="shared" si="119"/>
        <v>54</v>
      </c>
      <c r="AC108" s="10">
        <f t="shared" si="120"/>
        <v>85</v>
      </c>
      <c r="AD108" s="10">
        <f t="shared" si="121"/>
        <v>-7</v>
      </c>
      <c r="AE108" s="10">
        <f t="shared" si="122"/>
        <v>13</v>
      </c>
      <c r="AF108" s="10">
        <f t="shared" si="123"/>
        <v>45</v>
      </c>
      <c r="AG108" s="10">
        <f t="shared" si="124"/>
        <v>236</v>
      </c>
      <c r="AH108" s="10">
        <f t="shared" si="125"/>
        <v>57</v>
      </c>
      <c r="AI108" s="10">
        <f t="shared" si="126"/>
        <v>5</v>
      </c>
      <c r="AJ108" s="10">
        <f t="shared" si="127"/>
        <v>81</v>
      </c>
    </row>
    <row r="109" ht="15.75" customHeight="1">
      <c r="A109" s="42">
        <v>108.0</v>
      </c>
      <c r="B109" s="43" t="s">
        <v>1349</v>
      </c>
      <c r="C109" s="43" t="s">
        <v>908</v>
      </c>
      <c r="D109" s="43" t="s">
        <v>1226</v>
      </c>
      <c r="E109" s="43">
        <v>2012.0</v>
      </c>
      <c r="F109" s="43">
        <v>110.0</v>
      </c>
      <c r="G109" s="43">
        <v>75.0</v>
      </c>
      <c r="H109" s="43">
        <v>74.0</v>
      </c>
      <c r="I109" s="43">
        <v>-5.0</v>
      </c>
      <c r="J109" s="43">
        <v>29.0</v>
      </c>
      <c r="K109" s="43">
        <v>55.0</v>
      </c>
      <c r="L109" s="43">
        <v>231.0</v>
      </c>
      <c r="M109" s="43">
        <v>2.0</v>
      </c>
      <c r="N109" s="43">
        <v>4.0</v>
      </c>
      <c r="O109" s="43">
        <v>79.0</v>
      </c>
      <c r="P109" s="10" t="str">
        <f t="shared" si="1"/>
        <v>#N/A</v>
      </c>
      <c r="T109" s="47" t="s">
        <v>788</v>
      </c>
      <c r="U109" s="10" t="s">
        <v>742</v>
      </c>
      <c r="V109" s="44">
        <v>1079.0</v>
      </c>
      <c r="W109" s="10" t="str">
        <f t="shared" si="114"/>
        <v>thank u, next</v>
      </c>
      <c r="X109" s="10" t="str">
        <f t="shared" si="115"/>
        <v>Ariana Grande</v>
      </c>
      <c r="Y109" s="10" t="str">
        <f t="shared" si="116"/>
        <v>dance pop</v>
      </c>
      <c r="Z109" s="10">
        <f t="shared" si="117"/>
        <v>2019</v>
      </c>
      <c r="AA109" s="10">
        <f t="shared" si="118"/>
        <v>107</v>
      </c>
      <c r="AB109" s="10">
        <f t="shared" si="119"/>
        <v>65</v>
      </c>
      <c r="AC109" s="10">
        <f t="shared" si="120"/>
        <v>72</v>
      </c>
      <c r="AD109" s="10">
        <f t="shared" si="121"/>
        <v>-6</v>
      </c>
      <c r="AE109" s="10">
        <f t="shared" si="122"/>
        <v>10</v>
      </c>
      <c r="AF109" s="10">
        <f t="shared" si="123"/>
        <v>41</v>
      </c>
      <c r="AG109" s="10">
        <f t="shared" si="124"/>
        <v>207</v>
      </c>
      <c r="AH109" s="10">
        <f t="shared" si="125"/>
        <v>23</v>
      </c>
      <c r="AI109" s="10">
        <f t="shared" si="126"/>
        <v>7</v>
      </c>
      <c r="AJ109" s="10">
        <f t="shared" si="127"/>
        <v>83</v>
      </c>
    </row>
    <row r="110" ht="15.75" customHeight="1">
      <c r="A110" s="42">
        <v>109.0</v>
      </c>
      <c r="B110" s="43" t="s">
        <v>1350</v>
      </c>
      <c r="C110" s="43" t="s">
        <v>1351</v>
      </c>
      <c r="D110" s="43" t="s">
        <v>1352</v>
      </c>
      <c r="E110" s="43">
        <v>2012.0</v>
      </c>
      <c r="F110" s="43">
        <v>125.0</v>
      </c>
      <c r="G110" s="43">
        <v>79.0</v>
      </c>
      <c r="H110" s="43">
        <v>73.0</v>
      </c>
      <c r="I110" s="43">
        <v>-2.0</v>
      </c>
      <c r="J110" s="43">
        <v>6.0</v>
      </c>
      <c r="K110" s="43">
        <v>89.0</v>
      </c>
      <c r="L110" s="43">
        <v>200.0</v>
      </c>
      <c r="M110" s="43">
        <v>1.0</v>
      </c>
      <c r="N110" s="43">
        <v>7.0</v>
      </c>
      <c r="O110" s="43">
        <v>78.0</v>
      </c>
      <c r="P110" s="10" t="str">
        <f t="shared" si="1"/>
        <v>#N/A</v>
      </c>
      <c r="T110" s="47" t="s">
        <v>995</v>
      </c>
      <c r="U110" s="10" t="s">
        <v>744</v>
      </c>
      <c r="V110" s="44">
        <v>1080.0</v>
      </c>
      <c r="W110" s="10" t="str">
        <f t="shared" si="114"/>
        <v>SICKO MODE</v>
      </c>
      <c r="X110" s="10" t="str">
        <f t="shared" si="115"/>
        <v>Travis Scott</v>
      </c>
      <c r="Y110" s="10" t="str">
        <f t="shared" si="116"/>
        <v>rap</v>
      </c>
      <c r="Z110" s="10">
        <f t="shared" si="117"/>
        <v>2018</v>
      </c>
      <c r="AA110" s="10">
        <f t="shared" si="118"/>
        <v>155</v>
      </c>
      <c r="AB110" s="10">
        <f t="shared" si="119"/>
        <v>73</v>
      </c>
      <c r="AC110" s="10">
        <f t="shared" si="120"/>
        <v>83</v>
      </c>
      <c r="AD110" s="10">
        <f t="shared" si="121"/>
        <v>-4</v>
      </c>
      <c r="AE110" s="10">
        <f t="shared" si="122"/>
        <v>12</v>
      </c>
      <c r="AF110" s="10">
        <f t="shared" si="123"/>
        <v>45</v>
      </c>
      <c r="AG110" s="10">
        <f t="shared" si="124"/>
        <v>313</v>
      </c>
      <c r="AH110" s="10">
        <f t="shared" si="125"/>
        <v>1</v>
      </c>
      <c r="AI110" s="10">
        <f t="shared" si="126"/>
        <v>22</v>
      </c>
      <c r="AJ110" s="10">
        <f t="shared" si="127"/>
        <v>84</v>
      </c>
    </row>
    <row r="111" ht="15.75" customHeight="1">
      <c r="A111" s="42">
        <v>110.0</v>
      </c>
      <c r="B111" s="43" t="s">
        <v>1353</v>
      </c>
      <c r="C111" s="43" t="s">
        <v>982</v>
      </c>
      <c r="D111" s="43" t="s">
        <v>1226</v>
      </c>
      <c r="E111" s="43">
        <v>2012.0</v>
      </c>
      <c r="F111" s="43">
        <v>77.0</v>
      </c>
      <c r="G111" s="43">
        <v>47.0</v>
      </c>
      <c r="H111" s="43">
        <v>62.0</v>
      </c>
      <c r="I111" s="43">
        <v>-7.0</v>
      </c>
      <c r="J111" s="43">
        <v>3.0</v>
      </c>
      <c r="K111" s="43">
        <v>68.0</v>
      </c>
      <c r="L111" s="43">
        <v>220.0</v>
      </c>
      <c r="M111" s="43">
        <v>0.0</v>
      </c>
      <c r="N111" s="43">
        <v>4.0</v>
      </c>
      <c r="O111" s="43">
        <v>77.0</v>
      </c>
      <c r="P111" s="10" t="str">
        <f t="shared" si="1"/>
        <v>#N/A</v>
      </c>
      <c r="V111" s="45"/>
    </row>
    <row r="112" ht="15.75" customHeight="1">
      <c r="A112" s="42">
        <v>111.0</v>
      </c>
      <c r="B112" s="43" t="s">
        <v>616</v>
      </c>
      <c r="C112" s="43" t="s">
        <v>809</v>
      </c>
      <c r="D112" s="43" t="s">
        <v>1240</v>
      </c>
      <c r="E112" s="43">
        <v>2012.0</v>
      </c>
      <c r="F112" s="43">
        <v>120.0</v>
      </c>
      <c r="G112" s="43">
        <v>58.0</v>
      </c>
      <c r="H112" s="43">
        <v>78.0</v>
      </c>
      <c r="I112" s="43">
        <v>-7.0</v>
      </c>
      <c r="J112" s="43">
        <v>11.0</v>
      </c>
      <c r="K112" s="43">
        <v>66.0</v>
      </c>
      <c r="L112" s="43">
        <v>193.0</v>
      </c>
      <c r="M112" s="43">
        <v>1.0</v>
      </c>
      <c r="N112" s="43">
        <v>4.0</v>
      </c>
      <c r="O112" s="43">
        <v>76.0</v>
      </c>
      <c r="P112" s="10">
        <f t="shared" si="1"/>
        <v>1016</v>
      </c>
      <c r="T112" s="44" t="s">
        <v>852</v>
      </c>
      <c r="U112" s="10" t="s">
        <v>746</v>
      </c>
      <c r="V112" s="44">
        <v>1081.0</v>
      </c>
      <c r="W112" s="10" t="str">
        <f t="shared" ref="W112:W126" si="128">VLOOKUP(U112,B$2:O$625,1,FALSE)</f>
        <v>Without Me</v>
      </c>
      <c r="X112" s="10" t="str">
        <f t="shared" ref="X112:X126" si="129">VLOOKUP(U112,B$2:O$625,2,FALSE)</f>
        <v>Halsey</v>
      </c>
      <c r="Y112" s="10" t="str">
        <f t="shared" ref="Y112:Y126" si="130">VLOOKUP(U112,B$2:O$625,3,FALSE)</f>
        <v>dance pop</v>
      </c>
      <c r="Z112" s="10">
        <f t="shared" ref="Z112:Z126" si="131">VLOOKUP(U112,B$2:O$625,4,FALSE)</f>
        <v>2018</v>
      </c>
      <c r="AA112" s="10">
        <f t="shared" ref="AA112:AA126" si="132">VLOOKUP(U112,B$2:O$625,5,FALSE)</f>
        <v>136</v>
      </c>
      <c r="AB112" s="10">
        <f t="shared" ref="AB112:AB126" si="133">VLOOKUP(U112,B$2:O$625,6,FALSE)</f>
        <v>49</v>
      </c>
      <c r="AC112" s="10">
        <f t="shared" ref="AC112:AC126" si="134">VLOOKUP(U112,B$2:O$625,7,FALSE)</f>
        <v>75</v>
      </c>
      <c r="AD112" s="10">
        <f t="shared" ref="AD112:AD126" si="135">VLOOKUP(U112,B$2:O$625,8,FALSE)</f>
        <v>-7</v>
      </c>
      <c r="AE112" s="10">
        <f t="shared" ref="AE112:AE126" si="136">VLOOKUP(U112,B$2:O$625,9,FALSE)</f>
        <v>9</v>
      </c>
      <c r="AF112" s="10">
        <f t="shared" ref="AF112:AF126" si="137">VLOOKUP(U112,B$2:O$625,10,FALSE)</f>
        <v>53</v>
      </c>
      <c r="AG112" s="10">
        <f t="shared" ref="AG112:AG126" si="138">VLOOKUP(U112,B$2:O$625,11,FALSE)</f>
        <v>202</v>
      </c>
      <c r="AH112" s="10">
        <f t="shared" ref="AH112:AH126" si="139">VLOOKUP(U112,B$2:O$625,12,FALSE)</f>
        <v>30</v>
      </c>
      <c r="AI112" s="10">
        <f t="shared" ref="AI112:AI126" si="140">VLOOKUP(U112,B$2:O$625,13,FALSE)</f>
        <v>7</v>
      </c>
      <c r="AJ112" s="10">
        <f t="shared" ref="AJ112:AJ126" si="141">VLOOKUP(U112,B$2:O$625,14,FALSE)</f>
        <v>80</v>
      </c>
    </row>
    <row r="113" ht="15.75" customHeight="1">
      <c r="A113" s="42">
        <v>112.0</v>
      </c>
      <c r="B113" s="43" t="s">
        <v>1354</v>
      </c>
      <c r="C113" s="43" t="s">
        <v>1271</v>
      </c>
      <c r="D113" s="43" t="s">
        <v>1237</v>
      </c>
      <c r="E113" s="43">
        <v>2012.0</v>
      </c>
      <c r="F113" s="43">
        <v>117.0</v>
      </c>
      <c r="G113" s="43">
        <v>68.0</v>
      </c>
      <c r="H113" s="43">
        <v>86.0</v>
      </c>
      <c r="I113" s="43">
        <v>-4.0</v>
      </c>
      <c r="J113" s="43">
        <v>7.0</v>
      </c>
      <c r="K113" s="43">
        <v>92.0</v>
      </c>
      <c r="L113" s="43">
        <v>188.0</v>
      </c>
      <c r="M113" s="43">
        <v>8.0</v>
      </c>
      <c r="N113" s="43">
        <v>5.0</v>
      </c>
      <c r="O113" s="43">
        <v>76.0</v>
      </c>
      <c r="P113" s="10" t="str">
        <f t="shared" si="1"/>
        <v>#N/A</v>
      </c>
      <c r="T113" s="47" t="s">
        <v>1355</v>
      </c>
      <c r="U113" s="10" t="s">
        <v>748</v>
      </c>
      <c r="V113" s="44">
        <v>1082.0</v>
      </c>
      <c r="W113" s="10" t="str">
        <f t="shared" si="128"/>
        <v>Sunflower</v>
      </c>
      <c r="X113" s="10" t="str">
        <f t="shared" si="129"/>
        <v>Post Malone</v>
      </c>
      <c r="Y113" s="10" t="str">
        <f t="shared" si="130"/>
        <v>dfw rap</v>
      </c>
      <c r="Z113" s="10">
        <f t="shared" si="131"/>
        <v>2018</v>
      </c>
      <c r="AA113" s="10">
        <f t="shared" si="132"/>
        <v>90</v>
      </c>
      <c r="AB113" s="10">
        <f t="shared" si="133"/>
        <v>48</v>
      </c>
      <c r="AC113" s="10">
        <f t="shared" si="134"/>
        <v>76</v>
      </c>
      <c r="AD113" s="10">
        <f t="shared" si="135"/>
        <v>-6</v>
      </c>
      <c r="AE113" s="10">
        <f t="shared" si="136"/>
        <v>7</v>
      </c>
      <c r="AF113" s="10">
        <f t="shared" si="137"/>
        <v>91</v>
      </c>
      <c r="AG113" s="10">
        <f t="shared" si="138"/>
        <v>158</v>
      </c>
      <c r="AH113" s="10">
        <f t="shared" si="139"/>
        <v>56</v>
      </c>
      <c r="AI113" s="10">
        <f t="shared" si="140"/>
        <v>5</v>
      </c>
      <c r="AJ113" s="10">
        <f t="shared" si="141"/>
        <v>84</v>
      </c>
    </row>
    <row r="114" ht="15.75" customHeight="1">
      <c r="A114" s="42">
        <v>113.0</v>
      </c>
      <c r="B114" s="43" t="s">
        <v>606</v>
      </c>
      <c r="C114" s="43" t="s">
        <v>781</v>
      </c>
      <c r="D114" s="43" t="s">
        <v>1301</v>
      </c>
      <c r="E114" s="43">
        <v>2012.0</v>
      </c>
      <c r="F114" s="43">
        <v>108.0</v>
      </c>
      <c r="G114" s="43">
        <v>68.0</v>
      </c>
      <c r="H114" s="43">
        <v>61.0</v>
      </c>
      <c r="I114" s="43">
        <v>-4.0</v>
      </c>
      <c r="J114" s="43">
        <v>13.0</v>
      </c>
      <c r="K114" s="43">
        <v>47.0</v>
      </c>
      <c r="L114" s="43">
        <v>242.0</v>
      </c>
      <c r="M114" s="43">
        <v>0.0</v>
      </c>
      <c r="N114" s="43">
        <v>3.0</v>
      </c>
      <c r="O114" s="43">
        <v>76.0</v>
      </c>
      <c r="P114" s="10">
        <f t="shared" si="1"/>
        <v>1012</v>
      </c>
      <c r="T114" s="44" t="s">
        <v>788</v>
      </c>
      <c r="U114" s="10" t="s">
        <v>750</v>
      </c>
      <c r="V114" s="44">
        <v>1083.0</v>
      </c>
      <c r="W114" s="10" t="str">
        <f t="shared" si="128"/>
        <v>7 rings</v>
      </c>
      <c r="X114" s="10" t="str">
        <f t="shared" si="129"/>
        <v>Ariana Grande</v>
      </c>
      <c r="Y114" s="10" t="str">
        <f t="shared" si="130"/>
        <v>dance pop</v>
      </c>
      <c r="Z114" s="10">
        <f t="shared" si="131"/>
        <v>2019</v>
      </c>
      <c r="AA114" s="10">
        <f t="shared" si="132"/>
        <v>140</v>
      </c>
      <c r="AB114" s="10">
        <f t="shared" si="133"/>
        <v>32</v>
      </c>
      <c r="AC114" s="10">
        <f t="shared" si="134"/>
        <v>78</v>
      </c>
      <c r="AD114" s="10">
        <f t="shared" si="135"/>
        <v>-11</v>
      </c>
      <c r="AE114" s="10">
        <f t="shared" si="136"/>
        <v>9</v>
      </c>
      <c r="AF114" s="10">
        <f t="shared" si="137"/>
        <v>33</v>
      </c>
      <c r="AG114" s="10">
        <f t="shared" si="138"/>
        <v>179</v>
      </c>
      <c r="AH114" s="10">
        <f t="shared" si="139"/>
        <v>59</v>
      </c>
      <c r="AI114" s="10">
        <f t="shared" si="140"/>
        <v>33</v>
      </c>
      <c r="AJ114" s="10">
        <f t="shared" si="141"/>
        <v>85</v>
      </c>
    </row>
    <row r="115" ht="15.75" customHeight="1">
      <c r="A115" s="42">
        <v>114.0</v>
      </c>
      <c r="B115" s="43" t="s">
        <v>620</v>
      </c>
      <c r="C115" s="43" t="s">
        <v>982</v>
      </c>
      <c r="D115" s="43" t="s">
        <v>1226</v>
      </c>
      <c r="E115" s="43">
        <v>2012.0</v>
      </c>
      <c r="F115" s="43">
        <v>86.0</v>
      </c>
      <c r="G115" s="43">
        <v>68.0</v>
      </c>
      <c r="H115" s="43">
        <v>63.0</v>
      </c>
      <c r="I115" s="43">
        <v>-6.0</v>
      </c>
      <c r="J115" s="43">
        <v>12.0</v>
      </c>
      <c r="K115" s="43">
        <v>75.0</v>
      </c>
      <c r="L115" s="43">
        <v>193.0</v>
      </c>
      <c r="M115" s="43">
        <v>1.0</v>
      </c>
      <c r="N115" s="43">
        <v>9.0</v>
      </c>
      <c r="O115" s="43">
        <v>75.0</v>
      </c>
      <c r="P115" s="10">
        <f t="shared" si="1"/>
        <v>1018</v>
      </c>
      <c r="T115" s="47" t="s">
        <v>1356</v>
      </c>
      <c r="U115" s="10" t="s">
        <v>752</v>
      </c>
      <c r="V115" s="44">
        <v>1084.0</v>
      </c>
      <c r="W115" s="10" t="str">
        <f t="shared" si="128"/>
        <v>Shallow</v>
      </c>
      <c r="X115" s="10" t="str">
        <f t="shared" si="129"/>
        <v>Lady Gaga</v>
      </c>
      <c r="Y115" s="10" t="str">
        <f t="shared" si="130"/>
        <v>dance pop</v>
      </c>
      <c r="Z115" s="10">
        <f t="shared" si="131"/>
        <v>2018</v>
      </c>
      <c r="AA115" s="10">
        <f t="shared" si="132"/>
        <v>96</v>
      </c>
      <c r="AB115" s="10">
        <f t="shared" si="133"/>
        <v>33</v>
      </c>
      <c r="AC115" s="10">
        <f t="shared" si="134"/>
        <v>57</v>
      </c>
      <c r="AD115" s="10">
        <f t="shared" si="135"/>
        <v>-7</v>
      </c>
      <c r="AE115" s="10">
        <f t="shared" si="136"/>
        <v>9</v>
      </c>
      <c r="AF115" s="10">
        <f t="shared" si="137"/>
        <v>28</v>
      </c>
      <c r="AG115" s="10">
        <f t="shared" si="138"/>
        <v>217</v>
      </c>
      <c r="AH115" s="10">
        <f t="shared" si="139"/>
        <v>42</v>
      </c>
      <c r="AI115" s="10">
        <f t="shared" si="140"/>
        <v>3</v>
      </c>
      <c r="AJ115" s="10">
        <f t="shared" si="141"/>
        <v>80</v>
      </c>
    </row>
    <row r="116" ht="15.75" customHeight="1">
      <c r="A116" s="42">
        <v>115.0</v>
      </c>
      <c r="B116" s="43" t="s">
        <v>608</v>
      </c>
      <c r="C116" s="43" t="s">
        <v>879</v>
      </c>
      <c r="D116" s="43" t="s">
        <v>1237</v>
      </c>
      <c r="E116" s="43">
        <v>2012.0</v>
      </c>
      <c r="F116" s="43">
        <v>116.0</v>
      </c>
      <c r="G116" s="43">
        <v>94.0</v>
      </c>
      <c r="H116" s="43">
        <v>56.0</v>
      </c>
      <c r="I116" s="43">
        <v>-4.0</v>
      </c>
      <c r="J116" s="43">
        <v>11.0</v>
      </c>
      <c r="K116" s="43">
        <v>68.0</v>
      </c>
      <c r="L116" s="43">
        <v>222.0</v>
      </c>
      <c r="M116" s="43">
        <v>5.0</v>
      </c>
      <c r="N116" s="43">
        <v>5.0</v>
      </c>
      <c r="O116" s="43">
        <v>74.0</v>
      </c>
      <c r="P116" s="10">
        <f t="shared" si="1"/>
        <v>1012</v>
      </c>
      <c r="T116" s="47" t="s">
        <v>870</v>
      </c>
      <c r="U116" s="10" t="s">
        <v>754</v>
      </c>
      <c r="V116" s="44">
        <v>1085.0</v>
      </c>
      <c r="W116" s="10" t="str">
        <f t="shared" si="128"/>
        <v>Sucker</v>
      </c>
      <c r="X116" s="10" t="str">
        <f t="shared" si="129"/>
        <v>Jonas Brothers</v>
      </c>
      <c r="Y116" s="10" t="str">
        <f t="shared" si="130"/>
        <v>boy band</v>
      </c>
      <c r="Z116" s="10">
        <f t="shared" si="131"/>
        <v>2019</v>
      </c>
      <c r="AA116" s="10">
        <f t="shared" si="132"/>
        <v>138</v>
      </c>
      <c r="AB116" s="10">
        <f t="shared" si="133"/>
        <v>73</v>
      </c>
      <c r="AC116" s="10">
        <f t="shared" si="134"/>
        <v>84</v>
      </c>
      <c r="AD116" s="10">
        <f t="shared" si="135"/>
        <v>-5</v>
      </c>
      <c r="AE116" s="10">
        <f t="shared" si="136"/>
        <v>11</v>
      </c>
      <c r="AF116" s="10">
        <f t="shared" si="137"/>
        <v>95</v>
      </c>
      <c r="AG116" s="10">
        <f t="shared" si="138"/>
        <v>181</v>
      </c>
      <c r="AH116" s="10">
        <f t="shared" si="139"/>
        <v>4</v>
      </c>
      <c r="AI116" s="10">
        <f t="shared" si="140"/>
        <v>6</v>
      </c>
      <c r="AJ116" s="10">
        <f t="shared" si="141"/>
        <v>86</v>
      </c>
    </row>
    <row r="117" ht="15.75" customHeight="1">
      <c r="A117" s="42">
        <v>116.0</v>
      </c>
      <c r="B117" s="43" t="s">
        <v>1357</v>
      </c>
      <c r="C117" s="43" t="s">
        <v>1339</v>
      </c>
      <c r="D117" s="43" t="s">
        <v>1237</v>
      </c>
      <c r="E117" s="43">
        <v>2012.0</v>
      </c>
      <c r="F117" s="43">
        <v>104.0</v>
      </c>
      <c r="G117" s="43">
        <v>63.0</v>
      </c>
      <c r="H117" s="43">
        <v>67.0</v>
      </c>
      <c r="I117" s="43">
        <v>-7.0</v>
      </c>
      <c r="J117" s="43">
        <v>9.0</v>
      </c>
      <c r="K117" s="43">
        <v>55.0</v>
      </c>
      <c r="L117" s="43">
        <v>248.0</v>
      </c>
      <c r="M117" s="43">
        <v>0.0</v>
      </c>
      <c r="N117" s="43">
        <v>3.0</v>
      </c>
      <c r="O117" s="43">
        <v>74.0</v>
      </c>
      <c r="P117" s="10" t="str">
        <f t="shared" si="1"/>
        <v>#N/A</v>
      </c>
      <c r="T117" s="48" t="s">
        <v>1358</v>
      </c>
      <c r="U117" s="10" t="s">
        <v>756</v>
      </c>
      <c r="V117" s="44">
        <v>1086.0</v>
      </c>
      <c r="W117" s="10" t="str">
        <f t="shared" si="128"/>
        <v>Old Town Road</v>
      </c>
      <c r="X117" s="10" t="str">
        <f t="shared" si="129"/>
        <v>Lil Nas X</v>
      </c>
      <c r="Y117" s="10" t="str">
        <f t="shared" si="130"/>
        <v>lgbtq+ hip hop</v>
      </c>
      <c r="Z117" s="10">
        <f t="shared" si="131"/>
        <v>2019</v>
      </c>
      <c r="AA117" s="10">
        <f t="shared" si="132"/>
        <v>136</v>
      </c>
      <c r="AB117" s="10">
        <f t="shared" si="133"/>
        <v>53</v>
      </c>
      <c r="AC117" s="10">
        <f t="shared" si="134"/>
        <v>91</v>
      </c>
      <c r="AD117" s="10">
        <f t="shared" si="135"/>
        <v>-6</v>
      </c>
      <c r="AE117" s="10">
        <f t="shared" si="136"/>
        <v>10</v>
      </c>
      <c r="AF117" s="10">
        <f t="shared" si="137"/>
        <v>51</v>
      </c>
      <c r="AG117" s="10">
        <f t="shared" si="138"/>
        <v>113</v>
      </c>
      <c r="AH117" s="10">
        <f t="shared" si="139"/>
        <v>6</v>
      </c>
      <c r="AI117" s="10">
        <f t="shared" si="140"/>
        <v>13</v>
      </c>
      <c r="AJ117" s="10">
        <f t="shared" si="141"/>
        <v>78</v>
      </c>
    </row>
    <row r="118" ht="15.75" customHeight="1">
      <c r="A118" s="42">
        <v>117.0</v>
      </c>
      <c r="B118" s="43" t="s">
        <v>1359</v>
      </c>
      <c r="C118" s="43" t="s">
        <v>1338</v>
      </c>
      <c r="D118" s="43" t="s">
        <v>1237</v>
      </c>
      <c r="E118" s="43">
        <v>2012.0</v>
      </c>
      <c r="F118" s="43">
        <v>125.0</v>
      </c>
      <c r="G118" s="43">
        <v>72.0</v>
      </c>
      <c r="H118" s="43">
        <v>75.0</v>
      </c>
      <c r="I118" s="43">
        <v>-2.0</v>
      </c>
      <c r="J118" s="43">
        <v>25.0</v>
      </c>
      <c r="K118" s="43">
        <v>75.0</v>
      </c>
      <c r="L118" s="43">
        <v>211.0</v>
      </c>
      <c r="M118" s="43">
        <v>14.0</v>
      </c>
      <c r="N118" s="43">
        <v>8.0</v>
      </c>
      <c r="O118" s="43">
        <v>73.0</v>
      </c>
      <c r="P118" s="10" t="str">
        <f t="shared" si="1"/>
        <v>#N/A</v>
      </c>
      <c r="T118" s="47" t="s">
        <v>796</v>
      </c>
      <c r="U118" s="10" t="s">
        <v>758</v>
      </c>
      <c r="V118" s="44">
        <v>1087.0</v>
      </c>
      <c r="W118" s="10" t="str">
        <f t="shared" si="128"/>
        <v>bad guy</v>
      </c>
      <c r="X118" s="10" t="str">
        <f t="shared" si="129"/>
        <v>Billie Eilish</v>
      </c>
      <c r="Y118" s="10" t="str">
        <f t="shared" si="130"/>
        <v>art pop</v>
      </c>
      <c r="Z118" s="10">
        <f t="shared" si="131"/>
        <v>2019</v>
      </c>
      <c r="AA118" s="10">
        <f t="shared" si="132"/>
        <v>135</v>
      </c>
      <c r="AB118" s="10">
        <f t="shared" si="133"/>
        <v>43</v>
      </c>
      <c r="AC118" s="10">
        <f t="shared" si="134"/>
        <v>70</v>
      </c>
      <c r="AD118" s="10">
        <f t="shared" si="135"/>
        <v>-11</v>
      </c>
      <c r="AE118" s="10">
        <f t="shared" si="136"/>
        <v>10</v>
      </c>
      <c r="AF118" s="10">
        <f t="shared" si="137"/>
        <v>56</v>
      </c>
      <c r="AG118" s="10">
        <f t="shared" si="138"/>
        <v>194</v>
      </c>
      <c r="AH118" s="10">
        <f t="shared" si="139"/>
        <v>33</v>
      </c>
      <c r="AI118" s="10">
        <f t="shared" si="140"/>
        <v>38</v>
      </c>
      <c r="AJ118" s="10">
        <f t="shared" si="141"/>
        <v>86</v>
      </c>
    </row>
    <row r="119" ht="15.75" customHeight="1">
      <c r="A119" s="42">
        <v>118.0</v>
      </c>
      <c r="B119" s="43" t="s">
        <v>622</v>
      </c>
      <c r="C119" s="43" t="s">
        <v>908</v>
      </c>
      <c r="D119" s="43" t="s">
        <v>1226</v>
      </c>
      <c r="E119" s="43">
        <v>2012.0</v>
      </c>
      <c r="F119" s="43">
        <v>93.0</v>
      </c>
      <c r="G119" s="43">
        <v>82.0</v>
      </c>
      <c r="H119" s="43">
        <v>72.0</v>
      </c>
      <c r="I119" s="43">
        <v>-3.0</v>
      </c>
      <c r="J119" s="43">
        <v>8.0</v>
      </c>
      <c r="K119" s="43">
        <v>62.0</v>
      </c>
      <c r="L119" s="43">
        <v>220.0</v>
      </c>
      <c r="M119" s="43">
        <v>6.0</v>
      </c>
      <c r="N119" s="43">
        <v>3.0</v>
      </c>
      <c r="O119" s="43">
        <v>73.0</v>
      </c>
      <c r="P119" s="10">
        <f t="shared" si="1"/>
        <v>1019</v>
      </c>
      <c r="T119" s="47" t="s">
        <v>1360</v>
      </c>
      <c r="U119" s="10" t="s">
        <v>760</v>
      </c>
      <c r="V119" s="44">
        <v>1088.0</v>
      </c>
      <c r="W119" s="10" t="str">
        <f t="shared" si="128"/>
        <v>Señorita</v>
      </c>
      <c r="X119" s="10" t="str">
        <f t="shared" si="129"/>
        <v>Shawn Mendes</v>
      </c>
      <c r="Y119" s="10" t="str">
        <f t="shared" si="130"/>
        <v>canadian pop</v>
      </c>
      <c r="Z119" s="10">
        <f t="shared" si="131"/>
        <v>2019</v>
      </c>
      <c r="AA119" s="10">
        <f t="shared" si="132"/>
        <v>117</v>
      </c>
      <c r="AB119" s="10">
        <f t="shared" si="133"/>
        <v>54</v>
      </c>
      <c r="AC119" s="10">
        <f t="shared" si="134"/>
        <v>76</v>
      </c>
      <c r="AD119" s="10">
        <f t="shared" si="135"/>
        <v>-6</v>
      </c>
      <c r="AE119" s="10">
        <f t="shared" si="136"/>
        <v>9</v>
      </c>
      <c r="AF119" s="10">
        <f t="shared" si="137"/>
        <v>75</v>
      </c>
      <c r="AG119" s="10">
        <f t="shared" si="138"/>
        <v>191</v>
      </c>
      <c r="AH119" s="10">
        <f t="shared" si="139"/>
        <v>4</v>
      </c>
      <c r="AI119" s="10">
        <f t="shared" si="140"/>
        <v>3</v>
      </c>
      <c r="AJ119" s="10">
        <f t="shared" si="141"/>
        <v>95</v>
      </c>
    </row>
    <row r="120" ht="15.75" customHeight="1">
      <c r="A120" s="42">
        <v>119.0</v>
      </c>
      <c r="B120" s="43" t="s">
        <v>1361</v>
      </c>
      <c r="C120" s="43" t="s">
        <v>934</v>
      </c>
      <c r="D120" s="43" t="s">
        <v>1226</v>
      </c>
      <c r="E120" s="43">
        <v>2012.0</v>
      </c>
      <c r="F120" s="43">
        <v>126.0</v>
      </c>
      <c r="G120" s="43">
        <v>87.0</v>
      </c>
      <c r="H120" s="43">
        <v>56.0</v>
      </c>
      <c r="I120" s="43">
        <v>-4.0</v>
      </c>
      <c r="J120" s="43">
        <v>37.0</v>
      </c>
      <c r="K120" s="43">
        <v>68.0</v>
      </c>
      <c r="L120" s="43">
        <v>206.0</v>
      </c>
      <c r="M120" s="43">
        <v>2.0</v>
      </c>
      <c r="N120" s="43">
        <v>14.0</v>
      </c>
      <c r="O120" s="43">
        <v>73.0</v>
      </c>
      <c r="P120" s="10" t="str">
        <f t="shared" si="1"/>
        <v>#N/A</v>
      </c>
      <c r="T120" s="47" t="s">
        <v>893</v>
      </c>
      <c r="U120" s="10" t="s">
        <v>762</v>
      </c>
      <c r="V120" s="44">
        <v>1089.0</v>
      </c>
      <c r="W120" s="10" t="str">
        <f t="shared" si="128"/>
        <v>Truth Hurts</v>
      </c>
      <c r="X120" s="10" t="str">
        <f t="shared" si="129"/>
        <v>Lizzo</v>
      </c>
      <c r="Y120" s="10" t="str">
        <f t="shared" si="130"/>
        <v>escape room</v>
      </c>
      <c r="Z120" s="10">
        <f t="shared" si="131"/>
        <v>2019</v>
      </c>
      <c r="AA120" s="10">
        <f t="shared" si="132"/>
        <v>158</v>
      </c>
      <c r="AB120" s="10">
        <f t="shared" si="133"/>
        <v>62</v>
      </c>
      <c r="AC120" s="10">
        <f t="shared" si="134"/>
        <v>72</v>
      </c>
      <c r="AD120" s="10">
        <f t="shared" si="135"/>
        <v>-3</v>
      </c>
      <c r="AE120" s="10">
        <f t="shared" si="136"/>
        <v>12</v>
      </c>
      <c r="AF120" s="10">
        <f t="shared" si="137"/>
        <v>41</v>
      </c>
      <c r="AG120" s="10">
        <f t="shared" si="138"/>
        <v>173</v>
      </c>
      <c r="AH120" s="10">
        <f t="shared" si="139"/>
        <v>11</v>
      </c>
      <c r="AI120" s="10">
        <f t="shared" si="140"/>
        <v>11</v>
      </c>
      <c r="AJ120" s="10">
        <f t="shared" si="141"/>
        <v>90</v>
      </c>
    </row>
    <row r="121" ht="15.75" customHeight="1">
      <c r="A121" s="42">
        <v>120.0</v>
      </c>
      <c r="B121" s="43" t="s">
        <v>1362</v>
      </c>
      <c r="C121" s="43" t="s">
        <v>1363</v>
      </c>
      <c r="D121" s="43" t="s">
        <v>1352</v>
      </c>
      <c r="E121" s="43">
        <v>2012.0</v>
      </c>
      <c r="F121" s="43">
        <v>127.0</v>
      </c>
      <c r="G121" s="43">
        <v>85.0</v>
      </c>
      <c r="H121" s="43">
        <v>72.0</v>
      </c>
      <c r="I121" s="43">
        <v>-4.0</v>
      </c>
      <c r="J121" s="43">
        <v>11.0</v>
      </c>
      <c r="K121" s="43">
        <v>45.0</v>
      </c>
      <c r="L121" s="43">
        <v>198.0</v>
      </c>
      <c r="M121" s="43">
        <v>3.0</v>
      </c>
      <c r="N121" s="43">
        <v>6.0</v>
      </c>
      <c r="O121" s="43">
        <v>72.0</v>
      </c>
      <c r="P121" s="10" t="str">
        <f t="shared" si="1"/>
        <v>#N/A</v>
      </c>
      <c r="T121" s="44" t="s">
        <v>995</v>
      </c>
      <c r="U121" s="10" t="s">
        <v>764</v>
      </c>
      <c r="V121" s="44">
        <v>1090.0</v>
      </c>
      <c r="W121" s="10" t="str">
        <f t="shared" si="128"/>
        <v>HIGHEST IN THE ROOM</v>
      </c>
      <c r="X121" s="10" t="str">
        <f t="shared" si="129"/>
        <v>Travis Scott</v>
      </c>
      <c r="Y121" s="10" t="str">
        <f t="shared" si="130"/>
        <v>rap</v>
      </c>
      <c r="Z121" s="10">
        <f t="shared" si="131"/>
        <v>2019</v>
      </c>
      <c r="AA121" s="10">
        <f t="shared" si="132"/>
        <v>76</v>
      </c>
      <c r="AB121" s="10">
        <f t="shared" si="133"/>
        <v>43</v>
      </c>
      <c r="AC121" s="10">
        <f t="shared" si="134"/>
        <v>60</v>
      </c>
      <c r="AD121" s="10">
        <f t="shared" si="135"/>
        <v>-9</v>
      </c>
      <c r="AE121" s="10">
        <f t="shared" si="136"/>
        <v>21</v>
      </c>
      <c r="AF121" s="10">
        <f t="shared" si="137"/>
        <v>6</v>
      </c>
      <c r="AG121" s="10">
        <f t="shared" si="138"/>
        <v>176</v>
      </c>
      <c r="AH121" s="10">
        <f t="shared" si="139"/>
        <v>5</v>
      </c>
      <c r="AI121" s="10">
        <f t="shared" si="140"/>
        <v>3</v>
      </c>
      <c r="AJ121" s="10">
        <f t="shared" si="141"/>
        <v>85</v>
      </c>
    </row>
    <row r="122" ht="15.75" customHeight="1">
      <c r="A122" s="42">
        <v>121.0</v>
      </c>
      <c r="B122" s="43" t="s">
        <v>1364</v>
      </c>
      <c r="C122" s="43" t="s">
        <v>872</v>
      </c>
      <c r="D122" s="43" t="s">
        <v>1240</v>
      </c>
      <c r="E122" s="43">
        <v>2012.0</v>
      </c>
      <c r="F122" s="43">
        <v>128.0</v>
      </c>
      <c r="G122" s="43">
        <v>84.0</v>
      </c>
      <c r="H122" s="43">
        <v>60.0</v>
      </c>
      <c r="I122" s="43">
        <v>-5.0</v>
      </c>
      <c r="J122" s="43">
        <v>7.0</v>
      </c>
      <c r="K122" s="43">
        <v>53.0</v>
      </c>
      <c r="L122" s="43">
        <v>228.0</v>
      </c>
      <c r="M122" s="43">
        <v>0.0</v>
      </c>
      <c r="N122" s="43">
        <v>6.0</v>
      </c>
      <c r="O122" s="43">
        <v>72.0</v>
      </c>
      <c r="P122" s="10" t="str">
        <f t="shared" si="1"/>
        <v>#N/A</v>
      </c>
      <c r="T122" s="47" t="s">
        <v>888</v>
      </c>
      <c r="U122" s="10" t="s">
        <v>766</v>
      </c>
      <c r="V122" s="44">
        <v>1091.0</v>
      </c>
      <c r="W122" s="10" t="str">
        <f t="shared" si="128"/>
        <v>Someone You Loved</v>
      </c>
      <c r="X122" s="10" t="str">
        <f t="shared" si="129"/>
        <v>Lewis Capaldi</v>
      </c>
      <c r="Y122" s="10" t="str">
        <f t="shared" si="130"/>
        <v>pop</v>
      </c>
      <c r="Z122" s="10">
        <f t="shared" si="131"/>
        <v>2019</v>
      </c>
      <c r="AA122" s="10">
        <f t="shared" si="132"/>
        <v>110</v>
      </c>
      <c r="AB122" s="10">
        <f t="shared" si="133"/>
        <v>41</v>
      </c>
      <c r="AC122" s="10">
        <f t="shared" si="134"/>
        <v>50</v>
      </c>
      <c r="AD122" s="10">
        <f t="shared" si="135"/>
        <v>-6</v>
      </c>
      <c r="AE122" s="10">
        <f t="shared" si="136"/>
        <v>11</v>
      </c>
      <c r="AF122" s="10">
        <f t="shared" si="137"/>
        <v>45</v>
      </c>
      <c r="AG122" s="10">
        <f t="shared" si="138"/>
        <v>182</v>
      </c>
      <c r="AH122" s="10">
        <f t="shared" si="139"/>
        <v>75</v>
      </c>
      <c r="AI122" s="10">
        <f t="shared" si="140"/>
        <v>3</v>
      </c>
      <c r="AJ122" s="10">
        <f t="shared" si="141"/>
        <v>96</v>
      </c>
    </row>
    <row r="123" ht="15.75" customHeight="1">
      <c r="A123" s="42">
        <v>122.0</v>
      </c>
      <c r="B123" s="43" t="s">
        <v>1365</v>
      </c>
      <c r="C123" s="43" t="s">
        <v>940</v>
      </c>
      <c r="D123" s="43" t="s">
        <v>1237</v>
      </c>
      <c r="E123" s="43">
        <v>2012.0</v>
      </c>
      <c r="F123" s="43">
        <v>120.0</v>
      </c>
      <c r="G123" s="43">
        <v>86.0</v>
      </c>
      <c r="H123" s="43">
        <v>67.0</v>
      </c>
      <c r="I123" s="43">
        <v>-3.0</v>
      </c>
      <c r="J123" s="43">
        <v>34.0</v>
      </c>
      <c r="K123" s="43">
        <v>65.0</v>
      </c>
      <c r="L123" s="43">
        <v>227.0</v>
      </c>
      <c r="M123" s="43">
        <v>1.0</v>
      </c>
      <c r="N123" s="43">
        <v>5.0</v>
      </c>
      <c r="O123" s="43">
        <v>72.0</v>
      </c>
      <c r="P123" s="10" t="str">
        <f t="shared" si="1"/>
        <v>#N/A</v>
      </c>
      <c r="T123" s="47" t="s">
        <v>959</v>
      </c>
      <c r="U123" s="10" t="s">
        <v>768</v>
      </c>
      <c r="V123" s="44">
        <v>1092.0</v>
      </c>
      <c r="W123" s="10" t="str">
        <f t="shared" si="128"/>
        <v>Lose You To Love Me</v>
      </c>
      <c r="X123" s="10" t="str">
        <f t="shared" si="129"/>
        <v>Selena Gomez</v>
      </c>
      <c r="Y123" s="10" t="str">
        <f t="shared" si="130"/>
        <v>dance pop</v>
      </c>
      <c r="Z123" s="10">
        <f t="shared" si="131"/>
        <v>2019</v>
      </c>
      <c r="AA123" s="10">
        <f t="shared" si="132"/>
        <v>102</v>
      </c>
      <c r="AB123" s="10">
        <f t="shared" si="133"/>
        <v>34</v>
      </c>
      <c r="AC123" s="10">
        <f t="shared" si="134"/>
        <v>51</v>
      </c>
      <c r="AD123" s="10">
        <f t="shared" si="135"/>
        <v>-9</v>
      </c>
      <c r="AE123" s="10">
        <f t="shared" si="136"/>
        <v>21</v>
      </c>
      <c r="AF123" s="10">
        <f t="shared" si="137"/>
        <v>9</v>
      </c>
      <c r="AG123" s="10">
        <f t="shared" si="138"/>
        <v>206</v>
      </c>
      <c r="AH123" s="10">
        <f t="shared" si="139"/>
        <v>58</v>
      </c>
      <c r="AI123" s="10">
        <f t="shared" si="140"/>
        <v>4</v>
      </c>
      <c r="AJ123" s="10">
        <f t="shared" si="141"/>
        <v>97</v>
      </c>
    </row>
    <row r="124" ht="15.75" customHeight="1">
      <c r="A124" s="42">
        <v>123.0</v>
      </c>
      <c r="B124" s="43" t="s">
        <v>1366</v>
      </c>
      <c r="C124" s="43" t="s">
        <v>1367</v>
      </c>
      <c r="D124" s="43" t="s">
        <v>1368</v>
      </c>
      <c r="E124" s="43">
        <v>2012.0</v>
      </c>
      <c r="F124" s="43">
        <v>108.0</v>
      </c>
      <c r="G124" s="43">
        <v>74.0</v>
      </c>
      <c r="H124" s="43">
        <v>67.0</v>
      </c>
      <c r="I124" s="43">
        <v>-7.0</v>
      </c>
      <c r="J124" s="43">
        <v>9.0</v>
      </c>
      <c r="K124" s="43">
        <v>39.0</v>
      </c>
      <c r="L124" s="43">
        <v>277.0</v>
      </c>
      <c r="M124" s="43">
        <v>2.0</v>
      </c>
      <c r="N124" s="43">
        <v>5.0</v>
      </c>
      <c r="O124" s="43">
        <v>72.0</v>
      </c>
      <c r="P124" s="10" t="str">
        <f t="shared" si="1"/>
        <v>#N/A</v>
      </c>
      <c r="T124" s="44" t="s">
        <v>942</v>
      </c>
      <c r="U124" s="10" t="s">
        <v>770</v>
      </c>
      <c r="V124" s="44">
        <v>1093.0</v>
      </c>
      <c r="W124" s="10" t="str">
        <f t="shared" si="128"/>
        <v>Circles</v>
      </c>
      <c r="X124" s="10" t="str">
        <f t="shared" si="129"/>
        <v>Post Malone</v>
      </c>
      <c r="Y124" s="10" t="str">
        <f t="shared" si="130"/>
        <v>dfw rap</v>
      </c>
      <c r="Z124" s="10">
        <f t="shared" si="131"/>
        <v>2019</v>
      </c>
      <c r="AA124" s="10">
        <f t="shared" si="132"/>
        <v>120</v>
      </c>
      <c r="AB124" s="10">
        <f t="shared" si="133"/>
        <v>76</v>
      </c>
      <c r="AC124" s="10">
        <f t="shared" si="134"/>
        <v>70</v>
      </c>
      <c r="AD124" s="10">
        <f t="shared" si="135"/>
        <v>-3</v>
      </c>
      <c r="AE124" s="10">
        <f t="shared" si="136"/>
        <v>9</v>
      </c>
      <c r="AF124" s="10">
        <f t="shared" si="137"/>
        <v>55</v>
      </c>
      <c r="AG124" s="10">
        <f t="shared" si="138"/>
        <v>215</v>
      </c>
      <c r="AH124" s="10">
        <f t="shared" si="139"/>
        <v>19</v>
      </c>
      <c r="AI124" s="10">
        <f t="shared" si="140"/>
        <v>4</v>
      </c>
      <c r="AJ124" s="10">
        <f t="shared" si="141"/>
        <v>87</v>
      </c>
    </row>
    <row r="125" ht="15.75" customHeight="1">
      <c r="A125" s="42">
        <v>124.0</v>
      </c>
      <c r="B125" s="43" t="s">
        <v>1369</v>
      </c>
      <c r="C125" s="43" t="s">
        <v>872</v>
      </c>
      <c r="D125" s="43" t="s">
        <v>1240</v>
      </c>
      <c r="E125" s="43">
        <v>2012.0</v>
      </c>
      <c r="F125" s="43">
        <v>97.0</v>
      </c>
      <c r="G125" s="43">
        <v>55.0</v>
      </c>
      <c r="H125" s="43">
        <v>72.0</v>
      </c>
      <c r="I125" s="43">
        <v>-6.0</v>
      </c>
      <c r="J125" s="43">
        <v>13.0</v>
      </c>
      <c r="K125" s="43">
        <v>33.0</v>
      </c>
      <c r="L125" s="43">
        <v>171.0</v>
      </c>
      <c r="M125" s="43">
        <v>4.0</v>
      </c>
      <c r="N125" s="43">
        <v>5.0</v>
      </c>
      <c r="O125" s="43">
        <v>71.0</v>
      </c>
      <c r="P125" s="10" t="str">
        <f t="shared" si="1"/>
        <v>#N/A</v>
      </c>
      <c r="T125" s="44" t="s">
        <v>989</v>
      </c>
      <c r="U125" s="10" t="s">
        <v>772</v>
      </c>
      <c r="V125" s="44">
        <v>1094.0</v>
      </c>
      <c r="W125" s="10" t="str">
        <f t="shared" si="128"/>
        <v>Heartless</v>
      </c>
      <c r="X125" s="10" t="str">
        <f t="shared" si="129"/>
        <v>The Weeknd</v>
      </c>
      <c r="Y125" s="10" t="str">
        <f t="shared" si="130"/>
        <v>canadian contemporary r&amp;b</v>
      </c>
      <c r="Z125" s="10">
        <f t="shared" si="131"/>
        <v>2020</v>
      </c>
      <c r="AA125" s="10">
        <f t="shared" si="132"/>
        <v>170</v>
      </c>
      <c r="AB125" s="10">
        <f t="shared" si="133"/>
        <v>75</v>
      </c>
      <c r="AC125" s="10">
        <f t="shared" si="134"/>
        <v>54</v>
      </c>
      <c r="AD125" s="10">
        <f t="shared" si="135"/>
        <v>-6</v>
      </c>
      <c r="AE125" s="10">
        <f t="shared" si="136"/>
        <v>16</v>
      </c>
      <c r="AF125" s="10">
        <f t="shared" si="137"/>
        <v>25</v>
      </c>
      <c r="AG125" s="10">
        <f t="shared" si="138"/>
        <v>198</v>
      </c>
      <c r="AH125" s="10">
        <f t="shared" si="139"/>
        <v>2</v>
      </c>
      <c r="AI125" s="10">
        <f t="shared" si="140"/>
        <v>15</v>
      </c>
      <c r="AJ125" s="10">
        <f t="shared" si="141"/>
        <v>78</v>
      </c>
    </row>
    <row r="126" ht="15.75" customHeight="1">
      <c r="A126" s="42">
        <v>125.0</v>
      </c>
      <c r="B126" s="43" t="s">
        <v>1370</v>
      </c>
      <c r="C126" s="43" t="s">
        <v>878</v>
      </c>
      <c r="D126" s="43" t="s">
        <v>1237</v>
      </c>
      <c r="E126" s="43">
        <v>2012.0</v>
      </c>
      <c r="F126" s="43">
        <v>130.0</v>
      </c>
      <c r="G126" s="43">
        <v>92.0</v>
      </c>
      <c r="H126" s="43">
        <v>68.0</v>
      </c>
      <c r="I126" s="43">
        <v>-5.0</v>
      </c>
      <c r="J126" s="43">
        <v>7.0</v>
      </c>
      <c r="K126" s="43">
        <v>77.0</v>
      </c>
      <c r="L126" s="43">
        <v>216.0</v>
      </c>
      <c r="M126" s="43">
        <v>0.0</v>
      </c>
      <c r="N126" s="43">
        <v>4.0</v>
      </c>
      <c r="O126" s="43">
        <v>71.0</v>
      </c>
      <c r="P126" s="10">
        <f t="shared" si="1"/>
        <v>1013</v>
      </c>
      <c r="T126" s="47" t="s">
        <v>904</v>
      </c>
      <c r="U126" s="10" t="s">
        <v>774</v>
      </c>
      <c r="V126" s="44">
        <v>1095.0</v>
      </c>
      <c r="W126" s="10" t="str">
        <f t="shared" si="128"/>
        <v>All I Want for Christmas Is You</v>
      </c>
      <c r="X126" s="10" t="str">
        <f t="shared" si="129"/>
        <v>Mariah Carey</v>
      </c>
      <c r="Y126" s="10" t="str">
        <f t="shared" si="130"/>
        <v>dance pop</v>
      </c>
      <c r="Z126" s="10">
        <f t="shared" si="131"/>
        <v>1994</v>
      </c>
      <c r="AA126" s="10">
        <f t="shared" si="132"/>
        <v>150</v>
      </c>
      <c r="AB126" s="10">
        <f t="shared" si="133"/>
        <v>63</v>
      </c>
      <c r="AC126" s="10">
        <f t="shared" si="134"/>
        <v>34</v>
      </c>
      <c r="AD126" s="10">
        <f t="shared" si="135"/>
        <v>-7</v>
      </c>
      <c r="AE126" s="10">
        <f t="shared" si="136"/>
        <v>7</v>
      </c>
      <c r="AF126" s="10">
        <f t="shared" si="137"/>
        <v>35</v>
      </c>
      <c r="AG126" s="10">
        <f t="shared" si="138"/>
        <v>241</v>
      </c>
      <c r="AH126" s="10">
        <f t="shared" si="139"/>
        <v>16</v>
      </c>
      <c r="AI126" s="10">
        <f t="shared" si="140"/>
        <v>4</v>
      </c>
      <c r="AJ126" s="10">
        <f t="shared" si="141"/>
        <v>90</v>
      </c>
    </row>
    <row r="127" ht="15.75" customHeight="1">
      <c r="A127" s="42">
        <v>126.0</v>
      </c>
      <c r="B127" s="43" t="s">
        <v>1371</v>
      </c>
      <c r="C127" s="43" t="s">
        <v>1312</v>
      </c>
      <c r="D127" s="43" t="s">
        <v>1263</v>
      </c>
      <c r="E127" s="43">
        <v>2012.0</v>
      </c>
      <c r="F127" s="43">
        <v>127.0</v>
      </c>
      <c r="G127" s="43">
        <v>55.0</v>
      </c>
      <c r="H127" s="43">
        <v>76.0</v>
      </c>
      <c r="I127" s="43">
        <v>-5.0</v>
      </c>
      <c r="J127" s="43">
        <v>4.0</v>
      </c>
      <c r="K127" s="43">
        <v>78.0</v>
      </c>
      <c r="L127" s="43">
        <v>232.0</v>
      </c>
      <c r="M127" s="43">
        <v>1.0</v>
      </c>
      <c r="N127" s="43">
        <v>3.0</v>
      </c>
      <c r="O127" s="43">
        <v>69.0</v>
      </c>
      <c r="P127" s="10" t="str">
        <f t="shared" si="1"/>
        <v>#N/A</v>
      </c>
    </row>
    <row r="128" ht="15.75" customHeight="1">
      <c r="A128" s="42">
        <v>127.0</v>
      </c>
      <c r="B128" s="43" t="s">
        <v>1372</v>
      </c>
      <c r="C128" s="43" t="s">
        <v>950</v>
      </c>
      <c r="D128" s="43" t="s">
        <v>1248</v>
      </c>
      <c r="E128" s="43">
        <v>2012.0</v>
      </c>
      <c r="F128" s="43">
        <v>128.0</v>
      </c>
      <c r="G128" s="43">
        <v>85.0</v>
      </c>
      <c r="H128" s="43">
        <v>72.0</v>
      </c>
      <c r="I128" s="43">
        <v>-6.0</v>
      </c>
      <c r="J128" s="43">
        <v>22.0</v>
      </c>
      <c r="K128" s="43">
        <v>44.0</v>
      </c>
      <c r="L128" s="43">
        <v>243.0</v>
      </c>
      <c r="M128" s="43">
        <v>0.0</v>
      </c>
      <c r="N128" s="43">
        <v>9.0</v>
      </c>
      <c r="O128" s="43">
        <v>68.0</v>
      </c>
      <c r="P128" s="10" t="str">
        <f t="shared" si="1"/>
        <v>#N/A</v>
      </c>
    </row>
    <row r="129" ht="15.75" customHeight="1">
      <c r="A129" s="42">
        <v>128.0</v>
      </c>
      <c r="B129" s="43" t="s">
        <v>1373</v>
      </c>
      <c r="C129" s="43" t="s">
        <v>878</v>
      </c>
      <c r="D129" s="43" t="s">
        <v>1237</v>
      </c>
      <c r="E129" s="43">
        <v>2012.0</v>
      </c>
      <c r="F129" s="43">
        <v>160.0</v>
      </c>
      <c r="G129" s="43">
        <v>68.0</v>
      </c>
      <c r="H129" s="43">
        <v>51.0</v>
      </c>
      <c r="I129" s="43">
        <v>-5.0</v>
      </c>
      <c r="J129" s="43">
        <v>39.0</v>
      </c>
      <c r="K129" s="43">
        <v>57.0</v>
      </c>
      <c r="L129" s="43">
        <v>221.0</v>
      </c>
      <c r="M129" s="43">
        <v>7.0</v>
      </c>
      <c r="N129" s="43">
        <v>4.0</v>
      </c>
      <c r="O129" s="43">
        <v>68.0</v>
      </c>
      <c r="P129" s="10" t="str">
        <f t="shared" si="1"/>
        <v>#N/A</v>
      </c>
    </row>
    <row r="130" ht="15.75" customHeight="1">
      <c r="A130" s="42">
        <v>129.0</v>
      </c>
      <c r="B130" s="43" t="s">
        <v>1374</v>
      </c>
      <c r="C130" s="43" t="s">
        <v>878</v>
      </c>
      <c r="D130" s="43" t="s">
        <v>1237</v>
      </c>
      <c r="E130" s="43">
        <v>2012.0</v>
      </c>
      <c r="F130" s="43">
        <v>134.0</v>
      </c>
      <c r="G130" s="43">
        <v>80.0</v>
      </c>
      <c r="H130" s="43">
        <v>69.0</v>
      </c>
      <c r="I130" s="43">
        <v>-4.0</v>
      </c>
      <c r="J130" s="43">
        <v>16.0</v>
      </c>
      <c r="K130" s="43">
        <v>88.0</v>
      </c>
      <c r="L130" s="43">
        <v>227.0</v>
      </c>
      <c r="M130" s="43">
        <v>0.0</v>
      </c>
      <c r="N130" s="43">
        <v>4.0</v>
      </c>
      <c r="O130" s="43">
        <v>67.0</v>
      </c>
      <c r="P130" s="10" t="str">
        <f t="shared" si="1"/>
        <v>#N/A</v>
      </c>
    </row>
    <row r="131" ht="15.75" customHeight="1">
      <c r="A131" s="42">
        <v>130.0</v>
      </c>
      <c r="B131" s="43" t="s">
        <v>1375</v>
      </c>
      <c r="C131" s="43" t="s">
        <v>866</v>
      </c>
      <c r="D131" s="43" t="s">
        <v>1237</v>
      </c>
      <c r="E131" s="43">
        <v>2012.0</v>
      </c>
      <c r="F131" s="43">
        <v>128.0</v>
      </c>
      <c r="G131" s="43">
        <v>86.0</v>
      </c>
      <c r="H131" s="43">
        <v>79.0</v>
      </c>
      <c r="I131" s="43">
        <v>-5.0</v>
      </c>
      <c r="J131" s="43">
        <v>10.0</v>
      </c>
      <c r="K131" s="43">
        <v>71.0</v>
      </c>
      <c r="L131" s="43">
        <v>237.0</v>
      </c>
      <c r="M131" s="43">
        <v>2.0</v>
      </c>
      <c r="N131" s="43">
        <v>7.0</v>
      </c>
      <c r="O131" s="43">
        <v>66.0</v>
      </c>
      <c r="P131" s="10" t="str">
        <f t="shared" si="1"/>
        <v>#N/A</v>
      </c>
    </row>
    <row r="132" ht="15.75" customHeight="1">
      <c r="A132" s="42">
        <v>131.0</v>
      </c>
      <c r="B132" s="43" t="s">
        <v>1376</v>
      </c>
      <c r="C132" s="43" t="s">
        <v>817</v>
      </c>
      <c r="D132" s="43" t="s">
        <v>1237</v>
      </c>
      <c r="E132" s="43">
        <v>2012.0</v>
      </c>
      <c r="F132" s="43">
        <v>130.0</v>
      </c>
      <c r="G132" s="43">
        <v>84.0</v>
      </c>
      <c r="H132" s="43">
        <v>59.0</v>
      </c>
      <c r="I132" s="43">
        <v>-6.0</v>
      </c>
      <c r="J132" s="43">
        <v>16.0</v>
      </c>
      <c r="K132" s="43">
        <v>64.0</v>
      </c>
      <c r="L132" s="43">
        <v>228.0</v>
      </c>
      <c r="M132" s="43">
        <v>0.0</v>
      </c>
      <c r="N132" s="43">
        <v>10.0</v>
      </c>
      <c r="O132" s="43">
        <v>65.0</v>
      </c>
      <c r="P132" s="10" t="str">
        <f t="shared" si="1"/>
        <v>#N/A</v>
      </c>
    </row>
    <row r="133" ht="15.75" customHeight="1">
      <c r="A133" s="42">
        <v>132.0</v>
      </c>
      <c r="B133" s="43" t="s">
        <v>1377</v>
      </c>
      <c r="C133" s="43" t="s">
        <v>1378</v>
      </c>
      <c r="D133" s="43" t="s">
        <v>1237</v>
      </c>
      <c r="E133" s="43">
        <v>2012.0</v>
      </c>
      <c r="F133" s="43">
        <v>120.0</v>
      </c>
      <c r="G133" s="43">
        <v>80.0</v>
      </c>
      <c r="H133" s="43">
        <v>68.0</v>
      </c>
      <c r="I133" s="43">
        <v>-6.0</v>
      </c>
      <c r="J133" s="43">
        <v>13.0</v>
      </c>
      <c r="K133" s="43">
        <v>78.0</v>
      </c>
      <c r="L133" s="43">
        <v>211.0</v>
      </c>
      <c r="M133" s="43">
        <v>3.0</v>
      </c>
      <c r="N133" s="43">
        <v>4.0</v>
      </c>
      <c r="O133" s="43">
        <v>65.0</v>
      </c>
      <c r="P133" s="10" t="str">
        <f t="shared" si="1"/>
        <v>#N/A</v>
      </c>
    </row>
    <row r="134" ht="15.75" customHeight="1">
      <c r="A134" s="42">
        <v>133.0</v>
      </c>
      <c r="B134" s="43" t="s">
        <v>612</v>
      </c>
      <c r="C134" s="43" t="s">
        <v>1367</v>
      </c>
      <c r="D134" s="43" t="s">
        <v>1368</v>
      </c>
      <c r="E134" s="43">
        <v>2012.0</v>
      </c>
      <c r="F134" s="43">
        <v>184.0</v>
      </c>
      <c r="G134" s="43">
        <v>64.0</v>
      </c>
      <c r="H134" s="43">
        <v>38.0</v>
      </c>
      <c r="I134" s="43">
        <v>-6.0</v>
      </c>
      <c r="J134" s="43">
        <v>8.0</v>
      </c>
      <c r="K134" s="43">
        <v>74.0</v>
      </c>
      <c r="L134" s="43">
        <v>251.0</v>
      </c>
      <c r="M134" s="43">
        <v>2.0</v>
      </c>
      <c r="N134" s="43">
        <v>8.0</v>
      </c>
      <c r="O134" s="43">
        <v>63.0</v>
      </c>
      <c r="P134" s="10">
        <f t="shared" si="1"/>
        <v>1014</v>
      </c>
    </row>
    <row r="135" ht="15.75" customHeight="1">
      <c r="A135" s="42">
        <v>134.0</v>
      </c>
      <c r="B135" s="43" t="s">
        <v>624</v>
      </c>
      <c r="C135" s="43" t="s">
        <v>950</v>
      </c>
      <c r="D135" s="43" t="s">
        <v>1248</v>
      </c>
      <c r="E135" s="43">
        <v>2012.0</v>
      </c>
      <c r="F135" s="43">
        <v>92.0</v>
      </c>
      <c r="G135" s="43">
        <v>71.0</v>
      </c>
      <c r="H135" s="43">
        <v>56.0</v>
      </c>
      <c r="I135" s="43">
        <v>-5.0</v>
      </c>
      <c r="J135" s="43">
        <v>11.0</v>
      </c>
      <c r="K135" s="43">
        <v>39.0</v>
      </c>
      <c r="L135" s="43">
        <v>225.0</v>
      </c>
      <c r="M135" s="43">
        <v>0.0</v>
      </c>
      <c r="N135" s="43">
        <v>5.0</v>
      </c>
      <c r="O135" s="43">
        <v>61.0</v>
      </c>
      <c r="P135" s="10">
        <f t="shared" si="1"/>
        <v>1020</v>
      </c>
    </row>
    <row r="136" ht="15.75" customHeight="1">
      <c r="A136" s="42">
        <v>135.0</v>
      </c>
      <c r="B136" s="43" t="s">
        <v>1379</v>
      </c>
      <c r="C136" s="43" t="s">
        <v>940</v>
      </c>
      <c r="D136" s="43" t="s">
        <v>1237</v>
      </c>
      <c r="E136" s="43">
        <v>2012.0</v>
      </c>
      <c r="F136" s="43">
        <v>127.0</v>
      </c>
      <c r="G136" s="43">
        <v>96.0</v>
      </c>
      <c r="H136" s="43">
        <v>72.0</v>
      </c>
      <c r="I136" s="43">
        <v>-4.0</v>
      </c>
      <c r="J136" s="43">
        <v>38.0</v>
      </c>
      <c r="K136" s="43">
        <v>95.0</v>
      </c>
      <c r="L136" s="43">
        <v>206.0</v>
      </c>
      <c r="M136" s="43">
        <v>1.0</v>
      </c>
      <c r="N136" s="43">
        <v>9.0</v>
      </c>
      <c r="O136" s="43">
        <v>59.0</v>
      </c>
      <c r="P136" s="10" t="str">
        <f t="shared" si="1"/>
        <v>#N/A</v>
      </c>
    </row>
    <row r="137" ht="15.75" customHeight="1">
      <c r="A137" s="42">
        <v>136.0</v>
      </c>
      <c r="B137" s="43" t="s">
        <v>1380</v>
      </c>
      <c r="C137" s="43" t="s">
        <v>950</v>
      </c>
      <c r="D137" s="43" t="s">
        <v>1248</v>
      </c>
      <c r="E137" s="43">
        <v>2012.0</v>
      </c>
      <c r="F137" s="43">
        <v>127.0</v>
      </c>
      <c r="G137" s="43">
        <v>72.0</v>
      </c>
      <c r="H137" s="43">
        <v>70.0</v>
      </c>
      <c r="I137" s="43">
        <v>-5.0</v>
      </c>
      <c r="J137" s="43">
        <v>13.0</v>
      </c>
      <c r="K137" s="43">
        <v>86.0</v>
      </c>
      <c r="L137" s="43">
        <v>200.0</v>
      </c>
      <c r="M137" s="43">
        <v>50.0</v>
      </c>
      <c r="N137" s="43">
        <v>4.0</v>
      </c>
      <c r="O137" s="43">
        <v>57.0</v>
      </c>
      <c r="P137" s="10" t="str">
        <f t="shared" si="1"/>
        <v>#N/A</v>
      </c>
    </row>
    <row r="138" ht="15.75" customHeight="1">
      <c r="A138" s="42">
        <v>137.0</v>
      </c>
      <c r="B138" s="43" t="s">
        <v>1381</v>
      </c>
      <c r="C138" s="43" t="s">
        <v>1382</v>
      </c>
      <c r="D138" s="43" t="s">
        <v>1237</v>
      </c>
      <c r="E138" s="43">
        <v>2012.0</v>
      </c>
      <c r="F138" s="43">
        <v>90.0</v>
      </c>
      <c r="G138" s="43">
        <v>80.0</v>
      </c>
      <c r="H138" s="43">
        <v>65.0</v>
      </c>
      <c r="I138" s="43">
        <v>-3.0</v>
      </c>
      <c r="J138" s="43">
        <v>27.0</v>
      </c>
      <c r="K138" s="43">
        <v>80.0</v>
      </c>
      <c r="L138" s="43">
        <v>211.0</v>
      </c>
      <c r="M138" s="43">
        <v>3.0</v>
      </c>
      <c r="N138" s="43">
        <v>10.0</v>
      </c>
      <c r="O138" s="43">
        <v>54.0</v>
      </c>
      <c r="P138" s="10" t="str">
        <f t="shared" si="1"/>
        <v>#N/A</v>
      </c>
    </row>
    <row r="139" ht="15.75" customHeight="1">
      <c r="A139" s="42">
        <v>138.0</v>
      </c>
      <c r="B139" s="43" t="s">
        <v>1383</v>
      </c>
      <c r="C139" s="43" t="s">
        <v>803</v>
      </c>
      <c r="D139" s="43" t="s">
        <v>1226</v>
      </c>
      <c r="E139" s="43">
        <v>2012.0</v>
      </c>
      <c r="F139" s="43">
        <v>150.0</v>
      </c>
      <c r="G139" s="43">
        <v>84.0</v>
      </c>
      <c r="H139" s="43">
        <v>58.0</v>
      </c>
      <c r="I139" s="43">
        <v>-7.0</v>
      </c>
      <c r="J139" s="43">
        <v>8.0</v>
      </c>
      <c r="K139" s="43">
        <v>48.0</v>
      </c>
      <c r="L139" s="43">
        <v>258.0</v>
      </c>
      <c r="M139" s="43">
        <v>34.0</v>
      </c>
      <c r="N139" s="43">
        <v>5.0</v>
      </c>
      <c r="O139" s="43">
        <v>38.0</v>
      </c>
      <c r="P139" s="10" t="str">
        <f t="shared" si="1"/>
        <v>#N/A</v>
      </c>
    </row>
    <row r="140" ht="15.75" customHeight="1">
      <c r="A140" s="42">
        <v>139.0</v>
      </c>
      <c r="B140" s="43" t="s">
        <v>1384</v>
      </c>
      <c r="C140" s="43" t="s">
        <v>1339</v>
      </c>
      <c r="D140" s="43" t="s">
        <v>1237</v>
      </c>
      <c r="E140" s="43">
        <v>2012.0</v>
      </c>
      <c r="F140" s="43">
        <v>114.0</v>
      </c>
      <c r="G140" s="43">
        <v>92.0</v>
      </c>
      <c r="H140" s="43">
        <v>60.0</v>
      </c>
      <c r="I140" s="43">
        <v>-3.0</v>
      </c>
      <c r="J140" s="43">
        <v>25.0</v>
      </c>
      <c r="K140" s="43">
        <v>75.0</v>
      </c>
      <c r="L140" s="43">
        <v>256.0</v>
      </c>
      <c r="M140" s="43">
        <v>0.0</v>
      </c>
      <c r="N140" s="43">
        <v>4.0</v>
      </c>
      <c r="O140" s="43">
        <v>0.0</v>
      </c>
      <c r="P140" s="10" t="str">
        <f t="shared" si="1"/>
        <v>#N/A</v>
      </c>
    </row>
    <row r="141" ht="15.75" customHeight="1">
      <c r="A141" s="42">
        <v>140.0</v>
      </c>
      <c r="B141" s="43" t="s">
        <v>1385</v>
      </c>
      <c r="C141" s="43" t="s">
        <v>879</v>
      </c>
      <c r="D141" s="43" t="s">
        <v>1237</v>
      </c>
      <c r="E141" s="43">
        <v>2013.0</v>
      </c>
      <c r="F141" s="43">
        <v>160.0</v>
      </c>
      <c r="G141" s="43">
        <v>81.0</v>
      </c>
      <c r="H141" s="43">
        <v>51.0</v>
      </c>
      <c r="I141" s="43">
        <v>-5.0</v>
      </c>
      <c r="J141" s="43">
        <v>21.0</v>
      </c>
      <c r="K141" s="43">
        <v>69.0</v>
      </c>
      <c r="L141" s="43">
        <v>230.0</v>
      </c>
      <c r="M141" s="43">
        <v>0.0</v>
      </c>
      <c r="N141" s="43">
        <v>5.0</v>
      </c>
      <c r="O141" s="43">
        <v>88.0</v>
      </c>
      <c r="P141" s="10" t="str">
        <f t="shared" si="1"/>
        <v>#N/A</v>
      </c>
    </row>
    <row r="142" ht="15.75" customHeight="1">
      <c r="A142" s="42">
        <v>141.0</v>
      </c>
      <c r="B142" s="43" t="s">
        <v>1386</v>
      </c>
      <c r="C142" s="43" t="s">
        <v>1387</v>
      </c>
      <c r="D142" s="43" t="s">
        <v>1297</v>
      </c>
      <c r="E142" s="43">
        <v>2013.0</v>
      </c>
      <c r="F142" s="43">
        <v>124.0</v>
      </c>
      <c r="G142" s="43">
        <v>78.0</v>
      </c>
      <c r="H142" s="43">
        <v>53.0</v>
      </c>
      <c r="I142" s="43">
        <v>-6.0</v>
      </c>
      <c r="J142" s="43">
        <v>16.0</v>
      </c>
      <c r="K142" s="43">
        <v>64.0</v>
      </c>
      <c r="L142" s="43">
        <v>247.0</v>
      </c>
      <c r="M142" s="43">
        <v>0.0</v>
      </c>
      <c r="N142" s="43">
        <v>5.0</v>
      </c>
      <c r="O142" s="43">
        <v>85.0</v>
      </c>
      <c r="P142" s="10" t="str">
        <f t="shared" si="1"/>
        <v>#N/A</v>
      </c>
    </row>
    <row r="143" ht="15.75" customHeight="1">
      <c r="A143" s="42">
        <v>142.0</v>
      </c>
      <c r="B143" s="43" t="s">
        <v>1388</v>
      </c>
      <c r="C143" s="43" t="s">
        <v>1351</v>
      </c>
      <c r="D143" s="43" t="s">
        <v>1352</v>
      </c>
      <c r="E143" s="43">
        <v>2013.0</v>
      </c>
      <c r="F143" s="43">
        <v>121.0</v>
      </c>
      <c r="G143" s="43">
        <v>66.0</v>
      </c>
      <c r="H143" s="43">
        <v>60.0</v>
      </c>
      <c r="I143" s="43">
        <v>-6.0</v>
      </c>
      <c r="J143" s="43">
        <v>12.0</v>
      </c>
      <c r="K143" s="43">
        <v>29.0</v>
      </c>
      <c r="L143" s="43">
        <v>245.0</v>
      </c>
      <c r="M143" s="43">
        <v>23.0</v>
      </c>
      <c r="N143" s="43">
        <v>5.0</v>
      </c>
      <c r="O143" s="43">
        <v>81.0</v>
      </c>
      <c r="P143" s="10" t="str">
        <f t="shared" si="1"/>
        <v>#N/A</v>
      </c>
    </row>
    <row r="144" ht="15.75" customHeight="1">
      <c r="A144" s="42">
        <v>143.0</v>
      </c>
      <c r="B144" s="43" t="s">
        <v>634</v>
      </c>
      <c r="C144" s="43" t="s">
        <v>1339</v>
      </c>
      <c r="D144" s="43" t="s">
        <v>1237</v>
      </c>
      <c r="E144" s="43">
        <v>2013.0</v>
      </c>
      <c r="F144" s="43">
        <v>95.0</v>
      </c>
      <c r="G144" s="43">
        <v>55.0</v>
      </c>
      <c r="H144" s="43">
        <v>78.0</v>
      </c>
      <c r="I144" s="43">
        <v>-7.0</v>
      </c>
      <c r="J144" s="43">
        <v>13.0</v>
      </c>
      <c r="K144" s="43">
        <v>44.0</v>
      </c>
      <c r="L144" s="43">
        <v>243.0</v>
      </c>
      <c r="M144" s="43">
        <v>35.0</v>
      </c>
      <c r="N144" s="43">
        <v>5.0</v>
      </c>
      <c r="O144" s="43">
        <v>81.0</v>
      </c>
      <c r="P144" s="10">
        <f t="shared" si="1"/>
        <v>1025</v>
      </c>
    </row>
    <row r="145" ht="15.75" customHeight="1">
      <c r="A145" s="42">
        <v>144.0</v>
      </c>
      <c r="B145" s="43" t="s">
        <v>1389</v>
      </c>
      <c r="C145" s="43" t="s">
        <v>1390</v>
      </c>
      <c r="D145" s="43" t="s">
        <v>1391</v>
      </c>
      <c r="E145" s="43">
        <v>2013.0</v>
      </c>
      <c r="F145" s="43">
        <v>85.0</v>
      </c>
      <c r="G145" s="43">
        <v>87.0</v>
      </c>
      <c r="H145" s="43">
        <v>42.0</v>
      </c>
      <c r="I145" s="43">
        <v>-4.0</v>
      </c>
      <c r="J145" s="43">
        <v>12.0</v>
      </c>
      <c r="K145" s="43">
        <v>63.0</v>
      </c>
      <c r="L145" s="43">
        <v>203.0</v>
      </c>
      <c r="M145" s="43">
        <v>7.0</v>
      </c>
      <c r="N145" s="43">
        <v>6.0</v>
      </c>
      <c r="O145" s="43">
        <v>80.0</v>
      </c>
      <c r="P145" s="10" t="str">
        <f t="shared" si="1"/>
        <v>#N/A</v>
      </c>
    </row>
    <row r="146" ht="15.75" customHeight="1">
      <c r="A146" s="42">
        <v>145.0</v>
      </c>
      <c r="B146" s="43" t="s">
        <v>640</v>
      </c>
      <c r="C146" s="43" t="s">
        <v>878</v>
      </c>
      <c r="D146" s="43" t="s">
        <v>1237</v>
      </c>
      <c r="E146" s="43">
        <v>2013.0</v>
      </c>
      <c r="F146" s="43">
        <v>180.0</v>
      </c>
      <c r="G146" s="43">
        <v>77.0</v>
      </c>
      <c r="H146" s="43">
        <v>55.0</v>
      </c>
      <c r="I146" s="43">
        <v>-5.0</v>
      </c>
      <c r="J146" s="43">
        <v>35.0</v>
      </c>
      <c r="K146" s="43">
        <v>46.0</v>
      </c>
      <c r="L146" s="43">
        <v>224.0</v>
      </c>
      <c r="M146" s="43">
        <v>0.0</v>
      </c>
      <c r="N146" s="43">
        <v>4.0</v>
      </c>
      <c r="O146" s="43">
        <v>78.0</v>
      </c>
      <c r="P146" s="10">
        <f t="shared" si="1"/>
        <v>1028</v>
      </c>
    </row>
    <row r="147" ht="15.75" customHeight="1">
      <c r="A147" s="42">
        <v>146.0</v>
      </c>
      <c r="B147" s="43" t="s">
        <v>1392</v>
      </c>
      <c r="C147" s="43" t="s">
        <v>917</v>
      </c>
      <c r="D147" s="43" t="s">
        <v>1237</v>
      </c>
      <c r="E147" s="43">
        <v>2013.0</v>
      </c>
      <c r="F147" s="43">
        <v>80.0</v>
      </c>
      <c r="G147" s="43">
        <v>62.0</v>
      </c>
      <c r="H147" s="43">
        <v>61.0</v>
      </c>
      <c r="I147" s="43">
        <v>-6.0</v>
      </c>
      <c r="J147" s="43">
        <v>37.0</v>
      </c>
      <c r="K147" s="43">
        <v>48.0</v>
      </c>
      <c r="L147" s="43">
        <v>231.0</v>
      </c>
      <c r="M147" s="43">
        <v>1.0</v>
      </c>
      <c r="N147" s="43">
        <v>3.0</v>
      </c>
      <c r="O147" s="43">
        <v>78.0</v>
      </c>
      <c r="P147" s="10" t="str">
        <f t="shared" si="1"/>
        <v>#N/A</v>
      </c>
    </row>
    <row r="148" ht="15.75" customHeight="1">
      <c r="A148" s="42">
        <v>147.0</v>
      </c>
      <c r="B148" s="43" t="s">
        <v>1393</v>
      </c>
      <c r="C148" s="43" t="s">
        <v>1394</v>
      </c>
      <c r="D148" s="43" t="s">
        <v>1297</v>
      </c>
      <c r="E148" s="43">
        <v>2013.0</v>
      </c>
      <c r="F148" s="43">
        <v>129.0</v>
      </c>
      <c r="G148" s="43">
        <v>84.0</v>
      </c>
      <c r="H148" s="43">
        <v>61.0</v>
      </c>
      <c r="I148" s="43">
        <v>-3.0</v>
      </c>
      <c r="J148" s="43">
        <v>12.0</v>
      </c>
      <c r="K148" s="43">
        <v>44.0</v>
      </c>
      <c r="L148" s="43">
        <v>213.0</v>
      </c>
      <c r="M148" s="43">
        <v>11.0</v>
      </c>
      <c r="N148" s="43">
        <v>5.0</v>
      </c>
      <c r="O148" s="43">
        <v>78.0</v>
      </c>
      <c r="P148" s="10" t="str">
        <f t="shared" si="1"/>
        <v>#N/A</v>
      </c>
    </row>
    <row r="149" ht="15.75" customHeight="1">
      <c r="A149" s="42">
        <v>148.0</v>
      </c>
      <c r="B149" s="43" t="s">
        <v>1395</v>
      </c>
      <c r="C149" s="43" t="s">
        <v>828</v>
      </c>
      <c r="D149" s="43" t="s">
        <v>1396</v>
      </c>
      <c r="E149" s="43">
        <v>2013.0</v>
      </c>
      <c r="F149" s="43">
        <v>116.0</v>
      </c>
      <c r="G149" s="43">
        <v>81.0</v>
      </c>
      <c r="H149" s="43">
        <v>79.0</v>
      </c>
      <c r="I149" s="43">
        <v>-9.0</v>
      </c>
      <c r="J149" s="43">
        <v>10.0</v>
      </c>
      <c r="K149" s="43">
        <v>86.0</v>
      </c>
      <c r="L149" s="43">
        <v>248.0</v>
      </c>
      <c r="M149" s="43">
        <v>4.0</v>
      </c>
      <c r="N149" s="43">
        <v>4.0</v>
      </c>
      <c r="O149" s="43">
        <v>77.0</v>
      </c>
      <c r="P149" s="10" t="str">
        <f t="shared" si="1"/>
        <v>#N/A</v>
      </c>
    </row>
    <row r="150" ht="15.75" customHeight="1">
      <c r="A150" s="42">
        <v>149.0</v>
      </c>
      <c r="B150" s="43" t="s">
        <v>642</v>
      </c>
      <c r="C150" s="43" t="s">
        <v>917</v>
      </c>
      <c r="D150" s="43" t="s">
        <v>1237</v>
      </c>
      <c r="E150" s="43">
        <v>2013.0</v>
      </c>
      <c r="F150" s="43">
        <v>120.0</v>
      </c>
      <c r="G150" s="43">
        <v>42.0</v>
      </c>
      <c r="H150" s="43">
        <v>53.0</v>
      </c>
      <c r="I150" s="43">
        <v>-6.0</v>
      </c>
      <c r="J150" s="43">
        <v>11.0</v>
      </c>
      <c r="K150" s="43">
        <v>35.0</v>
      </c>
      <c r="L150" s="43">
        <v>221.0</v>
      </c>
      <c r="M150" s="43">
        <v>41.0</v>
      </c>
      <c r="N150" s="43">
        <v>3.0</v>
      </c>
      <c r="O150" s="43">
        <v>77.0</v>
      </c>
      <c r="P150" s="10">
        <f t="shared" si="1"/>
        <v>1029</v>
      </c>
    </row>
    <row r="151" ht="15.75" customHeight="1">
      <c r="A151" s="42">
        <v>150.0</v>
      </c>
      <c r="B151" s="43" t="s">
        <v>1397</v>
      </c>
      <c r="C151" s="43" t="s">
        <v>1398</v>
      </c>
      <c r="D151" s="43" t="s">
        <v>1226</v>
      </c>
      <c r="E151" s="43">
        <v>2013.0</v>
      </c>
      <c r="F151" s="43">
        <v>170.0</v>
      </c>
      <c r="G151" s="43">
        <v>70.0</v>
      </c>
      <c r="H151" s="43">
        <v>38.0</v>
      </c>
      <c r="I151" s="43">
        <v>-5.0</v>
      </c>
      <c r="J151" s="43">
        <v>11.0</v>
      </c>
      <c r="K151" s="43">
        <v>30.0</v>
      </c>
      <c r="L151" s="43">
        <v>209.0</v>
      </c>
      <c r="M151" s="43">
        <v>14.0</v>
      </c>
      <c r="N151" s="43">
        <v>9.0</v>
      </c>
      <c r="O151" s="43">
        <v>77.0</v>
      </c>
      <c r="P151" s="10" t="str">
        <f t="shared" si="1"/>
        <v>#N/A</v>
      </c>
    </row>
    <row r="152" ht="15.75" customHeight="1">
      <c r="A152" s="42">
        <v>151.0</v>
      </c>
      <c r="B152" s="43" t="s">
        <v>638</v>
      </c>
      <c r="C152" s="43" t="s">
        <v>951</v>
      </c>
      <c r="D152" s="43" t="s">
        <v>1237</v>
      </c>
      <c r="E152" s="43">
        <v>2013.0</v>
      </c>
      <c r="F152" s="43">
        <v>120.0</v>
      </c>
      <c r="G152" s="43">
        <v>60.0</v>
      </c>
      <c r="H152" s="43">
        <v>85.0</v>
      </c>
      <c r="I152" s="43">
        <v>-5.0</v>
      </c>
      <c r="J152" s="43">
        <v>8.0</v>
      </c>
      <c r="K152" s="43">
        <v>84.0</v>
      </c>
      <c r="L152" s="43">
        <v>264.0</v>
      </c>
      <c r="M152" s="43">
        <v>0.0</v>
      </c>
      <c r="N152" s="43">
        <v>4.0</v>
      </c>
      <c r="O152" s="43">
        <v>76.0</v>
      </c>
      <c r="P152" s="10">
        <f t="shared" si="1"/>
        <v>1027</v>
      </c>
    </row>
    <row r="153" ht="15.75" customHeight="1">
      <c r="A153" s="42">
        <v>152.0</v>
      </c>
      <c r="B153" s="43" t="s">
        <v>1399</v>
      </c>
      <c r="C153" s="43" t="s">
        <v>1400</v>
      </c>
      <c r="D153" s="43" t="s">
        <v>1237</v>
      </c>
      <c r="E153" s="43">
        <v>2013.0</v>
      </c>
      <c r="F153" s="43">
        <v>174.0</v>
      </c>
      <c r="G153" s="43">
        <v>79.0</v>
      </c>
      <c r="H153" s="43">
        <v>50.0</v>
      </c>
      <c r="I153" s="43">
        <v>-5.0</v>
      </c>
      <c r="J153" s="43">
        <v>24.0</v>
      </c>
      <c r="K153" s="43">
        <v>50.0</v>
      </c>
      <c r="L153" s="43">
        <v>211.0</v>
      </c>
      <c r="M153" s="43">
        <v>7.0</v>
      </c>
      <c r="N153" s="43">
        <v>10.0</v>
      </c>
      <c r="O153" s="43">
        <v>76.0</v>
      </c>
      <c r="P153" s="10" t="str">
        <f t="shared" si="1"/>
        <v>#N/A</v>
      </c>
    </row>
    <row r="154" ht="15.75" customHeight="1">
      <c r="A154" s="42">
        <v>153.0</v>
      </c>
      <c r="B154" s="43" t="s">
        <v>620</v>
      </c>
      <c r="C154" s="43" t="s">
        <v>982</v>
      </c>
      <c r="D154" s="43" t="s">
        <v>1226</v>
      </c>
      <c r="E154" s="43">
        <v>2013.0</v>
      </c>
      <c r="F154" s="43">
        <v>86.0</v>
      </c>
      <c r="G154" s="43">
        <v>68.0</v>
      </c>
      <c r="H154" s="43">
        <v>63.0</v>
      </c>
      <c r="I154" s="43">
        <v>-6.0</v>
      </c>
      <c r="J154" s="43">
        <v>12.0</v>
      </c>
      <c r="K154" s="43">
        <v>75.0</v>
      </c>
      <c r="L154" s="43">
        <v>193.0</v>
      </c>
      <c r="M154" s="43">
        <v>1.0</v>
      </c>
      <c r="N154" s="43">
        <v>9.0</v>
      </c>
      <c r="O154" s="43">
        <v>75.0</v>
      </c>
      <c r="P154" s="10">
        <f t="shared" si="1"/>
        <v>1018</v>
      </c>
    </row>
    <row r="155" ht="15.75" customHeight="1">
      <c r="A155" s="42">
        <v>154.0</v>
      </c>
      <c r="B155" s="43" t="s">
        <v>1401</v>
      </c>
      <c r="C155" s="43" t="s">
        <v>881</v>
      </c>
      <c r="D155" s="43" t="s">
        <v>1237</v>
      </c>
      <c r="E155" s="43">
        <v>2013.0</v>
      </c>
      <c r="F155" s="43">
        <v>128.0</v>
      </c>
      <c r="G155" s="43">
        <v>70.0</v>
      </c>
      <c r="H155" s="43">
        <v>71.0</v>
      </c>
      <c r="I155" s="43">
        <v>-5.0</v>
      </c>
      <c r="J155" s="43">
        <v>22.0</v>
      </c>
      <c r="K155" s="43">
        <v>80.0</v>
      </c>
      <c r="L155" s="43">
        <v>212.0</v>
      </c>
      <c r="M155" s="43">
        <v>0.0</v>
      </c>
      <c r="N155" s="43">
        <v>5.0</v>
      </c>
      <c r="O155" s="43">
        <v>75.0</v>
      </c>
      <c r="P155" s="10" t="str">
        <f t="shared" si="1"/>
        <v>#N/A</v>
      </c>
    </row>
    <row r="156" ht="15.75" customHeight="1">
      <c r="A156" s="42">
        <v>155.0</v>
      </c>
      <c r="B156" s="43" t="s">
        <v>1402</v>
      </c>
      <c r="C156" s="43" t="s">
        <v>1403</v>
      </c>
      <c r="D156" s="43" t="s">
        <v>1404</v>
      </c>
      <c r="E156" s="43">
        <v>2013.0</v>
      </c>
      <c r="F156" s="43">
        <v>128.0</v>
      </c>
      <c r="G156" s="43">
        <v>78.0</v>
      </c>
      <c r="H156" s="43">
        <v>51.0</v>
      </c>
      <c r="I156" s="43">
        <v>-3.0</v>
      </c>
      <c r="J156" s="43">
        <v>7.0</v>
      </c>
      <c r="K156" s="43">
        <v>18.0</v>
      </c>
      <c r="L156" s="43">
        <v>271.0</v>
      </c>
      <c r="M156" s="43">
        <v>4.0</v>
      </c>
      <c r="N156" s="43">
        <v>7.0</v>
      </c>
      <c r="O156" s="43">
        <v>75.0</v>
      </c>
      <c r="P156" s="10" t="str">
        <f t="shared" si="1"/>
        <v>#N/A</v>
      </c>
    </row>
    <row r="157" ht="15.75" customHeight="1">
      <c r="A157" s="42">
        <v>156.0</v>
      </c>
      <c r="B157" s="43" t="s">
        <v>1405</v>
      </c>
      <c r="C157" s="43" t="s">
        <v>1406</v>
      </c>
      <c r="D157" s="43" t="s">
        <v>1284</v>
      </c>
      <c r="E157" s="43">
        <v>2013.0</v>
      </c>
      <c r="F157" s="43">
        <v>126.0</v>
      </c>
      <c r="G157" s="43">
        <v>81.0</v>
      </c>
      <c r="H157" s="43">
        <v>57.0</v>
      </c>
      <c r="I157" s="43">
        <v>-6.0</v>
      </c>
      <c r="J157" s="43">
        <v>13.0</v>
      </c>
      <c r="K157" s="43">
        <v>11.0</v>
      </c>
      <c r="L157" s="43">
        <v>215.0</v>
      </c>
      <c r="M157" s="43">
        <v>2.0</v>
      </c>
      <c r="N157" s="43">
        <v>6.0</v>
      </c>
      <c r="O157" s="43">
        <v>74.0</v>
      </c>
      <c r="P157" s="10" t="str">
        <f t="shared" si="1"/>
        <v>#N/A</v>
      </c>
    </row>
    <row r="158" ht="15.75" customHeight="1">
      <c r="A158" s="42">
        <v>157.0</v>
      </c>
      <c r="B158" s="43" t="s">
        <v>1407</v>
      </c>
      <c r="C158" s="43" t="s">
        <v>806</v>
      </c>
      <c r="D158" s="43" t="s">
        <v>1237</v>
      </c>
      <c r="E158" s="43">
        <v>2013.0</v>
      </c>
      <c r="F158" s="43">
        <v>126.0</v>
      </c>
      <c r="G158" s="43">
        <v>92.0</v>
      </c>
      <c r="H158" s="43">
        <v>54.0</v>
      </c>
      <c r="I158" s="43">
        <v>-3.0</v>
      </c>
      <c r="J158" s="43">
        <v>12.0</v>
      </c>
      <c r="K158" s="43">
        <v>51.0</v>
      </c>
      <c r="L158" s="43">
        <v>184.0</v>
      </c>
      <c r="M158" s="43">
        <v>13.0</v>
      </c>
      <c r="N158" s="43">
        <v>8.0</v>
      </c>
      <c r="O158" s="43">
        <v>74.0</v>
      </c>
      <c r="P158" s="10" t="str">
        <f t="shared" si="1"/>
        <v>#N/A</v>
      </c>
    </row>
    <row r="159" ht="15.75" customHeight="1">
      <c r="A159" s="42">
        <v>158.0</v>
      </c>
      <c r="B159" s="43" t="s">
        <v>1408</v>
      </c>
      <c r="C159" s="43" t="s">
        <v>1268</v>
      </c>
      <c r="D159" s="43" t="s">
        <v>1269</v>
      </c>
      <c r="E159" s="43">
        <v>2013.0</v>
      </c>
      <c r="F159" s="43">
        <v>155.0</v>
      </c>
      <c r="G159" s="43">
        <v>92.0</v>
      </c>
      <c r="H159" s="43">
        <v>47.0</v>
      </c>
      <c r="I159" s="43">
        <v>-4.0</v>
      </c>
      <c r="J159" s="43">
        <v>31.0</v>
      </c>
      <c r="K159" s="43">
        <v>73.0</v>
      </c>
      <c r="L159" s="43">
        <v>177.0</v>
      </c>
      <c r="M159" s="43">
        <v>0.0</v>
      </c>
      <c r="N159" s="43">
        <v>6.0</v>
      </c>
      <c r="O159" s="43">
        <v>74.0</v>
      </c>
      <c r="P159" s="10" t="str">
        <f t="shared" si="1"/>
        <v>#N/A</v>
      </c>
    </row>
    <row r="160" ht="15.75" customHeight="1">
      <c r="A160" s="42">
        <v>159.0</v>
      </c>
      <c r="B160" s="43" t="s">
        <v>1409</v>
      </c>
      <c r="C160" s="43" t="s">
        <v>834</v>
      </c>
      <c r="D160" s="43" t="s">
        <v>1410</v>
      </c>
      <c r="E160" s="43">
        <v>2013.0</v>
      </c>
      <c r="F160" s="43">
        <v>100.0</v>
      </c>
      <c r="G160" s="43">
        <v>41.0</v>
      </c>
      <c r="H160" s="43">
        <v>77.0</v>
      </c>
      <c r="I160" s="43">
        <v>-7.0</v>
      </c>
      <c r="J160" s="43">
        <v>7.0</v>
      </c>
      <c r="K160" s="43">
        <v>29.0</v>
      </c>
      <c r="L160" s="43">
        <v>228.0</v>
      </c>
      <c r="M160" s="43">
        <v>0.0</v>
      </c>
      <c r="N160" s="43">
        <v>10.0</v>
      </c>
      <c r="O160" s="43">
        <v>73.0</v>
      </c>
      <c r="P160" s="10" t="str">
        <f t="shared" si="1"/>
        <v>#N/A</v>
      </c>
    </row>
    <row r="161" ht="15.75" customHeight="1">
      <c r="A161" s="42">
        <v>160.0</v>
      </c>
      <c r="B161" s="43" t="s">
        <v>1411</v>
      </c>
      <c r="C161" s="43" t="s">
        <v>1351</v>
      </c>
      <c r="D161" s="43" t="s">
        <v>1352</v>
      </c>
      <c r="E161" s="43">
        <v>2013.0</v>
      </c>
      <c r="F161" s="43">
        <v>118.0</v>
      </c>
      <c r="G161" s="43">
        <v>88.0</v>
      </c>
      <c r="H161" s="43">
        <v>65.0</v>
      </c>
      <c r="I161" s="43">
        <v>-3.0</v>
      </c>
      <c r="J161" s="43">
        <v>8.0</v>
      </c>
      <c r="K161" s="43">
        <v>49.0</v>
      </c>
      <c r="L161" s="43">
        <v>200.0</v>
      </c>
      <c r="M161" s="43">
        <v>2.0</v>
      </c>
      <c r="N161" s="43">
        <v>5.0</v>
      </c>
      <c r="O161" s="43">
        <v>73.0</v>
      </c>
      <c r="P161" s="10" t="str">
        <f t="shared" si="1"/>
        <v>#N/A</v>
      </c>
    </row>
    <row r="162" ht="15.75" customHeight="1">
      <c r="A162" s="42">
        <v>161.0</v>
      </c>
      <c r="B162" s="43" t="s">
        <v>1412</v>
      </c>
      <c r="C162" s="43" t="s">
        <v>1351</v>
      </c>
      <c r="D162" s="43" t="s">
        <v>1352</v>
      </c>
      <c r="E162" s="43">
        <v>2013.0</v>
      </c>
      <c r="F162" s="43">
        <v>90.0</v>
      </c>
      <c r="G162" s="43">
        <v>93.0</v>
      </c>
      <c r="H162" s="43">
        <v>63.0</v>
      </c>
      <c r="I162" s="43">
        <v>-3.0</v>
      </c>
      <c r="J162" s="43">
        <v>32.0</v>
      </c>
      <c r="K162" s="43">
        <v>91.0</v>
      </c>
      <c r="L162" s="43">
        <v>183.0</v>
      </c>
      <c r="M162" s="43">
        <v>2.0</v>
      </c>
      <c r="N162" s="43">
        <v>6.0</v>
      </c>
      <c r="O162" s="43">
        <v>73.0</v>
      </c>
      <c r="P162" s="10" t="str">
        <f t="shared" si="1"/>
        <v>#N/A</v>
      </c>
    </row>
    <row r="163" ht="15.75" customHeight="1">
      <c r="A163" s="42">
        <v>162.0</v>
      </c>
      <c r="B163" s="43" t="s">
        <v>1413</v>
      </c>
      <c r="C163" s="43" t="s">
        <v>806</v>
      </c>
      <c r="D163" s="43" t="s">
        <v>1237</v>
      </c>
      <c r="E163" s="43">
        <v>2013.0</v>
      </c>
      <c r="F163" s="43">
        <v>128.0</v>
      </c>
      <c r="G163" s="43">
        <v>93.0</v>
      </c>
      <c r="H163" s="43">
        <v>57.0</v>
      </c>
      <c r="I163" s="43">
        <v>-4.0</v>
      </c>
      <c r="J163" s="43">
        <v>6.0</v>
      </c>
      <c r="K163" s="43">
        <v>58.0</v>
      </c>
      <c r="L163" s="43">
        <v>213.0</v>
      </c>
      <c r="M163" s="43">
        <v>20.0</v>
      </c>
      <c r="N163" s="43">
        <v>11.0</v>
      </c>
      <c r="O163" s="43">
        <v>72.0</v>
      </c>
      <c r="P163" s="10" t="str">
        <f t="shared" si="1"/>
        <v>#N/A</v>
      </c>
    </row>
    <row r="164" ht="15.75" customHeight="1">
      <c r="A164" s="42">
        <v>163.0</v>
      </c>
      <c r="B164" s="43" t="s">
        <v>1414</v>
      </c>
      <c r="C164" s="43" t="s">
        <v>828</v>
      </c>
      <c r="D164" s="43" t="s">
        <v>1396</v>
      </c>
      <c r="E164" s="43">
        <v>2013.0</v>
      </c>
      <c r="F164" s="43">
        <v>100.0</v>
      </c>
      <c r="G164" s="43">
        <v>66.0</v>
      </c>
      <c r="H164" s="43">
        <v>83.0</v>
      </c>
      <c r="I164" s="43">
        <v>-8.0</v>
      </c>
      <c r="J164" s="43">
        <v>8.0</v>
      </c>
      <c r="K164" s="43">
        <v>67.0</v>
      </c>
      <c r="L164" s="43">
        <v>354.0</v>
      </c>
      <c r="M164" s="43">
        <v>8.0</v>
      </c>
      <c r="N164" s="43">
        <v>6.0</v>
      </c>
      <c r="O164" s="43">
        <v>72.0</v>
      </c>
      <c r="P164" s="10" t="str">
        <f t="shared" si="1"/>
        <v>#N/A</v>
      </c>
    </row>
    <row r="165" ht="15.75" customHeight="1">
      <c r="A165" s="42">
        <v>164.0</v>
      </c>
      <c r="B165" s="43" t="s">
        <v>1415</v>
      </c>
      <c r="C165" s="43" t="s">
        <v>802</v>
      </c>
      <c r="D165" s="43" t="s">
        <v>1237</v>
      </c>
      <c r="E165" s="43">
        <v>2013.0</v>
      </c>
      <c r="F165" s="43">
        <v>128.0</v>
      </c>
      <c r="G165" s="43">
        <v>82.0</v>
      </c>
      <c r="H165" s="43">
        <v>63.0</v>
      </c>
      <c r="I165" s="43">
        <v>-7.0</v>
      </c>
      <c r="J165" s="43">
        <v>7.0</v>
      </c>
      <c r="K165" s="43">
        <v>85.0</v>
      </c>
      <c r="L165" s="43">
        <v>248.0</v>
      </c>
      <c r="M165" s="43">
        <v>16.0</v>
      </c>
      <c r="N165" s="43">
        <v>16.0</v>
      </c>
      <c r="O165" s="43">
        <v>71.0</v>
      </c>
      <c r="P165" s="10" t="str">
        <f t="shared" si="1"/>
        <v>#N/A</v>
      </c>
    </row>
    <row r="166" ht="15.75" customHeight="1">
      <c r="A166" s="42">
        <v>165.0</v>
      </c>
      <c r="B166" s="43" t="s">
        <v>1416</v>
      </c>
      <c r="C166" s="43" t="s">
        <v>1417</v>
      </c>
      <c r="D166" s="43" t="s">
        <v>1336</v>
      </c>
      <c r="E166" s="43">
        <v>2013.0</v>
      </c>
      <c r="F166" s="43">
        <v>185.0</v>
      </c>
      <c r="G166" s="43">
        <v>84.0</v>
      </c>
      <c r="H166" s="43">
        <v>55.0</v>
      </c>
      <c r="I166" s="43">
        <v>-4.0</v>
      </c>
      <c r="J166" s="43">
        <v>4.0</v>
      </c>
      <c r="K166" s="43">
        <v>76.0</v>
      </c>
      <c r="L166" s="43">
        <v>221.0</v>
      </c>
      <c r="M166" s="43">
        <v>1.0</v>
      </c>
      <c r="N166" s="43">
        <v>5.0</v>
      </c>
      <c r="O166" s="43">
        <v>71.0</v>
      </c>
      <c r="P166" s="10" t="str">
        <f t="shared" si="1"/>
        <v>#N/A</v>
      </c>
    </row>
    <row r="167" ht="15.75" customHeight="1">
      <c r="A167" s="42">
        <v>166.0</v>
      </c>
      <c r="B167" s="43" t="s">
        <v>636</v>
      </c>
      <c r="C167" s="43" t="s">
        <v>1418</v>
      </c>
      <c r="D167" s="43" t="s">
        <v>1237</v>
      </c>
      <c r="E167" s="43">
        <v>2013.0</v>
      </c>
      <c r="F167" s="43">
        <v>146.0</v>
      </c>
      <c r="G167" s="43">
        <v>93.0</v>
      </c>
      <c r="H167" s="43">
        <v>63.0</v>
      </c>
      <c r="I167" s="43">
        <v>-4.0</v>
      </c>
      <c r="J167" s="43">
        <v>10.0</v>
      </c>
      <c r="K167" s="43">
        <v>88.0</v>
      </c>
      <c r="L167" s="43">
        <v>258.0</v>
      </c>
      <c r="M167" s="43">
        <v>3.0</v>
      </c>
      <c r="N167" s="43">
        <v>8.0</v>
      </c>
      <c r="O167" s="43">
        <v>70.0</v>
      </c>
      <c r="P167" s="10">
        <f t="shared" si="1"/>
        <v>1026</v>
      </c>
    </row>
    <row r="168" ht="15.75" customHeight="1">
      <c r="A168" s="42">
        <v>167.0</v>
      </c>
      <c r="B168" s="43" t="s">
        <v>1419</v>
      </c>
      <c r="C168" s="43" t="s">
        <v>940</v>
      </c>
      <c r="D168" s="43" t="s">
        <v>1237</v>
      </c>
      <c r="E168" s="43">
        <v>2013.0</v>
      </c>
      <c r="F168" s="43">
        <v>136.0</v>
      </c>
      <c r="G168" s="43">
        <v>76.0</v>
      </c>
      <c r="H168" s="43">
        <v>67.0</v>
      </c>
      <c r="I168" s="43">
        <v>-4.0</v>
      </c>
      <c r="J168" s="43">
        <v>34.0</v>
      </c>
      <c r="K168" s="43">
        <v>54.0</v>
      </c>
      <c r="L168" s="43">
        <v>230.0</v>
      </c>
      <c r="M168" s="43">
        <v>4.0</v>
      </c>
      <c r="N168" s="43">
        <v>16.0</v>
      </c>
      <c r="O168" s="43">
        <v>70.0</v>
      </c>
      <c r="P168" s="10" t="str">
        <f t="shared" si="1"/>
        <v>#N/A</v>
      </c>
    </row>
    <row r="169" ht="15.75" customHeight="1">
      <c r="A169" s="42">
        <v>168.0</v>
      </c>
      <c r="B169" s="43" t="s">
        <v>1420</v>
      </c>
      <c r="C169" s="43" t="s">
        <v>1421</v>
      </c>
      <c r="D169" s="43" t="s">
        <v>1226</v>
      </c>
      <c r="E169" s="43">
        <v>2013.0</v>
      </c>
      <c r="F169" s="43">
        <v>84.0</v>
      </c>
      <c r="G169" s="43">
        <v>52.0</v>
      </c>
      <c r="H169" s="43">
        <v>56.0</v>
      </c>
      <c r="I169" s="43">
        <v>-6.0</v>
      </c>
      <c r="J169" s="43">
        <v>10.0</v>
      </c>
      <c r="K169" s="43">
        <v>23.0</v>
      </c>
      <c r="L169" s="43">
        <v>272.0</v>
      </c>
      <c r="M169" s="43">
        <v>23.0</v>
      </c>
      <c r="N169" s="43">
        <v>4.0</v>
      </c>
      <c r="O169" s="43">
        <v>70.0</v>
      </c>
      <c r="P169" s="10" t="str">
        <f t="shared" si="1"/>
        <v>#N/A</v>
      </c>
    </row>
    <row r="170" ht="15.75" customHeight="1">
      <c r="A170" s="42">
        <v>169.0</v>
      </c>
      <c r="B170" s="43" t="s">
        <v>1422</v>
      </c>
      <c r="C170" s="43" t="s">
        <v>924</v>
      </c>
      <c r="D170" s="43" t="s">
        <v>1237</v>
      </c>
      <c r="E170" s="43">
        <v>2013.0</v>
      </c>
      <c r="F170" s="43">
        <v>125.0</v>
      </c>
      <c r="G170" s="43">
        <v>68.0</v>
      </c>
      <c r="H170" s="43">
        <v>66.0</v>
      </c>
      <c r="I170" s="43">
        <v>-7.0</v>
      </c>
      <c r="J170" s="43">
        <v>37.0</v>
      </c>
      <c r="K170" s="43">
        <v>25.0</v>
      </c>
      <c r="L170" s="43">
        <v>252.0</v>
      </c>
      <c r="M170" s="43">
        <v>25.0</v>
      </c>
      <c r="N170" s="43">
        <v>4.0</v>
      </c>
      <c r="O170" s="43">
        <v>70.0</v>
      </c>
      <c r="P170" s="10" t="str">
        <f t="shared" si="1"/>
        <v>#N/A</v>
      </c>
    </row>
    <row r="171" ht="15.75" customHeight="1">
      <c r="A171" s="42">
        <v>170.0</v>
      </c>
      <c r="B171" s="43" t="s">
        <v>628</v>
      </c>
      <c r="C171" s="43" t="s">
        <v>1418</v>
      </c>
      <c r="D171" s="43" t="s">
        <v>1237</v>
      </c>
      <c r="E171" s="43">
        <v>2013.0</v>
      </c>
      <c r="F171" s="43">
        <v>95.0</v>
      </c>
      <c r="G171" s="43">
        <v>53.0</v>
      </c>
      <c r="H171" s="43">
        <v>78.0</v>
      </c>
      <c r="I171" s="43">
        <v>-7.0</v>
      </c>
      <c r="J171" s="43">
        <v>5.0</v>
      </c>
      <c r="K171" s="43">
        <v>66.0</v>
      </c>
      <c r="L171" s="43">
        <v>236.0</v>
      </c>
      <c r="M171" s="43">
        <v>6.0</v>
      </c>
      <c r="N171" s="43">
        <v>29.0</v>
      </c>
      <c r="O171" s="43">
        <v>69.0</v>
      </c>
      <c r="P171" s="10">
        <f t="shared" si="1"/>
        <v>1022</v>
      </c>
    </row>
    <row r="172" ht="15.75" customHeight="1">
      <c r="A172" s="42">
        <v>171.0</v>
      </c>
      <c r="B172" s="43" t="s">
        <v>1423</v>
      </c>
      <c r="C172" s="43" t="s">
        <v>1244</v>
      </c>
      <c r="D172" s="43" t="s">
        <v>1237</v>
      </c>
      <c r="E172" s="43">
        <v>2013.0</v>
      </c>
      <c r="F172" s="43">
        <v>126.0</v>
      </c>
      <c r="G172" s="43">
        <v>75.0</v>
      </c>
      <c r="H172" s="43">
        <v>52.0</v>
      </c>
      <c r="I172" s="43">
        <v>-6.0</v>
      </c>
      <c r="J172" s="43">
        <v>14.0</v>
      </c>
      <c r="K172" s="43">
        <v>16.0</v>
      </c>
      <c r="L172" s="43">
        <v>215.0</v>
      </c>
      <c r="M172" s="43">
        <v>26.0</v>
      </c>
      <c r="N172" s="43">
        <v>4.0</v>
      </c>
      <c r="O172" s="43">
        <v>69.0</v>
      </c>
      <c r="P172" s="10" t="str">
        <f t="shared" si="1"/>
        <v>#N/A</v>
      </c>
    </row>
    <row r="173" ht="15.75" customHeight="1">
      <c r="A173" s="42">
        <v>172.0</v>
      </c>
      <c r="B173" s="43" t="s">
        <v>1424</v>
      </c>
      <c r="C173" s="43" t="s">
        <v>788</v>
      </c>
      <c r="D173" s="43" t="s">
        <v>1237</v>
      </c>
      <c r="E173" s="43">
        <v>2013.0</v>
      </c>
      <c r="F173" s="43">
        <v>82.0</v>
      </c>
      <c r="G173" s="43">
        <v>88.0</v>
      </c>
      <c r="H173" s="43">
        <v>65.0</v>
      </c>
      <c r="I173" s="43">
        <v>-3.0</v>
      </c>
      <c r="J173" s="43">
        <v>8.0</v>
      </c>
      <c r="K173" s="43">
        <v>86.0</v>
      </c>
      <c r="L173" s="43">
        <v>227.0</v>
      </c>
      <c r="M173" s="43">
        <v>29.0</v>
      </c>
      <c r="N173" s="43">
        <v>11.0</v>
      </c>
      <c r="O173" s="43">
        <v>68.0</v>
      </c>
      <c r="P173" s="10" t="str">
        <f t="shared" si="1"/>
        <v>#N/A</v>
      </c>
    </row>
    <row r="174" ht="15.75" customHeight="1">
      <c r="A174" s="42">
        <v>173.0</v>
      </c>
      <c r="B174" s="43" t="s">
        <v>1425</v>
      </c>
      <c r="C174" s="43" t="s">
        <v>873</v>
      </c>
      <c r="D174" s="43" t="s">
        <v>1237</v>
      </c>
      <c r="E174" s="43">
        <v>2013.0</v>
      </c>
      <c r="F174" s="43">
        <v>102.0</v>
      </c>
      <c r="G174" s="43">
        <v>60.0</v>
      </c>
      <c r="H174" s="43">
        <v>80.0</v>
      </c>
      <c r="I174" s="43">
        <v>-4.0</v>
      </c>
      <c r="J174" s="43">
        <v>16.0</v>
      </c>
      <c r="K174" s="43">
        <v>36.0</v>
      </c>
      <c r="L174" s="43">
        <v>326.0</v>
      </c>
      <c r="M174" s="43">
        <v>10.0</v>
      </c>
      <c r="N174" s="43">
        <v>22.0</v>
      </c>
      <c r="O174" s="43">
        <v>68.0</v>
      </c>
      <c r="P174" s="10" t="str">
        <f t="shared" si="1"/>
        <v>#N/A</v>
      </c>
    </row>
    <row r="175" ht="15.75" customHeight="1">
      <c r="A175" s="42">
        <v>174.0</v>
      </c>
      <c r="B175" s="43" t="s">
        <v>1426</v>
      </c>
      <c r="C175" s="43" t="s">
        <v>1006</v>
      </c>
      <c r="D175" s="43" t="s">
        <v>1237</v>
      </c>
      <c r="E175" s="43">
        <v>2013.0</v>
      </c>
      <c r="F175" s="43">
        <v>128.0</v>
      </c>
      <c r="G175" s="43">
        <v>61.0</v>
      </c>
      <c r="H175" s="43">
        <v>80.0</v>
      </c>
      <c r="I175" s="43">
        <v>-6.0</v>
      </c>
      <c r="J175" s="43">
        <v>7.0</v>
      </c>
      <c r="K175" s="43">
        <v>40.0</v>
      </c>
      <c r="L175" s="43">
        <v>280.0</v>
      </c>
      <c r="M175" s="43">
        <v>0.0</v>
      </c>
      <c r="N175" s="43">
        <v>6.0</v>
      </c>
      <c r="O175" s="43">
        <v>68.0</v>
      </c>
      <c r="P175" s="10" t="str">
        <f t="shared" si="1"/>
        <v>#N/A</v>
      </c>
    </row>
    <row r="176" ht="15.75" customHeight="1">
      <c r="A176" s="42">
        <v>175.0</v>
      </c>
      <c r="B176" s="43" t="s">
        <v>1427</v>
      </c>
      <c r="C176" s="43" t="s">
        <v>1428</v>
      </c>
      <c r="D176" s="43" t="s">
        <v>1429</v>
      </c>
      <c r="E176" s="43">
        <v>2013.0</v>
      </c>
      <c r="F176" s="43">
        <v>126.0</v>
      </c>
      <c r="G176" s="43">
        <v>91.0</v>
      </c>
      <c r="H176" s="43">
        <v>71.0</v>
      </c>
      <c r="I176" s="43">
        <v>-3.0</v>
      </c>
      <c r="J176" s="43">
        <v>15.0</v>
      </c>
      <c r="K176" s="43">
        <v>82.0</v>
      </c>
      <c r="L176" s="43">
        <v>157.0</v>
      </c>
      <c r="M176" s="43">
        <v>1.0</v>
      </c>
      <c r="N176" s="43">
        <v>3.0</v>
      </c>
      <c r="O176" s="43">
        <v>67.0</v>
      </c>
      <c r="P176" s="10" t="str">
        <f t="shared" si="1"/>
        <v>#N/A</v>
      </c>
    </row>
    <row r="177" ht="15.75" customHeight="1">
      <c r="A177" s="42">
        <v>176.0</v>
      </c>
      <c r="B177" s="43" t="s">
        <v>1430</v>
      </c>
      <c r="C177" s="43" t="s">
        <v>1278</v>
      </c>
      <c r="D177" s="43" t="s">
        <v>1237</v>
      </c>
      <c r="E177" s="43">
        <v>2013.0</v>
      </c>
      <c r="F177" s="43">
        <v>130.0</v>
      </c>
      <c r="G177" s="43">
        <v>87.0</v>
      </c>
      <c r="H177" s="43">
        <v>72.0</v>
      </c>
      <c r="I177" s="43">
        <v>-3.0</v>
      </c>
      <c r="J177" s="43">
        <v>66.0</v>
      </c>
      <c r="K177" s="43">
        <v>68.0</v>
      </c>
      <c r="L177" s="43">
        <v>209.0</v>
      </c>
      <c r="M177" s="43">
        <v>4.0</v>
      </c>
      <c r="N177" s="43">
        <v>4.0</v>
      </c>
      <c r="O177" s="43">
        <v>67.0</v>
      </c>
      <c r="P177" s="10" t="str">
        <f t="shared" si="1"/>
        <v>#N/A</v>
      </c>
    </row>
    <row r="178" ht="15.75" customHeight="1">
      <c r="A178" s="42">
        <v>177.0</v>
      </c>
      <c r="B178" s="43" t="s">
        <v>1431</v>
      </c>
      <c r="C178" s="43" t="s">
        <v>908</v>
      </c>
      <c r="D178" s="43" t="s">
        <v>1226</v>
      </c>
      <c r="E178" s="43">
        <v>2013.0</v>
      </c>
      <c r="F178" s="43">
        <v>120.0</v>
      </c>
      <c r="G178" s="43">
        <v>67.0</v>
      </c>
      <c r="H178" s="43">
        <v>66.0</v>
      </c>
      <c r="I178" s="43">
        <v>-5.0</v>
      </c>
      <c r="J178" s="43">
        <v>26.0</v>
      </c>
      <c r="K178" s="43">
        <v>37.0</v>
      </c>
      <c r="L178" s="43">
        <v>225.0</v>
      </c>
      <c r="M178" s="43">
        <v>0.0</v>
      </c>
      <c r="N178" s="43">
        <v>3.0</v>
      </c>
      <c r="O178" s="43">
        <v>66.0</v>
      </c>
      <c r="P178" s="10" t="str">
        <f t="shared" si="1"/>
        <v>#N/A</v>
      </c>
    </row>
    <row r="179" ht="15.75" customHeight="1">
      <c r="A179" s="42">
        <v>178.0</v>
      </c>
      <c r="B179" s="43" t="s">
        <v>1432</v>
      </c>
      <c r="C179" s="43" t="s">
        <v>908</v>
      </c>
      <c r="D179" s="43" t="s">
        <v>1226</v>
      </c>
      <c r="E179" s="43">
        <v>2013.0</v>
      </c>
      <c r="F179" s="43">
        <v>120.0</v>
      </c>
      <c r="G179" s="43">
        <v>78.0</v>
      </c>
      <c r="H179" s="43">
        <v>68.0</v>
      </c>
      <c r="I179" s="43">
        <v>-6.0</v>
      </c>
      <c r="J179" s="43">
        <v>12.0</v>
      </c>
      <c r="K179" s="43">
        <v>40.0</v>
      </c>
      <c r="L179" s="43">
        <v>230.0</v>
      </c>
      <c r="M179" s="43">
        <v>13.0</v>
      </c>
      <c r="N179" s="43">
        <v>4.0</v>
      </c>
      <c r="O179" s="43">
        <v>65.0</v>
      </c>
      <c r="P179" s="10" t="str">
        <f t="shared" si="1"/>
        <v>#N/A</v>
      </c>
    </row>
    <row r="180" ht="15.75" customHeight="1">
      <c r="A180" s="42">
        <v>179.0</v>
      </c>
      <c r="B180" s="43" t="s">
        <v>1433</v>
      </c>
      <c r="C180" s="43" t="s">
        <v>843</v>
      </c>
      <c r="D180" s="43" t="s">
        <v>1237</v>
      </c>
      <c r="E180" s="43">
        <v>2013.0</v>
      </c>
      <c r="F180" s="43">
        <v>130.0</v>
      </c>
      <c r="G180" s="43">
        <v>62.0</v>
      </c>
      <c r="H180" s="43">
        <v>76.0</v>
      </c>
      <c r="I180" s="43">
        <v>-6.0</v>
      </c>
      <c r="J180" s="43">
        <v>9.0</v>
      </c>
      <c r="K180" s="43">
        <v>52.0</v>
      </c>
      <c r="L180" s="43">
        <v>241.0</v>
      </c>
      <c r="M180" s="43">
        <v>1.0</v>
      </c>
      <c r="N180" s="43">
        <v>18.0</v>
      </c>
      <c r="O180" s="43">
        <v>65.0</v>
      </c>
      <c r="P180" s="10" t="str">
        <f t="shared" si="1"/>
        <v>#N/A</v>
      </c>
    </row>
    <row r="181" ht="15.75" customHeight="1">
      <c r="A181" s="42">
        <v>180.0</v>
      </c>
      <c r="B181" s="43" t="s">
        <v>1434</v>
      </c>
      <c r="C181" s="43" t="s">
        <v>1435</v>
      </c>
      <c r="D181" s="43" t="s">
        <v>1237</v>
      </c>
      <c r="E181" s="43">
        <v>2013.0</v>
      </c>
      <c r="F181" s="43">
        <v>121.0</v>
      </c>
      <c r="G181" s="43">
        <v>74.0</v>
      </c>
      <c r="H181" s="43">
        <v>85.0</v>
      </c>
      <c r="I181" s="43">
        <v>-5.0</v>
      </c>
      <c r="J181" s="43">
        <v>55.0</v>
      </c>
      <c r="K181" s="43">
        <v>77.0</v>
      </c>
      <c r="L181" s="43">
        <v>224.0</v>
      </c>
      <c r="M181" s="43">
        <v>0.0</v>
      </c>
      <c r="N181" s="43">
        <v>9.0</v>
      </c>
      <c r="O181" s="43">
        <v>63.0</v>
      </c>
      <c r="P181" s="10" t="str">
        <f t="shared" si="1"/>
        <v>#N/A</v>
      </c>
    </row>
    <row r="182" ht="15.75" customHeight="1">
      <c r="A182" s="42">
        <v>181.0</v>
      </c>
      <c r="B182" s="43" t="s">
        <v>1436</v>
      </c>
      <c r="C182" s="43" t="s">
        <v>1363</v>
      </c>
      <c r="D182" s="43" t="s">
        <v>1352</v>
      </c>
      <c r="E182" s="43">
        <v>2013.0</v>
      </c>
      <c r="F182" s="43">
        <v>126.0</v>
      </c>
      <c r="G182" s="43">
        <v>82.0</v>
      </c>
      <c r="H182" s="43">
        <v>56.0</v>
      </c>
      <c r="I182" s="43">
        <v>-3.0</v>
      </c>
      <c r="J182" s="43">
        <v>10.0</v>
      </c>
      <c r="K182" s="43">
        <v>43.0</v>
      </c>
      <c r="L182" s="43">
        <v>202.0</v>
      </c>
      <c r="M182" s="43">
        <v>1.0</v>
      </c>
      <c r="N182" s="43">
        <v>6.0</v>
      </c>
      <c r="O182" s="43">
        <v>62.0</v>
      </c>
      <c r="P182" s="10" t="str">
        <f t="shared" si="1"/>
        <v>#N/A</v>
      </c>
    </row>
    <row r="183" ht="15.75" customHeight="1">
      <c r="A183" s="42">
        <v>182.0</v>
      </c>
      <c r="B183" s="43" t="s">
        <v>1437</v>
      </c>
      <c r="C183" s="43" t="s">
        <v>790</v>
      </c>
      <c r="D183" s="43" t="s">
        <v>1240</v>
      </c>
      <c r="E183" s="43">
        <v>2013.0</v>
      </c>
      <c r="F183" s="43">
        <v>184.0</v>
      </c>
      <c r="G183" s="43">
        <v>96.0</v>
      </c>
      <c r="H183" s="43">
        <v>47.0</v>
      </c>
      <c r="I183" s="43">
        <v>-3.0</v>
      </c>
      <c r="J183" s="43">
        <v>34.0</v>
      </c>
      <c r="K183" s="43">
        <v>67.0</v>
      </c>
      <c r="L183" s="43">
        <v>207.0</v>
      </c>
      <c r="M183" s="43">
        <v>1.0</v>
      </c>
      <c r="N183" s="43">
        <v>13.0</v>
      </c>
      <c r="O183" s="43">
        <v>61.0</v>
      </c>
      <c r="P183" s="10" t="str">
        <f t="shared" si="1"/>
        <v>#N/A</v>
      </c>
    </row>
    <row r="184" ht="15.75" customHeight="1">
      <c r="A184" s="42">
        <v>183.0</v>
      </c>
      <c r="B184" s="43" t="s">
        <v>283</v>
      </c>
      <c r="C184" s="43" t="s">
        <v>872</v>
      </c>
      <c r="D184" s="43" t="s">
        <v>1240</v>
      </c>
      <c r="E184" s="43">
        <v>2013.0</v>
      </c>
      <c r="F184" s="43">
        <v>105.0</v>
      </c>
      <c r="G184" s="43">
        <v>52.0</v>
      </c>
      <c r="H184" s="43">
        <v>56.0</v>
      </c>
      <c r="I184" s="43">
        <v>-7.0</v>
      </c>
      <c r="J184" s="43">
        <v>34.0</v>
      </c>
      <c r="K184" s="43">
        <v>58.0</v>
      </c>
      <c r="L184" s="43">
        <v>263.0</v>
      </c>
      <c r="M184" s="43">
        <v>14.0</v>
      </c>
      <c r="N184" s="43">
        <v>10.0</v>
      </c>
      <c r="O184" s="43">
        <v>61.0</v>
      </c>
      <c r="P184" s="10" t="str">
        <f t="shared" si="1"/>
        <v>#N/A</v>
      </c>
    </row>
    <row r="185" ht="15.75" customHeight="1">
      <c r="A185" s="42">
        <v>184.0</v>
      </c>
      <c r="B185" s="43" t="s">
        <v>1438</v>
      </c>
      <c r="C185" s="43" t="s">
        <v>873</v>
      </c>
      <c r="D185" s="43" t="s">
        <v>1237</v>
      </c>
      <c r="E185" s="43">
        <v>2013.0</v>
      </c>
      <c r="F185" s="43">
        <v>77.0</v>
      </c>
      <c r="G185" s="43">
        <v>60.0</v>
      </c>
      <c r="H185" s="43">
        <v>58.0</v>
      </c>
      <c r="I185" s="43">
        <v>-6.0</v>
      </c>
      <c r="J185" s="43">
        <v>43.0</v>
      </c>
      <c r="K185" s="43">
        <v>65.0</v>
      </c>
      <c r="L185" s="43">
        <v>277.0</v>
      </c>
      <c r="M185" s="43">
        <v>14.0</v>
      </c>
      <c r="N185" s="43">
        <v>5.0</v>
      </c>
      <c r="O185" s="43">
        <v>60.0</v>
      </c>
      <c r="P185" s="10" t="str">
        <f t="shared" si="1"/>
        <v>#N/A</v>
      </c>
    </row>
    <row r="186" ht="15.75" customHeight="1">
      <c r="A186" s="42">
        <v>185.0</v>
      </c>
      <c r="B186" s="43" t="s">
        <v>1439</v>
      </c>
      <c r="C186" s="43" t="s">
        <v>1440</v>
      </c>
      <c r="D186" s="43" t="s">
        <v>1237</v>
      </c>
      <c r="E186" s="43">
        <v>2013.0</v>
      </c>
      <c r="F186" s="43">
        <v>95.0</v>
      </c>
      <c r="G186" s="43">
        <v>80.0</v>
      </c>
      <c r="H186" s="43">
        <v>67.0</v>
      </c>
      <c r="I186" s="43">
        <v>-5.0</v>
      </c>
      <c r="J186" s="43">
        <v>11.0</v>
      </c>
      <c r="K186" s="43">
        <v>35.0</v>
      </c>
      <c r="L186" s="43">
        <v>197.0</v>
      </c>
      <c r="M186" s="43">
        <v>9.0</v>
      </c>
      <c r="N186" s="43">
        <v>4.0</v>
      </c>
      <c r="O186" s="43">
        <v>60.0</v>
      </c>
      <c r="P186" s="10" t="str">
        <f t="shared" si="1"/>
        <v>#N/A</v>
      </c>
    </row>
    <row r="187" ht="15.75" customHeight="1">
      <c r="A187" s="42">
        <v>186.0</v>
      </c>
      <c r="B187" s="43" t="s">
        <v>1441</v>
      </c>
      <c r="C187" s="43" t="s">
        <v>1400</v>
      </c>
      <c r="D187" s="43" t="s">
        <v>1237</v>
      </c>
      <c r="E187" s="43">
        <v>2013.0</v>
      </c>
      <c r="F187" s="43">
        <v>87.0</v>
      </c>
      <c r="G187" s="43">
        <v>86.0</v>
      </c>
      <c r="H187" s="43">
        <v>58.0</v>
      </c>
      <c r="I187" s="43">
        <v>-4.0</v>
      </c>
      <c r="J187" s="43">
        <v>32.0</v>
      </c>
      <c r="K187" s="43">
        <v>59.0</v>
      </c>
      <c r="L187" s="43">
        <v>196.0</v>
      </c>
      <c r="M187" s="43">
        <v>0.0</v>
      </c>
      <c r="N187" s="43">
        <v>4.0</v>
      </c>
      <c r="O187" s="43">
        <v>60.0</v>
      </c>
      <c r="P187" s="10" t="str">
        <f t="shared" si="1"/>
        <v>#N/A</v>
      </c>
    </row>
    <row r="188" ht="15.75" customHeight="1">
      <c r="A188" s="42">
        <v>187.0</v>
      </c>
      <c r="B188" s="43" t="s">
        <v>1442</v>
      </c>
      <c r="C188" s="43" t="s">
        <v>1440</v>
      </c>
      <c r="D188" s="43" t="s">
        <v>1237</v>
      </c>
      <c r="E188" s="43">
        <v>2013.0</v>
      </c>
      <c r="F188" s="43">
        <v>130.0</v>
      </c>
      <c r="G188" s="43">
        <v>23.0</v>
      </c>
      <c r="H188" s="43">
        <v>45.0</v>
      </c>
      <c r="I188" s="43">
        <v>-8.0</v>
      </c>
      <c r="J188" s="43">
        <v>11.0</v>
      </c>
      <c r="K188" s="43">
        <v>23.0</v>
      </c>
      <c r="L188" s="43">
        <v>221.0</v>
      </c>
      <c r="M188" s="43">
        <v>92.0</v>
      </c>
      <c r="N188" s="43">
        <v>4.0</v>
      </c>
      <c r="O188" s="43">
        <v>60.0</v>
      </c>
      <c r="P188" s="10" t="str">
        <f t="shared" si="1"/>
        <v>#N/A</v>
      </c>
    </row>
    <row r="189" ht="15.75" customHeight="1">
      <c r="A189" s="42">
        <v>188.0</v>
      </c>
      <c r="B189" s="43" t="s">
        <v>1443</v>
      </c>
      <c r="C189" s="43" t="s">
        <v>785</v>
      </c>
      <c r="D189" s="43" t="s">
        <v>1246</v>
      </c>
      <c r="E189" s="43">
        <v>2013.0</v>
      </c>
      <c r="F189" s="43">
        <v>93.0</v>
      </c>
      <c r="G189" s="43">
        <v>81.0</v>
      </c>
      <c r="H189" s="43">
        <v>55.0</v>
      </c>
      <c r="I189" s="43">
        <v>-6.0</v>
      </c>
      <c r="J189" s="43">
        <v>15.0</v>
      </c>
      <c r="K189" s="43">
        <v>34.0</v>
      </c>
      <c r="L189" s="43">
        <v>271.0</v>
      </c>
      <c r="M189" s="43">
        <v>9.0</v>
      </c>
      <c r="N189" s="43">
        <v>31.0</v>
      </c>
      <c r="O189" s="43">
        <v>59.0</v>
      </c>
      <c r="P189" s="10" t="str">
        <f t="shared" si="1"/>
        <v>#N/A</v>
      </c>
    </row>
    <row r="190" ht="15.75" customHeight="1">
      <c r="A190" s="42">
        <v>189.0</v>
      </c>
      <c r="B190" s="43" t="s">
        <v>1444</v>
      </c>
      <c r="C190" s="43" t="s">
        <v>873</v>
      </c>
      <c r="D190" s="43" t="s">
        <v>1237</v>
      </c>
      <c r="E190" s="43">
        <v>2013.0</v>
      </c>
      <c r="F190" s="43">
        <v>138.0</v>
      </c>
      <c r="G190" s="43">
        <v>68.0</v>
      </c>
      <c r="H190" s="43">
        <v>61.0</v>
      </c>
      <c r="I190" s="43">
        <v>-7.0</v>
      </c>
      <c r="J190" s="43">
        <v>43.0</v>
      </c>
      <c r="K190" s="43">
        <v>49.0</v>
      </c>
      <c r="L190" s="43">
        <v>424.0</v>
      </c>
      <c r="M190" s="43">
        <v>1.0</v>
      </c>
      <c r="N190" s="43">
        <v>24.0</v>
      </c>
      <c r="O190" s="43">
        <v>58.0</v>
      </c>
      <c r="P190" s="10" t="str">
        <f t="shared" si="1"/>
        <v>#N/A</v>
      </c>
    </row>
    <row r="191" ht="15.75" customHeight="1">
      <c r="A191" s="42">
        <v>190.0</v>
      </c>
      <c r="B191" s="43" t="s">
        <v>1445</v>
      </c>
      <c r="C191" s="43" t="s">
        <v>959</v>
      </c>
      <c r="D191" s="43" t="s">
        <v>1237</v>
      </c>
      <c r="E191" s="43">
        <v>2013.0</v>
      </c>
      <c r="F191" s="43">
        <v>80.0</v>
      </c>
      <c r="G191" s="43">
        <v>79.0</v>
      </c>
      <c r="H191" s="43">
        <v>55.0</v>
      </c>
      <c r="I191" s="43">
        <v>-4.0</v>
      </c>
      <c r="J191" s="43">
        <v>10.0</v>
      </c>
      <c r="K191" s="43">
        <v>58.0</v>
      </c>
      <c r="L191" s="43">
        <v>232.0</v>
      </c>
      <c r="M191" s="43">
        <v>1.0</v>
      </c>
      <c r="N191" s="43">
        <v>5.0</v>
      </c>
      <c r="O191" s="43">
        <v>57.0</v>
      </c>
      <c r="P191" s="10" t="str">
        <f t="shared" si="1"/>
        <v>#N/A</v>
      </c>
    </row>
    <row r="192" ht="15.75" customHeight="1">
      <c r="A192" s="42">
        <v>191.0</v>
      </c>
      <c r="B192" s="43" t="s">
        <v>1446</v>
      </c>
      <c r="C192" s="43" t="s">
        <v>866</v>
      </c>
      <c r="D192" s="43" t="s">
        <v>1237</v>
      </c>
      <c r="E192" s="43">
        <v>2013.0</v>
      </c>
      <c r="F192" s="43">
        <v>128.0</v>
      </c>
      <c r="G192" s="43">
        <v>73.0</v>
      </c>
      <c r="H192" s="43">
        <v>69.0</v>
      </c>
      <c r="I192" s="43">
        <v>-5.0</v>
      </c>
      <c r="J192" s="43">
        <v>33.0</v>
      </c>
      <c r="K192" s="43">
        <v>65.0</v>
      </c>
      <c r="L192" s="43">
        <v>244.0</v>
      </c>
      <c r="M192" s="43">
        <v>1.0</v>
      </c>
      <c r="N192" s="43">
        <v>17.0</v>
      </c>
      <c r="O192" s="43">
        <v>57.0</v>
      </c>
      <c r="P192" s="10" t="str">
        <f t="shared" si="1"/>
        <v>#N/A</v>
      </c>
    </row>
    <row r="193" ht="15.75" customHeight="1">
      <c r="A193" s="42">
        <v>192.0</v>
      </c>
      <c r="B193" s="43" t="s">
        <v>1447</v>
      </c>
      <c r="C193" s="43" t="s">
        <v>1363</v>
      </c>
      <c r="D193" s="43" t="s">
        <v>1352</v>
      </c>
      <c r="E193" s="43">
        <v>2013.0</v>
      </c>
      <c r="F193" s="43">
        <v>104.0</v>
      </c>
      <c r="G193" s="43">
        <v>94.0</v>
      </c>
      <c r="H193" s="43">
        <v>55.0</v>
      </c>
      <c r="I193" s="43">
        <v>-4.0</v>
      </c>
      <c r="J193" s="43">
        <v>23.0</v>
      </c>
      <c r="K193" s="43">
        <v>56.0</v>
      </c>
      <c r="L193" s="43">
        <v>206.0</v>
      </c>
      <c r="M193" s="43">
        <v>1.0</v>
      </c>
      <c r="N193" s="43">
        <v>13.0</v>
      </c>
      <c r="O193" s="43">
        <v>56.0</v>
      </c>
      <c r="P193" s="10" t="str">
        <f t="shared" si="1"/>
        <v>#N/A</v>
      </c>
    </row>
    <row r="194" ht="15.75" customHeight="1">
      <c r="A194" s="42">
        <v>193.0</v>
      </c>
      <c r="B194" s="43" t="s">
        <v>1448</v>
      </c>
      <c r="C194" s="43" t="s">
        <v>821</v>
      </c>
      <c r="D194" s="43" t="s">
        <v>1347</v>
      </c>
      <c r="E194" s="43">
        <v>2013.0</v>
      </c>
      <c r="F194" s="43">
        <v>136.0</v>
      </c>
      <c r="G194" s="43">
        <v>45.0</v>
      </c>
      <c r="H194" s="43">
        <v>28.0</v>
      </c>
      <c r="I194" s="43">
        <v>-8.0</v>
      </c>
      <c r="J194" s="43">
        <v>11.0</v>
      </c>
      <c r="K194" s="43">
        <v>11.0</v>
      </c>
      <c r="L194" s="43">
        <v>236.0</v>
      </c>
      <c r="M194" s="43">
        <v>63.0</v>
      </c>
      <c r="N194" s="43">
        <v>3.0</v>
      </c>
      <c r="O194" s="43">
        <v>55.0</v>
      </c>
      <c r="P194" s="10" t="str">
        <f t="shared" si="1"/>
        <v>#N/A</v>
      </c>
    </row>
    <row r="195" ht="15.75" customHeight="1">
      <c r="A195" s="42">
        <v>194.0</v>
      </c>
      <c r="B195" s="43" t="s">
        <v>1449</v>
      </c>
      <c r="C195" s="43" t="s">
        <v>1450</v>
      </c>
      <c r="D195" s="43" t="s">
        <v>1237</v>
      </c>
      <c r="E195" s="43">
        <v>2013.0</v>
      </c>
      <c r="F195" s="43">
        <v>100.0</v>
      </c>
      <c r="G195" s="43">
        <v>78.0</v>
      </c>
      <c r="H195" s="43">
        <v>63.0</v>
      </c>
      <c r="I195" s="43">
        <v>-7.0</v>
      </c>
      <c r="J195" s="43">
        <v>4.0</v>
      </c>
      <c r="K195" s="43">
        <v>28.0</v>
      </c>
      <c r="L195" s="43">
        <v>203.0</v>
      </c>
      <c r="M195" s="43">
        <v>0.0</v>
      </c>
      <c r="N195" s="43">
        <v>4.0</v>
      </c>
      <c r="O195" s="43">
        <v>54.0</v>
      </c>
      <c r="P195" s="10" t="str">
        <f t="shared" si="1"/>
        <v>#N/A</v>
      </c>
    </row>
    <row r="196" ht="15.75" customHeight="1">
      <c r="A196" s="42">
        <v>195.0</v>
      </c>
      <c r="B196" s="43" t="s">
        <v>1451</v>
      </c>
      <c r="C196" s="43" t="s">
        <v>873</v>
      </c>
      <c r="D196" s="43" t="s">
        <v>1237</v>
      </c>
      <c r="E196" s="43">
        <v>2013.0</v>
      </c>
      <c r="F196" s="43">
        <v>107.0</v>
      </c>
      <c r="G196" s="43">
        <v>66.0</v>
      </c>
      <c r="H196" s="43">
        <v>59.0</v>
      </c>
      <c r="I196" s="43">
        <v>-5.0</v>
      </c>
      <c r="J196" s="43">
        <v>64.0</v>
      </c>
      <c r="K196" s="43">
        <v>33.0</v>
      </c>
      <c r="L196" s="43">
        <v>353.0</v>
      </c>
      <c r="M196" s="43">
        <v>4.0</v>
      </c>
      <c r="N196" s="43">
        <v>16.0</v>
      </c>
      <c r="O196" s="43">
        <v>54.0</v>
      </c>
      <c r="P196" s="10" t="str">
        <f t="shared" si="1"/>
        <v>#N/A</v>
      </c>
    </row>
    <row r="197" ht="15.75" customHeight="1">
      <c r="A197" s="42">
        <v>196.0</v>
      </c>
      <c r="B197" s="43" t="s">
        <v>1452</v>
      </c>
      <c r="C197" s="43" t="s">
        <v>884</v>
      </c>
      <c r="D197" s="43" t="s">
        <v>1237</v>
      </c>
      <c r="E197" s="43">
        <v>2013.0</v>
      </c>
      <c r="F197" s="43">
        <v>140.0</v>
      </c>
      <c r="G197" s="43">
        <v>78.0</v>
      </c>
      <c r="H197" s="43">
        <v>67.0</v>
      </c>
      <c r="I197" s="43">
        <v>-4.0</v>
      </c>
      <c r="J197" s="43">
        <v>11.0</v>
      </c>
      <c r="K197" s="43">
        <v>73.0</v>
      </c>
      <c r="L197" s="43">
        <v>212.0</v>
      </c>
      <c r="M197" s="43">
        <v>3.0</v>
      </c>
      <c r="N197" s="43">
        <v>5.0</v>
      </c>
      <c r="O197" s="43">
        <v>52.0</v>
      </c>
      <c r="P197" s="10" t="str">
        <f t="shared" si="1"/>
        <v>#N/A</v>
      </c>
    </row>
    <row r="198" ht="15.75" customHeight="1">
      <c r="A198" s="42">
        <v>197.0</v>
      </c>
      <c r="B198" s="43" t="s">
        <v>1453</v>
      </c>
      <c r="C198" s="43" t="s">
        <v>1378</v>
      </c>
      <c r="D198" s="43" t="s">
        <v>1237</v>
      </c>
      <c r="E198" s="43">
        <v>2013.0</v>
      </c>
      <c r="F198" s="43">
        <v>103.0</v>
      </c>
      <c r="G198" s="43">
        <v>78.0</v>
      </c>
      <c r="H198" s="43">
        <v>70.0</v>
      </c>
      <c r="I198" s="43">
        <v>-4.0</v>
      </c>
      <c r="J198" s="43">
        <v>14.0</v>
      </c>
      <c r="K198" s="43">
        <v>38.0</v>
      </c>
      <c r="L198" s="43">
        <v>286.0</v>
      </c>
      <c r="M198" s="43">
        <v>43.0</v>
      </c>
      <c r="N198" s="43">
        <v>3.0</v>
      </c>
      <c r="O198" s="43">
        <v>52.0</v>
      </c>
      <c r="P198" s="10" t="str">
        <f t="shared" si="1"/>
        <v>#N/A</v>
      </c>
    </row>
    <row r="199" ht="15.75" customHeight="1">
      <c r="A199" s="42">
        <v>198.0</v>
      </c>
      <c r="B199" s="43" t="s">
        <v>1454</v>
      </c>
      <c r="C199" s="43" t="s">
        <v>839</v>
      </c>
      <c r="D199" s="43" t="s">
        <v>1237</v>
      </c>
      <c r="E199" s="43">
        <v>2013.0</v>
      </c>
      <c r="F199" s="43">
        <v>128.0</v>
      </c>
      <c r="G199" s="43">
        <v>88.0</v>
      </c>
      <c r="H199" s="43">
        <v>62.0</v>
      </c>
      <c r="I199" s="43">
        <v>-5.0</v>
      </c>
      <c r="J199" s="43">
        <v>35.0</v>
      </c>
      <c r="K199" s="43">
        <v>66.0</v>
      </c>
      <c r="L199" s="43">
        <v>221.0</v>
      </c>
      <c r="M199" s="43">
        <v>1.0</v>
      </c>
      <c r="N199" s="43">
        <v>10.0</v>
      </c>
      <c r="O199" s="43">
        <v>52.0</v>
      </c>
      <c r="P199" s="10" t="str">
        <f t="shared" si="1"/>
        <v>#N/A</v>
      </c>
    </row>
    <row r="200" ht="15.75" customHeight="1">
      <c r="A200" s="42">
        <v>199.0</v>
      </c>
      <c r="B200" s="43" t="s">
        <v>1455</v>
      </c>
      <c r="C200" s="43" t="s">
        <v>870</v>
      </c>
      <c r="D200" s="43" t="s">
        <v>1352</v>
      </c>
      <c r="E200" s="43">
        <v>2013.0</v>
      </c>
      <c r="F200" s="43">
        <v>148.0</v>
      </c>
      <c r="G200" s="43">
        <v>98.0</v>
      </c>
      <c r="H200" s="43">
        <v>68.0</v>
      </c>
      <c r="I200" s="43">
        <v>-2.0</v>
      </c>
      <c r="J200" s="43">
        <v>28.0</v>
      </c>
      <c r="K200" s="43">
        <v>90.0</v>
      </c>
      <c r="L200" s="43">
        <v>198.0</v>
      </c>
      <c r="M200" s="43">
        <v>7.0</v>
      </c>
      <c r="N200" s="43">
        <v>9.0</v>
      </c>
      <c r="O200" s="43">
        <v>52.0</v>
      </c>
      <c r="P200" s="10" t="str">
        <f t="shared" si="1"/>
        <v>#N/A</v>
      </c>
    </row>
    <row r="201" ht="15.75" customHeight="1">
      <c r="A201" s="42">
        <v>200.0</v>
      </c>
      <c r="B201" s="43" t="s">
        <v>1456</v>
      </c>
      <c r="C201" s="43" t="s">
        <v>904</v>
      </c>
      <c r="D201" s="43" t="s">
        <v>1237</v>
      </c>
      <c r="E201" s="43">
        <v>2013.0</v>
      </c>
      <c r="F201" s="43">
        <v>107.0</v>
      </c>
      <c r="G201" s="43">
        <v>76.0</v>
      </c>
      <c r="H201" s="43">
        <v>68.0</v>
      </c>
      <c r="I201" s="43">
        <v>-5.0</v>
      </c>
      <c r="J201" s="43">
        <v>31.0</v>
      </c>
      <c r="K201" s="43">
        <v>45.0</v>
      </c>
      <c r="L201" s="43">
        <v>200.0</v>
      </c>
      <c r="M201" s="43">
        <v>29.0</v>
      </c>
      <c r="N201" s="43">
        <v>4.0</v>
      </c>
      <c r="O201" s="43">
        <v>51.0</v>
      </c>
      <c r="P201" s="10" t="str">
        <f t="shared" si="1"/>
        <v>#N/A</v>
      </c>
    </row>
    <row r="202" ht="15.75" customHeight="1">
      <c r="A202" s="42">
        <v>201.0</v>
      </c>
      <c r="B202" s="43" t="s">
        <v>1457</v>
      </c>
      <c r="C202" s="43" t="s">
        <v>1435</v>
      </c>
      <c r="D202" s="43" t="s">
        <v>1237</v>
      </c>
      <c r="E202" s="43">
        <v>2013.0</v>
      </c>
      <c r="F202" s="43">
        <v>201.0</v>
      </c>
      <c r="G202" s="43">
        <v>95.0</v>
      </c>
      <c r="H202" s="43">
        <v>36.0</v>
      </c>
      <c r="I202" s="43">
        <v>-3.0</v>
      </c>
      <c r="J202" s="43">
        <v>37.0</v>
      </c>
      <c r="K202" s="43">
        <v>51.0</v>
      </c>
      <c r="L202" s="43">
        <v>211.0</v>
      </c>
      <c r="M202" s="43">
        <v>9.0</v>
      </c>
      <c r="N202" s="43">
        <v>48.0</v>
      </c>
      <c r="O202" s="43">
        <v>50.0</v>
      </c>
      <c r="P202" s="10" t="str">
        <f t="shared" si="1"/>
        <v>#N/A</v>
      </c>
    </row>
    <row r="203" ht="15.75" customHeight="1">
      <c r="A203" s="42">
        <v>202.0</v>
      </c>
      <c r="B203" s="43" t="s">
        <v>1458</v>
      </c>
      <c r="C203" s="43" t="s">
        <v>881</v>
      </c>
      <c r="D203" s="43" t="s">
        <v>1237</v>
      </c>
      <c r="E203" s="43">
        <v>2013.0</v>
      </c>
      <c r="F203" s="43">
        <v>128.0</v>
      </c>
      <c r="G203" s="43">
        <v>75.0</v>
      </c>
      <c r="H203" s="43">
        <v>72.0</v>
      </c>
      <c r="I203" s="43">
        <v>-4.0</v>
      </c>
      <c r="J203" s="43">
        <v>13.0</v>
      </c>
      <c r="K203" s="43">
        <v>50.0</v>
      </c>
      <c r="L203" s="43">
        <v>229.0</v>
      </c>
      <c r="M203" s="43">
        <v>4.0</v>
      </c>
      <c r="N203" s="43">
        <v>4.0</v>
      </c>
      <c r="O203" s="43">
        <v>46.0</v>
      </c>
      <c r="P203" s="10" t="str">
        <f t="shared" si="1"/>
        <v>#N/A</v>
      </c>
    </row>
    <row r="204" ht="15.75" customHeight="1">
      <c r="A204" s="42">
        <v>203.0</v>
      </c>
      <c r="B204" s="43" t="s">
        <v>1459</v>
      </c>
      <c r="C204" s="43" t="s">
        <v>802</v>
      </c>
      <c r="D204" s="43" t="s">
        <v>1237</v>
      </c>
      <c r="E204" s="43">
        <v>2013.0</v>
      </c>
      <c r="F204" s="43">
        <v>128.0</v>
      </c>
      <c r="G204" s="43">
        <v>57.0</v>
      </c>
      <c r="H204" s="43">
        <v>69.0</v>
      </c>
      <c r="I204" s="43">
        <v>-5.0</v>
      </c>
      <c r="J204" s="43">
        <v>11.0</v>
      </c>
      <c r="K204" s="43">
        <v>73.0</v>
      </c>
      <c r="L204" s="43">
        <v>257.0</v>
      </c>
      <c r="M204" s="43">
        <v>2.0</v>
      </c>
      <c r="N204" s="43">
        <v>5.0</v>
      </c>
      <c r="O204" s="43">
        <v>45.0</v>
      </c>
      <c r="P204" s="10" t="str">
        <f t="shared" si="1"/>
        <v>#N/A</v>
      </c>
    </row>
    <row r="205" ht="15.75" customHeight="1">
      <c r="A205" s="42">
        <v>204.0</v>
      </c>
      <c r="B205" s="43" t="s">
        <v>1460</v>
      </c>
      <c r="C205" s="43" t="s">
        <v>879</v>
      </c>
      <c r="D205" s="43" t="s">
        <v>1237</v>
      </c>
      <c r="E205" s="43">
        <v>2013.0</v>
      </c>
      <c r="F205" s="43">
        <v>128.0</v>
      </c>
      <c r="G205" s="43">
        <v>79.0</v>
      </c>
      <c r="H205" s="43">
        <v>60.0</v>
      </c>
      <c r="I205" s="43">
        <v>-5.0</v>
      </c>
      <c r="J205" s="43">
        <v>36.0</v>
      </c>
      <c r="K205" s="43">
        <v>61.0</v>
      </c>
      <c r="L205" s="43">
        <v>259.0</v>
      </c>
      <c r="M205" s="43">
        <v>4.0</v>
      </c>
      <c r="N205" s="43">
        <v>4.0</v>
      </c>
      <c r="O205" s="43">
        <v>45.0</v>
      </c>
      <c r="P205" s="10" t="str">
        <f t="shared" si="1"/>
        <v>#N/A</v>
      </c>
    </row>
    <row r="206" ht="15.75" customHeight="1">
      <c r="A206" s="42">
        <v>205.0</v>
      </c>
      <c r="B206" s="43" t="s">
        <v>1461</v>
      </c>
      <c r="C206" s="43" t="s">
        <v>819</v>
      </c>
      <c r="D206" s="43" t="s">
        <v>1237</v>
      </c>
      <c r="E206" s="43">
        <v>2013.0</v>
      </c>
      <c r="F206" s="43">
        <v>107.0</v>
      </c>
      <c r="G206" s="43">
        <v>70.0</v>
      </c>
      <c r="H206" s="43">
        <v>77.0</v>
      </c>
      <c r="I206" s="43">
        <v>-6.0</v>
      </c>
      <c r="J206" s="43">
        <v>6.0</v>
      </c>
      <c r="K206" s="43">
        <v>79.0</v>
      </c>
      <c r="L206" s="43">
        <v>227.0</v>
      </c>
      <c r="M206" s="43">
        <v>1.0</v>
      </c>
      <c r="N206" s="43">
        <v>3.0</v>
      </c>
      <c r="O206" s="43">
        <v>43.0</v>
      </c>
      <c r="P206" s="10" t="str">
        <f t="shared" si="1"/>
        <v>#N/A</v>
      </c>
    </row>
    <row r="207" ht="15.75" customHeight="1">
      <c r="A207" s="42">
        <v>206.0</v>
      </c>
      <c r="B207" s="43" t="s">
        <v>1462</v>
      </c>
      <c r="C207" s="43" t="s">
        <v>950</v>
      </c>
      <c r="D207" s="43" t="s">
        <v>1248</v>
      </c>
      <c r="E207" s="43">
        <v>2013.0</v>
      </c>
      <c r="F207" s="43">
        <v>130.0</v>
      </c>
      <c r="G207" s="43">
        <v>74.0</v>
      </c>
      <c r="H207" s="43">
        <v>53.0</v>
      </c>
      <c r="I207" s="43">
        <v>-6.0</v>
      </c>
      <c r="J207" s="43">
        <v>24.0</v>
      </c>
      <c r="K207" s="43">
        <v>45.0</v>
      </c>
      <c r="L207" s="43">
        <v>186.0</v>
      </c>
      <c r="M207" s="43">
        <v>0.0</v>
      </c>
      <c r="N207" s="43">
        <v>4.0</v>
      </c>
      <c r="O207" s="43">
        <v>42.0</v>
      </c>
      <c r="P207" s="10" t="str">
        <f t="shared" si="1"/>
        <v>#N/A</v>
      </c>
    </row>
    <row r="208" ht="15.75" customHeight="1">
      <c r="A208" s="42">
        <v>207.0</v>
      </c>
      <c r="B208" s="43" t="s">
        <v>1463</v>
      </c>
      <c r="C208" s="43" t="s">
        <v>951</v>
      </c>
      <c r="D208" s="43" t="s">
        <v>1237</v>
      </c>
      <c r="E208" s="43">
        <v>2013.0</v>
      </c>
      <c r="F208" s="43">
        <v>127.0</v>
      </c>
      <c r="G208" s="43">
        <v>83.0</v>
      </c>
      <c r="H208" s="43">
        <v>67.0</v>
      </c>
      <c r="I208" s="43">
        <v>-4.0</v>
      </c>
      <c r="J208" s="43">
        <v>16.0</v>
      </c>
      <c r="K208" s="43">
        <v>58.0</v>
      </c>
      <c r="L208" s="43">
        <v>230.0</v>
      </c>
      <c r="M208" s="43">
        <v>10.0</v>
      </c>
      <c r="N208" s="43">
        <v>7.0</v>
      </c>
      <c r="O208" s="43">
        <v>41.0</v>
      </c>
      <c r="P208" s="10" t="str">
        <f t="shared" si="1"/>
        <v>#N/A</v>
      </c>
    </row>
    <row r="209" ht="15.75" customHeight="1">
      <c r="A209" s="42">
        <v>208.0</v>
      </c>
      <c r="B209" s="43" t="s">
        <v>1464</v>
      </c>
      <c r="C209" s="43" t="s">
        <v>1465</v>
      </c>
      <c r="D209" s="43" t="s">
        <v>1466</v>
      </c>
      <c r="E209" s="43">
        <v>2013.0</v>
      </c>
      <c r="F209" s="43">
        <v>132.0</v>
      </c>
      <c r="G209" s="43">
        <v>34.0</v>
      </c>
      <c r="H209" s="43">
        <v>51.0</v>
      </c>
      <c r="I209" s="43">
        <v>-11.0</v>
      </c>
      <c r="J209" s="43">
        <v>12.0</v>
      </c>
      <c r="K209" s="43">
        <v>7.0</v>
      </c>
      <c r="L209" s="43">
        <v>250.0</v>
      </c>
      <c r="M209" s="43">
        <v>23.0</v>
      </c>
      <c r="N209" s="43">
        <v>3.0</v>
      </c>
      <c r="O209" s="43">
        <v>36.0</v>
      </c>
      <c r="P209" s="10" t="str">
        <f t="shared" si="1"/>
        <v>#N/A</v>
      </c>
    </row>
    <row r="210" ht="15.75" customHeight="1">
      <c r="A210" s="42">
        <v>209.0</v>
      </c>
      <c r="B210" s="43" t="s">
        <v>1467</v>
      </c>
      <c r="C210" s="43" t="s">
        <v>940</v>
      </c>
      <c r="D210" s="43" t="s">
        <v>1237</v>
      </c>
      <c r="E210" s="43">
        <v>2013.0</v>
      </c>
      <c r="F210" s="43">
        <v>95.0</v>
      </c>
      <c r="G210" s="43">
        <v>84.0</v>
      </c>
      <c r="H210" s="43">
        <v>71.0</v>
      </c>
      <c r="I210" s="43">
        <v>-4.0</v>
      </c>
      <c r="J210" s="43">
        <v>21.0</v>
      </c>
      <c r="K210" s="43">
        <v>66.0</v>
      </c>
      <c r="L210" s="43">
        <v>207.0</v>
      </c>
      <c r="M210" s="43">
        <v>16.0</v>
      </c>
      <c r="N210" s="43">
        <v>3.0</v>
      </c>
      <c r="O210" s="43">
        <v>35.0</v>
      </c>
      <c r="P210" s="10" t="str">
        <f t="shared" si="1"/>
        <v>#N/A</v>
      </c>
    </row>
    <row r="211" ht="15.75" customHeight="1">
      <c r="A211" s="42">
        <v>210.0</v>
      </c>
      <c r="B211" s="43" t="s">
        <v>1468</v>
      </c>
      <c r="C211" s="43" t="s">
        <v>1469</v>
      </c>
      <c r="D211" s="43" t="s">
        <v>1255</v>
      </c>
      <c r="E211" s="43">
        <v>2013.0</v>
      </c>
      <c r="F211" s="43">
        <v>104.0</v>
      </c>
      <c r="G211" s="43">
        <v>78.0</v>
      </c>
      <c r="H211" s="43">
        <v>65.0</v>
      </c>
      <c r="I211" s="43">
        <v>-5.0</v>
      </c>
      <c r="J211" s="43">
        <v>12.0</v>
      </c>
      <c r="K211" s="43">
        <v>45.0</v>
      </c>
      <c r="L211" s="43">
        <v>274.0</v>
      </c>
      <c r="M211" s="43">
        <v>13.0</v>
      </c>
      <c r="N211" s="43">
        <v>6.0</v>
      </c>
      <c r="O211" s="43">
        <v>28.0</v>
      </c>
      <c r="P211" s="10" t="str">
        <f t="shared" si="1"/>
        <v>#N/A</v>
      </c>
    </row>
    <row r="212" ht="15.75" customHeight="1">
      <c r="A212" s="42">
        <v>211.0</v>
      </c>
      <c r="B212" s="43" t="s">
        <v>654</v>
      </c>
      <c r="C212" s="43" t="s">
        <v>868</v>
      </c>
      <c r="D212" s="43" t="s">
        <v>1231</v>
      </c>
      <c r="E212" s="43">
        <v>2014.0</v>
      </c>
      <c r="F212" s="43">
        <v>120.0</v>
      </c>
      <c r="G212" s="43">
        <v>26.0</v>
      </c>
      <c r="H212" s="43">
        <v>42.0</v>
      </c>
      <c r="I212" s="43">
        <v>-7.0</v>
      </c>
      <c r="J212" s="43">
        <v>13.0</v>
      </c>
      <c r="K212" s="43">
        <v>33.0</v>
      </c>
      <c r="L212" s="43">
        <v>270.0</v>
      </c>
      <c r="M212" s="43">
        <v>92.0</v>
      </c>
      <c r="N212" s="43">
        <v>3.0</v>
      </c>
      <c r="O212" s="43">
        <v>86.0</v>
      </c>
      <c r="P212" s="10">
        <f t="shared" si="1"/>
        <v>1035</v>
      </c>
    </row>
    <row r="213" ht="15.75" customHeight="1">
      <c r="A213" s="42">
        <v>212.0</v>
      </c>
      <c r="B213" s="43" t="s">
        <v>1470</v>
      </c>
      <c r="C213" s="43" t="s">
        <v>1471</v>
      </c>
      <c r="D213" s="43" t="s">
        <v>1226</v>
      </c>
      <c r="E213" s="43">
        <v>2014.0</v>
      </c>
      <c r="F213" s="43">
        <v>84.0</v>
      </c>
      <c r="G213" s="43">
        <v>42.0</v>
      </c>
      <c r="H213" s="43">
        <v>42.0</v>
      </c>
      <c r="I213" s="43">
        <v>-6.0</v>
      </c>
      <c r="J213" s="43">
        <v>11.0</v>
      </c>
      <c r="K213" s="43">
        <v>18.0</v>
      </c>
      <c r="L213" s="43">
        <v>173.0</v>
      </c>
      <c r="M213" s="43">
        <v>59.0</v>
      </c>
      <c r="N213" s="43">
        <v>4.0</v>
      </c>
      <c r="O213" s="43">
        <v>85.0</v>
      </c>
      <c r="P213" s="10" t="str">
        <f t="shared" si="1"/>
        <v>#N/A</v>
      </c>
    </row>
    <row r="214" ht="15.75" customHeight="1">
      <c r="A214" s="42">
        <v>213.0</v>
      </c>
      <c r="B214" s="43" t="s">
        <v>1472</v>
      </c>
      <c r="C214" s="43" t="s">
        <v>806</v>
      </c>
      <c r="D214" s="43" t="s">
        <v>1237</v>
      </c>
      <c r="E214" s="43">
        <v>2014.0</v>
      </c>
      <c r="F214" s="43">
        <v>128.0</v>
      </c>
      <c r="G214" s="43">
        <v>86.0</v>
      </c>
      <c r="H214" s="43">
        <v>60.0</v>
      </c>
      <c r="I214" s="43">
        <v>-4.0</v>
      </c>
      <c r="J214" s="43">
        <v>14.0</v>
      </c>
      <c r="K214" s="43">
        <v>74.0</v>
      </c>
      <c r="L214" s="43">
        <v>223.0</v>
      </c>
      <c r="M214" s="43">
        <v>2.0</v>
      </c>
      <c r="N214" s="43">
        <v>3.0</v>
      </c>
      <c r="O214" s="43">
        <v>80.0</v>
      </c>
      <c r="P214" s="10" t="str">
        <f t="shared" si="1"/>
        <v>#N/A</v>
      </c>
    </row>
    <row r="215" ht="15.75" customHeight="1">
      <c r="A215" s="42">
        <v>214.0</v>
      </c>
      <c r="B215" s="43" t="s">
        <v>652</v>
      </c>
      <c r="C215" s="43" t="s">
        <v>938</v>
      </c>
      <c r="D215" s="43" t="s">
        <v>1237</v>
      </c>
      <c r="E215" s="43">
        <v>2014.0</v>
      </c>
      <c r="F215" s="43">
        <v>160.0</v>
      </c>
      <c r="G215" s="43">
        <v>82.0</v>
      </c>
      <c r="H215" s="43">
        <v>65.0</v>
      </c>
      <c r="I215" s="43">
        <v>-5.0</v>
      </c>
      <c r="J215" s="43">
        <v>9.0</v>
      </c>
      <c r="K215" s="43">
        <v>96.0</v>
      </c>
      <c r="L215" s="43">
        <v>233.0</v>
      </c>
      <c r="M215" s="43">
        <v>22.0</v>
      </c>
      <c r="N215" s="43">
        <v>18.0</v>
      </c>
      <c r="O215" s="43">
        <v>79.0</v>
      </c>
      <c r="P215" s="10">
        <f t="shared" si="1"/>
        <v>1034</v>
      </c>
    </row>
    <row r="216" ht="15.75" customHeight="1">
      <c r="A216" s="42">
        <v>215.0</v>
      </c>
      <c r="B216" s="43" t="s">
        <v>658</v>
      </c>
      <c r="C216" s="43" t="s">
        <v>1473</v>
      </c>
      <c r="D216" s="43" t="s">
        <v>1226</v>
      </c>
      <c r="E216" s="43">
        <v>2014.0</v>
      </c>
      <c r="F216" s="43">
        <v>144.0</v>
      </c>
      <c r="G216" s="43">
        <v>76.0</v>
      </c>
      <c r="H216" s="43">
        <v>77.0</v>
      </c>
      <c r="I216" s="43">
        <v>-5.0</v>
      </c>
      <c r="J216" s="43">
        <v>31.0</v>
      </c>
      <c r="K216" s="43">
        <v>93.0</v>
      </c>
      <c r="L216" s="43">
        <v>225.0</v>
      </c>
      <c r="M216" s="43">
        <v>4.0</v>
      </c>
      <c r="N216" s="43">
        <v>4.0</v>
      </c>
      <c r="O216" s="43">
        <v>79.0</v>
      </c>
      <c r="P216" s="10">
        <f t="shared" si="1"/>
        <v>1037</v>
      </c>
    </row>
    <row r="217" ht="15.75" customHeight="1">
      <c r="A217" s="42">
        <v>216.0</v>
      </c>
      <c r="B217" s="43" t="s">
        <v>660</v>
      </c>
      <c r="C217" s="43" t="s">
        <v>982</v>
      </c>
      <c r="D217" s="43" t="s">
        <v>1226</v>
      </c>
      <c r="E217" s="43">
        <v>2014.0</v>
      </c>
      <c r="F217" s="43">
        <v>160.0</v>
      </c>
      <c r="G217" s="43">
        <v>80.0</v>
      </c>
      <c r="H217" s="43">
        <v>65.0</v>
      </c>
      <c r="I217" s="43">
        <v>-5.0</v>
      </c>
      <c r="J217" s="43">
        <v>33.0</v>
      </c>
      <c r="K217" s="43">
        <v>94.0</v>
      </c>
      <c r="L217" s="43">
        <v>219.0</v>
      </c>
      <c r="M217" s="43">
        <v>6.0</v>
      </c>
      <c r="N217" s="43">
        <v>17.0</v>
      </c>
      <c r="O217" s="43">
        <v>78.0</v>
      </c>
      <c r="P217" s="10">
        <f t="shared" si="1"/>
        <v>1038</v>
      </c>
    </row>
    <row r="218" ht="15.75" customHeight="1">
      <c r="A218" s="42">
        <v>217.0</v>
      </c>
      <c r="B218" s="43" t="s">
        <v>650</v>
      </c>
      <c r="C218" s="43" t="s">
        <v>878</v>
      </c>
      <c r="D218" s="43" t="s">
        <v>1237</v>
      </c>
      <c r="E218" s="43">
        <v>2014.0</v>
      </c>
      <c r="F218" s="43">
        <v>132.0</v>
      </c>
      <c r="G218" s="43">
        <v>59.0</v>
      </c>
      <c r="H218" s="43">
        <v>65.0</v>
      </c>
      <c r="I218" s="43">
        <v>-6.0</v>
      </c>
      <c r="J218" s="43">
        <v>17.0</v>
      </c>
      <c r="K218" s="43">
        <v>35.0</v>
      </c>
      <c r="L218" s="43">
        <v>216.0</v>
      </c>
      <c r="M218" s="43">
        <v>0.0</v>
      </c>
      <c r="N218" s="43">
        <v>5.0</v>
      </c>
      <c r="O218" s="43">
        <v>78.0</v>
      </c>
      <c r="P218" s="10">
        <f t="shared" si="1"/>
        <v>1033</v>
      </c>
    </row>
    <row r="219" ht="15.75" customHeight="1">
      <c r="A219" s="42">
        <v>218.0</v>
      </c>
      <c r="B219" s="43" t="s">
        <v>1474</v>
      </c>
      <c r="C219" s="43" t="s">
        <v>1387</v>
      </c>
      <c r="D219" s="43" t="s">
        <v>1297</v>
      </c>
      <c r="E219" s="43">
        <v>2014.0</v>
      </c>
      <c r="F219" s="43">
        <v>125.0</v>
      </c>
      <c r="G219" s="43">
        <v>78.0</v>
      </c>
      <c r="H219" s="43">
        <v>55.0</v>
      </c>
      <c r="I219" s="43">
        <v>-5.0</v>
      </c>
      <c r="J219" s="43">
        <v>8.0</v>
      </c>
      <c r="K219" s="43">
        <v>46.0</v>
      </c>
      <c r="L219" s="43">
        <v>255.0</v>
      </c>
      <c r="M219" s="43">
        <v>3.0</v>
      </c>
      <c r="N219" s="43">
        <v>4.0</v>
      </c>
      <c r="O219" s="43">
        <v>78.0</v>
      </c>
      <c r="P219" s="10" t="str">
        <f t="shared" si="1"/>
        <v>#N/A</v>
      </c>
    </row>
    <row r="220" ht="15.75" customHeight="1">
      <c r="A220" s="42">
        <v>219.0</v>
      </c>
      <c r="B220" s="43" t="s">
        <v>1475</v>
      </c>
      <c r="C220" s="43" t="s">
        <v>908</v>
      </c>
      <c r="D220" s="43" t="s">
        <v>1226</v>
      </c>
      <c r="E220" s="43">
        <v>2014.0</v>
      </c>
      <c r="F220" s="43">
        <v>120.0</v>
      </c>
      <c r="G220" s="43">
        <v>71.0</v>
      </c>
      <c r="H220" s="43">
        <v>74.0</v>
      </c>
      <c r="I220" s="43">
        <v>-6.0</v>
      </c>
      <c r="J220" s="43">
        <v>6.0</v>
      </c>
      <c r="K220" s="43">
        <v>88.0</v>
      </c>
      <c r="L220" s="43">
        <v>190.0</v>
      </c>
      <c r="M220" s="43">
        <v>2.0</v>
      </c>
      <c r="N220" s="43">
        <v>3.0</v>
      </c>
      <c r="O220" s="43">
        <v>78.0</v>
      </c>
      <c r="P220" s="10" t="str">
        <f t="shared" si="1"/>
        <v>#N/A</v>
      </c>
    </row>
    <row r="221" ht="15.75" customHeight="1">
      <c r="A221" s="42">
        <v>220.0</v>
      </c>
      <c r="B221" s="43" t="s">
        <v>1476</v>
      </c>
      <c r="C221" s="43" t="s">
        <v>803</v>
      </c>
      <c r="D221" s="43" t="s">
        <v>1226</v>
      </c>
      <c r="E221" s="43">
        <v>2014.0</v>
      </c>
      <c r="F221" s="43">
        <v>116.0</v>
      </c>
      <c r="G221" s="43">
        <v>69.0</v>
      </c>
      <c r="H221" s="43">
        <v>87.0</v>
      </c>
      <c r="I221" s="43">
        <v>-5.0</v>
      </c>
      <c r="J221" s="43">
        <v>32.0</v>
      </c>
      <c r="K221" s="43">
        <v>94.0</v>
      </c>
      <c r="L221" s="43">
        <v>179.0</v>
      </c>
      <c r="M221" s="43">
        <v>4.0</v>
      </c>
      <c r="N221" s="43">
        <v>4.0</v>
      </c>
      <c r="O221" s="43">
        <v>77.0</v>
      </c>
      <c r="P221" s="10" t="str">
        <f t="shared" si="1"/>
        <v>#N/A</v>
      </c>
    </row>
    <row r="222" ht="15.75" customHeight="1">
      <c r="A222" s="42">
        <v>221.0</v>
      </c>
      <c r="B222" s="43" t="s">
        <v>1477</v>
      </c>
      <c r="C222" s="43" t="s">
        <v>1478</v>
      </c>
      <c r="D222" s="43" t="s">
        <v>1479</v>
      </c>
      <c r="E222" s="43">
        <v>2014.0</v>
      </c>
      <c r="F222" s="43">
        <v>75.0</v>
      </c>
      <c r="G222" s="43">
        <v>54.0</v>
      </c>
      <c r="H222" s="43">
        <v>51.0</v>
      </c>
      <c r="I222" s="43">
        <v>-7.0</v>
      </c>
      <c r="J222" s="43">
        <v>10.0</v>
      </c>
      <c r="K222" s="43">
        <v>24.0</v>
      </c>
      <c r="L222" s="43">
        <v>253.0</v>
      </c>
      <c r="M222" s="43">
        <v>39.0</v>
      </c>
      <c r="N222" s="43">
        <v>6.0</v>
      </c>
      <c r="O222" s="43">
        <v>77.0</v>
      </c>
      <c r="P222" s="10" t="str">
        <f t="shared" si="1"/>
        <v>#N/A</v>
      </c>
    </row>
    <row r="223" ht="15.75" customHeight="1">
      <c r="A223" s="42">
        <v>222.0</v>
      </c>
      <c r="B223" s="43" t="s">
        <v>1480</v>
      </c>
      <c r="C223" s="43" t="s">
        <v>788</v>
      </c>
      <c r="D223" s="43" t="s">
        <v>1237</v>
      </c>
      <c r="E223" s="43">
        <v>2014.0</v>
      </c>
      <c r="F223" s="43">
        <v>103.0</v>
      </c>
      <c r="G223" s="43">
        <v>81.0</v>
      </c>
      <c r="H223" s="43">
        <v>66.0</v>
      </c>
      <c r="I223" s="43">
        <v>-5.0</v>
      </c>
      <c r="J223" s="43">
        <v>16.0</v>
      </c>
      <c r="K223" s="43">
        <v>63.0</v>
      </c>
      <c r="L223" s="43">
        <v>194.0</v>
      </c>
      <c r="M223" s="43">
        <v>2.0</v>
      </c>
      <c r="N223" s="43">
        <v>15.0</v>
      </c>
      <c r="O223" s="43">
        <v>75.0</v>
      </c>
      <c r="P223" s="10" t="str">
        <f t="shared" si="1"/>
        <v>#N/A</v>
      </c>
    </row>
    <row r="224" ht="15.75" customHeight="1">
      <c r="A224" s="42">
        <v>223.0</v>
      </c>
      <c r="B224" s="43" t="s">
        <v>1481</v>
      </c>
      <c r="C224" s="43" t="s">
        <v>1482</v>
      </c>
      <c r="D224" s="43" t="s">
        <v>1483</v>
      </c>
      <c r="E224" s="43">
        <v>2014.0</v>
      </c>
      <c r="F224" s="43">
        <v>127.0</v>
      </c>
      <c r="G224" s="43">
        <v>72.0</v>
      </c>
      <c r="H224" s="43">
        <v>68.0</v>
      </c>
      <c r="I224" s="43">
        <v>-6.0</v>
      </c>
      <c r="J224" s="43">
        <v>27.0</v>
      </c>
      <c r="K224" s="43">
        <v>57.0</v>
      </c>
      <c r="L224" s="43">
        <v>214.0</v>
      </c>
      <c r="M224" s="43">
        <v>8.0</v>
      </c>
      <c r="N224" s="43">
        <v>4.0</v>
      </c>
      <c r="O224" s="43">
        <v>73.0</v>
      </c>
      <c r="P224" s="10" t="str">
        <f t="shared" si="1"/>
        <v>#N/A</v>
      </c>
    </row>
    <row r="225" ht="15.75" customHeight="1">
      <c r="A225" s="42">
        <v>224.0</v>
      </c>
      <c r="B225" s="43" t="s">
        <v>1484</v>
      </c>
      <c r="C225" s="43" t="s">
        <v>897</v>
      </c>
      <c r="D225" s="43" t="s">
        <v>1284</v>
      </c>
      <c r="E225" s="43">
        <v>2014.0</v>
      </c>
      <c r="F225" s="43">
        <v>100.0</v>
      </c>
      <c r="G225" s="43">
        <v>58.0</v>
      </c>
      <c r="H225" s="43">
        <v>69.0</v>
      </c>
      <c r="I225" s="43">
        <v>-7.0</v>
      </c>
      <c r="J225" s="43">
        <v>31.0</v>
      </c>
      <c r="K225" s="43">
        <v>42.0</v>
      </c>
      <c r="L225" s="43">
        <v>193.0</v>
      </c>
      <c r="M225" s="43">
        <v>17.0</v>
      </c>
      <c r="N225" s="43">
        <v>9.0</v>
      </c>
      <c r="O225" s="43">
        <v>73.0</v>
      </c>
      <c r="P225" s="10" t="str">
        <f t="shared" si="1"/>
        <v>#N/A</v>
      </c>
    </row>
    <row r="226" ht="15.75" customHeight="1">
      <c r="A226" s="42">
        <v>225.0</v>
      </c>
      <c r="B226" s="43" t="s">
        <v>1485</v>
      </c>
      <c r="C226" s="43" t="s">
        <v>1486</v>
      </c>
      <c r="D226" s="43" t="s">
        <v>1226</v>
      </c>
      <c r="E226" s="43">
        <v>2014.0</v>
      </c>
      <c r="F226" s="43">
        <v>126.0</v>
      </c>
      <c r="G226" s="43">
        <v>89.0</v>
      </c>
      <c r="H226" s="43">
        <v>50.0</v>
      </c>
      <c r="I226" s="43">
        <v>-5.0</v>
      </c>
      <c r="J226" s="43">
        <v>10.0</v>
      </c>
      <c r="K226" s="43">
        <v>21.0</v>
      </c>
      <c r="L226" s="43">
        <v>240.0</v>
      </c>
      <c r="M226" s="43">
        <v>0.0</v>
      </c>
      <c r="N226" s="43">
        <v>4.0</v>
      </c>
      <c r="O226" s="43">
        <v>73.0</v>
      </c>
      <c r="P226" s="10" t="str">
        <f t="shared" si="1"/>
        <v>#N/A</v>
      </c>
    </row>
    <row r="227" ht="15.75" customHeight="1">
      <c r="A227" s="42">
        <v>226.0</v>
      </c>
      <c r="B227" s="43" t="s">
        <v>1487</v>
      </c>
      <c r="C227" s="43" t="s">
        <v>1488</v>
      </c>
      <c r="D227" s="43" t="s">
        <v>1489</v>
      </c>
      <c r="E227" s="43">
        <v>2014.0</v>
      </c>
      <c r="F227" s="43">
        <v>122.0</v>
      </c>
      <c r="G227" s="43">
        <v>73.0</v>
      </c>
      <c r="H227" s="43">
        <v>50.0</v>
      </c>
      <c r="I227" s="43">
        <v>-5.0</v>
      </c>
      <c r="J227" s="43">
        <v>9.0</v>
      </c>
      <c r="K227" s="43">
        <v>52.0</v>
      </c>
      <c r="L227" s="43">
        <v>256.0</v>
      </c>
      <c r="M227" s="43">
        <v>2.0</v>
      </c>
      <c r="N227" s="43">
        <v>17.0</v>
      </c>
      <c r="O227" s="43">
        <v>72.0</v>
      </c>
      <c r="P227" s="10" t="str">
        <f t="shared" si="1"/>
        <v>#N/A</v>
      </c>
    </row>
    <row r="228" ht="15.75" customHeight="1">
      <c r="A228" s="42">
        <v>227.0</v>
      </c>
      <c r="B228" s="43" t="s">
        <v>1490</v>
      </c>
      <c r="C228" s="43" t="s">
        <v>917</v>
      </c>
      <c r="D228" s="43" t="s">
        <v>1237</v>
      </c>
      <c r="E228" s="43">
        <v>2014.0</v>
      </c>
      <c r="F228" s="43">
        <v>120.0</v>
      </c>
      <c r="G228" s="43">
        <v>66.0</v>
      </c>
      <c r="H228" s="43">
        <v>58.0</v>
      </c>
      <c r="I228" s="43">
        <v>-5.0</v>
      </c>
      <c r="J228" s="43">
        <v>11.0</v>
      </c>
      <c r="K228" s="43">
        <v>20.0</v>
      </c>
      <c r="L228" s="43">
        <v>279.0</v>
      </c>
      <c r="M228" s="43">
        <v>11.0</v>
      </c>
      <c r="N228" s="43">
        <v>3.0</v>
      </c>
      <c r="O228" s="43">
        <v>72.0</v>
      </c>
      <c r="P228" s="10" t="str">
        <f t="shared" si="1"/>
        <v>#N/A</v>
      </c>
    </row>
    <row r="229" ht="15.75" customHeight="1">
      <c r="A229" s="42">
        <v>228.0</v>
      </c>
      <c r="B229" s="43" t="s">
        <v>1491</v>
      </c>
      <c r="C229" s="43" t="s">
        <v>915</v>
      </c>
      <c r="D229" s="43" t="s">
        <v>1226</v>
      </c>
      <c r="E229" s="43">
        <v>2014.0</v>
      </c>
      <c r="F229" s="43">
        <v>118.0</v>
      </c>
      <c r="G229" s="43">
        <v>72.0</v>
      </c>
      <c r="H229" s="43">
        <v>78.0</v>
      </c>
      <c r="I229" s="43">
        <v>-6.0</v>
      </c>
      <c r="J229" s="43">
        <v>7.0</v>
      </c>
      <c r="K229" s="43">
        <v>71.0</v>
      </c>
      <c r="L229" s="43">
        <v>246.0</v>
      </c>
      <c r="M229" s="43">
        <v>13.0</v>
      </c>
      <c r="N229" s="43">
        <v>4.0</v>
      </c>
      <c r="O229" s="43">
        <v>71.0</v>
      </c>
      <c r="P229" s="10" t="str">
        <f t="shared" si="1"/>
        <v>#N/A</v>
      </c>
    </row>
    <row r="230" ht="15.75" customHeight="1">
      <c r="A230" s="42">
        <v>229.0</v>
      </c>
      <c r="B230" s="43" t="s">
        <v>391</v>
      </c>
      <c r="C230" s="43" t="s">
        <v>1378</v>
      </c>
      <c r="D230" s="43" t="s">
        <v>1237</v>
      </c>
      <c r="E230" s="43">
        <v>2014.0</v>
      </c>
      <c r="F230" s="43">
        <v>87.0</v>
      </c>
      <c r="G230" s="43">
        <v>78.0</v>
      </c>
      <c r="H230" s="43">
        <v>56.0</v>
      </c>
      <c r="I230" s="43">
        <v>-5.0</v>
      </c>
      <c r="J230" s="43">
        <v>11.0</v>
      </c>
      <c r="K230" s="43">
        <v>33.0</v>
      </c>
      <c r="L230" s="43">
        <v>231.0</v>
      </c>
      <c r="M230" s="43">
        <v>31.0</v>
      </c>
      <c r="N230" s="43">
        <v>4.0</v>
      </c>
      <c r="O230" s="43">
        <v>71.0</v>
      </c>
      <c r="P230" s="10" t="str">
        <f t="shared" si="1"/>
        <v>#N/A</v>
      </c>
    </row>
    <row r="231" ht="15.75" customHeight="1">
      <c r="A231" s="42">
        <v>230.0</v>
      </c>
      <c r="B231" s="43" t="s">
        <v>1492</v>
      </c>
      <c r="C231" s="43" t="s">
        <v>1493</v>
      </c>
      <c r="D231" s="43" t="s">
        <v>1352</v>
      </c>
      <c r="E231" s="43">
        <v>2014.0</v>
      </c>
      <c r="F231" s="43">
        <v>160.0</v>
      </c>
      <c r="G231" s="43">
        <v>95.0</v>
      </c>
      <c r="H231" s="43">
        <v>49.0</v>
      </c>
      <c r="I231" s="43">
        <v>-4.0</v>
      </c>
      <c r="J231" s="43">
        <v>33.0</v>
      </c>
      <c r="K231" s="43">
        <v>44.0</v>
      </c>
      <c r="L231" s="43">
        <v>202.0</v>
      </c>
      <c r="M231" s="43">
        <v>0.0</v>
      </c>
      <c r="N231" s="43">
        <v>13.0</v>
      </c>
      <c r="O231" s="43">
        <v>71.0</v>
      </c>
      <c r="P231" s="10" t="str">
        <f t="shared" si="1"/>
        <v>#N/A</v>
      </c>
    </row>
    <row r="232" ht="15.75" customHeight="1">
      <c r="A232" s="42">
        <v>231.0</v>
      </c>
      <c r="B232" s="43" t="s">
        <v>656</v>
      </c>
      <c r="C232" s="43" t="s">
        <v>855</v>
      </c>
      <c r="D232" s="43" t="s">
        <v>1494</v>
      </c>
      <c r="E232" s="43">
        <v>2014.0</v>
      </c>
      <c r="F232" s="43">
        <v>95.0</v>
      </c>
      <c r="G232" s="43">
        <v>72.0</v>
      </c>
      <c r="H232" s="43">
        <v>91.0</v>
      </c>
      <c r="I232" s="43">
        <v>-4.0</v>
      </c>
      <c r="J232" s="43">
        <v>5.0</v>
      </c>
      <c r="K232" s="43">
        <v>38.0</v>
      </c>
      <c r="L232" s="43">
        <v>200.0</v>
      </c>
      <c r="M232" s="43">
        <v>9.0</v>
      </c>
      <c r="N232" s="43">
        <v>7.0</v>
      </c>
      <c r="O232" s="43">
        <v>70.0</v>
      </c>
      <c r="P232" s="10">
        <f t="shared" si="1"/>
        <v>1036</v>
      </c>
    </row>
    <row r="233" ht="15.75" customHeight="1">
      <c r="A233" s="42">
        <v>232.0</v>
      </c>
      <c r="B233" s="43" t="s">
        <v>1495</v>
      </c>
      <c r="C233" s="43" t="s">
        <v>863</v>
      </c>
      <c r="D233" s="43" t="s">
        <v>1237</v>
      </c>
      <c r="E233" s="43">
        <v>2014.0</v>
      </c>
      <c r="F233" s="43">
        <v>100.0</v>
      </c>
      <c r="G233" s="43">
        <v>65.0</v>
      </c>
      <c r="H233" s="43">
        <v>76.0</v>
      </c>
      <c r="I233" s="43">
        <v>-7.0</v>
      </c>
      <c r="J233" s="43">
        <v>31.0</v>
      </c>
      <c r="K233" s="43">
        <v>76.0</v>
      </c>
      <c r="L233" s="43">
        <v>178.0</v>
      </c>
      <c r="M233" s="43">
        <v>3.0</v>
      </c>
      <c r="N233" s="43">
        <v>23.0</v>
      </c>
      <c r="O233" s="43">
        <v>68.0</v>
      </c>
      <c r="P233" s="10" t="str">
        <f t="shared" si="1"/>
        <v>#N/A</v>
      </c>
    </row>
    <row r="234" ht="15.75" customHeight="1">
      <c r="A234" s="42">
        <v>233.0</v>
      </c>
      <c r="B234" s="43" t="s">
        <v>1496</v>
      </c>
      <c r="C234" s="43" t="s">
        <v>803</v>
      </c>
      <c r="D234" s="43" t="s">
        <v>1226</v>
      </c>
      <c r="E234" s="43">
        <v>2014.0</v>
      </c>
      <c r="F234" s="43">
        <v>140.0</v>
      </c>
      <c r="G234" s="43">
        <v>54.0</v>
      </c>
      <c r="H234" s="43">
        <v>72.0</v>
      </c>
      <c r="I234" s="43">
        <v>-7.0</v>
      </c>
      <c r="J234" s="43">
        <v>10.0</v>
      </c>
      <c r="K234" s="43">
        <v>64.0</v>
      </c>
      <c r="L234" s="43">
        <v>244.0</v>
      </c>
      <c r="M234" s="43">
        <v>45.0</v>
      </c>
      <c r="N234" s="43">
        <v>4.0</v>
      </c>
      <c r="O234" s="43">
        <v>68.0</v>
      </c>
      <c r="P234" s="10" t="str">
        <f t="shared" si="1"/>
        <v>#N/A</v>
      </c>
      <c r="S234" s="49" t="s">
        <v>1213</v>
      </c>
      <c r="T234" s="49" t="s">
        <v>1214</v>
      </c>
      <c r="U234" s="49" t="s">
        <v>1215</v>
      </c>
      <c r="V234" s="49" t="s">
        <v>1216</v>
      </c>
      <c r="W234" s="49" t="s">
        <v>1497</v>
      </c>
      <c r="X234" s="49" t="s">
        <v>1217</v>
      </c>
      <c r="Y234" s="49" t="s">
        <v>1218</v>
      </c>
      <c r="Z234" s="49" t="s">
        <v>1220</v>
      </c>
      <c r="AA234" s="49" t="s">
        <v>1221</v>
      </c>
      <c r="AB234" s="49" t="s">
        <v>1222</v>
      </c>
      <c r="AC234" s="49" t="s">
        <v>1223</v>
      </c>
      <c r="AD234" s="49" t="s">
        <v>1224</v>
      </c>
      <c r="AE234" s="49" t="s">
        <v>1225</v>
      </c>
      <c r="AF234" s="49" t="s">
        <v>1226</v>
      </c>
    </row>
    <row r="235" ht="15.75" customHeight="1">
      <c r="A235" s="50">
        <v>1.0</v>
      </c>
      <c r="B235" s="51" t="s">
        <v>630</v>
      </c>
      <c r="C235" s="51" t="s">
        <v>793</v>
      </c>
      <c r="D235" s="51" t="s">
        <v>1498</v>
      </c>
      <c r="E235" s="51">
        <v>2013.0</v>
      </c>
      <c r="F235" s="51">
        <v>138.0</v>
      </c>
      <c r="G235" s="51">
        <v>79.0</v>
      </c>
      <c r="H235" s="51">
        <v>45.0</v>
      </c>
      <c r="I235" s="51">
        <v>-5.0</v>
      </c>
      <c r="J235" s="51">
        <v>42.0</v>
      </c>
      <c r="K235" s="51">
        <v>28.0</v>
      </c>
      <c r="L235" s="51">
        <v>197.0</v>
      </c>
      <c r="M235" s="51">
        <v>1.0</v>
      </c>
      <c r="N235" s="51">
        <v>5.0</v>
      </c>
      <c r="O235" s="51">
        <v>58.0</v>
      </c>
      <c r="P235" s="10">
        <f t="shared" si="1"/>
        <v>1023</v>
      </c>
    </row>
    <row r="236" ht="15.75" customHeight="1">
      <c r="A236" s="50">
        <v>2.0</v>
      </c>
      <c r="B236" s="51" t="s">
        <v>756</v>
      </c>
      <c r="C236" s="51" t="s">
        <v>889</v>
      </c>
      <c r="D236" s="51" t="s">
        <v>1499</v>
      </c>
      <c r="E236" s="51">
        <v>2019.0</v>
      </c>
      <c r="F236" s="51">
        <v>136.0</v>
      </c>
      <c r="G236" s="51">
        <v>53.0</v>
      </c>
      <c r="H236" s="51">
        <v>91.0</v>
      </c>
      <c r="I236" s="51">
        <v>-6.0</v>
      </c>
      <c r="J236" s="51">
        <v>10.0</v>
      </c>
      <c r="K236" s="51">
        <v>51.0</v>
      </c>
      <c r="L236" s="51">
        <v>113.0</v>
      </c>
      <c r="M236" s="51">
        <v>6.0</v>
      </c>
      <c r="N236" s="51">
        <v>13.0</v>
      </c>
      <c r="O236" s="51">
        <v>78.0</v>
      </c>
      <c r="P236" s="10">
        <f t="shared" si="1"/>
        <v>1086</v>
      </c>
    </row>
    <row r="237" ht="15.75" customHeight="1">
      <c r="A237" s="50">
        <v>3.0</v>
      </c>
      <c r="B237" s="51" t="s">
        <v>730</v>
      </c>
      <c r="C237" s="51" t="s">
        <v>816</v>
      </c>
      <c r="D237" s="51" t="s">
        <v>1255</v>
      </c>
      <c r="E237" s="51">
        <v>2018.0</v>
      </c>
      <c r="F237" s="51">
        <v>120.0</v>
      </c>
      <c r="G237" s="51">
        <v>46.0</v>
      </c>
      <c r="H237" s="51">
        <v>85.0</v>
      </c>
      <c r="I237" s="51">
        <v>-6.0</v>
      </c>
      <c r="J237" s="51">
        <v>35.0</v>
      </c>
      <c r="K237" s="51">
        <v>55.0</v>
      </c>
      <c r="L237" s="51">
        <v>226.0</v>
      </c>
      <c r="M237" s="51">
        <v>12.0</v>
      </c>
      <c r="N237" s="51">
        <v>14.0</v>
      </c>
      <c r="O237" s="51">
        <v>72.0</v>
      </c>
      <c r="P237" s="10">
        <f t="shared" si="1"/>
        <v>1073</v>
      </c>
    </row>
    <row r="238" ht="15.75" customHeight="1">
      <c r="A238" s="50">
        <v>4.0</v>
      </c>
      <c r="B238" s="51" t="s">
        <v>774</v>
      </c>
      <c r="C238" s="51" t="s">
        <v>904</v>
      </c>
      <c r="D238" s="51" t="s">
        <v>1237</v>
      </c>
      <c r="E238" s="51">
        <v>1994.0</v>
      </c>
      <c r="F238" s="51">
        <v>150.0</v>
      </c>
      <c r="G238" s="51">
        <v>63.0</v>
      </c>
      <c r="H238" s="51">
        <v>34.0</v>
      </c>
      <c r="I238" s="51">
        <v>-7.0</v>
      </c>
      <c r="J238" s="51">
        <v>7.0</v>
      </c>
      <c r="K238" s="51">
        <v>35.0</v>
      </c>
      <c r="L238" s="51">
        <v>241.0</v>
      </c>
      <c r="M238" s="51">
        <v>16.0</v>
      </c>
      <c r="N238" s="51">
        <v>4.0</v>
      </c>
      <c r="O238" s="51">
        <v>90.0</v>
      </c>
      <c r="P238" s="10">
        <f t="shared" si="1"/>
        <v>1095</v>
      </c>
    </row>
    <row r="239" ht="15.75" customHeight="1">
      <c r="A239" s="50">
        <v>5.0</v>
      </c>
      <c r="B239" s="51" t="s">
        <v>632</v>
      </c>
      <c r="C239" s="51" t="s">
        <v>803</v>
      </c>
      <c r="D239" s="51" t="s">
        <v>1237</v>
      </c>
      <c r="E239" s="51">
        <v>2012.0</v>
      </c>
      <c r="F239" s="51">
        <v>73.0</v>
      </c>
      <c r="G239" s="51">
        <v>28.0</v>
      </c>
      <c r="H239" s="51">
        <v>61.0</v>
      </c>
      <c r="I239" s="51">
        <v>-9.0</v>
      </c>
      <c r="J239" s="51">
        <v>9.0</v>
      </c>
      <c r="K239" s="51">
        <v>39.0</v>
      </c>
      <c r="L239" s="51">
        <v>214.0</v>
      </c>
      <c r="M239" s="51">
        <v>93.0</v>
      </c>
      <c r="N239" s="51">
        <v>4.0</v>
      </c>
      <c r="O239" s="51">
        <v>85.0</v>
      </c>
      <c r="P239" s="10">
        <f t="shared" si="1"/>
        <v>1024</v>
      </c>
    </row>
    <row r="240" ht="15.75" customHeight="1">
      <c r="A240" s="50">
        <v>6.0</v>
      </c>
      <c r="B240" s="51" t="s">
        <v>672</v>
      </c>
      <c r="C240" s="51" t="s">
        <v>932</v>
      </c>
      <c r="D240" s="51" t="s">
        <v>1237</v>
      </c>
      <c r="E240" s="51">
        <v>2014.0</v>
      </c>
      <c r="F240" s="51">
        <v>100.0</v>
      </c>
      <c r="G240" s="51">
        <v>74.0</v>
      </c>
      <c r="H240" s="51">
        <v>86.0</v>
      </c>
      <c r="I240" s="51">
        <v>-4.0</v>
      </c>
      <c r="J240" s="51">
        <v>18.0</v>
      </c>
      <c r="K240" s="51">
        <v>94.0</v>
      </c>
      <c r="L240" s="51">
        <v>174.0</v>
      </c>
      <c r="M240" s="51">
        <v>21.0</v>
      </c>
      <c r="N240" s="51">
        <v>3.0</v>
      </c>
      <c r="O240" s="51">
        <v>53.0</v>
      </c>
      <c r="P240" s="10">
        <f t="shared" si="1"/>
        <v>1044</v>
      </c>
    </row>
    <row r="241" ht="15.75" customHeight="1">
      <c r="A241" s="50">
        <v>7.0</v>
      </c>
      <c r="B241" s="51" t="s">
        <v>1500</v>
      </c>
      <c r="C241" s="51" t="s">
        <v>995</v>
      </c>
      <c r="D241" s="51" t="s">
        <v>1501</v>
      </c>
      <c r="E241" s="51">
        <v>2018.0</v>
      </c>
      <c r="F241" s="51">
        <v>155.0</v>
      </c>
      <c r="G241" s="51">
        <v>73.0</v>
      </c>
      <c r="H241" s="51">
        <v>83.0</v>
      </c>
      <c r="I241" s="51">
        <v>-4.0</v>
      </c>
      <c r="J241" s="51">
        <v>12.0</v>
      </c>
      <c r="K241" s="51">
        <v>45.0</v>
      </c>
      <c r="L241" s="51">
        <v>313.0</v>
      </c>
      <c r="M241" s="51">
        <v>1.0</v>
      </c>
      <c r="N241" s="51">
        <v>22.0</v>
      </c>
      <c r="O241" s="51">
        <v>84.0</v>
      </c>
      <c r="P241" s="10">
        <f t="shared" si="1"/>
        <v>1080</v>
      </c>
    </row>
    <row r="242" ht="15.75" customHeight="1">
      <c r="A242" s="50">
        <v>8.0</v>
      </c>
      <c r="B242" s="51" t="s">
        <v>618</v>
      </c>
      <c r="C242" s="51" t="s">
        <v>844</v>
      </c>
      <c r="D242" s="51" t="s">
        <v>1237</v>
      </c>
      <c r="E242" s="51">
        <v>2012.0</v>
      </c>
      <c r="F242" s="51">
        <v>104.0</v>
      </c>
      <c r="G242" s="51">
        <v>94.0</v>
      </c>
      <c r="H242" s="51">
        <v>75.0</v>
      </c>
      <c r="I242" s="51">
        <v>-6.0</v>
      </c>
      <c r="J242" s="51">
        <v>29.0</v>
      </c>
      <c r="K242" s="51">
        <v>74.0</v>
      </c>
      <c r="L242" s="51">
        <v>225.0</v>
      </c>
      <c r="M242" s="51">
        <v>2.0</v>
      </c>
      <c r="N242" s="51">
        <v>5.0</v>
      </c>
      <c r="O242" s="51">
        <v>79.0</v>
      </c>
      <c r="P242" s="10">
        <f t="shared" si="1"/>
        <v>1017</v>
      </c>
    </row>
    <row r="243" ht="15.75" customHeight="1">
      <c r="A243" s="50">
        <v>9.0</v>
      </c>
      <c r="B243" s="51" t="s">
        <v>648</v>
      </c>
      <c r="C243" s="51" t="s">
        <v>940</v>
      </c>
      <c r="D243" s="51" t="s">
        <v>1237</v>
      </c>
      <c r="E243" s="51">
        <v>2012.0</v>
      </c>
      <c r="F243" s="51">
        <v>130.0</v>
      </c>
      <c r="G243" s="51">
        <v>96.0</v>
      </c>
      <c r="H243" s="51">
        <v>58.0</v>
      </c>
      <c r="I243" s="51">
        <v>-4.0</v>
      </c>
      <c r="J243" s="51">
        <v>14.0</v>
      </c>
      <c r="K243" s="51">
        <v>79.0</v>
      </c>
      <c r="L243" s="51">
        <v>204.0</v>
      </c>
      <c r="M243" s="51">
        <v>3.0</v>
      </c>
      <c r="N243" s="51">
        <v>10.0</v>
      </c>
      <c r="O243" s="51">
        <v>81.0</v>
      </c>
      <c r="P243" s="10">
        <f t="shared" si="1"/>
        <v>1032</v>
      </c>
    </row>
    <row r="244" ht="15.75" customHeight="1">
      <c r="A244" s="50">
        <v>10.0</v>
      </c>
      <c r="B244" s="51" t="s">
        <v>1502</v>
      </c>
      <c r="C244" s="51" t="s">
        <v>995</v>
      </c>
      <c r="D244" s="51" t="s">
        <v>1501</v>
      </c>
      <c r="E244" s="51">
        <v>2019.0</v>
      </c>
      <c r="F244" s="51">
        <v>76.0</v>
      </c>
      <c r="G244" s="51">
        <v>43.0</v>
      </c>
      <c r="H244" s="51">
        <v>60.0</v>
      </c>
      <c r="I244" s="51">
        <v>-9.0</v>
      </c>
      <c r="J244" s="51">
        <v>21.0</v>
      </c>
      <c r="K244" s="51">
        <v>6.0</v>
      </c>
      <c r="L244" s="51">
        <v>176.0</v>
      </c>
      <c r="M244" s="51">
        <v>5.0</v>
      </c>
      <c r="N244" s="51">
        <v>3.0</v>
      </c>
      <c r="O244" s="51">
        <v>85.0</v>
      </c>
      <c r="P244" s="10">
        <f t="shared" si="1"/>
        <v>1090</v>
      </c>
    </row>
    <row r="245" ht="15.75" customHeight="1">
      <c r="A245" s="50">
        <v>11.0</v>
      </c>
      <c r="B245" s="51" t="s">
        <v>1503</v>
      </c>
      <c r="C245" s="51" t="s">
        <v>1230</v>
      </c>
      <c r="D245" s="51" t="s">
        <v>1237</v>
      </c>
      <c r="E245" s="51">
        <v>2010.0</v>
      </c>
      <c r="F245" s="51">
        <v>97.0</v>
      </c>
      <c r="G245" s="51">
        <v>89.0</v>
      </c>
      <c r="H245" s="51">
        <v>67.0</v>
      </c>
      <c r="I245" s="51">
        <v>-4.0</v>
      </c>
      <c r="J245" s="51">
        <v>8.0</v>
      </c>
      <c r="K245" s="51">
        <v>80.0</v>
      </c>
      <c r="L245" s="51">
        <v>217.0</v>
      </c>
      <c r="M245" s="51">
        <v>19.0</v>
      </c>
      <c r="N245" s="51">
        <v>4.0</v>
      </c>
      <c r="O245" s="51">
        <v>83.0</v>
      </c>
      <c r="P245" s="10" t="str">
        <f t="shared" si="1"/>
        <v>#N/A</v>
      </c>
    </row>
    <row r="246" ht="15.75" customHeight="1">
      <c r="A246" s="50">
        <v>12.0</v>
      </c>
      <c r="B246" s="51" t="s">
        <v>704</v>
      </c>
      <c r="C246" s="51" t="s">
        <v>916</v>
      </c>
      <c r="D246" s="51" t="s">
        <v>1255</v>
      </c>
      <c r="E246" s="51">
        <v>2017.0</v>
      </c>
      <c r="F246" s="51">
        <v>127.0</v>
      </c>
      <c r="G246" s="51">
        <v>67.0</v>
      </c>
      <c r="H246" s="51">
        <v>93.0</v>
      </c>
      <c r="I246" s="51">
        <v>-5.0</v>
      </c>
      <c r="J246" s="51">
        <v>12.0</v>
      </c>
      <c r="K246" s="51">
        <v>18.0</v>
      </c>
      <c r="L246" s="51">
        <v>343.0</v>
      </c>
      <c r="M246" s="51">
        <v>6.0</v>
      </c>
      <c r="N246" s="51">
        <v>24.0</v>
      </c>
      <c r="O246" s="51">
        <v>74.0</v>
      </c>
      <c r="P246" s="10">
        <f t="shared" si="1"/>
        <v>1060</v>
      </c>
    </row>
    <row r="247" ht="15.75" customHeight="1">
      <c r="A247" s="50">
        <v>13.0</v>
      </c>
      <c r="B247" s="51" t="s">
        <v>736</v>
      </c>
      <c r="C247" s="51" t="s">
        <v>808</v>
      </c>
      <c r="D247" s="51" t="s">
        <v>1237</v>
      </c>
      <c r="E247" s="51">
        <v>2018.0</v>
      </c>
      <c r="F247" s="51">
        <v>136.0</v>
      </c>
      <c r="G247" s="51">
        <v>73.0</v>
      </c>
      <c r="H247" s="51">
        <v>82.0</v>
      </c>
      <c r="I247" s="51">
        <v>-4.0</v>
      </c>
      <c r="J247" s="51">
        <v>37.0</v>
      </c>
      <c r="K247" s="51">
        <v>65.0</v>
      </c>
      <c r="L247" s="51">
        <v>253.0</v>
      </c>
      <c r="M247" s="51">
        <v>10.0</v>
      </c>
      <c r="N247" s="51">
        <v>13.0</v>
      </c>
      <c r="O247" s="51">
        <v>80.0</v>
      </c>
      <c r="P247" s="10">
        <f t="shared" si="1"/>
        <v>1076</v>
      </c>
    </row>
    <row r="248" ht="15.75" customHeight="1">
      <c r="A248" s="50">
        <v>14.0</v>
      </c>
      <c r="B248" s="51" t="s">
        <v>552</v>
      </c>
      <c r="C248" s="51" t="s">
        <v>791</v>
      </c>
      <c r="D248" s="51" t="s">
        <v>1255</v>
      </c>
      <c r="E248" s="51">
        <v>2010.0</v>
      </c>
      <c r="F248" s="51">
        <v>104.0</v>
      </c>
      <c r="G248" s="51">
        <v>85.0</v>
      </c>
      <c r="H248" s="51">
        <v>69.0</v>
      </c>
      <c r="I248" s="51">
        <v>-6.0</v>
      </c>
      <c r="J248" s="51">
        <v>9.0</v>
      </c>
      <c r="K248" s="51">
        <v>74.0</v>
      </c>
      <c r="L248" s="51">
        <v>268.0</v>
      </c>
      <c r="M248" s="51">
        <v>39.0</v>
      </c>
      <c r="N248" s="51">
        <v>5.0</v>
      </c>
      <c r="O248" s="51">
        <v>75.0</v>
      </c>
      <c r="P248" s="10">
        <f t="shared" si="1"/>
        <v>984</v>
      </c>
    </row>
    <row r="249" ht="15.75" customHeight="1">
      <c r="A249" s="50">
        <v>15.0</v>
      </c>
      <c r="B249" s="51" t="s">
        <v>582</v>
      </c>
      <c r="C249" s="51" t="s">
        <v>1008</v>
      </c>
      <c r="D249" s="51" t="s">
        <v>1237</v>
      </c>
      <c r="E249" s="51">
        <v>2011.0</v>
      </c>
      <c r="F249" s="51">
        <v>164.0</v>
      </c>
      <c r="G249" s="51">
        <v>83.0</v>
      </c>
      <c r="H249" s="51">
        <v>68.0</v>
      </c>
      <c r="I249" s="51">
        <v>-5.0</v>
      </c>
      <c r="J249" s="51">
        <v>27.0</v>
      </c>
      <c r="K249" s="51">
        <v>54.0</v>
      </c>
      <c r="L249" s="51">
        <v>218.0</v>
      </c>
      <c r="M249" s="51">
        <v>6.0</v>
      </c>
      <c r="N249" s="51">
        <v>7.0</v>
      </c>
      <c r="O249" s="51">
        <v>76.0</v>
      </c>
      <c r="P249" s="10">
        <f t="shared" si="1"/>
        <v>999</v>
      </c>
    </row>
    <row r="250" ht="15.75" customHeight="1">
      <c r="A250" s="50">
        <v>16.0</v>
      </c>
      <c r="B250" s="51" t="s">
        <v>772</v>
      </c>
      <c r="C250" s="51" t="s">
        <v>989</v>
      </c>
      <c r="D250" s="51" t="s">
        <v>1504</v>
      </c>
      <c r="E250" s="51">
        <v>2020.0</v>
      </c>
      <c r="F250" s="51">
        <v>170.0</v>
      </c>
      <c r="G250" s="51">
        <v>75.0</v>
      </c>
      <c r="H250" s="51">
        <v>54.0</v>
      </c>
      <c r="I250" s="51">
        <v>-6.0</v>
      </c>
      <c r="J250" s="51">
        <v>16.0</v>
      </c>
      <c r="K250" s="51">
        <v>25.0</v>
      </c>
      <c r="L250" s="51">
        <v>198.0</v>
      </c>
      <c r="M250" s="51">
        <v>2.0</v>
      </c>
      <c r="N250" s="51">
        <v>15.0</v>
      </c>
      <c r="O250" s="51">
        <v>78.0</v>
      </c>
      <c r="P250" s="10">
        <f t="shared" si="1"/>
        <v>1094</v>
      </c>
    </row>
    <row r="251" ht="15.75" customHeight="1">
      <c r="A251" s="50">
        <v>17.0</v>
      </c>
      <c r="B251" s="51" t="s">
        <v>770</v>
      </c>
      <c r="C251" s="51" t="s">
        <v>942</v>
      </c>
      <c r="D251" s="51" t="s">
        <v>1505</v>
      </c>
      <c r="E251" s="51">
        <v>2019.0</v>
      </c>
      <c r="F251" s="51">
        <v>120.0</v>
      </c>
      <c r="G251" s="51">
        <v>76.0</v>
      </c>
      <c r="H251" s="51">
        <v>70.0</v>
      </c>
      <c r="I251" s="51">
        <v>-3.0</v>
      </c>
      <c r="J251" s="51">
        <v>9.0</v>
      </c>
      <c r="K251" s="51">
        <v>55.0</v>
      </c>
      <c r="L251" s="51">
        <v>215.0</v>
      </c>
      <c r="M251" s="51">
        <v>19.0</v>
      </c>
      <c r="N251" s="51">
        <v>4.0</v>
      </c>
      <c r="O251" s="51">
        <v>87.0</v>
      </c>
      <c r="P251" s="10">
        <f t="shared" si="1"/>
        <v>1093</v>
      </c>
    </row>
    <row r="252" ht="15.75" customHeight="1">
      <c r="A252" s="50">
        <v>18.0</v>
      </c>
      <c r="B252" s="51" t="s">
        <v>1506</v>
      </c>
      <c r="C252" s="51" t="s">
        <v>796</v>
      </c>
      <c r="D252" s="51" t="s">
        <v>1284</v>
      </c>
      <c r="E252" s="51">
        <v>2019.0</v>
      </c>
      <c r="F252" s="51">
        <v>135.0</v>
      </c>
      <c r="G252" s="51">
        <v>43.0</v>
      </c>
      <c r="H252" s="51">
        <v>70.0</v>
      </c>
      <c r="I252" s="51">
        <v>-11.0</v>
      </c>
      <c r="J252" s="51">
        <v>10.0</v>
      </c>
      <c r="K252" s="51">
        <v>56.0</v>
      </c>
      <c r="L252" s="51">
        <v>194.0</v>
      </c>
      <c r="M252" s="51">
        <v>33.0</v>
      </c>
      <c r="N252" s="51">
        <v>38.0</v>
      </c>
      <c r="O252" s="51">
        <v>86.0</v>
      </c>
      <c r="P252" s="10">
        <f t="shared" si="1"/>
        <v>1087</v>
      </c>
    </row>
    <row r="253" ht="15.75" customHeight="1">
      <c r="A253" s="50">
        <v>19.0</v>
      </c>
      <c r="B253" s="51" t="s">
        <v>748</v>
      </c>
      <c r="C253" s="51" t="s">
        <v>942</v>
      </c>
      <c r="D253" s="51" t="s">
        <v>1505</v>
      </c>
      <c r="E253" s="51">
        <v>2018.0</v>
      </c>
      <c r="F253" s="51">
        <v>90.0</v>
      </c>
      <c r="G253" s="51">
        <v>48.0</v>
      </c>
      <c r="H253" s="51">
        <v>76.0</v>
      </c>
      <c r="I253" s="51">
        <v>-6.0</v>
      </c>
      <c r="J253" s="51">
        <v>7.0</v>
      </c>
      <c r="K253" s="51">
        <v>91.0</v>
      </c>
      <c r="L253" s="51">
        <v>158.0</v>
      </c>
      <c r="M253" s="51">
        <v>56.0</v>
      </c>
      <c r="N253" s="51">
        <v>5.0</v>
      </c>
      <c r="O253" s="51">
        <v>84.0</v>
      </c>
      <c r="P253" s="10">
        <f t="shared" si="1"/>
        <v>1082</v>
      </c>
    </row>
    <row r="254" ht="15.75" customHeight="1">
      <c r="A254" s="50">
        <v>20.0</v>
      </c>
      <c r="B254" s="51" t="s">
        <v>746</v>
      </c>
      <c r="C254" s="51" t="s">
        <v>852</v>
      </c>
      <c r="D254" s="51" t="s">
        <v>1237</v>
      </c>
      <c r="E254" s="51">
        <v>2018.0</v>
      </c>
      <c r="F254" s="51">
        <v>136.0</v>
      </c>
      <c r="G254" s="51">
        <v>49.0</v>
      </c>
      <c r="H254" s="51">
        <v>75.0</v>
      </c>
      <c r="I254" s="51">
        <v>-7.0</v>
      </c>
      <c r="J254" s="51">
        <v>9.0</v>
      </c>
      <c r="K254" s="51">
        <v>53.0</v>
      </c>
      <c r="L254" s="51">
        <v>202.0</v>
      </c>
      <c r="M254" s="51">
        <v>30.0</v>
      </c>
      <c r="N254" s="51">
        <v>7.0</v>
      </c>
      <c r="O254" s="51">
        <v>80.0</v>
      </c>
      <c r="P254" s="10">
        <f t="shared" si="1"/>
        <v>1081</v>
      </c>
    </row>
    <row r="255" ht="15.75" customHeight="1">
      <c r="A255" s="50">
        <v>21.0</v>
      </c>
      <c r="B255" s="51" t="s">
        <v>1507</v>
      </c>
      <c r="C255" s="51" t="s">
        <v>788</v>
      </c>
      <c r="D255" s="51" t="s">
        <v>1237</v>
      </c>
      <c r="E255" s="51">
        <v>2019.0</v>
      </c>
      <c r="F255" s="51">
        <v>140.0</v>
      </c>
      <c r="G255" s="51">
        <v>32.0</v>
      </c>
      <c r="H255" s="51">
        <v>78.0</v>
      </c>
      <c r="I255" s="51">
        <v>-11.0</v>
      </c>
      <c r="J255" s="51">
        <v>9.0</v>
      </c>
      <c r="K255" s="51">
        <v>33.0</v>
      </c>
      <c r="L255" s="51">
        <v>179.0</v>
      </c>
      <c r="M255" s="51">
        <v>59.0</v>
      </c>
      <c r="N255" s="51">
        <v>33.0</v>
      </c>
      <c r="O255" s="51">
        <v>85.0</v>
      </c>
      <c r="P255" s="10">
        <f t="shared" si="1"/>
        <v>1083</v>
      </c>
    </row>
    <row r="256" ht="15.75" customHeight="1">
      <c r="A256" s="50">
        <v>22.0</v>
      </c>
      <c r="B256" s="51" t="s">
        <v>1508</v>
      </c>
      <c r="C256" s="51" t="s">
        <v>788</v>
      </c>
      <c r="D256" s="51" t="s">
        <v>1237</v>
      </c>
      <c r="E256" s="51">
        <v>2019.0</v>
      </c>
      <c r="F256" s="51">
        <v>107.0</v>
      </c>
      <c r="G256" s="51">
        <v>65.0</v>
      </c>
      <c r="H256" s="51">
        <v>72.0</v>
      </c>
      <c r="I256" s="51">
        <v>-6.0</v>
      </c>
      <c r="J256" s="51">
        <v>10.0</v>
      </c>
      <c r="K256" s="51">
        <v>41.0</v>
      </c>
      <c r="L256" s="51">
        <v>207.0</v>
      </c>
      <c r="M256" s="51">
        <v>23.0</v>
      </c>
      <c r="N256" s="51">
        <v>7.0</v>
      </c>
      <c r="O256" s="51">
        <v>83.0</v>
      </c>
      <c r="P256" s="10">
        <f t="shared" si="1"/>
        <v>1079</v>
      </c>
    </row>
    <row r="257" ht="15.75" customHeight="1">
      <c r="A257" s="50">
        <v>23.0</v>
      </c>
      <c r="B257" s="51" t="s">
        <v>738</v>
      </c>
      <c r="C257" s="51" t="s">
        <v>834</v>
      </c>
      <c r="D257" s="51" t="s">
        <v>1410</v>
      </c>
      <c r="E257" s="51">
        <v>2018.0</v>
      </c>
      <c r="F257" s="51">
        <v>91.0</v>
      </c>
      <c r="G257" s="51">
        <v>63.0</v>
      </c>
      <c r="H257" s="51">
        <v>84.0</v>
      </c>
      <c r="I257" s="51">
        <v>-6.0</v>
      </c>
      <c r="J257" s="51">
        <v>40.0</v>
      </c>
      <c r="K257" s="51">
        <v>35.0</v>
      </c>
      <c r="L257" s="51">
        <v>218.0</v>
      </c>
      <c r="M257" s="51">
        <v>6.0</v>
      </c>
      <c r="N257" s="51">
        <v>13.0</v>
      </c>
      <c r="O257" s="51">
        <v>77.0</v>
      </c>
      <c r="P257" s="10">
        <f t="shared" si="1"/>
        <v>1077</v>
      </c>
    </row>
    <row r="258" ht="15.75" customHeight="1">
      <c r="A258" s="50">
        <v>24.0</v>
      </c>
      <c r="B258" s="51" t="s">
        <v>1509</v>
      </c>
      <c r="C258" s="51" t="s">
        <v>1510</v>
      </c>
      <c r="D258" s="51" t="s">
        <v>1511</v>
      </c>
      <c r="E258" s="51">
        <v>2018.0</v>
      </c>
      <c r="F258" s="51">
        <v>75.0</v>
      </c>
      <c r="G258" s="51">
        <v>61.0</v>
      </c>
      <c r="H258" s="51">
        <v>74.0</v>
      </c>
      <c r="I258" s="51">
        <v>-5.0</v>
      </c>
      <c r="J258" s="51">
        <v>12.0</v>
      </c>
      <c r="K258" s="51">
        <v>47.0</v>
      </c>
      <c r="L258" s="51">
        <v>167.0</v>
      </c>
      <c r="M258" s="51">
        <v>26.0</v>
      </c>
      <c r="N258" s="51">
        <v>14.0</v>
      </c>
      <c r="O258" s="51">
        <v>85.0</v>
      </c>
      <c r="P258" s="10">
        <f t="shared" si="1"/>
        <v>1075</v>
      </c>
    </row>
    <row r="259" ht="15.75" customHeight="1">
      <c r="A259" s="50">
        <v>25.0</v>
      </c>
      <c r="B259" s="51" t="s">
        <v>732</v>
      </c>
      <c r="C259" s="51" t="s">
        <v>942</v>
      </c>
      <c r="D259" s="51" t="s">
        <v>1505</v>
      </c>
      <c r="E259" s="51">
        <v>2018.0</v>
      </c>
      <c r="F259" s="51">
        <v>140.0</v>
      </c>
      <c r="G259" s="51">
        <v>56.0</v>
      </c>
      <c r="H259" s="51">
        <v>75.0</v>
      </c>
      <c r="I259" s="51">
        <v>-8.0</v>
      </c>
      <c r="J259" s="51">
        <v>11.0</v>
      </c>
      <c r="K259" s="51">
        <v>46.0</v>
      </c>
      <c r="L259" s="51">
        <v>221.0</v>
      </c>
      <c r="M259" s="51">
        <v>55.0</v>
      </c>
      <c r="N259" s="51">
        <v>11.0</v>
      </c>
      <c r="O259" s="51">
        <v>79.0</v>
      </c>
      <c r="P259" s="10">
        <f t="shared" si="1"/>
        <v>1074</v>
      </c>
    </row>
    <row r="260" ht="15.75" customHeight="1">
      <c r="A260" s="50">
        <v>26.0</v>
      </c>
      <c r="B260" s="51" t="s">
        <v>1512</v>
      </c>
      <c r="C260" s="51" t="s">
        <v>834</v>
      </c>
      <c r="D260" s="51" t="s">
        <v>1410</v>
      </c>
      <c r="E260" s="51">
        <v>2018.0</v>
      </c>
      <c r="F260" s="51">
        <v>93.0</v>
      </c>
      <c r="G260" s="51">
        <v>91.0</v>
      </c>
      <c r="H260" s="51">
        <v>59.0</v>
      </c>
      <c r="I260" s="51">
        <v>-6.0</v>
      </c>
      <c r="J260" s="51">
        <v>12.0</v>
      </c>
      <c r="K260" s="51">
        <v>76.0</v>
      </c>
      <c r="L260" s="51">
        <v>211.0</v>
      </c>
      <c r="M260" s="51">
        <v>9.0</v>
      </c>
      <c r="N260" s="51">
        <v>7.0</v>
      </c>
      <c r="O260" s="51">
        <v>77.0</v>
      </c>
      <c r="P260" s="10">
        <f t="shared" si="1"/>
        <v>1072</v>
      </c>
    </row>
    <row r="261" ht="15.75" customHeight="1">
      <c r="A261" s="50">
        <v>27.0</v>
      </c>
      <c r="B261" s="51" t="s">
        <v>726</v>
      </c>
      <c r="C261" s="51" t="s">
        <v>834</v>
      </c>
      <c r="D261" s="51" t="s">
        <v>1410</v>
      </c>
      <c r="E261" s="51">
        <v>2018.0</v>
      </c>
      <c r="F261" s="51">
        <v>77.0</v>
      </c>
      <c r="G261" s="51">
        <v>45.0</v>
      </c>
      <c r="H261" s="51">
        <v>75.0</v>
      </c>
      <c r="I261" s="51">
        <v>-9.0</v>
      </c>
      <c r="J261" s="51">
        <v>55.0</v>
      </c>
      <c r="K261" s="51">
        <v>36.0</v>
      </c>
      <c r="L261" s="51">
        <v>199.0</v>
      </c>
      <c r="M261" s="51">
        <v>3.0</v>
      </c>
      <c r="N261" s="51">
        <v>11.0</v>
      </c>
      <c r="O261" s="51">
        <v>83.0</v>
      </c>
      <c r="P261" s="10">
        <f t="shared" si="1"/>
        <v>1071</v>
      </c>
    </row>
    <row r="262" ht="15.75" customHeight="1">
      <c r="A262" s="50">
        <v>28.0</v>
      </c>
      <c r="B262" s="51" t="s">
        <v>720</v>
      </c>
      <c r="C262" s="51" t="s">
        <v>942</v>
      </c>
      <c r="D262" s="51" t="s">
        <v>1505</v>
      </c>
      <c r="E262" s="51">
        <v>2018.0</v>
      </c>
      <c r="F262" s="51">
        <v>160.0</v>
      </c>
      <c r="G262" s="51">
        <v>52.0</v>
      </c>
      <c r="H262" s="51">
        <v>59.0</v>
      </c>
      <c r="I262" s="51">
        <v>-6.0</v>
      </c>
      <c r="J262" s="51">
        <v>13.0</v>
      </c>
      <c r="K262" s="51">
        <v>13.0</v>
      </c>
      <c r="L262" s="51">
        <v>218.0</v>
      </c>
      <c r="M262" s="51">
        <v>12.0</v>
      </c>
      <c r="N262" s="51">
        <v>7.0</v>
      </c>
      <c r="O262" s="51">
        <v>84.0</v>
      </c>
      <c r="P262" s="10">
        <f t="shared" si="1"/>
        <v>1068</v>
      </c>
    </row>
    <row r="263" ht="15.75" customHeight="1">
      <c r="A263" s="50">
        <v>29.0</v>
      </c>
      <c r="B263" s="51" t="s">
        <v>1513</v>
      </c>
      <c r="C263" s="51" t="s">
        <v>880</v>
      </c>
      <c r="D263" s="51" t="s">
        <v>1514</v>
      </c>
      <c r="E263" s="51">
        <v>2017.0</v>
      </c>
      <c r="F263" s="51">
        <v>150.0</v>
      </c>
      <c r="G263" s="51">
        <v>62.0</v>
      </c>
      <c r="H263" s="51">
        <v>91.0</v>
      </c>
      <c r="I263" s="51">
        <v>-7.0</v>
      </c>
      <c r="J263" s="51">
        <v>10.0</v>
      </c>
      <c r="K263" s="51">
        <v>42.0</v>
      </c>
      <c r="L263" s="51">
        <v>177.0</v>
      </c>
      <c r="M263" s="51">
        <v>0.0</v>
      </c>
      <c r="N263" s="51">
        <v>10.0</v>
      </c>
      <c r="O263" s="51">
        <v>82.0</v>
      </c>
      <c r="P263" s="10">
        <f t="shared" si="1"/>
        <v>1062</v>
      </c>
    </row>
    <row r="264" ht="15.75" customHeight="1">
      <c r="A264" s="50">
        <v>30.0</v>
      </c>
      <c r="B264" s="51" t="s">
        <v>700</v>
      </c>
      <c r="C264" s="51" t="s">
        <v>946</v>
      </c>
      <c r="D264" s="51" t="s">
        <v>1515</v>
      </c>
      <c r="E264" s="51">
        <v>2016.0</v>
      </c>
      <c r="F264" s="51">
        <v>146.0</v>
      </c>
      <c r="G264" s="51">
        <v>63.0</v>
      </c>
      <c r="H264" s="51">
        <v>79.0</v>
      </c>
      <c r="I264" s="51">
        <v>-6.0</v>
      </c>
      <c r="J264" s="51">
        <v>13.0</v>
      </c>
      <c r="K264" s="51">
        <v>36.0</v>
      </c>
      <c r="L264" s="51">
        <v>292.0</v>
      </c>
      <c r="M264" s="51">
        <v>14.0</v>
      </c>
      <c r="N264" s="51">
        <v>6.0</v>
      </c>
      <c r="O264" s="51">
        <v>76.0</v>
      </c>
      <c r="P264" s="10">
        <f t="shared" si="1"/>
        <v>1058</v>
      </c>
    </row>
    <row r="265" ht="15.75" customHeight="1">
      <c r="A265" s="50">
        <v>31.0</v>
      </c>
      <c r="B265" s="51" t="s">
        <v>690</v>
      </c>
      <c r="C265" s="51" t="s">
        <v>830</v>
      </c>
      <c r="D265" s="51" t="s">
        <v>1516</v>
      </c>
      <c r="E265" s="51">
        <v>2016.0</v>
      </c>
      <c r="F265" s="51">
        <v>145.0</v>
      </c>
      <c r="G265" s="51">
        <v>73.0</v>
      </c>
      <c r="H265" s="51">
        <v>69.0</v>
      </c>
      <c r="I265" s="51">
        <v>-6.0</v>
      </c>
      <c r="J265" s="51">
        <v>37.0</v>
      </c>
      <c r="K265" s="51">
        <v>27.0</v>
      </c>
      <c r="L265" s="51">
        <v>248.0</v>
      </c>
      <c r="M265" s="51">
        <v>3.0</v>
      </c>
      <c r="N265" s="51">
        <v>41.0</v>
      </c>
      <c r="O265" s="51">
        <v>69.0</v>
      </c>
      <c r="P265" s="10">
        <f t="shared" si="1"/>
        <v>1053</v>
      </c>
    </row>
    <row r="266" ht="15.75" customHeight="1">
      <c r="A266" s="50">
        <v>32.0</v>
      </c>
      <c r="B266" s="51" t="s">
        <v>692</v>
      </c>
      <c r="C266" s="51" t="s">
        <v>834</v>
      </c>
      <c r="D266" s="51" t="s">
        <v>1410</v>
      </c>
      <c r="E266" s="51">
        <v>2016.0</v>
      </c>
      <c r="F266" s="51">
        <v>104.0</v>
      </c>
      <c r="G266" s="51">
        <v>63.0</v>
      </c>
      <c r="H266" s="51">
        <v>79.0</v>
      </c>
      <c r="I266" s="51">
        <v>-6.0</v>
      </c>
      <c r="J266" s="51">
        <v>33.0</v>
      </c>
      <c r="K266" s="51">
        <v>37.0</v>
      </c>
      <c r="L266" s="51">
        <v>174.0</v>
      </c>
      <c r="M266" s="51">
        <v>1.0</v>
      </c>
      <c r="N266" s="51">
        <v>5.0</v>
      </c>
      <c r="O266" s="51">
        <v>84.0</v>
      </c>
      <c r="P266" s="10">
        <f t="shared" si="1"/>
        <v>1054</v>
      </c>
    </row>
    <row r="267" ht="15.75" customHeight="1">
      <c r="A267" s="50">
        <v>33.0</v>
      </c>
      <c r="B267" s="51" t="s">
        <v>674</v>
      </c>
      <c r="C267" s="51" t="s">
        <v>989</v>
      </c>
      <c r="D267" s="51" t="s">
        <v>1504</v>
      </c>
      <c r="E267" s="51">
        <v>2015.0</v>
      </c>
      <c r="F267" s="51">
        <v>108.0</v>
      </c>
      <c r="G267" s="51">
        <v>77.0</v>
      </c>
      <c r="H267" s="51">
        <v>71.0</v>
      </c>
      <c r="I267" s="51">
        <v>-6.0</v>
      </c>
      <c r="J267" s="51">
        <v>11.0</v>
      </c>
      <c r="K267" s="51">
        <v>58.0</v>
      </c>
      <c r="L267" s="51">
        <v>214.0</v>
      </c>
      <c r="M267" s="51">
        <v>11.0</v>
      </c>
      <c r="N267" s="51">
        <v>4.0</v>
      </c>
      <c r="O267" s="51">
        <v>80.0</v>
      </c>
      <c r="P267" s="10">
        <f t="shared" si="1"/>
        <v>1045</v>
      </c>
    </row>
    <row r="268" ht="15.75" customHeight="1">
      <c r="A268" s="50">
        <v>34.0</v>
      </c>
      <c r="B268" s="51" t="s">
        <v>670</v>
      </c>
      <c r="C268" s="51" t="s">
        <v>982</v>
      </c>
      <c r="D268" s="51" t="s">
        <v>1226</v>
      </c>
      <c r="E268" s="51">
        <v>2014.0</v>
      </c>
      <c r="F268" s="51">
        <v>170.0</v>
      </c>
      <c r="G268" s="51">
        <v>80.0</v>
      </c>
      <c r="H268" s="51">
        <v>65.0</v>
      </c>
      <c r="I268" s="51">
        <v>-6.0</v>
      </c>
      <c r="J268" s="51">
        <v>15.0</v>
      </c>
      <c r="K268" s="51">
        <v>30.0</v>
      </c>
      <c r="L268" s="51">
        <v>212.0</v>
      </c>
      <c r="M268" s="51">
        <v>9.0</v>
      </c>
      <c r="N268" s="51">
        <v>18.0</v>
      </c>
      <c r="O268" s="51">
        <v>71.0</v>
      </c>
      <c r="P268" s="10">
        <f t="shared" si="1"/>
        <v>1043</v>
      </c>
    </row>
    <row r="269" ht="15.75" customHeight="1">
      <c r="A269" s="50">
        <v>35.0</v>
      </c>
      <c r="B269" s="51" t="s">
        <v>664</v>
      </c>
      <c r="C269" s="51" t="s">
        <v>982</v>
      </c>
      <c r="D269" s="51" t="s">
        <v>1226</v>
      </c>
      <c r="E269" s="51">
        <v>2014.0</v>
      </c>
      <c r="F269" s="51">
        <v>96.0</v>
      </c>
      <c r="G269" s="51">
        <v>70.0</v>
      </c>
      <c r="H269" s="51">
        <v>76.0</v>
      </c>
      <c r="I269" s="51">
        <v>-5.0</v>
      </c>
      <c r="J269" s="51">
        <v>9.0</v>
      </c>
      <c r="K269" s="51">
        <v>57.0</v>
      </c>
      <c r="L269" s="51">
        <v>232.0</v>
      </c>
      <c r="M269" s="51">
        <v>10.0</v>
      </c>
      <c r="N269" s="51">
        <v>5.0</v>
      </c>
      <c r="O269" s="51">
        <v>83.0</v>
      </c>
      <c r="P269" s="10">
        <f t="shared" si="1"/>
        <v>1040</v>
      </c>
    </row>
    <row r="270" ht="15.75" customHeight="1">
      <c r="A270" s="50">
        <v>36.0</v>
      </c>
      <c r="B270" s="51" t="s">
        <v>646</v>
      </c>
      <c r="C270" s="51" t="s">
        <v>838</v>
      </c>
      <c r="D270" s="51" t="s">
        <v>1235</v>
      </c>
      <c r="E270" s="51">
        <v>2013.0</v>
      </c>
      <c r="F270" s="51">
        <v>110.0</v>
      </c>
      <c r="G270" s="51">
        <v>85.0</v>
      </c>
      <c r="H270" s="51">
        <v>78.0</v>
      </c>
      <c r="I270" s="51">
        <v>-4.0</v>
      </c>
      <c r="J270" s="51">
        <v>12.0</v>
      </c>
      <c r="K270" s="51">
        <v>62.0</v>
      </c>
      <c r="L270" s="51">
        <v>250.0</v>
      </c>
      <c r="M270" s="51">
        <v>5.0</v>
      </c>
      <c r="N270" s="51">
        <v>7.0</v>
      </c>
      <c r="O270" s="51">
        <v>76.0</v>
      </c>
      <c r="P270" s="10">
        <f t="shared" si="1"/>
        <v>1031</v>
      </c>
    </row>
    <row r="271" ht="15.75" customHeight="1">
      <c r="A271" s="50">
        <v>37.0</v>
      </c>
      <c r="B271" s="51" t="s">
        <v>644</v>
      </c>
      <c r="C271" s="51" t="s">
        <v>897</v>
      </c>
      <c r="D271" s="51" t="s">
        <v>1284</v>
      </c>
      <c r="E271" s="51">
        <v>2013.0</v>
      </c>
      <c r="F271" s="51">
        <v>85.0</v>
      </c>
      <c r="G271" s="51">
        <v>43.0</v>
      </c>
      <c r="H271" s="51">
        <v>67.0</v>
      </c>
      <c r="I271" s="51">
        <v>-10.0</v>
      </c>
      <c r="J271" s="51">
        <v>13.0</v>
      </c>
      <c r="K271" s="51">
        <v>34.0</v>
      </c>
      <c r="L271" s="51">
        <v>190.0</v>
      </c>
      <c r="M271" s="51">
        <v>12.0</v>
      </c>
      <c r="N271" s="51">
        <v>12.0</v>
      </c>
      <c r="O271" s="51">
        <v>78.0</v>
      </c>
      <c r="P271" s="10">
        <f t="shared" si="1"/>
        <v>1030</v>
      </c>
    </row>
    <row r="272" ht="15.75" customHeight="1">
      <c r="A272" s="42">
        <v>271.0</v>
      </c>
      <c r="B272" s="43" t="s">
        <v>678</v>
      </c>
      <c r="C272" s="43" t="s">
        <v>989</v>
      </c>
      <c r="D272" s="43" t="s">
        <v>1504</v>
      </c>
      <c r="E272" s="43">
        <v>2015.0</v>
      </c>
      <c r="F272" s="43">
        <v>113.0</v>
      </c>
      <c r="G272" s="43">
        <v>56.0</v>
      </c>
      <c r="H272" s="43">
        <v>58.0</v>
      </c>
      <c r="I272" s="43">
        <v>-7.0</v>
      </c>
      <c r="J272" s="43">
        <v>14.0</v>
      </c>
      <c r="K272" s="43">
        <v>14.0</v>
      </c>
      <c r="L272" s="43">
        <v>242.0</v>
      </c>
      <c r="M272" s="43">
        <v>7.0</v>
      </c>
      <c r="N272" s="43">
        <v>5.0</v>
      </c>
      <c r="O272" s="43">
        <v>84.0</v>
      </c>
      <c r="P272" s="10">
        <f t="shared" si="1"/>
        <v>1047</v>
      </c>
      <c r="S272" s="50">
        <v>38.0</v>
      </c>
      <c r="T272" s="51"/>
      <c r="U272" s="51"/>
    </row>
    <row r="273" ht="15.75" customHeight="1">
      <c r="A273" s="42">
        <v>272.0</v>
      </c>
      <c r="B273" s="43" t="s">
        <v>684</v>
      </c>
      <c r="C273" s="43" t="s">
        <v>872</v>
      </c>
      <c r="D273" s="43" t="s">
        <v>1240</v>
      </c>
      <c r="E273" s="43">
        <v>2015.0</v>
      </c>
      <c r="F273" s="43">
        <v>100.0</v>
      </c>
      <c r="G273" s="43">
        <v>38.0</v>
      </c>
      <c r="H273" s="43">
        <v>61.0</v>
      </c>
      <c r="I273" s="43">
        <v>-10.0</v>
      </c>
      <c r="J273" s="43">
        <v>28.0</v>
      </c>
      <c r="K273" s="43">
        <v>52.0</v>
      </c>
      <c r="L273" s="43">
        <v>234.0</v>
      </c>
      <c r="M273" s="43">
        <v>84.0</v>
      </c>
      <c r="N273" s="43">
        <v>44.0</v>
      </c>
      <c r="O273" s="43">
        <v>83.0</v>
      </c>
      <c r="P273" s="10">
        <f t="shared" si="1"/>
        <v>1050</v>
      </c>
      <c r="S273" s="50">
        <v>39.0</v>
      </c>
      <c r="T273" s="51"/>
      <c r="U273" s="51"/>
    </row>
    <row r="274" ht="15.75" customHeight="1">
      <c r="A274" s="42">
        <v>273.0</v>
      </c>
      <c r="B274" s="43" t="s">
        <v>666</v>
      </c>
      <c r="C274" s="43" t="s">
        <v>906</v>
      </c>
      <c r="D274" s="43" t="s">
        <v>1237</v>
      </c>
      <c r="E274" s="43">
        <v>2015.0</v>
      </c>
      <c r="F274" s="43">
        <v>115.0</v>
      </c>
      <c r="G274" s="43">
        <v>61.0</v>
      </c>
      <c r="H274" s="43">
        <v>86.0</v>
      </c>
      <c r="I274" s="43">
        <v>-7.0</v>
      </c>
      <c r="J274" s="43">
        <v>3.0</v>
      </c>
      <c r="K274" s="43">
        <v>93.0</v>
      </c>
      <c r="L274" s="43">
        <v>270.0</v>
      </c>
      <c r="M274" s="43">
        <v>1.0</v>
      </c>
      <c r="N274" s="43">
        <v>8.0</v>
      </c>
      <c r="O274" s="43">
        <v>82.0</v>
      </c>
      <c r="P274" s="10">
        <f t="shared" si="1"/>
        <v>1041</v>
      </c>
      <c r="S274" s="50">
        <v>40.0</v>
      </c>
      <c r="T274" s="51"/>
      <c r="U274" s="51"/>
    </row>
    <row r="275" ht="15.75" customHeight="1">
      <c r="A275" s="42">
        <v>274.0</v>
      </c>
      <c r="B275" s="43" t="s">
        <v>1517</v>
      </c>
      <c r="C275" s="43" t="s">
        <v>1518</v>
      </c>
      <c r="D275" s="43" t="s">
        <v>1519</v>
      </c>
      <c r="E275" s="43">
        <v>2015.0</v>
      </c>
      <c r="F275" s="43">
        <v>129.0</v>
      </c>
      <c r="G275" s="43">
        <v>66.0</v>
      </c>
      <c r="H275" s="43">
        <v>57.0</v>
      </c>
      <c r="I275" s="43">
        <v>-5.0</v>
      </c>
      <c r="J275" s="43">
        <v>12.0</v>
      </c>
      <c r="K275" s="43">
        <v>44.0</v>
      </c>
      <c r="L275" s="43">
        <v>242.0</v>
      </c>
      <c r="M275" s="43">
        <v>63.0</v>
      </c>
      <c r="N275" s="43">
        <v>5.0</v>
      </c>
      <c r="O275" s="43">
        <v>81.0</v>
      </c>
      <c r="P275" s="10" t="str">
        <f t="shared" si="1"/>
        <v>#N/A</v>
      </c>
      <c r="S275" s="50">
        <v>41.0</v>
      </c>
      <c r="T275" s="51"/>
      <c r="U275" s="51"/>
    </row>
    <row r="276" ht="15.75" customHeight="1">
      <c r="A276" s="42">
        <v>275.0</v>
      </c>
      <c r="B276" s="43" t="s">
        <v>1520</v>
      </c>
      <c r="C276" s="43" t="s">
        <v>908</v>
      </c>
      <c r="D276" s="43" t="s">
        <v>1226</v>
      </c>
      <c r="E276" s="43">
        <v>2015.0</v>
      </c>
      <c r="F276" s="43">
        <v>120.0</v>
      </c>
      <c r="G276" s="43">
        <v>79.0</v>
      </c>
      <c r="H276" s="43">
        <v>75.0</v>
      </c>
      <c r="I276" s="43">
        <v>-7.0</v>
      </c>
      <c r="J276" s="43">
        <v>9.0</v>
      </c>
      <c r="K276" s="43">
        <v>88.0</v>
      </c>
      <c r="L276" s="43">
        <v>235.0</v>
      </c>
      <c r="M276" s="43">
        <v>6.0</v>
      </c>
      <c r="N276" s="43">
        <v>3.0</v>
      </c>
      <c r="O276" s="43">
        <v>81.0</v>
      </c>
      <c r="P276" s="10" t="str">
        <f t="shared" si="1"/>
        <v>#N/A</v>
      </c>
      <c r="S276" s="52" t="s">
        <v>1521</v>
      </c>
    </row>
    <row r="277" ht="15.75" customHeight="1">
      <c r="A277" s="42">
        <v>276.0</v>
      </c>
      <c r="B277" s="43" t="s">
        <v>682</v>
      </c>
      <c r="C277" s="43" t="s">
        <v>872</v>
      </c>
      <c r="D277" s="43" t="s">
        <v>1240</v>
      </c>
      <c r="E277" s="43">
        <v>2015.0</v>
      </c>
      <c r="F277" s="43">
        <v>100.0</v>
      </c>
      <c r="G277" s="43">
        <v>76.0</v>
      </c>
      <c r="H277" s="43">
        <v>65.0</v>
      </c>
      <c r="I277" s="43">
        <v>-4.0</v>
      </c>
      <c r="J277" s="43">
        <v>30.0</v>
      </c>
      <c r="K277" s="43">
        <v>41.0</v>
      </c>
      <c r="L277" s="43">
        <v>201.0</v>
      </c>
      <c r="M277" s="43">
        <v>8.0</v>
      </c>
      <c r="N277" s="43">
        <v>5.0</v>
      </c>
      <c r="O277" s="43">
        <v>81.0</v>
      </c>
      <c r="P277" s="10">
        <f t="shared" si="1"/>
        <v>1049</v>
      </c>
    </row>
    <row r="278" ht="15.75" customHeight="1">
      <c r="A278" s="42">
        <v>277.0</v>
      </c>
      <c r="B278" s="43" t="s">
        <v>1522</v>
      </c>
      <c r="C278" s="43" t="s">
        <v>950</v>
      </c>
      <c r="D278" s="43" t="s">
        <v>1248</v>
      </c>
      <c r="E278" s="43">
        <v>2015.0</v>
      </c>
      <c r="F278" s="43">
        <v>206.0</v>
      </c>
      <c r="G278" s="43">
        <v>27.0</v>
      </c>
      <c r="H278" s="43">
        <v>58.0</v>
      </c>
      <c r="I278" s="43">
        <v>-6.0</v>
      </c>
      <c r="J278" s="43">
        <v>13.0</v>
      </c>
      <c r="K278" s="43">
        <v>35.0</v>
      </c>
      <c r="L278" s="43">
        <v>188.0</v>
      </c>
      <c r="M278" s="43">
        <v>88.0</v>
      </c>
      <c r="N278" s="43">
        <v>5.0</v>
      </c>
      <c r="O278" s="43">
        <v>80.0</v>
      </c>
      <c r="P278" s="10" t="str">
        <f t="shared" si="1"/>
        <v>#N/A</v>
      </c>
    </row>
    <row r="279" ht="15.75" customHeight="1">
      <c r="A279" s="42">
        <v>278.0</v>
      </c>
      <c r="B279" s="43" t="s">
        <v>1523</v>
      </c>
      <c r="C279" s="43" t="s">
        <v>1378</v>
      </c>
      <c r="D279" s="43" t="s">
        <v>1237</v>
      </c>
      <c r="E279" s="43">
        <v>2015.0</v>
      </c>
      <c r="F279" s="43">
        <v>190.0</v>
      </c>
      <c r="G279" s="43">
        <v>61.0</v>
      </c>
      <c r="H279" s="43">
        <v>26.0</v>
      </c>
      <c r="I279" s="43">
        <v>-7.0</v>
      </c>
      <c r="J279" s="43">
        <v>13.0</v>
      </c>
      <c r="K279" s="43">
        <v>28.0</v>
      </c>
      <c r="L279" s="43">
        <v>253.0</v>
      </c>
      <c r="M279" s="43">
        <v>25.0</v>
      </c>
      <c r="N279" s="43">
        <v>5.0</v>
      </c>
      <c r="O279" s="43">
        <v>79.0</v>
      </c>
      <c r="P279" s="10" t="str">
        <f t="shared" si="1"/>
        <v>#N/A</v>
      </c>
    </row>
    <row r="280" ht="15.75" customHeight="1">
      <c r="A280" s="42">
        <v>279.0</v>
      </c>
      <c r="B280" s="43" t="s">
        <v>1524</v>
      </c>
      <c r="C280" s="43" t="s">
        <v>989</v>
      </c>
      <c r="D280" s="43" t="s">
        <v>1504</v>
      </c>
      <c r="E280" s="43">
        <v>2015.0</v>
      </c>
      <c r="F280" s="43">
        <v>120.0</v>
      </c>
      <c r="G280" s="43">
        <v>38.0</v>
      </c>
      <c r="H280" s="43">
        <v>66.0</v>
      </c>
      <c r="I280" s="43">
        <v>-6.0</v>
      </c>
      <c r="J280" s="43">
        <v>10.0</v>
      </c>
      <c r="K280" s="43">
        <v>44.0</v>
      </c>
      <c r="L280" s="43">
        <v>252.0</v>
      </c>
      <c r="M280" s="43">
        <v>39.0</v>
      </c>
      <c r="N280" s="43">
        <v>3.0</v>
      </c>
      <c r="O280" s="43">
        <v>79.0</v>
      </c>
      <c r="P280" s="10" t="str">
        <f t="shared" si="1"/>
        <v>#N/A</v>
      </c>
    </row>
    <row r="281" ht="15.75" customHeight="1">
      <c r="A281" s="42">
        <v>280.0</v>
      </c>
      <c r="B281" s="43" t="s">
        <v>676</v>
      </c>
      <c r="C281" s="43" t="s">
        <v>872</v>
      </c>
      <c r="D281" s="43" t="s">
        <v>1240</v>
      </c>
      <c r="E281" s="43">
        <v>2015.0</v>
      </c>
      <c r="F281" s="43">
        <v>125.0</v>
      </c>
      <c r="G281" s="43">
        <v>57.0</v>
      </c>
      <c r="H281" s="43">
        <v>85.0</v>
      </c>
      <c r="I281" s="43">
        <v>-8.0</v>
      </c>
      <c r="J281" s="43">
        <v>8.0</v>
      </c>
      <c r="K281" s="43">
        <v>79.0</v>
      </c>
      <c r="L281" s="43">
        <v>206.0</v>
      </c>
      <c r="M281" s="43">
        <v>59.0</v>
      </c>
      <c r="N281" s="43">
        <v>10.0</v>
      </c>
      <c r="O281" s="43">
        <v>79.0</v>
      </c>
      <c r="P281" s="10">
        <f t="shared" si="1"/>
        <v>1046</v>
      </c>
    </row>
    <row r="282" ht="15.75" customHeight="1">
      <c r="A282" s="42">
        <v>281.0</v>
      </c>
      <c r="B282" s="51" t="s">
        <v>1525</v>
      </c>
      <c r="C282" s="51" t="s">
        <v>849</v>
      </c>
      <c r="D282" s="51" t="s">
        <v>1263</v>
      </c>
      <c r="E282" s="51">
        <v>2011.0</v>
      </c>
      <c r="F282" s="51">
        <v>129.0</v>
      </c>
      <c r="G282" s="51">
        <v>52.0</v>
      </c>
      <c r="H282" s="51">
        <v>87.0</v>
      </c>
      <c r="I282" s="51">
        <v>-7.0</v>
      </c>
      <c r="J282" s="51">
        <v>10.0</v>
      </c>
      <c r="K282" s="51">
        <v>75.0</v>
      </c>
      <c r="L282" s="51">
        <v>245.0</v>
      </c>
      <c r="M282" s="51">
        <v>55.0</v>
      </c>
      <c r="N282" s="51">
        <v>4.0</v>
      </c>
      <c r="O282" s="51">
        <v>80.0</v>
      </c>
      <c r="P282" s="10">
        <f t="shared" si="1"/>
        <v>1015</v>
      </c>
    </row>
    <row r="283" ht="15.75" customHeight="1">
      <c r="A283" s="42">
        <v>282.0</v>
      </c>
      <c r="B283" s="51" t="s">
        <v>588</v>
      </c>
      <c r="C283" s="51" t="s">
        <v>950</v>
      </c>
      <c r="D283" s="51" t="s">
        <v>1248</v>
      </c>
      <c r="E283" s="51">
        <v>2010.0</v>
      </c>
      <c r="F283" s="51">
        <v>128.0</v>
      </c>
      <c r="G283" s="51">
        <v>68.0</v>
      </c>
      <c r="H283" s="51">
        <v>77.0</v>
      </c>
      <c r="I283" s="51">
        <v>-5.0</v>
      </c>
      <c r="J283" s="51">
        <v>10.0</v>
      </c>
      <c r="K283" s="51">
        <v>83.0</v>
      </c>
      <c r="L283" s="51">
        <v>244.0</v>
      </c>
      <c r="M283" s="51">
        <v>1.0</v>
      </c>
      <c r="N283" s="51">
        <v>4.0</v>
      </c>
      <c r="O283" s="51">
        <v>74.0</v>
      </c>
      <c r="P283" s="10">
        <f t="shared" si="1"/>
        <v>1002</v>
      </c>
    </row>
    <row r="284" ht="15.75" customHeight="1">
      <c r="A284" s="42">
        <v>283.0</v>
      </c>
      <c r="B284" s="51" t="s">
        <v>556</v>
      </c>
      <c r="C284" s="51" t="s">
        <v>838</v>
      </c>
      <c r="D284" s="51" t="s">
        <v>1235</v>
      </c>
      <c r="E284" s="51">
        <v>2010.0</v>
      </c>
      <c r="F284" s="51">
        <v>115.0</v>
      </c>
      <c r="G284" s="51">
        <v>95.0</v>
      </c>
      <c r="H284" s="51">
        <v>86.0</v>
      </c>
      <c r="I284" s="51">
        <v>-1.0</v>
      </c>
      <c r="J284" s="51">
        <v>21.0</v>
      </c>
      <c r="K284" s="51">
        <v>67.0</v>
      </c>
      <c r="L284" s="51">
        <v>248.0</v>
      </c>
      <c r="M284" s="51">
        <v>53.0</v>
      </c>
      <c r="N284" s="51">
        <v>26.0</v>
      </c>
      <c r="O284" s="51">
        <v>79.0</v>
      </c>
      <c r="P284" s="10">
        <f t="shared" si="1"/>
        <v>986</v>
      </c>
    </row>
    <row r="285" ht="15.75" customHeight="1">
      <c r="A285" s="42">
        <v>284.0</v>
      </c>
      <c r="B285" s="51" t="s">
        <v>1238</v>
      </c>
      <c r="C285" s="51" t="s">
        <v>884</v>
      </c>
      <c r="D285" s="51" t="s">
        <v>1284</v>
      </c>
      <c r="E285" s="51">
        <v>2009.0</v>
      </c>
      <c r="F285" s="51">
        <v>119.0</v>
      </c>
      <c r="G285" s="51">
        <v>92.0</v>
      </c>
      <c r="H285" s="51">
        <v>70.0</v>
      </c>
      <c r="I285" s="51">
        <v>-4.0</v>
      </c>
      <c r="J285" s="51">
        <v>8.0</v>
      </c>
      <c r="K285" s="51">
        <v>71.0</v>
      </c>
      <c r="L285" s="51">
        <v>295.0</v>
      </c>
      <c r="M285" s="51">
        <v>0.0</v>
      </c>
      <c r="N285" s="51">
        <v>4.0</v>
      </c>
      <c r="O285" s="51">
        <v>82.0</v>
      </c>
      <c r="P285" s="10" t="str">
        <f t="shared" si="1"/>
        <v>#N/A</v>
      </c>
    </row>
    <row r="286" ht="15.75" customHeight="1">
      <c r="A286" s="42">
        <v>285.0</v>
      </c>
      <c r="B286" s="43" t="s">
        <v>1526</v>
      </c>
      <c r="C286" s="43" t="s">
        <v>1351</v>
      </c>
      <c r="D286" s="43" t="s">
        <v>1352</v>
      </c>
      <c r="E286" s="43">
        <v>2015.0</v>
      </c>
      <c r="F286" s="43">
        <v>120.0</v>
      </c>
      <c r="G286" s="43">
        <v>52.0</v>
      </c>
      <c r="H286" s="43">
        <v>67.0</v>
      </c>
      <c r="I286" s="43">
        <v>-8.0</v>
      </c>
      <c r="J286" s="43">
        <v>12.0</v>
      </c>
      <c r="K286" s="43">
        <v>37.0</v>
      </c>
      <c r="L286" s="43">
        <v>227.0</v>
      </c>
      <c r="M286" s="43">
        <v>86.0</v>
      </c>
      <c r="N286" s="43">
        <v>4.0</v>
      </c>
      <c r="O286" s="43">
        <v>77.0</v>
      </c>
      <c r="P286" s="10" t="str">
        <f t="shared" si="1"/>
        <v>#N/A</v>
      </c>
    </row>
    <row r="287" ht="15.75" customHeight="1">
      <c r="A287" s="42">
        <v>286.0</v>
      </c>
      <c r="B287" s="43" t="s">
        <v>1527</v>
      </c>
      <c r="C287" s="43" t="s">
        <v>806</v>
      </c>
      <c r="D287" s="43" t="s">
        <v>1237</v>
      </c>
      <c r="E287" s="43">
        <v>2015.0</v>
      </c>
      <c r="F287" s="43">
        <v>122.0</v>
      </c>
      <c r="G287" s="43">
        <v>87.0</v>
      </c>
      <c r="H287" s="43">
        <v>74.0</v>
      </c>
      <c r="I287" s="43">
        <v>-4.0</v>
      </c>
      <c r="J287" s="43">
        <v>39.0</v>
      </c>
      <c r="K287" s="43">
        <v>34.0</v>
      </c>
      <c r="L287" s="43">
        <v>213.0</v>
      </c>
      <c r="M287" s="43">
        <v>4.0</v>
      </c>
      <c r="N287" s="43">
        <v>7.0</v>
      </c>
      <c r="O287" s="43">
        <v>77.0</v>
      </c>
      <c r="P287" s="10" t="str">
        <f t="shared" si="1"/>
        <v>#N/A</v>
      </c>
    </row>
    <row r="288" ht="15.75" customHeight="1">
      <c r="A288" s="42">
        <v>287.0</v>
      </c>
      <c r="B288" s="43" t="s">
        <v>1528</v>
      </c>
      <c r="C288" s="43" t="s">
        <v>1529</v>
      </c>
      <c r="D288" s="43" t="s">
        <v>1237</v>
      </c>
      <c r="E288" s="43">
        <v>2015.0</v>
      </c>
      <c r="F288" s="43">
        <v>146.0</v>
      </c>
      <c r="G288" s="43">
        <v>73.0</v>
      </c>
      <c r="H288" s="43">
        <v>58.0</v>
      </c>
      <c r="I288" s="43">
        <v>-6.0</v>
      </c>
      <c r="J288" s="43">
        <v>27.0</v>
      </c>
      <c r="K288" s="43">
        <v>28.0</v>
      </c>
      <c r="L288" s="43">
        <v>213.0</v>
      </c>
      <c r="M288" s="43">
        <v>0.0</v>
      </c>
      <c r="N288" s="43">
        <v>5.0</v>
      </c>
      <c r="O288" s="43">
        <v>77.0</v>
      </c>
      <c r="P288" s="10" t="str">
        <f t="shared" si="1"/>
        <v>#N/A</v>
      </c>
    </row>
    <row r="289" ht="15.75" customHeight="1">
      <c r="A289" s="42">
        <v>288.0</v>
      </c>
      <c r="B289" s="43" t="s">
        <v>1530</v>
      </c>
      <c r="C289" s="43" t="s">
        <v>788</v>
      </c>
      <c r="D289" s="43" t="s">
        <v>1237</v>
      </c>
      <c r="E289" s="43">
        <v>2015.0</v>
      </c>
      <c r="F289" s="43">
        <v>99.0</v>
      </c>
      <c r="G289" s="43">
        <v>71.0</v>
      </c>
      <c r="H289" s="43">
        <v>47.0</v>
      </c>
      <c r="I289" s="43">
        <v>-4.0</v>
      </c>
      <c r="J289" s="43">
        <v>8.0</v>
      </c>
      <c r="K289" s="43">
        <v>24.0</v>
      </c>
      <c r="L289" s="43">
        <v>236.0</v>
      </c>
      <c r="M289" s="43">
        <v>1.0</v>
      </c>
      <c r="N289" s="43">
        <v>3.0</v>
      </c>
      <c r="O289" s="43">
        <v>76.0</v>
      </c>
      <c r="P289" s="10" t="str">
        <f t="shared" si="1"/>
        <v>#N/A</v>
      </c>
    </row>
    <row r="290" ht="15.75" customHeight="1">
      <c r="A290" s="42">
        <v>289.0</v>
      </c>
      <c r="B290" s="43" t="s">
        <v>1531</v>
      </c>
      <c r="C290" s="43" t="s">
        <v>908</v>
      </c>
      <c r="D290" s="43" t="s">
        <v>1226</v>
      </c>
      <c r="E290" s="43">
        <v>2015.0</v>
      </c>
      <c r="F290" s="43">
        <v>190.0</v>
      </c>
      <c r="G290" s="43">
        <v>74.0</v>
      </c>
      <c r="H290" s="43">
        <v>28.0</v>
      </c>
      <c r="I290" s="43">
        <v>-6.0</v>
      </c>
      <c r="J290" s="43">
        <v>59.0</v>
      </c>
      <c r="K290" s="43">
        <v>33.0</v>
      </c>
      <c r="L290" s="43">
        <v>231.0</v>
      </c>
      <c r="M290" s="43">
        <v>0.0</v>
      </c>
      <c r="N290" s="43">
        <v>9.0</v>
      </c>
      <c r="O290" s="43">
        <v>76.0</v>
      </c>
      <c r="P290" s="10" t="str">
        <f t="shared" si="1"/>
        <v>#N/A</v>
      </c>
    </row>
    <row r="291" ht="15.75" customHeight="1">
      <c r="A291" s="42">
        <v>290.0</v>
      </c>
      <c r="B291" s="43" t="s">
        <v>1532</v>
      </c>
      <c r="C291" s="43" t="s">
        <v>806</v>
      </c>
      <c r="D291" s="43" t="s">
        <v>1237</v>
      </c>
      <c r="E291" s="43">
        <v>2015.0</v>
      </c>
      <c r="F291" s="43">
        <v>128.0</v>
      </c>
      <c r="G291" s="43">
        <v>86.0</v>
      </c>
      <c r="H291" s="43">
        <v>41.0</v>
      </c>
      <c r="I291" s="43">
        <v>-4.0</v>
      </c>
      <c r="J291" s="43">
        <v>34.0</v>
      </c>
      <c r="K291" s="43">
        <v>35.0</v>
      </c>
      <c r="L291" s="43">
        <v>213.0</v>
      </c>
      <c r="M291" s="43">
        <v>3.0</v>
      </c>
      <c r="N291" s="43">
        <v>8.0</v>
      </c>
      <c r="O291" s="43">
        <v>76.0</v>
      </c>
      <c r="P291" s="10" t="str">
        <f t="shared" si="1"/>
        <v>#N/A</v>
      </c>
    </row>
    <row r="292" ht="15.75" customHeight="1">
      <c r="A292" s="42">
        <v>291.0</v>
      </c>
      <c r="B292" s="43" t="s">
        <v>1533</v>
      </c>
      <c r="C292" s="43" t="s">
        <v>1534</v>
      </c>
      <c r="D292" s="43" t="s">
        <v>1237</v>
      </c>
      <c r="E292" s="43">
        <v>2015.0</v>
      </c>
      <c r="F292" s="43">
        <v>100.0</v>
      </c>
      <c r="G292" s="43">
        <v>77.0</v>
      </c>
      <c r="H292" s="43">
        <v>88.0</v>
      </c>
      <c r="I292" s="43">
        <v>-4.0</v>
      </c>
      <c r="J292" s="43">
        <v>12.0</v>
      </c>
      <c r="K292" s="43">
        <v>59.0</v>
      </c>
      <c r="L292" s="43">
        <v>225.0</v>
      </c>
      <c r="M292" s="43">
        <v>6.0</v>
      </c>
      <c r="N292" s="43">
        <v>9.0</v>
      </c>
      <c r="O292" s="43">
        <v>75.0</v>
      </c>
      <c r="P292" s="10" t="str">
        <f t="shared" si="1"/>
        <v>#N/A</v>
      </c>
    </row>
    <row r="293" ht="15.75" customHeight="1">
      <c r="A293" s="42">
        <v>292.0</v>
      </c>
      <c r="B293" s="43" t="s">
        <v>1535</v>
      </c>
      <c r="C293" s="43" t="s">
        <v>788</v>
      </c>
      <c r="D293" s="43" t="s">
        <v>1237</v>
      </c>
      <c r="E293" s="43">
        <v>2015.0</v>
      </c>
      <c r="F293" s="43">
        <v>130.0</v>
      </c>
      <c r="G293" s="43">
        <v>70.0</v>
      </c>
      <c r="H293" s="43">
        <v>69.0</v>
      </c>
      <c r="I293" s="43">
        <v>-5.0</v>
      </c>
      <c r="J293" s="43">
        <v>20.0</v>
      </c>
      <c r="K293" s="43">
        <v>28.0</v>
      </c>
      <c r="L293" s="43">
        <v>215.0</v>
      </c>
      <c r="M293" s="43">
        <v>1.0</v>
      </c>
      <c r="N293" s="43">
        <v>5.0</v>
      </c>
      <c r="O293" s="43">
        <v>75.0</v>
      </c>
      <c r="P293" s="10" t="str">
        <f t="shared" si="1"/>
        <v>#N/A</v>
      </c>
    </row>
    <row r="294" ht="15.75" customHeight="1">
      <c r="A294" s="42">
        <v>293.0</v>
      </c>
      <c r="B294" s="43" t="s">
        <v>1536</v>
      </c>
      <c r="C294" s="43" t="s">
        <v>835</v>
      </c>
      <c r="D294" s="43" t="s">
        <v>1226</v>
      </c>
      <c r="E294" s="43">
        <v>2015.0</v>
      </c>
      <c r="F294" s="43">
        <v>95.0</v>
      </c>
      <c r="G294" s="43">
        <v>61.0</v>
      </c>
      <c r="H294" s="43">
        <v>81.0</v>
      </c>
      <c r="I294" s="43">
        <v>-7.0</v>
      </c>
      <c r="J294" s="43">
        <v>64.0</v>
      </c>
      <c r="K294" s="43">
        <v>85.0</v>
      </c>
      <c r="L294" s="43">
        <v>220.0</v>
      </c>
      <c r="M294" s="43">
        <v>1.0</v>
      </c>
      <c r="N294" s="43">
        <v>7.0</v>
      </c>
      <c r="O294" s="43">
        <v>74.0</v>
      </c>
      <c r="P294" s="10" t="str">
        <f t="shared" si="1"/>
        <v>#N/A</v>
      </c>
    </row>
    <row r="295" ht="15.75" customHeight="1">
      <c r="A295" s="42">
        <v>294.0</v>
      </c>
      <c r="B295" s="43" t="s">
        <v>1537</v>
      </c>
      <c r="C295" s="43" t="s">
        <v>963</v>
      </c>
      <c r="D295" s="43" t="s">
        <v>1538</v>
      </c>
      <c r="E295" s="43">
        <v>2015.0</v>
      </c>
      <c r="F295" s="43">
        <v>130.0</v>
      </c>
      <c r="G295" s="43">
        <v>79.0</v>
      </c>
      <c r="H295" s="43">
        <v>42.0</v>
      </c>
      <c r="I295" s="43">
        <v>-5.0</v>
      </c>
      <c r="J295" s="43">
        <v>15.0</v>
      </c>
      <c r="K295" s="43">
        <v>50.0</v>
      </c>
      <c r="L295" s="43">
        <v>257.0</v>
      </c>
      <c r="M295" s="43">
        <v>1.0</v>
      </c>
      <c r="N295" s="43">
        <v>5.0</v>
      </c>
      <c r="O295" s="43">
        <v>73.0</v>
      </c>
      <c r="P295" s="10" t="str">
        <f t="shared" si="1"/>
        <v>#N/A</v>
      </c>
    </row>
    <row r="296" ht="15.75" customHeight="1">
      <c r="A296" s="42">
        <v>295.0</v>
      </c>
      <c r="B296" s="43" t="s">
        <v>1539</v>
      </c>
      <c r="C296" s="43" t="s">
        <v>1540</v>
      </c>
      <c r="D296" s="43" t="s">
        <v>1237</v>
      </c>
      <c r="E296" s="43">
        <v>2015.0</v>
      </c>
      <c r="F296" s="43">
        <v>121.0</v>
      </c>
      <c r="G296" s="43">
        <v>59.0</v>
      </c>
      <c r="H296" s="43">
        <v>80.0</v>
      </c>
      <c r="I296" s="43">
        <v>-7.0</v>
      </c>
      <c r="J296" s="43">
        <v>19.0</v>
      </c>
      <c r="K296" s="43">
        <v>55.0</v>
      </c>
      <c r="L296" s="43">
        <v>228.0</v>
      </c>
      <c r="M296" s="43">
        <v>16.0</v>
      </c>
      <c r="N296" s="43">
        <v>4.0</v>
      </c>
      <c r="O296" s="43">
        <v>73.0</v>
      </c>
      <c r="P296" s="10" t="str">
        <f t="shared" si="1"/>
        <v>#N/A</v>
      </c>
    </row>
    <row r="297" ht="15.75" customHeight="1">
      <c r="A297" s="42">
        <v>296.0</v>
      </c>
      <c r="B297" s="43" t="s">
        <v>680</v>
      </c>
      <c r="C297" s="43" t="s">
        <v>781</v>
      </c>
      <c r="D297" s="43" t="s">
        <v>1301</v>
      </c>
      <c r="E297" s="43">
        <v>2015.0</v>
      </c>
      <c r="F297" s="43">
        <v>158.0</v>
      </c>
      <c r="G297" s="43">
        <v>45.0</v>
      </c>
      <c r="H297" s="43">
        <v>48.0</v>
      </c>
      <c r="I297" s="43">
        <v>-6.0</v>
      </c>
      <c r="J297" s="43">
        <v>9.0</v>
      </c>
      <c r="K297" s="43">
        <v>29.0</v>
      </c>
      <c r="L297" s="43">
        <v>295.0</v>
      </c>
      <c r="M297" s="43">
        <v>34.0</v>
      </c>
      <c r="N297" s="43">
        <v>3.0</v>
      </c>
      <c r="O297" s="43">
        <v>73.0</v>
      </c>
      <c r="P297" s="10">
        <f t="shared" si="1"/>
        <v>1048</v>
      </c>
    </row>
    <row r="298" ht="15.75" customHeight="1">
      <c r="A298" s="42">
        <v>297.0</v>
      </c>
      <c r="B298" s="43" t="s">
        <v>1541</v>
      </c>
      <c r="C298" s="43" t="s">
        <v>913</v>
      </c>
      <c r="D298" s="43" t="s">
        <v>1237</v>
      </c>
      <c r="E298" s="43">
        <v>2015.0</v>
      </c>
      <c r="F298" s="43">
        <v>79.0</v>
      </c>
      <c r="G298" s="43">
        <v>78.0</v>
      </c>
      <c r="H298" s="43">
        <v>66.0</v>
      </c>
      <c r="I298" s="43">
        <v>-5.0</v>
      </c>
      <c r="J298" s="43">
        <v>32.0</v>
      </c>
      <c r="K298" s="43">
        <v>83.0</v>
      </c>
      <c r="L298" s="43">
        <v>184.0</v>
      </c>
      <c r="M298" s="43">
        <v>38.0</v>
      </c>
      <c r="N298" s="43">
        <v>19.0</v>
      </c>
      <c r="O298" s="43">
        <v>72.0</v>
      </c>
      <c r="P298" s="10" t="str">
        <f t="shared" si="1"/>
        <v>#N/A</v>
      </c>
    </row>
    <row r="299" ht="15.75" customHeight="1">
      <c r="A299" s="42">
        <v>298.0</v>
      </c>
      <c r="B299" s="43">
        <v>43776.0</v>
      </c>
      <c r="C299" s="43" t="s">
        <v>795</v>
      </c>
      <c r="D299" s="43" t="s">
        <v>1237</v>
      </c>
      <c r="E299" s="43">
        <v>2015.0</v>
      </c>
      <c r="F299" s="43">
        <v>136.0</v>
      </c>
      <c r="G299" s="43">
        <v>71.0</v>
      </c>
      <c r="H299" s="43">
        <v>75.0</v>
      </c>
      <c r="I299" s="43">
        <v>-5.0</v>
      </c>
      <c r="J299" s="43">
        <v>13.0</v>
      </c>
      <c r="K299" s="43">
        <v>56.0</v>
      </c>
      <c r="L299" s="43">
        <v>214.0</v>
      </c>
      <c r="M299" s="43">
        <v>1.0</v>
      </c>
      <c r="N299" s="43">
        <v>13.0</v>
      </c>
      <c r="O299" s="43">
        <v>72.0</v>
      </c>
      <c r="P299" s="10" t="str">
        <f t="shared" si="1"/>
        <v>#N/A</v>
      </c>
    </row>
    <row r="300" ht="15.75" customHeight="1">
      <c r="A300" s="42">
        <v>299.0</v>
      </c>
      <c r="B300" s="43" t="s">
        <v>1542</v>
      </c>
      <c r="C300" s="43" t="s">
        <v>959</v>
      </c>
      <c r="D300" s="43" t="s">
        <v>1237</v>
      </c>
      <c r="E300" s="43">
        <v>2015.0</v>
      </c>
      <c r="F300" s="43">
        <v>83.0</v>
      </c>
      <c r="G300" s="43">
        <v>79.0</v>
      </c>
      <c r="H300" s="43">
        <v>62.0</v>
      </c>
      <c r="I300" s="43">
        <v>-5.0</v>
      </c>
      <c r="J300" s="43">
        <v>14.0</v>
      </c>
      <c r="K300" s="43">
        <v>62.0</v>
      </c>
      <c r="L300" s="43">
        <v>227.0</v>
      </c>
      <c r="M300" s="43">
        <v>5.0</v>
      </c>
      <c r="N300" s="43">
        <v>4.0</v>
      </c>
      <c r="O300" s="43">
        <v>72.0</v>
      </c>
      <c r="P300" s="10" t="str">
        <f t="shared" si="1"/>
        <v>#N/A</v>
      </c>
    </row>
    <row r="301" ht="15.75" customHeight="1">
      <c r="A301" s="42">
        <v>300.0</v>
      </c>
      <c r="B301" s="43" t="s">
        <v>1543</v>
      </c>
      <c r="C301" s="43" t="s">
        <v>1278</v>
      </c>
      <c r="D301" s="43" t="s">
        <v>1237</v>
      </c>
      <c r="E301" s="43">
        <v>2015.0</v>
      </c>
      <c r="F301" s="43">
        <v>86.0</v>
      </c>
      <c r="G301" s="43">
        <v>73.0</v>
      </c>
      <c r="H301" s="43">
        <v>60.0</v>
      </c>
      <c r="I301" s="43">
        <v>-4.0</v>
      </c>
      <c r="J301" s="43">
        <v>33.0</v>
      </c>
      <c r="K301" s="43">
        <v>53.0</v>
      </c>
      <c r="L301" s="43">
        <v>193.0</v>
      </c>
      <c r="M301" s="43">
        <v>24.0</v>
      </c>
      <c r="N301" s="43">
        <v>15.0</v>
      </c>
      <c r="O301" s="43">
        <v>72.0</v>
      </c>
      <c r="P301" s="10" t="str">
        <f t="shared" si="1"/>
        <v>#N/A</v>
      </c>
    </row>
    <row r="302" ht="15.75" customHeight="1">
      <c r="A302" s="42">
        <v>301.0</v>
      </c>
      <c r="B302" s="43" t="s">
        <v>1544</v>
      </c>
      <c r="C302" s="43" t="s">
        <v>818</v>
      </c>
      <c r="D302" s="43" t="s">
        <v>1237</v>
      </c>
      <c r="E302" s="43">
        <v>2015.0</v>
      </c>
      <c r="F302" s="43">
        <v>176.0</v>
      </c>
      <c r="G302" s="43">
        <v>80.0</v>
      </c>
      <c r="H302" s="43">
        <v>63.0</v>
      </c>
      <c r="I302" s="43">
        <v>-7.0</v>
      </c>
      <c r="J302" s="43">
        <v>14.0</v>
      </c>
      <c r="K302" s="43">
        <v>91.0</v>
      </c>
      <c r="L302" s="43">
        <v>218.0</v>
      </c>
      <c r="M302" s="43">
        <v>21.0</v>
      </c>
      <c r="N302" s="43">
        <v>16.0</v>
      </c>
      <c r="O302" s="43">
        <v>72.0</v>
      </c>
      <c r="P302" s="10" t="str">
        <f t="shared" si="1"/>
        <v>#N/A</v>
      </c>
    </row>
    <row r="303" ht="15.75" customHeight="1">
      <c r="A303" s="42">
        <v>302.0</v>
      </c>
      <c r="B303" s="43" t="s">
        <v>1545</v>
      </c>
      <c r="C303" s="43" t="s">
        <v>872</v>
      </c>
      <c r="D303" s="43" t="s">
        <v>1240</v>
      </c>
      <c r="E303" s="43">
        <v>2015.0</v>
      </c>
      <c r="F303" s="43">
        <v>95.0</v>
      </c>
      <c r="G303" s="43">
        <v>80.0</v>
      </c>
      <c r="H303" s="43">
        <v>59.0</v>
      </c>
      <c r="I303" s="43">
        <v>-5.0</v>
      </c>
      <c r="J303" s="43">
        <v>8.0</v>
      </c>
      <c r="K303" s="43">
        <v>43.0</v>
      </c>
      <c r="L303" s="43">
        <v>208.0</v>
      </c>
      <c r="M303" s="43">
        <v>13.0</v>
      </c>
      <c r="N303" s="43">
        <v>6.0</v>
      </c>
      <c r="O303" s="43">
        <v>72.0</v>
      </c>
      <c r="P303" s="10" t="str">
        <f t="shared" si="1"/>
        <v>#N/A</v>
      </c>
    </row>
    <row r="304" ht="15.75" customHeight="1">
      <c r="A304" s="42">
        <v>303.0</v>
      </c>
      <c r="B304" s="43" t="s">
        <v>1546</v>
      </c>
      <c r="C304" s="43" t="s">
        <v>835</v>
      </c>
      <c r="D304" s="43" t="s">
        <v>1226</v>
      </c>
      <c r="E304" s="43">
        <v>2015.0</v>
      </c>
      <c r="F304" s="43">
        <v>120.0</v>
      </c>
      <c r="G304" s="43">
        <v>67.0</v>
      </c>
      <c r="H304" s="43">
        <v>82.0</v>
      </c>
      <c r="I304" s="43">
        <v>-4.0</v>
      </c>
      <c r="J304" s="43">
        <v>6.0</v>
      </c>
      <c r="K304" s="43">
        <v>94.0</v>
      </c>
      <c r="L304" s="43">
        <v>235.0</v>
      </c>
      <c r="M304" s="43">
        <v>30.0</v>
      </c>
      <c r="N304" s="43">
        <v>5.0</v>
      </c>
      <c r="O304" s="43">
        <v>71.0</v>
      </c>
      <c r="P304" s="10" t="str">
        <f t="shared" si="1"/>
        <v>#N/A</v>
      </c>
    </row>
    <row r="305" ht="15.75" customHeight="1">
      <c r="A305" s="42">
        <v>304.0</v>
      </c>
      <c r="B305" s="43" t="s">
        <v>1547</v>
      </c>
      <c r="C305" s="43" t="s">
        <v>1548</v>
      </c>
      <c r="D305" s="43" t="s">
        <v>1237</v>
      </c>
      <c r="E305" s="43">
        <v>2015.0</v>
      </c>
      <c r="F305" s="43">
        <v>93.0</v>
      </c>
      <c r="G305" s="43">
        <v>71.0</v>
      </c>
      <c r="H305" s="43">
        <v>68.0</v>
      </c>
      <c r="I305" s="43">
        <v>-4.0</v>
      </c>
      <c r="J305" s="43">
        <v>44.0</v>
      </c>
      <c r="K305" s="43">
        <v>45.0</v>
      </c>
      <c r="L305" s="43">
        <v>222.0</v>
      </c>
      <c r="M305" s="43">
        <v>1.0</v>
      </c>
      <c r="N305" s="43">
        <v>8.0</v>
      </c>
      <c r="O305" s="43">
        <v>70.0</v>
      </c>
      <c r="P305" s="10" t="str">
        <f t="shared" si="1"/>
        <v>#N/A</v>
      </c>
    </row>
    <row r="306" ht="15.75" customHeight="1">
      <c r="A306" s="42">
        <v>305.0</v>
      </c>
      <c r="B306" s="43" t="s">
        <v>1549</v>
      </c>
      <c r="C306" s="43" t="s">
        <v>1400</v>
      </c>
      <c r="D306" s="43" t="s">
        <v>1237</v>
      </c>
      <c r="E306" s="43">
        <v>2015.0</v>
      </c>
      <c r="F306" s="43">
        <v>121.0</v>
      </c>
      <c r="G306" s="43">
        <v>73.0</v>
      </c>
      <c r="H306" s="43">
        <v>71.0</v>
      </c>
      <c r="I306" s="43">
        <v>-4.0</v>
      </c>
      <c r="J306" s="43">
        <v>19.0</v>
      </c>
      <c r="K306" s="43">
        <v>85.0</v>
      </c>
      <c r="L306" s="43">
        <v>202.0</v>
      </c>
      <c r="M306" s="43">
        <v>12.0</v>
      </c>
      <c r="N306" s="43">
        <v>9.0</v>
      </c>
      <c r="O306" s="43">
        <v>70.0</v>
      </c>
      <c r="P306" s="10" t="str">
        <f t="shared" si="1"/>
        <v>#N/A</v>
      </c>
    </row>
    <row r="307" ht="15.75" customHeight="1">
      <c r="A307" s="42">
        <v>306.0</v>
      </c>
      <c r="B307" s="43" t="s">
        <v>1550</v>
      </c>
      <c r="C307" s="43" t="s">
        <v>1418</v>
      </c>
      <c r="D307" s="43" t="s">
        <v>1237</v>
      </c>
      <c r="E307" s="43">
        <v>2015.0</v>
      </c>
      <c r="F307" s="43">
        <v>110.0</v>
      </c>
      <c r="G307" s="43">
        <v>61.0</v>
      </c>
      <c r="H307" s="43">
        <v>83.0</v>
      </c>
      <c r="I307" s="43">
        <v>-4.0</v>
      </c>
      <c r="J307" s="43">
        <v>29.0</v>
      </c>
      <c r="K307" s="43">
        <v>71.0</v>
      </c>
      <c r="L307" s="43">
        <v>293.0</v>
      </c>
      <c r="M307" s="43">
        <v>9.0</v>
      </c>
      <c r="N307" s="43">
        <v>7.0</v>
      </c>
      <c r="O307" s="43">
        <v>70.0</v>
      </c>
      <c r="P307" s="10" t="str">
        <f t="shared" si="1"/>
        <v>#N/A</v>
      </c>
    </row>
    <row r="308" ht="15.75" customHeight="1">
      <c r="A308" s="42">
        <v>307.0</v>
      </c>
      <c r="B308" s="43" t="s">
        <v>1551</v>
      </c>
      <c r="C308" s="43" t="s">
        <v>1552</v>
      </c>
      <c r="D308" s="43" t="s">
        <v>1301</v>
      </c>
      <c r="E308" s="43">
        <v>2015.0</v>
      </c>
      <c r="F308" s="43">
        <v>91.0</v>
      </c>
      <c r="G308" s="43">
        <v>89.0</v>
      </c>
      <c r="H308" s="43">
        <v>57.0</v>
      </c>
      <c r="I308" s="43">
        <v>-5.0</v>
      </c>
      <c r="J308" s="43">
        <v>33.0</v>
      </c>
      <c r="K308" s="43">
        <v>31.0</v>
      </c>
      <c r="L308" s="43">
        <v>233.0</v>
      </c>
      <c r="M308" s="43">
        <v>10.0</v>
      </c>
      <c r="N308" s="43">
        <v>8.0</v>
      </c>
      <c r="O308" s="43">
        <v>69.0</v>
      </c>
      <c r="P308" s="10" t="str">
        <f t="shared" si="1"/>
        <v>#N/A</v>
      </c>
    </row>
    <row r="309" ht="15.75" customHeight="1">
      <c r="A309" s="42">
        <v>308.0</v>
      </c>
      <c r="B309" s="43" t="s">
        <v>1553</v>
      </c>
      <c r="C309" s="43" t="s">
        <v>879</v>
      </c>
      <c r="D309" s="43" t="s">
        <v>1237</v>
      </c>
      <c r="E309" s="43">
        <v>2015.0</v>
      </c>
      <c r="F309" s="43">
        <v>149.0</v>
      </c>
      <c r="G309" s="43">
        <v>80.0</v>
      </c>
      <c r="H309" s="43">
        <v>49.0</v>
      </c>
      <c r="I309" s="43">
        <v>-4.0</v>
      </c>
      <c r="J309" s="43">
        <v>6.0</v>
      </c>
      <c r="K309" s="43">
        <v>48.0</v>
      </c>
      <c r="L309" s="43">
        <v>199.0</v>
      </c>
      <c r="M309" s="43">
        <v>1.0</v>
      </c>
      <c r="N309" s="43">
        <v>5.0</v>
      </c>
      <c r="O309" s="43">
        <v>69.0</v>
      </c>
      <c r="P309" s="10" t="str">
        <f t="shared" si="1"/>
        <v>#N/A</v>
      </c>
    </row>
    <row r="310" ht="15.75" customHeight="1">
      <c r="A310" s="42">
        <v>309.0</v>
      </c>
      <c r="B310" s="43" t="s">
        <v>1554</v>
      </c>
      <c r="C310" s="43" t="s">
        <v>1555</v>
      </c>
      <c r="D310" s="43" t="s">
        <v>1237</v>
      </c>
      <c r="E310" s="43">
        <v>2015.0</v>
      </c>
      <c r="F310" s="43">
        <v>115.0</v>
      </c>
      <c r="G310" s="43">
        <v>85.0</v>
      </c>
      <c r="H310" s="43">
        <v>69.0</v>
      </c>
      <c r="I310" s="43">
        <v>-5.0</v>
      </c>
      <c r="J310" s="43">
        <v>10.0</v>
      </c>
      <c r="K310" s="43">
        <v>64.0</v>
      </c>
      <c r="L310" s="43">
        <v>224.0</v>
      </c>
      <c r="M310" s="43">
        <v>2.0</v>
      </c>
      <c r="N310" s="43">
        <v>3.0</v>
      </c>
      <c r="O310" s="43">
        <v>69.0</v>
      </c>
      <c r="P310" s="10" t="str">
        <f t="shared" si="1"/>
        <v>#N/A</v>
      </c>
    </row>
    <row r="311" ht="15.75" customHeight="1">
      <c r="A311" s="42">
        <v>310.0</v>
      </c>
      <c r="B311" s="43" t="s">
        <v>1556</v>
      </c>
      <c r="C311" s="43" t="s">
        <v>863</v>
      </c>
      <c r="D311" s="43" t="s">
        <v>1237</v>
      </c>
      <c r="E311" s="43">
        <v>2015.0</v>
      </c>
      <c r="F311" s="43">
        <v>82.0</v>
      </c>
      <c r="G311" s="43">
        <v>70.0</v>
      </c>
      <c r="H311" s="43">
        <v>63.0</v>
      </c>
      <c r="I311" s="43">
        <v>-5.0</v>
      </c>
      <c r="J311" s="43">
        <v>10.0</v>
      </c>
      <c r="K311" s="43">
        <v>64.0</v>
      </c>
      <c r="L311" s="43">
        <v>217.0</v>
      </c>
      <c r="M311" s="43">
        <v>56.0</v>
      </c>
      <c r="N311" s="43">
        <v>24.0</v>
      </c>
      <c r="O311" s="43">
        <v>69.0</v>
      </c>
      <c r="P311" s="10" t="str">
        <f t="shared" si="1"/>
        <v>#N/A</v>
      </c>
    </row>
    <row r="312" ht="15.75" customHeight="1">
      <c r="A312" s="42">
        <v>311.0</v>
      </c>
      <c r="B312" s="43" t="s">
        <v>1557</v>
      </c>
      <c r="C312" s="43" t="s">
        <v>1558</v>
      </c>
      <c r="D312" s="43" t="s">
        <v>1559</v>
      </c>
      <c r="E312" s="43">
        <v>2015.0</v>
      </c>
      <c r="F312" s="43">
        <v>139.0</v>
      </c>
      <c r="G312" s="43">
        <v>85.0</v>
      </c>
      <c r="H312" s="43">
        <v>32.0</v>
      </c>
      <c r="I312" s="43">
        <v>-6.0</v>
      </c>
      <c r="J312" s="43">
        <v>48.0</v>
      </c>
      <c r="K312" s="43">
        <v>8.0</v>
      </c>
      <c r="L312" s="43">
        <v>213.0</v>
      </c>
      <c r="M312" s="43">
        <v>1.0</v>
      </c>
      <c r="N312" s="43">
        <v>8.0</v>
      </c>
      <c r="O312" s="43">
        <v>69.0</v>
      </c>
      <c r="P312" s="10" t="str">
        <f t="shared" si="1"/>
        <v>#N/A</v>
      </c>
    </row>
    <row r="313" ht="15.75" customHeight="1">
      <c r="A313" s="42">
        <v>312.0</v>
      </c>
      <c r="B313" s="43" t="s">
        <v>1560</v>
      </c>
      <c r="C313" s="43" t="s">
        <v>959</v>
      </c>
      <c r="D313" s="43" t="s">
        <v>1237</v>
      </c>
      <c r="E313" s="43">
        <v>2015.0</v>
      </c>
      <c r="F313" s="43">
        <v>98.0</v>
      </c>
      <c r="G313" s="43">
        <v>59.0</v>
      </c>
      <c r="H313" s="43">
        <v>67.0</v>
      </c>
      <c r="I313" s="43">
        <v>-4.0</v>
      </c>
      <c r="J313" s="43">
        <v>21.0</v>
      </c>
      <c r="K313" s="43">
        <v>44.0</v>
      </c>
      <c r="L313" s="43">
        <v>229.0</v>
      </c>
      <c r="M313" s="43">
        <v>2.0</v>
      </c>
      <c r="N313" s="43">
        <v>3.0</v>
      </c>
      <c r="O313" s="43">
        <v>69.0</v>
      </c>
      <c r="P313" s="10" t="str">
        <f t="shared" si="1"/>
        <v>#N/A</v>
      </c>
    </row>
    <row r="314" ht="15.75" customHeight="1">
      <c r="A314" s="42">
        <v>313.0</v>
      </c>
      <c r="B314" s="43" t="s">
        <v>1561</v>
      </c>
      <c r="C314" s="43" t="s">
        <v>1403</v>
      </c>
      <c r="D314" s="43" t="s">
        <v>1404</v>
      </c>
      <c r="E314" s="43">
        <v>2015.0</v>
      </c>
      <c r="F314" s="43">
        <v>130.0</v>
      </c>
      <c r="G314" s="43">
        <v>85.0</v>
      </c>
      <c r="H314" s="43">
        <v>58.0</v>
      </c>
      <c r="I314" s="43">
        <v>-3.0</v>
      </c>
      <c r="J314" s="43">
        <v>14.0</v>
      </c>
      <c r="K314" s="43">
        <v>37.0</v>
      </c>
      <c r="L314" s="43">
        <v>240.0</v>
      </c>
      <c r="M314" s="43">
        <v>1.0</v>
      </c>
      <c r="N314" s="43">
        <v>6.0</v>
      </c>
      <c r="O314" s="43">
        <v>68.0</v>
      </c>
      <c r="P314" s="10" t="str">
        <f t="shared" si="1"/>
        <v>#N/A</v>
      </c>
    </row>
    <row r="315" ht="15.75" customHeight="1">
      <c r="A315" s="42">
        <v>314.0</v>
      </c>
      <c r="B315" s="43" t="s">
        <v>1562</v>
      </c>
      <c r="C315" s="43" t="s">
        <v>913</v>
      </c>
      <c r="D315" s="43" t="s">
        <v>1237</v>
      </c>
      <c r="E315" s="43">
        <v>2015.0</v>
      </c>
      <c r="F315" s="43">
        <v>139.0</v>
      </c>
      <c r="G315" s="43">
        <v>83.0</v>
      </c>
      <c r="H315" s="43">
        <v>78.0</v>
      </c>
      <c r="I315" s="43">
        <v>-5.0</v>
      </c>
      <c r="J315" s="43">
        <v>11.0</v>
      </c>
      <c r="K315" s="43">
        <v>95.0</v>
      </c>
      <c r="L315" s="43">
        <v>183.0</v>
      </c>
      <c r="M315" s="43">
        <v>5.0</v>
      </c>
      <c r="N315" s="43">
        <v>5.0</v>
      </c>
      <c r="O315" s="43">
        <v>68.0</v>
      </c>
      <c r="P315" s="10" t="str">
        <f t="shared" si="1"/>
        <v>#N/A</v>
      </c>
    </row>
    <row r="316" ht="15.75" customHeight="1">
      <c r="A316" s="42">
        <v>315.0</v>
      </c>
      <c r="B316" s="43" t="s">
        <v>1563</v>
      </c>
      <c r="C316" s="43" t="s">
        <v>872</v>
      </c>
      <c r="D316" s="43" t="s">
        <v>1240</v>
      </c>
      <c r="E316" s="43">
        <v>2015.0</v>
      </c>
      <c r="F316" s="43">
        <v>192.0</v>
      </c>
      <c r="G316" s="43">
        <v>61.0</v>
      </c>
      <c r="H316" s="43">
        <v>36.0</v>
      </c>
      <c r="I316" s="43">
        <v>-7.0</v>
      </c>
      <c r="J316" s="43">
        <v>18.0</v>
      </c>
      <c r="K316" s="43">
        <v>8.0</v>
      </c>
      <c r="L316" s="43">
        <v>200.0</v>
      </c>
      <c r="M316" s="43">
        <v>5.0</v>
      </c>
      <c r="N316" s="43">
        <v>10.0</v>
      </c>
      <c r="O316" s="43">
        <v>68.0</v>
      </c>
      <c r="P316" s="10" t="str">
        <f t="shared" si="1"/>
        <v>#N/A</v>
      </c>
    </row>
    <row r="317" ht="15.75" customHeight="1">
      <c r="A317" s="42">
        <v>316.0</v>
      </c>
      <c r="B317" s="43" t="s">
        <v>1564</v>
      </c>
      <c r="C317" s="43" t="s">
        <v>1565</v>
      </c>
      <c r="D317" s="43" t="s">
        <v>1504</v>
      </c>
      <c r="E317" s="43">
        <v>2015.0</v>
      </c>
      <c r="F317" s="43">
        <v>120.0</v>
      </c>
      <c r="G317" s="43">
        <v>82.0</v>
      </c>
      <c r="H317" s="43">
        <v>38.0</v>
      </c>
      <c r="I317" s="43">
        <v>-4.0</v>
      </c>
      <c r="J317" s="43">
        <v>8.0</v>
      </c>
      <c r="K317" s="43">
        <v>33.0</v>
      </c>
      <c r="L317" s="43">
        <v>199.0</v>
      </c>
      <c r="M317" s="43">
        <v>8.0</v>
      </c>
      <c r="N317" s="43">
        <v>10.0</v>
      </c>
      <c r="O317" s="43">
        <v>68.0</v>
      </c>
      <c r="P317" s="10" t="str">
        <f t="shared" si="1"/>
        <v>#N/A</v>
      </c>
    </row>
    <row r="318" ht="15.75" customHeight="1">
      <c r="A318" s="42">
        <v>317.0</v>
      </c>
      <c r="B318" s="43" t="s">
        <v>1566</v>
      </c>
      <c r="C318" s="43" t="s">
        <v>1244</v>
      </c>
      <c r="D318" s="43" t="s">
        <v>1237</v>
      </c>
      <c r="E318" s="43">
        <v>2015.0</v>
      </c>
      <c r="F318" s="43">
        <v>120.0</v>
      </c>
      <c r="G318" s="43">
        <v>85.0</v>
      </c>
      <c r="H318" s="43">
        <v>59.0</v>
      </c>
      <c r="I318" s="43">
        <v>-5.0</v>
      </c>
      <c r="J318" s="43">
        <v>27.0</v>
      </c>
      <c r="K318" s="43">
        <v>34.0</v>
      </c>
      <c r="L318" s="43">
        <v>235.0</v>
      </c>
      <c r="M318" s="43">
        <v>7.0</v>
      </c>
      <c r="N318" s="43">
        <v>4.0</v>
      </c>
      <c r="O318" s="43">
        <v>67.0</v>
      </c>
      <c r="P318" s="10" t="str">
        <f t="shared" si="1"/>
        <v>#N/A</v>
      </c>
    </row>
    <row r="319" ht="15.75" customHeight="1">
      <c r="A319" s="42">
        <v>318.0</v>
      </c>
      <c r="B319" s="43" t="s">
        <v>1567</v>
      </c>
      <c r="C319" s="43" t="s">
        <v>940</v>
      </c>
      <c r="D319" s="43" t="s">
        <v>1237</v>
      </c>
      <c r="E319" s="43">
        <v>2015.0</v>
      </c>
      <c r="F319" s="43">
        <v>123.0</v>
      </c>
      <c r="G319" s="43">
        <v>94.0</v>
      </c>
      <c r="H319" s="43">
        <v>69.0</v>
      </c>
      <c r="I319" s="43">
        <v>-5.0</v>
      </c>
      <c r="J319" s="43">
        <v>5.0</v>
      </c>
      <c r="K319" s="43">
        <v>79.0</v>
      </c>
      <c r="L319" s="43">
        <v>235.0</v>
      </c>
      <c r="M319" s="43">
        <v>9.0</v>
      </c>
      <c r="N319" s="43">
        <v>6.0</v>
      </c>
      <c r="O319" s="43">
        <v>67.0</v>
      </c>
      <c r="P319" s="10" t="str">
        <f t="shared" si="1"/>
        <v>#N/A</v>
      </c>
    </row>
    <row r="320" ht="15.75" customHeight="1">
      <c r="A320" s="42">
        <v>319.0</v>
      </c>
      <c r="B320" s="43" t="s">
        <v>1568</v>
      </c>
      <c r="C320" s="43" t="s">
        <v>1569</v>
      </c>
      <c r="D320" s="43" t="s">
        <v>1237</v>
      </c>
      <c r="E320" s="43">
        <v>2015.0</v>
      </c>
      <c r="F320" s="43">
        <v>124.0</v>
      </c>
      <c r="G320" s="43">
        <v>94.0</v>
      </c>
      <c r="H320" s="43">
        <v>68.0</v>
      </c>
      <c r="I320" s="43">
        <v>-4.0</v>
      </c>
      <c r="J320" s="43">
        <v>12.0</v>
      </c>
      <c r="K320" s="43">
        <v>65.0</v>
      </c>
      <c r="L320" s="43">
        <v>230.0</v>
      </c>
      <c r="M320" s="43">
        <v>18.0</v>
      </c>
      <c r="N320" s="43">
        <v>6.0</v>
      </c>
      <c r="O320" s="43">
        <v>67.0</v>
      </c>
      <c r="P320" s="10" t="str">
        <f t="shared" si="1"/>
        <v>#N/A</v>
      </c>
    </row>
    <row r="321" ht="15.75" customHeight="1">
      <c r="A321" s="42">
        <v>320.0</v>
      </c>
      <c r="B321" s="43" t="s">
        <v>1570</v>
      </c>
      <c r="C321" s="43" t="s">
        <v>872</v>
      </c>
      <c r="D321" s="43" t="s">
        <v>1240</v>
      </c>
      <c r="E321" s="43">
        <v>2015.0</v>
      </c>
      <c r="F321" s="43">
        <v>127.0</v>
      </c>
      <c r="G321" s="43">
        <v>81.0</v>
      </c>
      <c r="H321" s="43">
        <v>53.0</v>
      </c>
      <c r="I321" s="43">
        <v>-6.0</v>
      </c>
      <c r="J321" s="43">
        <v>10.0</v>
      </c>
      <c r="K321" s="43">
        <v>21.0</v>
      </c>
      <c r="L321" s="43">
        <v>245.0</v>
      </c>
      <c r="M321" s="43">
        <v>8.0</v>
      </c>
      <c r="N321" s="43">
        <v>6.0</v>
      </c>
      <c r="O321" s="43">
        <v>67.0</v>
      </c>
      <c r="P321" s="10" t="str">
        <f t="shared" si="1"/>
        <v>#N/A</v>
      </c>
    </row>
    <row r="322" ht="15.75" customHeight="1">
      <c r="A322" s="42">
        <v>321.0</v>
      </c>
      <c r="B322" s="43" t="s">
        <v>1571</v>
      </c>
      <c r="C322" s="43" t="s">
        <v>809</v>
      </c>
      <c r="D322" s="43" t="s">
        <v>1240</v>
      </c>
      <c r="E322" s="43">
        <v>2015.0</v>
      </c>
      <c r="F322" s="43">
        <v>122.0</v>
      </c>
      <c r="G322" s="43">
        <v>81.0</v>
      </c>
      <c r="H322" s="43">
        <v>62.0</v>
      </c>
      <c r="I322" s="43">
        <v>-5.0</v>
      </c>
      <c r="J322" s="43">
        <v>22.0</v>
      </c>
      <c r="K322" s="43">
        <v>60.0</v>
      </c>
      <c r="L322" s="43">
        <v>205.0</v>
      </c>
      <c r="M322" s="43">
        <v>1.0</v>
      </c>
      <c r="N322" s="43">
        <v>4.0</v>
      </c>
      <c r="O322" s="43">
        <v>66.0</v>
      </c>
      <c r="P322" s="10" t="str">
        <f t="shared" si="1"/>
        <v>#N/A</v>
      </c>
    </row>
    <row r="323" ht="15.75" customHeight="1">
      <c r="A323" s="42">
        <v>322.0</v>
      </c>
      <c r="B323" s="43" t="s">
        <v>1572</v>
      </c>
      <c r="C323" s="43" t="s">
        <v>1534</v>
      </c>
      <c r="D323" s="43" t="s">
        <v>1237</v>
      </c>
      <c r="E323" s="43">
        <v>2015.0</v>
      </c>
      <c r="F323" s="43">
        <v>103.0</v>
      </c>
      <c r="G323" s="43">
        <v>87.0</v>
      </c>
      <c r="H323" s="43">
        <v>81.0</v>
      </c>
      <c r="I323" s="43">
        <v>-5.0</v>
      </c>
      <c r="J323" s="43">
        <v>5.0</v>
      </c>
      <c r="K323" s="43">
        <v>74.0</v>
      </c>
      <c r="L323" s="43">
        <v>171.0</v>
      </c>
      <c r="M323" s="43">
        <v>1.0</v>
      </c>
      <c r="N323" s="43">
        <v>11.0</v>
      </c>
      <c r="O323" s="43">
        <v>66.0</v>
      </c>
      <c r="P323" s="10" t="str">
        <f t="shared" si="1"/>
        <v>#N/A</v>
      </c>
    </row>
    <row r="324" ht="15.75" customHeight="1">
      <c r="A324" s="42">
        <v>323.0</v>
      </c>
      <c r="B324" s="43" t="s">
        <v>1520</v>
      </c>
      <c r="C324" s="43" t="s">
        <v>908</v>
      </c>
      <c r="D324" s="43" t="s">
        <v>1226</v>
      </c>
      <c r="E324" s="43">
        <v>2015.0</v>
      </c>
      <c r="F324" s="43">
        <v>120.0</v>
      </c>
      <c r="G324" s="43">
        <v>79.0</v>
      </c>
      <c r="H324" s="43">
        <v>75.0</v>
      </c>
      <c r="I324" s="43">
        <v>-7.0</v>
      </c>
      <c r="J324" s="43">
        <v>9.0</v>
      </c>
      <c r="K324" s="43">
        <v>88.0</v>
      </c>
      <c r="L324" s="43">
        <v>235.0</v>
      </c>
      <c r="M324" s="43">
        <v>6.0</v>
      </c>
      <c r="N324" s="43">
        <v>3.0</v>
      </c>
      <c r="O324" s="43">
        <v>66.0</v>
      </c>
      <c r="P324" s="10" t="str">
        <f t="shared" si="1"/>
        <v>#N/A</v>
      </c>
    </row>
    <row r="325" ht="15.75" customHeight="1">
      <c r="A325" s="42">
        <v>324.0</v>
      </c>
      <c r="B325" s="43" t="s">
        <v>1573</v>
      </c>
      <c r="C325" s="43" t="s">
        <v>788</v>
      </c>
      <c r="D325" s="43" t="s">
        <v>1237</v>
      </c>
      <c r="E325" s="43">
        <v>2015.0</v>
      </c>
      <c r="F325" s="43">
        <v>100.0</v>
      </c>
      <c r="G325" s="43">
        <v>88.0</v>
      </c>
      <c r="H325" s="43">
        <v>67.0</v>
      </c>
      <c r="I325" s="43">
        <v>-6.0</v>
      </c>
      <c r="J325" s="43">
        <v>44.0</v>
      </c>
      <c r="K325" s="43">
        <v>79.0</v>
      </c>
      <c r="L325" s="43">
        <v>211.0</v>
      </c>
      <c r="M325" s="43">
        <v>27.0</v>
      </c>
      <c r="N325" s="43">
        <v>24.0</v>
      </c>
      <c r="O325" s="43">
        <v>66.0</v>
      </c>
      <c r="P325" s="10" t="str">
        <f t="shared" si="1"/>
        <v>#N/A</v>
      </c>
    </row>
    <row r="326" ht="15.75" customHeight="1">
      <c r="A326" s="42">
        <v>325.0</v>
      </c>
      <c r="B326" s="43" t="s">
        <v>662</v>
      </c>
      <c r="C326" s="43" t="s">
        <v>913</v>
      </c>
      <c r="D326" s="43" t="s">
        <v>1237</v>
      </c>
      <c r="E326" s="43">
        <v>2015.0</v>
      </c>
      <c r="F326" s="43">
        <v>134.0</v>
      </c>
      <c r="G326" s="43">
        <v>88.0</v>
      </c>
      <c r="H326" s="43">
        <v>81.0</v>
      </c>
      <c r="I326" s="43">
        <v>-4.0</v>
      </c>
      <c r="J326" s="43">
        <v>11.0</v>
      </c>
      <c r="K326" s="43">
        <v>96.0</v>
      </c>
      <c r="L326" s="43">
        <v>189.0</v>
      </c>
      <c r="M326" s="43">
        <v>5.0</v>
      </c>
      <c r="N326" s="43">
        <v>5.0</v>
      </c>
      <c r="O326" s="43">
        <v>65.0</v>
      </c>
      <c r="P326" s="10">
        <f t="shared" si="1"/>
        <v>1039</v>
      </c>
    </row>
    <row r="327" ht="15.75" customHeight="1">
      <c r="A327" s="42">
        <v>326.0</v>
      </c>
      <c r="B327" s="43" t="s">
        <v>1574</v>
      </c>
      <c r="C327" s="43" t="s">
        <v>1378</v>
      </c>
      <c r="D327" s="43" t="s">
        <v>1237</v>
      </c>
      <c r="E327" s="43">
        <v>2015.0</v>
      </c>
      <c r="F327" s="43">
        <v>155.0</v>
      </c>
      <c r="G327" s="43">
        <v>71.0</v>
      </c>
      <c r="H327" s="43">
        <v>70.0</v>
      </c>
      <c r="I327" s="43">
        <v>-7.0</v>
      </c>
      <c r="J327" s="43">
        <v>9.0</v>
      </c>
      <c r="K327" s="43">
        <v>74.0</v>
      </c>
      <c r="L327" s="43">
        <v>213.0</v>
      </c>
      <c r="M327" s="43">
        <v>26.0</v>
      </c>
      <c r="N327" s="43">
        <v>5.0</v>
      </c>
      <c r="O327" s="43">
        <v>65.0</v>
      </c>
      <c r="P327" s="10" t="str">
        <f t="shared" si="1"/>
        <v>#N/A</v>
      </c>
    </row>
    <row r="328" ht="15.75" customHeight="1">
      <c r="A328" s="42">
        <v>327.0</v>
      </c>
      <c r="B328" s="43" t="s">
        <v>1575</v>
      </c>
      <c r="C328" s="43" t="s">
        <v>1435</v>
      </c>
      <c r="D328" s="43" t="s">
        <v>1237</v>
      </c>
      <c r="E328" s="43">
        <v>2015.0</v>
      </c>
      <c r="F328" s="43">
        <v>106.0</v>
      </c>
      <c r="G328" s="43">
        <v>67.0</v>
      </c>
      <c r="H328" s="43">
        <v>79.0</v>
      </c>
      <c r="I328" s="43">
        <v>-4.0</v>
      </c>
      <c r="J328" s="43">
        <v>28.0</v>
      </c>
      <c r="K328" s="43">
        <v>85.0</v>
      </c>
      <c r="L328" s="43">
        <v>198.0</v>
      </c>
      <c r="M328" s="43">
        <v>21.0</v>
      </c>
      <c r="N328" s="43">
        <v>4.0</v>
      </c>
      <c r="O328" s="43">
        <v>65.0</v>
      </c>
      <c r="P328" s="10" t="str">
        <f t="shared" si="1"/>
        <v>#N/A</v>
      </c>
    </row>
    <row r="329" ht="15.75" customHeight="1">
      <c r="A329" s="42">
        <v>328.0</v>
      </c>
      <c r="B329" s="43" t="s">
        <v>1576</v>
      </c>
      <c r="C329" s="43" t="s">
        <v>1387</v>
      </c>
      <c r="D329" s="43" t="s">
        <v>1297</v>
      </c>
      <c r="E329" s="43">
        <v>2015.0</v>
      </c>
      <c r="F329" s="43">
        <v>116.0</v>
      </c>
      <c r="G329" s="43">
        <v>67.0</v>
      </c>
      <c r="H329" s="43">
        <v>63.0</v>
      </c>
      <c r="I329" s="43">
        <v>-7.0</v>
      </c>
      <c r="J329" s="43">
        <v>10.0</v>
      </c>
      <c r="K329" s="43">
        <v>29.0</v>
      </c>
      <c r="L329" s="43">
        <v>233.0</v>
      </c>
      <c r="M329" s="43">
        <v>5.0</v>
      </c>
      <c r="N329" s="43">
        <v>5.0</v>
      </c>
      <c r="O329" s="43">
        <v>65.0</v>
      </c>
      <c r="P329" s="10" t="str">
        <f t="shared" si="1"/>
        <v>#N/A</v>
      </c>
    </row>
    <row r="330" ht="15.75" customHeight="1">
      <c r="A330" s="42">
        <v>329.0</v>
      </c>
      <c r="B330" s="43" t="s">
        <v>1577</v>
      </c>
      <c r="C330" s="43" t="s">
        <v>866</v>
      </c>
      <c r="D330" s="43" t="s">
        <v>1237</v>
      </c>
      <c r="E330" s="43">
        <v>2015.0</v>
      </c>
      <c r="F330" s="43">
        <v>129.0</v>
      </c>
      <c r="G330" s="43">
        <v>95.0</v>
      </c>
      <c r="H330" s="43">
        <v>71.0</v>
      </c>
      <c r="I330" s="43">
        <v>-4.0</v>
      </c>
      <c r="J330" s="43">
        <v>26.0</v>
      </c>
      <c r="K330" s="43">
        <v>40.0</v>
      </c>
      <c r="L330" s="43">
        <v>210.0</v>
      </c>
      <c r="M330" s="43">
        <v>0.0</v>
      </c>
      <c r="N330" s="43">
        <v>5.0</v>
      </c>
      <c r="O330" s="43">
        <v>64.0</v>
      </c>
      <c r="P330" s="10" t="str">
        <f t="shared" si="1"/>
        <v>#N/A</v>
      </c>
    </row>
    <row r="331" ht="15.75" customHeight="1">
      <c r="A331" s="42">
        <v>330.0</v>
      </c>
      <c r="B331" s="43" t="s">
        <v>1578</v>
      </c>
      <c r="C331" s="43" t="s">
        <v>872</v>
      </c>
      <c r="D331" s="43" t="s">
        <v>1240</v>
      </c>
      <c r="E331" s="43">
        <v>2015.0</v>
      </c>
      <c r="F331" s="43">
        <v>125.0</v>
      </c>
      <c r="G331" s="43">
        <v>36.0</v>
      </c>
      <c r="H331" s="43">
        <v>77.0</v>
      </c>
      <c r="I331" s="43">
        <v>-11.0</v>
      </c>
      <c r="J331" s="43">
        <v>10.0</v>
      </c>
      <c r="K331" s="43">
        <v>76.0</v>
      </c>
      <c r="L331" s="43">
        <v>204.0</v>
      </c>
      <c r="M331" s="43">
        <v>79.0</v>
      </c>
      <c r="N331" s="43">
        <v>4.0</v>
      </c>
      <c r="O331" s="43">
        <v>64.0</v>
      </c>
      <c r="P331" s="10" t="str">
        <f t="shared" si="1"/>
        <v>#N/A</v>
      </c>
    </row>
    <row r="332" ht="15.75" customHeight="1">
      <c r="A332" s="42">
        <v>331.0</v>
      </c>
      <c r="B332" s="43" t="s">
        <v>1579</v>
      </c>
      <c r="C332" s="43" t="s">
        <v>872</v>
      </c>
      <c r="D332" s="43" t="s">
        <v>1240</v>
      </c>
      <c r="E332" s="43">
        <v>2015.0</v>
      </c>
      <c r="F332" s="43">
        <v>114.0</v>
      </c>
      <c r="G332" s="43">
        <v>26.0</v>
      </c>
      <c r="H332" s="43">
        <v>38.0</v>
      </c>
      <c r="I332" s="43">
        <v>-9.0</v>
      </c>
      <c r="J332" s="43">
        <v>17.0</v>
      </c>
      <c r="K332" s="43">
        <v>52.0</v>
      </c>
      <c r="L332" s="43">
        <v>134.0</v>
      </c>
      <c r="M332" s="43">
        <v>88.0</v>
      </c>
      <c r="N332" s="43">
        <v>3.0</v>
      </c>
      <c r="O332" s="43">
        <v>63.0</v>
      </c>
      <c r="P332" s="10" t="str">
        <f t="shared" si="1"/>
        <v>#N/A</v>
      </c>
    </row>
    <row r="333" ht="15.75" customHeight="1">
      <c r="A333" s="42">
        <v>332.0</v>
      </c>
      <c r="B333" s="43" t="s">
        <v>1580</v>
      </c>
      <c r="C333" s="43" t="s">
        <v>1581</v>
      </c>
      <c r="D333" s="43" t="s">
        <v>1237</v>
      </c>
      <c r="E333" s="43">
        <v>2015.0</v>
      </c>
      <c r="F333" s="43">
        <v>123.0</v>
      </c>
      <c r="G333" s="43">
        <v>75.0</v>
      </c>
      <c r="H333" s="43">
        <v>67.0</v>
      </c>
      <c r="I333" s="43">
        <v>-7.0</v>
      </c>
      <c r="J333" s="43">
        <v>19.0</v>
      </c>
      <c r="K333" s="43">
        <v>48.0</v>
      </c>
      <c r="L333" s="43">
        <v>242.0</v>
      </c>
      <c r="M333" s="43">
        <v>14.0</v>
      </c>
      <c r="N333" s="43">
        <v>4.0</v>
      </c>
      <c r="O333" s="43">
        <v>62.0</v>
      </c>
      <c r="P333" s="10" t="str">
        <f t="shared" si="1"/>
        <v>#N/A</v>
      </c>
    </row>
    <row r="334" ht="15.75" customHeight="1">
      <c r="A334" s="42">
        <v>333.0</v>
      </c>
      <c r="B334" s="43" t="s">
        <v>1582</v>
      </c>
      <c r="C334" s="43" t="s">
        <v>950</v>
      </c>
      <c r="D334" s="43" t="s">
        <v>1248</v>
      </c>
      <c r="E334" s="43">
        <v>2015.0</v>
      </c>
      <c r="F334" s="43">
        <v>78.0</v>
      </c>
      <c r="G334" s="43">
        <v>75.0</v>
      </c>
      <c r="H334" s="43">
        <v>39.0</v>
      </c>
      <c r="I334" s="43">
        <v>-6.0</v>
      </c>
      <c r="J334" s="43">
        <v>33.0</v>
      </c>
      <c r="K334" s="43">
        <v>48.0</v>
      </c>
      <c r="L334" s="43">
        <v>320.0</v>
      </c>
      <c r="M334" s="43">
        <v>5.0</v>
      </c>
      <c r="N334" s="43">
        <v>9.0</v>
      </c>
      <c r="O334" s="43">
        <v>61.0</v>
      </c>
      <c r="P334" s="10" t="str">
        <f t="shared" si="1"/>
        <v>#N/A</v>
      </c>
    </row>
    <row r="335" ht="15.75" customHeight="1">
      <c r="A335" s="42">
        <v>334.0</v>
      </c>
      <c r="B335" s="43" t="s">
        <v>1583</v>
      </c>
      <c r="C335" s="43" t="s">
        <v>1312</v>
      </c>
      <c r="D335" s="43" t="s">
        <v>1263</v>
      </c>
      <c r="E335" s="43">
        <v>2015.0</v>
      </c>
      <c r="F335" s="43">
        <v>150.0</v>
      </c>
      <c r="G335" s="43">
        <v>75.0</v>
      </c>
      <c r="H335" s="43">
        <v>71.0</v>
      </c>
      <c r="I335" s="43">
        <v>-4.0</v>
      </c>
      <c r="J335" s="43">
        <v>38.0</v>
      </c>
      <c r="K335" s="43">
        <v>73.0</v>
      </c>
      <c r="L335" s="43">
        <v>199.0</v>
      </c>
      <c r="M335" s="43">
        <v>27.0</v>
      </c>
      <c r="N335" s="43">
        <v>9.0</v>
      </c>
      <c r="O335" s="43">
        <v>61.0</v>
      </c>
      <c r="P335" s="10" t="str">
        <f t="shared" si="1"/>
        <v>#N/A</v>
      </c>
    </row>
    <row r="336" ht="15.75" customHeight="1">
      <c r="A336" s="42">
        <v>335.0</v>
      </c>
      <c r="B336" s="43" t="s">
        <v>1584</v>
      </c>
      <c r="C336" s="43" t="s">
        <v>1585</v>
      </c>
      <c r="D336" s="43" t="s">
        <v>1586</v>
      </c>
      <c r="E336" s="43">
        <v>2015.0</v>
      </c>
      <c r="F336" s="43">
        <v>122.0</v>
      </c>
      <c r="G336" s="43">
        <v>70.0</v>
      </c>
      <c r="H336" s="43">
        <v>71.0</v>
      </c>
      <c r="I336" s="43">
        <v>-8.0</v>
      </c>
      <c r="J336" s="43">
        <v>7.0</v>
      </c>
      <c r="K336" s="43">
        <v>60.0</v>
      </c>
      <c r="L336" s="43">
        <v>159.0</v>
      </c>
      <c r="M336" s="43">
        <v>2.0</v>
      </c>
      <c r="N336" s="43">
        <v>3.0</v>
      </c>
      <c r="O336" s="43">
        <v>61.0</v>
      </c>
      <c r="P336" s="10" t="str">
        <f t="shared" si="1"/>
        <v>#N/A</v>
      </c>
    </row>
    <row r="337" ht="15.75" customHeight="1">
      <c r="A337" s="42">
        <v>336.0</v>
      </c>
      <c r="B337" s="43" t="s">
        <v>1587</v>
      </c>
      <c r="C337" s="43" t="s">
        <v>963</v>
      </c>
      <c r="D337" s="43" t="s">
        <v>1538</v>
      </c>
      <c r="E337" s="43">
        <v>2015.0</v>
      </c>
      <c r="F337" s="43">
        <v>100.0</v>
      </c>
      <c r="G337" s="43">
        <v>76.0</v>
      </c>
      <c r="H337" s="43">
        <v>51.0</v>
      </c>
      <c r="I337" s="43">
        <v>-4.0</v>
      </c>
      <c r="J337" s="43">
        <v>11.0</v>
      </c>
      <c r="K337" s="43">
        <v>44.0</v>
      </c>
      <c r="L337" s="43">
        <v>264.0</v>
      </c>
      <c r="M337" s="43">
        <v>25.0</v>
      </c>
      <c r="N337" s="43">
        <v>5.0</v>
      </c>
      <c r="O337" s="43">
        <v>61.0</v>
      </c>
      <c r="P337" s="10" t="str">
        <f t="shared" si="1"/>
        <v>#N/A</v>
      </c>
    </row>
    <row r="338" ht="15.75" customHeight="1">
      <c r="A338" s="42">
        <v>337.0</v>
      </c>
      <c r="B338" s="43" t="s">
        <v>1588</v>
      </c>
      <c r="C338" s="43" t="s">
        <v>1589</v>
      </c>
      <c r="D338" s="43" t="s">
        <v>1237</v>
      </c>
      <c r="E338" s="43">
        <v>2015.0</v>
      </c>
      <c r="F338" s="43">
        <v>123.0</v>
      </c>
      <c r="G338" s="43">
        <v>82.0</v>
      </c>
      <c r="H338" s="43">
        <v>64.0</v>
      </c>
      <c r="I338" s="43">
        <v>-5.0</v>
      </c>
      <c r="J338" s="43">
        <v>16.0</v>
      </c>
      <c r="K338" s="43">
        <v>64.0</v>
      </c>
      <c r="L338" s="43">
        <v>219.0</v>
      </c>
      <c r="M338" s="43">
        <v>2.0</v>
      </c>
      <c r="N338" s="43">
        <v>6.0</v>
      </c>
      <c r="O338" s="43">
        <v>60.0</v>
      </c>
      <c r="P338" s="10" t="str">
        <f t="shared" si="1"/>
        <v>#N/A</v>
      </c>
    </row>
    <row r="339" ht="15.75" customHeight="1">
      <c r="A339" s="42">
        <v>338.0</v>
      </c>
      <c r="B339" s="43" t="s">
        <v>1590</v>
      </c>
      <c r="C339" s="43" t="s">
        <v>872</v>
      </c>
      <c r="D339" s="43" t="s">
        <v>1240</v>
      </c>
      <c r="E339" s="43">
        <v>2015.0</v>
      </c>
      <c r="F339" s="43">
        <v>113.0</v>
      </c>
      <c r="G339" s="43">
        <v>78.0</v>
      </c>
      <c r="H339" s="43">
        <v>74.0</v>
      </c>
      <c r="I339" s="43">
        <v>-6.0</v>
      </c>
      <c r="J339" s="43">
        <v>32.0</v>
      </c>
      <c r="K339" s="43">
        <v>86.0</v>
      </c>
      <c r="L339" s="43">
        <v>199.0</v>
      </c>
      <c r="M339" s="43">
        <v>2.0</v>
      </c>
      <c r="N339" s="43">
        <v>7.0</v>
      </c>
      <c r="O339" s="43">
        <v>60.0</v>
      </c>
      <c r="P339" s="10" t="str">
        <f t="shared" si="1"/>
        <v>#N/A</v>
      </c>
    </row>
    <row r="340" ht="15.75" customHeight="1">
      <c r="A340" s="42">
        <v>339.0</v>
      </c>
      <c r="B340" s="43" t="s">
        <v>1591</v>
      </c>
      <c r="C340" s="43" t="s">
        <v>1592</v>
      </c>
      <c r="D340" s="43" t="s">
        <v>1593</v>
      </c>
      <c r="E340" s="43">
        <v>2015.0</v>
      </c>
      <c r="F340" s="43">
        <v>123.0</v>
      </c>
      <c r="G340" s="43">
        <v>89.0</v>
      </c>
      <c r="H340" s="43">
        <v>76.0</v>
      </c>
      <c r="I340" s="43">
        <v>-5.0</v>
      </c>
      <c r="J340" s="43">
        <v>62.0</v>
      </c>
      <c r="K340" s="43">
        <v>78.0</v>
      </c>
      <c r="L340" s="43">
        <v>189.0</v>
      </c>
      <c r="M340" s="43">
        <v>2.0</v>
      </c>
      <c r="N340" s="43">
        <v>3.0</v>
      </c>
      <c r="O340" s="43">
        <v>58.0</v>
      </c>
      <c r="P340" s="10" t="str">
        <f t="shared" si="1"/>
        <v>#N/A</v>
      </c>
    </row>
    <row r="341" ht="15.75" customHeight="1">
      <c r="A341" s="42">
        <v>340.0</v>
      </c>
      <c r="B341" s="43" t="s">
        <v>668</v>
      </c>
      <c r="C341" s="43" t="s">
        <v>1008</v>
      </c>
      <c r="D341" s="43" t="s">
        <v>1515</v>
      </c>
      <c r="E341" s="43">
        <v>2015.0</v>
      </c>
      <c r="F341" s="43">
        <v>80.0</v>
      </c>
      <c r="G341" s="43">
        <v>48.0</v>
      </c>
      <c r="H341" s="43">
        <v>69.0</v>
      </c>
      <c r="I341" s="43">
        <v>-8.0</v>
      </c>
      <c r="J341" s="43">
        <v>6.0</v>
      </c>
      <c r="K341" s="43">
        <v>28.0</v>
      </c>
      <c r="L341" s="43">
        <v>230.0</v>
      </c>
      <c r="M341" s="43">
        <v>37.0</v>
      </c>
      <c r="N341" s="43">
        <v>8.0</v>
      </c>
      <c r="O341" s="43">
        <v>56.0</v>
      </c>
      <c r="P341" s="10">
        <f t="shared" si="1"/>
        <v>1042</v>
      </c>
    </row>
    <row r="342" ht="15.75" customHeight="1">
      <c r="A342" s="42">
        <v>341.0</v>
      </c>
      <c r="B342" s="43" t="s">
        <v>1594</v>
      </c>
      <c r="C342" s="43" t="s">
        <v>1595</v>
      </c>
      <c r="D342" s="43" t="s">
        <v>1297</v>
      </c>
      <c r="E342" s="43">
        <v>2015.0</v>
      </c>
      <c r="F342" s="43">
        <v>126.0</v>
      </c>
      <c r="G342" s="43">
        <v>75.0</v>
      </c>
      <c r="H342" s="43">
        <v>52.0</v>
      </c>
      <c r="I342" s="43">
        <v>-4.0</v>
      </c>
      <c r="J342" s="43">
        <v>24.0</v>
      </c>
      <c r="K342" s="43">
        <v>35.0</v>
      </c>
      <c r="L342" s="43">
        <v>210.0</v>
      </c>
      <c r="M342" s="43">
        <v>4.0</v>
      </c>
      <c r="N342" s="43">
        <v>6.0</v>
      </c>
      <c r="O342" s="43">
        <v>56.0</v>
      </c>
      <c r="P342" s="10" t="str">
        <f t="shared" si="1"/>
        <v>#N/A</v>
      </c>
    </row>
    <row r="343" ht="15.75" customHeight="1">
      <c r="A343" s="42">
        <v>342.0</v>
      </c>
      <c r="B343" s="43" t="s">
        <v>1596</v>
      </c>
      <c r="C343" s="43" t="s">
        <v>866</v>
      </c>
      <c r="D343" s="43" t="s">
        <v>1237</v>
      </c>
      <c r="E343" s="43">
        <v>2015.0</v>
      </c>
      <c r="F343" s="43">
        <v>156.0</v>
      </c>
      <c r="G343" s="43">
        <v>60.0</v>
      </c>
      <c r="H343" s="43">
        <v>47.0</v>
      </c>
      <c r="I343" s="43">
        <v>-6.0</v>
      </c>
      <c r="J343" s="43">
        <v>9.0</v>
      </c>
      <c r="K343" s="43">
        <v>4.0</v>
      </c>
      <c r="L343" s="43">
        <v>292.0</v>
      </c>
      <c r="M343" s="43">
        <v>33.0</v>
      </c>
      <c r="N343" s="43">
        <v>5.0</v>
      </c>
      <c r="O343" s="43">
        <v>55.0</v>
      </c>
      <c r="P343" s="10" t="str">
        <f t="shared" si="1"/>
        <v>#N/A</v>
      </c>
    </row>
    <row r="344" ht="15.75" customHeight="1">
      <c r="A344" s="42">
        <v>343.0</v>
      </c>
      <c r="B344" s="43" t="s">
        <v>722</v>
      </c>
      <c r="C344" s="43" t="s">
        <v>1351</v>
      </c>
      <c r="D344" s="43" t="s">
        <v>1352</v>
      </c>
      <c r="E344" s="43">
        <v>2015.0</v>
      </c>
      <c r="F344" s="43">
        <v>100.0</v>
      </c>
      <c r="G344" s="43">
        <v>82.0</v>
      </c>
      <c r="H344" s="43">
        <v>65.0</v>
      </c>
      <c r="I344" s="43">
        <v>-5.0</v>
      </c>
      <c r="J344" s="43">
        <v>12.0</v>
      </c>
      <c r="K344" s="43">
        <v>40.0</v>
      </c>
      <c r="L344" s="43">
        <v>230.0</v>
      </c>
      <c r="M344" s="43">
        <v>6.0</v>
      </c>
      <c r="N344" s="43">
        <v>8.0</v>
      </c>
      <c r="O344" s="43">
        <v>55.0</v>
      </c>
      <c r="P344" s="10">
        <f t="shared" si="1"/>
        <v>1069</v>
      </c>
    </row>
    <row r="345" ht="15.75" customHeight="1">
      <c r="A345" s="42">
        <v>344.0</v>
      </c>
      <c r="B345" s="43" t="s">
        <v>1597</v>
      </c>
      <c r="C345" s="43" t="s">
        <v>902</v>
      </c>
      <c r="D345" s="43" t="s">
        <v>1237</v>
      </c>
      <c r="E345" s="43">
        <v>2015.0</v>
      </c>
      <c r="F345" s="43">
        <v>79.0</v>
      </c>
      <c r="G345" s="43">
        <v>55.0</v>
      </c>
      <c r="H345" s="43">
        <v>54.0</v>
      </c>
      <c r="I345" s="43">
        <v>-7.0</v>
      </c>
      <c r="J345" s="43">
        <v>12.0</v>
      </c>
      <c r="K345" s="43">
        <v>9.0</v>
      </c>
      <c r="L345" s="43">
        <v>250.0</v>
      </c>
      <c r="M345" s="43">
        <v>4.0</v>
      </c>
      <c r="N345" s="43">
        <v>4.0</v>
      </c>
      <c r="O345" s="43">
        <v>54.0</v>
      </c>
      <c r="P345" s="10" t="str">
        <f t="shared" si="1"/>
        <v>#N/A</v>
      </c>
    </row>
    <row r="346" ht="15.75" customHeight="1">
      <c r="A346" s="42">
        <v>345.0</v>
      </c>
      <c r="B346" s="43" t="s">
        <v>1598</v>
      </c>
      <c r="C346" s="43" t="s">
        <v>1278</v>
      </c>
      <c r="D346" s="43" t="s">
        <v>1237</v>
      </c>
      <c r="E346" s="43">
        <v>2015.0</v>
      </c>
      <c r="F346" s="43">
        <v>108.0</v>
      </c>
      <c r="G346" s="43">
        <v>87.0</v>
      </c>
      <c r="H346" s="43">
        <v>60.0</v>
      </c>
      <c r="I346" s="43">
        <v>-4.0</v>
      </c>
      <c r="J346" s="43">
        <v>10.0</v>
      </c>
      <c r="K346" s="43">
        <v>59.0</v>
      </c>
      <c r="L346" s="43">
        <v>193.0</v>
      </c>
      <c r="M346" s="43">
        <v>5.0</v>
      </c>
      <c r="N346" s="43">
        <v>8.0</v>
      </c>
      <c r="O346" s="43">
        <v>54.0</v>
      </c>
      <c r="P346" s="10" t="str">
        <f t="shared" si="1"/>
        <v>#N/A</v>
      </c>
    </row>
    <row r="347" ht="15.75" customHeight="1">
      <c r="A347" s="42">
        <v>346.0</v>
      </c>
      <c r="B347" s="43" t="s">
        <v>1599</v>
      </c>
      <c r="C347" s="43" t="s">
        <v>835</v>
      </c>
      <c r="D347" s="43" t="s">
        <v>1226</v>
      </c>
      <c r="E347" s="43">
        <v>2015.0</v>
      </c>
      <c r="F347" s="43">
        <v>89.0</v>
      </c>
      <c r="G347" s="43">
        <v>59.0</v>
      </c>
      <c r="H347" s="43">
        <v>48.0</v>
      </c>
      <c r="I347" s="43">
        <v>-6.0</v>
      </c>
      <c r="J347" s="43">
        <v>6.0</v>
      </c>
      <c r="K347" s="43">
        <v>27.0</v>
      </c>
      <c r="L347" s="43">
        <v>309.0</v>
      </c>
      <c r="M347" s="43">
        <v>20.0</v>
      </c>
      <c r="N347" s="43">
        <v>5.0</v>
      </c>
      <c r="O347" s="43">
        <v>52.0</v>
      </c>
      <c r="P347" s="10" t="str">
        <f t="shared" si="1"/>
        <v>#N/A</v>
      </c>
    </row>
    <row r="348" ht="15.75" customHeight="1">
      <c r="A348" s="42">
        <v>347.0</v>
      </c>
      <c r="B348" s="43" t="s">
        <v>1600</v>
      </c>
      <c r="C348" s="43" t="s">
        <v>902</v>
      </c>
      <c r="D348" s="43" t="s">
        <v>1237</v>
      </c>
      <c r="E348" s="43">
        <v>2015.0</v>
      </c>
      <c r="F348" s="43">
        <v>123.0</v>
      </c>
      <c r="G348" s="43">
        <v>79.0</v>
      </c>
      <c r="H348" s="43">
        <v>67.0</v>
      </c>
      <c r="I348" s="43">
        <v>-5.0</v>
      </c>
      <c r="J348" s="43">
        <v>25.0</v>
      </c>
      <c r="K348" s="43">
        <v>39.0</v>
      </c>
      <c r="L348" s="43">
        <v>219.0</v>
      </c>
      <c r="M348" s="43">
        <v>4.0</v>
      </c>
      <c r="N348" s="43">
        <v>9.0</v>
      </c>
      <c r="O348" s="43">
        <v>52.0</v>
      </c>
      <c r="P348" s="10" t="str">
        <f t="shared" si="1"/>
        <v>#N/A</v>
      </c>
    </row>
    <row r="349" ht="15.75" customHeight="1">
      <c r="A349" s="42">
        <v>348.0</v>
      </c>
      <c r="B349" s="43" t="s">
        <v>1601</v>
      </c>
      <c r="C349" s="43" t="s">
        <v>851</v>
      </c>
      <c r="D349" s="43" t="s">
        <v>1237</v>
      </c>
      <c r="E349" s="43">
        <v>2015.0</v>
      </c>
      <c r="F349" s="43">
        <v>100.0</v>
      </c>
      <c r="G349" s="43">
        <v>55.0</v>
      </c>
      <c r="H349" s="43">
        <v>69.0</v>
      </c>
      <c r="I349" s="43">
        <v>-5.0</v>
      </c>
      <c r="J349" s="43">
        <v>10.0</v>
      </c>
      <c r="K349" s="43">
        <v>26.0</v>
      </c>
      <c r="L349" s="43">
        <v>203.0</v>
      </c>
      <c r="M349" s="43">
        <v>1.0</v>
      </c>
      <c r="N349" s="43">
        <v>3.0</v>
      </c>
      <c r="O349" s="43">
        <v>52.0</v>
      </c>
      <c r="P349" s="10" t="str">
        <f t="shared" si="1"/>
        <v>#N/A</v>
      </c>
    </row>
    <row r="350" ht="15.75" customHeight="1">
      <c r="A350" s="42">
        <v>349.0</v>
      </c>
      <c r="B350" s="43" t="s">
        <v>1602</v>
      </c>
      <c r="C350" s="43" t="s">
        <v>1603</v>
      </c>
      <c r="D350" s="43" t="s">
        <v>1237</v>
      </c>
      <c r="E350" s="43">
        <v>2015.0</v>
      </c>
      <c r="F350" s="43">
        <v>120.0</v>
      </c>
      <c r="G350" s="43">
        <v>82.0</v>
      </c>
      <c r="H350" s="43">
        <v>57.0</v>
      </c>
      <c r="I350" s="43">
        <v>-3.0</v>
      </c>
      <c r="J350" s="43">
        <v>16.0</v>
      </c>
      <c r="K350" s="43">
        <v>66.0</v>
      </c>
      <c r="L350" s="43">
        <v>211.0</v>
      </c>
      <c r="M350" s="43">
        <v>6.0</v>
      </c>
      <c r="N350" s="43">
        <v>3.0</v>
      </c>
      <c r="O350" s="43">
        <v>52.0</v>
      </c>
      <c r="P350" s="10" t="str">
        <f t="shared" si="1"/>
        <v>#N/A</v>
      </c>
    </row>
    <row r="351" ht="15.75" customHeight="1">
      <c r="A351" s="42">
        <v>350.0</v>
      </c>
      <c r="B351" s="43" t="s">
        <v>1604</v>
      </c>
      <c r="C351" s="43" t="s">
        <v>1351</v>
      </c>
      <c r="D351" s="43" t="s">
        <v>1352</v>
      </c>
      <c r="E351" s="43">
        <v>2015.0</v>
      </c>
      <c r="F351" s="43">
        <v>77.0</v>
      </c>
      <c r="G351" s="43">
        <v>76.0</v>
      </c>
      <c r="H351" s="43">
        <v>47.0</v>
      </c>
      <c r="I351" s="43">
        <v>-6.0</v>
      </c>
      <c r="J351" s="43">
        <v>14.0</v>
      </c>
      <c r="K351" s="43">
        <v>52.0</v>
      </c>
      <c r="L351" s="43">
        <v>227.0</v>
      </c>
      <c r="M351" s="43">
        <v>0.0</v>
      </c>
      <c r="N351" s="43">
        <v>4.0</v>
      </c>
      <c r="O351" s="43">
        <v>51.0</v>
      </c>
      <c r="P351" s="10" t="str">
        <f t="shared" si="1"/>
        <v>#N/A</v>
      </c>
    </row>
    <row r="352" ht="15.75" customHeight="1">
      <c r="A352" s="42">
        <v>351.0</v>
      </c>
      <c r="B352" s="43" t="s">
        <v>1605</v>
      </c>
      <c r="C352" s="43" t="s">
        <v>940</v>
      </c>
      <c r="D352" s="43" t="s">
        <v>1237</v>
      </c>
      <c r="E352" s="43">
        <v>2015.0</v>
      </c>
      <c r="F352" s="43">
        <v>127.0</v>
      </c>
      <c r="G352" s="43">
        <v>85.0</v>
      </c>
      <c r="H352" s="43">
        <v>68.0</v>
      </c>
      <c r="I352" s="43">
        <v>-3.0</v>
      </c>
      <c r="J352" s="43">
        <v>6.0</v>
      </c>
      <c r="K352" s="43">
        <v>93.0</v>
      </c>
      <c r="L352" s="43">
        <v>193.0</v>
      </c>
      <c r="M352" s="43">
        <v>1.0</v>
      </c>
      <c r="N352" s="43">
        <v>6.0</v>
      </c>
      <c r="O352" s="43">
        <v>50.0</v>
      </c>
      <c r="P352" s="10" t="str">
        <f t="shared" si="1"/>
        <v>#N/A</v>
      </c>
    </row>
    <row r="353" ht="15.75" customHeight="1">
      <c r="A353" s="42">
        <v>352.0</v>
      </c>
      <c r="B353" s="43" t="s">
        <v>1606</v>
      </c>
      <c r="C353" s="43" t="s">
        <v>785</v>
      </c>
      <c r="D353" s="43" t="s">
        <v>1246</v>
      </c>
      <c r="E353" s="43">
        <v>2015.0</v>
      </c>
      <c r="F353" s="43">
        <v>93.0</v>
      </c>
      <c r="G353" s="43">
        <v>67.0</v>
      </c>
      <c r="H353" s="43">
        <v>64.0</v>
      </c>
      <c r="I353" s="43">
        <v>-6.0</v>
      </c>
      <c r="J353" s="43">
        <v>8.0</v>
      </c>
      <c r="K353" s="43">
        <v>8.0</v>
      </c>
      <c r="L353" s="43">
        <v>285.0</v>
      </c>
      <c r="M353" s="43">
        <v>43.0</v>
      </c>
      <c r="N353" s="43">
        <v>4.0</v>
      </c>
      <c r="O353" s="43">
        <v>49.0</v>
      </c>
      <c r="P353" s="10" t="str">
        <f t="shared" si="1"/>
        <v>#N/A</v>
      </c>
    </row>
    <row r="354" ht="15.75" customHeight="1">
      <c r="A354" s="42">
        <v>353.0</v>
      </c>
      <c r="B354" s="43" t="s">
        <v>1607</v>
      </c>
      <c r="C354" s="43" t="s">
        <v>1283</v>
      </c>
      <c r="D354" s="43" t="s">
        <v>1284</v>
      </c>
      <c r="E354" s="43">
        <v>2015.0</v>
      </c>
      <c r="F354" s="43">
        <v>117.0</v>
      </c>
      <c r="G354" s="43">
        <v>43.0</v>
      </c>
      <c r="H354" s="43">
        <v>26.0</v>
      </c>
      <c r="I354" s="43">
        <v>-11.0</v>
      </c>
      <c r="J354" s="43">
        <v>11.0</v>
      </c>
      <c r="K354" s="43">
        <v>9.0</v>
      </c>
      <c r="L354" s="43">
        <v>225.0</v>
      </c>
      <c r="M354" s="43">
        <v>75.0</v>
      </c>
      <c r="N354" s="43">
        <v>3.0</v>
      </c>
      <c r="O354" s="43">
        <v>47.0</v>
      </c>
      <c r="P354" s="10" t="str">
        <f t="shared" si="1"/>
        <v>#N/A</v>
      </c>
    </row>
    <row r="355" ht="15.75" customHeight="1">
      <c r="A355" s="42">
        <v>354.0</v>
      </c>
      <c r="B355" s="43" t="s">
        <v>1608</v>
      </c>
      <c r="C355" s="43" t="s">
        <v>1278</v>
      </c>
      <c r="D355" s="43" t="s">
        <v>1237</v>
      </c>
      <c r="E355" s="43">
        <v>2015.0</v>
      </c>
      <c r="F355" s="43">
        <v>128.0</v>
      </c>
      <c r="G355" s="43">
        <v>78.0</v>
      </c>
      <c r="H355" s="43">
        <v>57.0</v>
      </c>
      <c r="I355" s="43">
        <v>-4.0</v>
      </c>
      <c r="J355" s="43">
        <v>33.0</v>
      </c>
      <c r="K355" s="43">
        <v>28.0</v>
      </c>
      <c r="L355" s="43">
        <v>243.0</v>
      </c>
      <c r="M355" s="43">
        <v>2.0</v>
      </c>
      <c r="N355" s="43">
        <v>3.0</v>
      </c>
      <c r="O355" s="43">
        <v>46.0</v>
      </c>
      <c r="P355" s="10" t="str">
        <f t="shared" si="1"/>
        <v>#N/A</v>
      </c>
    </row>
    <row r="356" ht="15.75" customHeight="1">
      <c r="A356" s="42">
        <v>355.0</v>
      </c>
      <c r="B356" s="43" t="s">
        <v>1609</v>
      </c>
      <c r="C356" s="43" t="s">
        <v>940</v>
      </c>
      <c r="D356" s="43" t="s">
        <v>1237</v>
      </c>
      <c r="E356" s="43">
        <v>2015.0</v>
      </c>
      <c r="F356" s="43">
        <v>124.0</v>
      </c>
      <c r="G356" s="43">
        <v>80.0</v>
      </c>
      <c r="H356" s="43">
        <v>72.0</v>
      </c>
      <c r="I356" s="43">
        <v>-6.0</v>
      </c>
      <c r="J356" s="43">
        <v>69.0</v>
      </c>
      <c r="K356" s="43">
        <v>72.0</v>
      </c>
      <c r="L356" s="43">
        <v>229.0</v>
      </c>
      <c r="M356" s="43">
        <v>9.0</v>
      </c>
      <c r="N356" s="43">
        <v>6.0</v>
      </c>
      <c r="O356" s="43">
        <v>45.0</v>
      </c>
      <c r="P356" s="10" t="str">
        <f t="shared" si="1"/>
        <v>#N/A</v>
      </c>
    </row>
    <row r="357" ht="15.75" customHeight="1">
      <c r="A357" s="42">
        <v>356.0</v>
      </c>
      <c r="B357" s="43" t="s">
        <v>1610</v>
      </c>
      <c r="C357" s="43" t="s">
        <v>1611</v>
      </c>
      <c r="D357" s="43" t="s">
        <v>1237</v>
      </c>
      <c r="E357" s="43">
        <v>2015.0</v>
      </c>
      <c r="F357" s="43">
        <v>122.0</v>
      </c>
      <c r="G357" s="43">
        <v>88.0</v>
      </c>
      <c r="H357" s="43">
        <v>85.0</v>
      </c>
      <c r="I357" s="43">
        <v>-5.0</v>
      </c>
      <c r="J357" s="43">
        <v>10.0</v>
      </c>
      <c r="K357" s="43">
        <v>79.0</v>
      </c>
      <c r="L357" s="43">
        <v>186.0</v>
      </c>
      <c r="M357" s="43">
        <v>4.0</v>
      </c>
      <c r="N357" s="43">
        <v>6.0</v>
      </c>
      <c r="O357" s="43">
        <v>44.0</v>
      </c>
      <c r="P357" s="10" t="str">
        <f t="shared" si="1"/>
        <v>#N/A</v>
      </c>
    </row>
    <row r="358" ht="15.75" customHeight="1">
      <c r="A358" s="42">
        <v>357.0</v>
      </c>
      <c r="B358" s="43" t="s">
        <v>1612</v>
      </c>
      <c r="C358" s="43" t="s">
        <v>948</v>
      </c>
      <c r="D358" s="43" t="s">
        <v>1237</v>
      </c>
      <c r="E358" s="43">
        <v>2015.0</v>
      </c>
      <c r="F358" s="43">
        <v>128.0</v>
      </c>
      <c r="G358" s="43">
        <v>78.0</v>
      </c>
      <c r="H358" s="43">
        <v>80.0</v>
      </c>
      <c r="I358" s="43">
        <v>-6.0</v>
      </c>
      <c r="J358" s="43">
        <v>4.0</v>
      </c>
      <c r="K358" s="43">
        <v>83.0</v>
      </c>
      <c r="L358" s="43">
        <v>196.0</v>
      </c>
      <c r="M358" s="43">
        <v>1.0</v>
      </c>
      <c r="N358" s="43">
        <v>18.0</v>
      </c>
      <c r="O358" s="43">
        <v>42.0</v>
      </c>
      <c r="P358" s="10" t="str">
        <f t="shared" si="1"/>
        <v>#N/A</v>
      </c>
    </row>
    <row r="359" ht="15.75" customHeight="1">
      <c r="A359" s="42">
        <v>358.0</v>
      </c>
      <c r="B359" s="43" t="s">
        <v>1613</v>
      </c>
      <c r="C359" s="43" t="s">
        <v>878</v>
      </c>
      <c r="D359" s="43" t="s">
        <v>1237</v>
      </c>
      <c r="E359" s="43">
        <v>2015.0</v>
      </c>
      <c r="F359" s="43">
        <v>126.0</v>
      </c>
      <c r="G359" s="43">
        <v>84.0</v>
      </c>
      <c r="H359" s="43">
        <v>62.0</v>
      </c>
      <c r="I359" s="43">
        <v>-5.0</v>
      </c>
      <c r="J359" s="43">
        <v>8.0</v>
      </c>
      <c r="K359" s="43">
        <v>39.0</v>
      </c>
      <c r="L359" s="43">
        <v>224.0</v>
      </c>
      <c r="M359" s="43">
        <v>2.0</v>
      </c>
      <c r="N359" s="43">
        <v>8.0</v>
      </c>
      <c r="O359" s="43">
        <v>41.0</v>
      </c>
      <c r="P359" s="10" t="str">
        <f t="shared" si="1"/>
        <v>#N/A</v>
      </c>
    </row>
    <row r="360" ht="15.75" customHeight="1">
      <c r="A360" s="42">
        <v>359.0</v>
      </c>
      <c r="B360" s="43" t="s">
        <v>1614</v>
      </c>
      <c r="C360" s="43" t="s">
        <v>851</v>
      </c>
      <c r="D360" s="43" t="s">
        <v>1237</v>
      </c>
      <c r="E360" s="43">
        <v>2015.0</v>
      </c>
      <c r="F360" s="43">
        <v>120.0</v>
      </c>
      <c r="G360" s="43">
        <v>80.0</v>
      </c>
      <c r="H360" s="43">
        <v>88.0</v>
      </c>
      <c r="I360" s="43">
        <v>-4.0</v>
      </c>
      <c r="J360" s="43">
        <v>20.0</v>
      </c>
      <c r="K360" s="43">
        <v>54.0</v>
      </c>
      <c r="L360" s="43">
        <v>202.0</v>
      </c>
      <c r="M360" s="43">
        <v>8.0</v>
      </c>
      <c r="N360" s="43">
        <v>6.0</v>
      </c>
      <c r="O360" s="43">
        <v>39.0</v>
      </c>
      <c r="P360" s="10" t="str">
        <f t="shared" si="1"/>
        <v>#N/A</v>
      </c>
    </row>
    <row r="361" ht="15.75" customHeight="1">
      <c r="A361" s="42">
        <v>360.0</v>
      </c>
      <c r="B361" s="43" t="s">
        <v>1615</v>
      </c>
      <c r="C361" s="43" t="s">
        <v>879</v>
      </c>
      <c r="D361" s="43" t="s">
        <v>1237</v>
      </c>
      <c r="E361" s="43">
        <v>2015.0</v>
      </c>
      <c r="F361" s="43">
        <v>112.0</v>
      </c>
      <c r="G361" s="43">
        <v>37.0</v>
      </c>
      <c r="H361" s="43">
        <v>28.0</v>
      </c>
      <c r="I361" s="43">
        <v>-7.0</v>
      </c>
      <c r="J361" s="43">
        <v>11.0</v>
      </c>
      <c r="K361" s="43">
        <v>8.0</v>
      </c>
      <c r="L361" s="43">
        <v>273.0</v>
      </c>
      <c r="M361" s="43">
        <v>45.0</v>
      </c>
      <c r="N361" s="43">
        <v>4.0</v>
      </c>
      <c r="O361" s="43">
        <v>36.0</v>
      </c>
      <c r="P361" s="10" t="str">
        <f t="shared" si="1"/>
        <v>#N/A</v>
      </c>
    </row>
    <row r="362" ht="15.75" customHeight="1">
      <c r="A362" s="42">
        <v>361.0</v>
      </c>
      <c r="B362" s="43" t="s">
        <v>1616</v>
      </c>
      <c r="C362" s="43" t="s">
        <v>839</v>
      </c>
      <c r="D362" s="43" t="s">
        <v>1237</v>
      </c>
      <c r="E362" s="43">
        <v>2015.0</v>
      </c>
      <c r="F362" s="43">
        <v>112.0</v>
      </c>
      <c r="G362" s="43">
        <v>90.0</v>
      </c>
      <c r="H362" s="43">
        <v>72.0</v>
      </c>
      <c r="I362" s="43">
        <v>-4.0</v>
      </c>
      <c r="J362" s="43">
        <v>6.0</v>
      </c>
      <c r="K362" s="43">
        <v>88.0</v>
      </c>
      <c r="L362" s="43">
        <v>238.0</v>
      </c>
      <c r="M362" s="43">
        <v>1.0</v>
      </c>
      <c r="N362" s="43">
        <v>13.0</v>
      </c>
      <c r="O362" s="43">
        <v>34.0</v>
      </c>
      <c r="P362" s="10" t="str">
        <f t="shared" si="1"/>
        <v>#N/A</v>
      </c>
    </row>
    <row r="363" ht="15.75" customHeight="1">
      <c r="A363" s="42">
        <v>362.0</v>
      </c>
      <c r="B363" s="43" t="s">
        <v>1617</v>
      </c>
      <c r="C363" s="43" t="s">
        <v>1618</v>
      </c>
      <c r="D363" s="43" t="s">
        <v>1237</v>
      </c>
      <c r="E363" s="43">
        <v>2015.0</v>
      </c>
      <c r="F363" s="43">
        <v>109.0</v>
      </c>
      <c r="G363" s="43">
        <v>53.0</v>
      </c>
      <c r="H363" s="43">
        <v>90.0</v>
      </c>
      <c r="I363" s="43">
        <v>-5.0</v>
      </c>
      <c r="J363" s="43">
        <v>8.0</v>
      </c>
      <c r="K363" s="43">
        <v>65.0</v>
      </c>
      <c r="L363" s="43">
        <v>255.0</v>
      </c>
      <c r="M363" s="43">
        <v>0.0</v>
      </c>
      <c r="N363" s="43">
        <v>5.0</v>
      </c>
      <c r="O363" s="43">
        <v>18.0</v>
      </c>
      <c r="P363" s="10" t="str">
        <f t="shared" si="1"/>
        <v>#N/A</v>
      </c>
    </row>
    <row r="364" ht="15.75" customHeight="1">
      <c r="A364" s="42">
        <v>363.0</v>
      </c>
      <c r="B364" s="43" t="s">
        <v>1619</v>
      </c>
      <c r="C364" s="43" t="s">
        <v>843</v>
      </c>
      <c r="D364" s="43" t="s">
        <v>1237</v>
      </c>
      <c r="E364" s="43">
        <v>2015.0</v>
      </c>
      <c r="F364" s="43">
        <v>202.0</v>
      </c>
      <c r="G364" s="43">
        <v>39.0</v>
      </c>
      <c r="H364" s="43">
        <v>48.0</v>
      </c>
      <c r="I364" s="43">
        <v>-8.0</v>
      </c>
      <c r="J364" s="43">
        <v>26.0</v>
      </c>
      <c r="K364" s="43">
        <v>27.0</v>
      </c>
      <c r="L364" s="43">
        <v>193.0</v>
      </c>
      <c r="M364" s="43">
        <v>2.0</v>
      </c>
      <c r="N364" s="43">
        <v>9.0</v>
      </c>
      <c r="O364" s="43">
        <v>0.0</v>
      </c>
      <c r="P364" s="10" t="str">
        <f t="shared" si="1"/>
        <v>#N/A</v>
      </c>
    </row>
    <row r="365" ht="15.75" customHeight="1">
      <c r="A365" s="42">
        <v>364.0</v>
      </c>
      <c r="B365" s="43" t="s">
        <v>678</v>
      </c>
      <c r="C365" s="43" t="s">
        <v>989</v>
      </c>
      <c r="D365" s="43" t="s">
        <v>1504</v>
      </c>
      <c r="E365" s="43">
        <v>2016.0</v>
      </c>
      <c r="F365" s="43">
        <v>113.0</v>
      </c>
      <c r="G365" s="43">
        <v>56.0</v>
      </c>
      <c r="H365" s="43">
        <v>58.0</v>
      </c>
      <c r="I365" s="43">
        <v>-7.0</v>
      </c>
      <c r="J365" s="43">
        <v>14.0</v>
      </c>
      <c r="K365" s="43">
        <v>14.0</v>
      </c>
      <c r="L365" s="43">
        <v>242.0</v>
      </c>
      <c r="M365" s="43">
        <v>7.0</v>
      </c>
      <c r="N365" s="43">
        <v>5.0</v>
      </c>
      <c r="O365" s="43">
        <v>84.0</v>
      </c>
      <c r="P365" s="10">
        <f t="shared" si="1"/>
        <v>1047</v>
      </c>
    </row>
    <row r="366" ht="15.75" customHeight="1">
      <c r="A366" s="42">
        <v>365.0</v>
      </c>
      <c r="B366" s="43" t="s">
        <v>684</v>
      </c>
      <c r="C366" s="43" t="s">
        <v>872</v>
      </c>
      <c r="D366" s="43" t="s">
        <v>1240</v>
      </c>
      <c r="E366" s="43">
        <v>2016.0</v>
      </c>
      <c r="F366" s="43">
        <v>100.0</v>
      </c>
      <c r="G366" s="43">
        <v>38.0</v>
      </c>
      <c r="H366" s="43">
        <v>61.0</v>
      </c>
      <c r="I366" s="43">
        <v>-10.0</v>
      </c>
      <c r="J366" s="43">
        <v>28.0</v>
      </c>
      <c r="K366" s="43">
        <v>52.0</v>
      </c>
      <c r="L366" s="43">
        <v>234.0</v>
      </c>
      <c r="M366" s="43">
        <v>84.0</v>
      </c>
      <c r="N366" s="43">
        <v>44.0</v>
      </c>
      <c r="O366" s="43">
        <v>83.0</v>
      </c>
      <c r="P366" s="10">
        <f t="shared" si="1"/>
        <v>1050</v>
      </c>
    </row>
    <row r="367" ht="15.75" customHeight="1">
      <c r="A367" s="42">
        <v>366.0</v>
      </c>
      <c r="B367" s="43" t="s">
        <v>1620</v>
      </c>
      <c r="C367" s="43" t="s">
        <v>1621</v>
      </c>
      <c r="D367" s="43" t="s">
        <v>1237</v>
      </c>
      <c r="E367" s="43">
        <v>2016.0</v>
      </c>
      <c r="F367" s="43">
        <v>119.0</v>
      </c>
      <c r="G367" s="43">
        <v>75.0</v>
      </c>
      <c r="H367" s="43">
        <v>77.0</v>
      </c>
      <c r="I367" s="43">
        <v>-5.0</v>
      </c>
      <c r="J367" s="43">
        <v>4.0</v>
      </c>
      <c r="K367" s="43">
        <v>90.0</v>
      </c>
      <c r="L367" s="43">
        <v>219.0</v>
      </c>
      <c r="M367" s="43">
        <v>15.0</v>
      </c>
      <c r="N367" s="43">
        <v>5.0</v>
      </c>
      <c r="O367" s="43">
        <v>81.0</v>
      </c>
      <c r="P367" s="10" t="str">
        <f t="shared" si="1"/>
        <v>#N/A</v>
      </c>
    </row>
    <row r="368" ht="15.75" customHeight="1">
      <c r="A368" s="42">
        <v>367.0</v>
      </c>
      <c r="B368" s="43" t="s">
        <v>1622</v>
      </c>
      <c r="C368" s="43" t="s">
        <v>986</v>
      </c>
      <c r="D368" s="43" t="s">
        <v>1623</v>
      </c>
      <c r="E368" s="43">
        <v>2016.0</v>
      </c>
      <c r="F368" s="43">
        <v>160.0</v>
      </c>
      <c r="G368" s="43">
        <v>87.0</v>
      </c>
      <c r="H368" s="43">
        <v>53.0</v>
      </c>
      <c r="I368" s="43">
        <v>-5.0</v>
      </c>
      <c r="J368" s="43">
        <v>14.0</v>
      </c>
      <c r="K368" s="43">
        <v>42.0</v>
      </c>
      <c r="L368" s="43">
        <v>208.0</v>
      </c>
      <c r="M368" s="43">
        <v>16.0</v>
      </c>
      <c r="N368" s="43">
        <v>17.0</v>
      </c>
      <c r="O368" s="43">
        <v>81.0</v>
      </c>
      <c r="P368" s="10" t="str">
        <f t="shared" si="1"/>
        <v>#N/A</v>
      </c>
    </row>
    <row r="369" ht="15.75" customHeight="1">
      <c r="A369" s="42">
        <v>368.0</v>
      </c>
      <c r="B369" s="43" t="s">
        <v>1624</v>
      </c>
      <c r="C369" s="43" t="s">
        <v>1625</v>
      </c>
      <c r="D369" s="43" t="s">
        <v>1297</v>
      </c>
      <c r="E369" s="43">
        <v>2016.0</v>
      </c>
      <c r="F369" s="43">
        <v>134.0</v>
      </c>
      <c r="G369" s="43">
        <v>52.0</v>
      </c>
      <c r="H369" s="43">
        <v>50.0</v>
      </c>
      <c r="I369" s="43">
        <v>-6.0</v>
      </c>
      <c r="J369" s="43">
        <v>45.0</v>
      </c>
      <c r="K369" s="43">
        <v>17.0</v>
      </c>
      <c r="L369" s="43">
        <v>196.0</v>
      </c>
      <c r="M369" s="43">
        <v>11.0</v>
      </c>
      <c r="N369" s="43">
        <v>4.0</v>
      </c>
      <c r="O369" s="43">
        <v>81.0</v>
      </c>
      <c r="P369" s="10" t="str">
        <f t="shared" si="1"/>
        <v>#N/A</v>
      </c>
    </row>
    <row r="370" ht="15.75" customHeight="1">
      <c r="A370" s="42">
        <v>369.0</v>
      </c>
      <c r="B370" s="43" t="s">
        <v>1626</v>
      </c>
      <c r="C370" s="43" t="s">
        <v>788</v>
      </c>
      <c r="D370" s="43" t="s">
        <v>1237</v>
      </c>
      <c r="E370" s="43">
        <v>2016.0</v>
      </c>
      <c r="F370" s="43">
        <v>108.0</v>
      </c>
      <c r="G370" s="43">
        <v>73.0</v>
      </c>
      <c r="H370" s="43">
        <v>62.0</v>
      </c>
      <c r="I370" s="43">
        <v>-6.0</v>
      </c>
      <c r="J370" s="43">
        <v>14.0</v>
      </c>
      <c r="K370" s="43">
        <v>37.0</v>
      </c>
      <c r="L370" s="43">
        <v>244.0</v>
      </c>
      <c r="M370" s="43">
        <v>2.0</v>
      </c>
      <c r="N370" s="43">
        <v>11.0</v>
      </c>
      <c r="O370" s="43">
        <v>80.0</v>
      </c>
      <c r="P370" s="10" t="str">
        <f t="shared" si="1"/>
        <v>#N/A</v>
      </c>
    </row>
    <row r="371" ht="15.75" customHeight="1">
      <c r="A371" s="42">
        <v>370.0</v>
      </c>
      <c r="B371" s="43" t="s">
        <v>1627</v>
      </c>
      <c r="C371" s="43" t="s">
        <v>806</v>
      </c>
      <c r="D371" s="43" t="s">
        <v>1237</v>
      </c>
      <c r="E371" s="43">
        <v>2016.0</v>
      </c>
      <c r="F371" s="43">
        <v>124.0</v>
      </c>
      <c r="G371" s="43">
        <v>93.0</v>
      </c>
      <c r="H371" s="43">
        <v>63.0</v>
      </c>
      <c r="I371" s="43">
        <v>-3.0</v>
      </c>
      <c r="J371" s="43">
        <v>15.0</v>
      </c>
      <c r="K371" s="43">
        <v>47.0</v>
      </c>
      <c r="L371" s="43">
        <v>222.0</v>
      </c>
      <c r="M371" s="43">
        <v>20.0</v>
      </c>
      <c r="N371" s="43">
        <v>3.0</v>
      </c>
      <c r="O371" s="43">
        <v>80.0</v>
      </c>
      <c r="P371" s="10" t="str">
        <f t="shared" si="1"/>
        <v>#N/A</v>
      </c>
    </row>
    <row r="372" ht="15.75" customHeight="1">
      <c r="A372" s="42">
        <v>371.0</v>
      </c>
      <c r="B372" s="43" t="s">
        <v>1628</v>
      </c>
      <c r="C372" s="43" t="s">
        <v>884</v>
      </c>
      <c r="D372" s="43" t="s">
        <v>1237</v>
      </c>
      <c r="E372" s="43">
        <v>2016.0</v>
      </c>
      <c r="F372" s="43">
        <v>130.0</v>
      </c>
      <c r="G372" s="43">
        <v>42.0</v>
      </c>
      <c r="H372" s="43">
        <v>67.0</v>
      </c>
      <c r="I372" s="43">
        <v>-8.0</v>
      </c>
      <c r="J372" s="43">
        <v>11.0</v>
      </c>
      <c r="K372" s="43">
        <v>15.0</v>
      </c>
      <c r="L372" s="43">
        <v>205.0</v>
      </c>
      <c r="M372" s="43">
        <v>49.0</v>
      </c>
      <c r="N372" s="43">
        <v>4.0</v>
      </c>
      <c r="O372" s="43">
        <v>80.0</v>
      </c>
      <c r="P372" s="10" t="str">
        <f t="shared" si="1"/>
        <v>#N/A</v>
      </c>
    </row>
    <row r="373" ht="15.75" customHeight="1">
      <c r="A373" s="42">
        <v>372.0</v>
      </c>
      <c r="B373" s="43" t="s">
        <v>1629</v>
      </c>
      <c r="C373" s="43" t="s">
        <v>950</v>
      </c>
      <c r="D373" s="43" t="s">
        <v>1248</v>
      </c>
      <c r="E373" s="43">
        <v>2016.0</v>
      </c>
      <c r="F373" s="43">
        <v>111.0</v>
      </c>
      <c r="G373" s="43">
        <v>31.0</v>
      </c>
      <c r="H373" s="43">
        <v>67.0</v>
      </c>
      <c r="I373" s="43">
        <v>-8.0</v>
      </c>
      <c r="J373" s="43">
        <v>8.0</v>
      </c>
      <c r="K373" s="43">
        <v>30.0</v>
      </c>
      <c r="L373" s="43">
        <v>192.0</v>
      </c>
      <c r="M373" s="43">
        <v>11.0</v>
      </c>
      <c r="N373" s="43">
        <v>24.0</v>
      </c>
      <c r="O373" s="43">
        <v>80.0</v>
      </c>
      <c r="P373" s="10" t="str">
        <f t="shared" si="1"/>
        <v>#N/A</v>
      </c>
    </row>
    <row r="374" ht="15.75" customHeight="1">
      <c r="A374" s="42">
        <v>373.0</v>
      </c>
      <c r="B374" s="43" t="s">
        <v>1630</v>
      </c>
      <c r="C374" s="43" t="s">
        <v>1631</v>
      </c>
      <c r="D374" s="43" t="s">
        <v>1632</v>
      </c>
      <c r="E374" s="43">
        <v>2016.0</v>
      </c>
      <c r="F374" s="43">
        <v>120.0</v>
      </c>
      <c r="G374" s="43">
        <v>47.0</v>
      </c>
      <c r="H374" s="43">
        <v>77.0</v>
      </c>
      <c r="I374" s="43">
        <v>-6.0</v>
      </c>
      <c r="J374" s="43">
        <v>39.0</v>
      </c>
      <c r="K374" s="43">
        <v>34.0</v>
      </c>
      <c r="L374" s="43">
        <v>237.0</v>
      </c>
      <c r="M374" s="43">
        <v>29.0</v>
      </c>
      <c r="N374" s="43">
        <v>5.0</v>
      </c>
      <c r="O374" s="43">
        <v>80.0</v>
      </c>
      <c r="P374" s="10" t="str">
        <f t="shared" si="1"/>
        <v>#N/A</v>
      </c>
    </row>
    <row r="375" ht="15.75" customHeight="1">
      <c r="A375" s="42">
        <v>374.0</v>
      </c>
      <c r="B375" s="43" t="s">
        <v>1633</v>
      </c>
      <c r="C375" s="43" t="s">
        <v>873</v>
      </c>
      <c r="D375" s="43" t="s">
        <v>1237</v>
      </c>
      <c r="E375" s="43">
        <v>2016.0</v>
      </c>
      <c r="F375" s="43">
        <v>113.0</v>
      </c>
      <c r="G375" s="43">
        <v>83.0</v>
      </c>
      <c r="H375" s="43">
        <v>67.0</v>
      </c>
      <c r="I375" s="43">
        <v>-6.0</v>
      </c>
      <c r="J375" s="43">
        <v>19.0</v>
      </c>
      <c r="K375" s="43">
        <v>70.0</v>
      </c>
      <c r="L375" s="43">
        <v>236.0</v>
      </c>
      <c r="M375" s="43">
        <v>1.0</v>
      </c>
      <c r="N375" s="43">
        <v>7.0</v>
      </c>
      <c r="O375" s="43">
        <v>79.0</v>
      </c>
      <c r="P375" s="10">
        <f t="shared" si="1"/>
        <v>1055</v>
      </c>
    </row>
    <row r="376" ht="15.75" customHeight="1">
      <c r="A376" s="42">
        <v>375.0</v>
      </c>
      <c r="B376" s="43" t="s">
        <v>1634</v>
      </c>
      <c r="C376" s="43" t="s">
        <v>1534</v>
      </c>
      <c r="D376" s="43" t="s">
        <v>1237</v>
      </c>
      <c r="E376" s="43">
        <v>2016.0</v>
      </c>
      <c r="F376" s="43">
        <v>105.0</v>
      </c>
      <c r="G376" s="43">
        <v>59.0</v>
      </c>
      <c r="H376" s="43">
        <v>80.0</v>
      </c>
      <c r="I376" s="43">
        <v>-6.0</v>
      </c>
      <c r="J376" s="43">
        <v>6.0</v>
      </c>
      <c r="K376" s="43">
        <v>59.0</v>
      </c>
      <c r="L376" s="43">
        <v>214.0</v>
      </c>
      <c r="M376" s="43">
        <v>10.0</v>
      </c>
      <c r="N376" s="43">
        <v>4.0</v>
      </c>
      <c r="O376" s="43">
        <v>79.0</v>
      </c>
      <c r="P376" s="10" t="str">
        <f t="shared" si="1"/>
        <v>#N/A</v>
      </c>
    </row>
    <row r="377" ht="15.75" customHeight="1">
      <c r="A377" s="42">
        <v>376.0</v>
      </c>
      <c r="B377" s="43" t="s">
        <v>1635</v>
      </c>
      <c r="C377" s="43" t="s">
        <v>1565</v>
      </c>
      <c r="D377" s="43" t="s">
        <v>1504</v>
      </c>
      <c r="E377" s="43">
        <v>2016.0</v>
      </c>
      <c r="F377" s="43">
        <v>97.0</v>
      </c>
      <c r="G377" s="43">
        <v>74.0</v>
      </c>
      <c r="H377" s="43">
        <v>57.0</v>
      </c>
      <c r="I377" s="43">
        <v>-6.0</v>
      </c>
      <c r="J377" s="43">
        <v>11.0</v>
      </c>
      <c r="K377" s="43">
        <v>45.0</v>
      </c>
      <c r="L377" s="43">
        <v>230.0</v>
      </c>
      <c r="M377" s="43">
        <v>3.0</v>
      </c>
      <c r="N377" s="43">
        <v>13.0</v>
      </c>
      <c r="O377" s="43">
        <v>79.0</v>
      </c>
      <c r="P377" s="10" t="str">
        <f t="shared" si="1"/>
        <v>#N/A</v>
      </c>
    </row>
    <row r="378" ht="15.75" customHeight="1">
      <c r="A378" s="42">
        <v>377.0</v>
      </c>
      <c r="B378" s="43" t="s">
        <v>1636</v>
      </c>
      <c r="C378" s="43" t="s">
        <v>913</v>
      </c>
      <c r="D378" s="43" t="s">
        <v>1237</v>
      </c>
      <c r="E378" s="43">
        <v>2016.0</v>
      </c>
      <c r="F378" s="43">
        <v>108.0</v>
      </c>
      <c r="G378" s="43">
        <v>53.0</v>
      </c>
      <c r="H378" s="43">
        <v>63.0</v>
      </c>
      <c r="I378" s="43">
        <v>-7.0</v>
      </c>
      <c r="J378" s="43">
        <v>18.0</v>
      </c>
      <c r="K378" s="43">
        <v>42.0</v>
      </c>
      <c r="L378" s="43">
        <v>225.0</v>
      </c>
      <c r="M378" s="43">
        <v>40.0</v>
      </c>
      <c r="N378" s="43">
        <v>4.0</v>
      </c>
      <c r="O378" s="43">
        <v>79.0</v>
      </c>
      <c r="P378" s="10" t="str">
        <f t="shared" si="1"/>
        <v>#N/A</v>
      </c>
    </row>
    <row r="379" ht="15.75" customHeight="1">
      <c r="A379" s="42">
        <v>378.0</v>
      </c>
      <c r="B379" s="43" t="s">
        <v>688</v>
      </c>
      <c r="C379" s="43" t="s">
        <v>950</v>
      </c>
      <c r="D379" s="43" t="s">
        <v>1248</v>
      </c>
      <c r="E379" s="43">
        <v>2016.0</v>
      </c>
      <c r="F379" s="43">
        <v>92.0</v>
      </c>
      <c r="G379" s="43">
        <v>53.0</v>
      </c>
      <c r="H379" s="43">
        <v>73.0</v>
      </c>
      <c r="I379" s="43">
        <v>-6.0</v>
      </c>
      <c r="J379" s="43">
        <v>9.0</v>
      </c>
      <c r="K379" s="43">
        <v>56.0</v>
      </c>
      <c r="L379" s="43">
        <v>219.0</v>
      </c>
      <c r="M379" s="43">
        <v>8.0</v>
      </c>
      <c r="N379" s="43">
        <v>9.0</v>
      </c>
      <c r="O379" s="43">
        <v>78.0</v>
      </c>
      <c r="P379" s="10">
        <f t="shared" si="1"/>
        <v>1052</v>
      </c>
    </row>
    <row r="380" ht="15.75" customHeight="1">
      <c r="A380" s="42">
        <v>379.0</v>
      </c>
      <c r="B380" s="43" t="s">
        <v>1637</v>
      </c>
      <c r="C380" s="43" t="s">
        <v>962</v>
      </c>
      <c r="D380" s="43" t="s">
        <v>1240</v>
      </c>
      <c r="E380" s="43">
        <v>2016.0</v>
      </c>
      <c r="F380" s="43">
        <v>150.0</v>
      </c>
      <c r="G380" s="43">
        <v>75.0</v>
      </c>
      <c r="H380" s="43">
        <v>75.0</v>
      </c>
      <c r="I380" s="43">
        <v>-7.0</v>
      </c>
      <c r="J380" s="43">
        <v>5.0</v>
      </c>
      <c r="K380" s="43">
        <v>76.0</v>
      </c>
      <c r="L380" s="43">
        <v>207.0</v>
      </c>
      <c r="M380" s="43">
        <v>2.0</v>
      </c>
      <c r="N380" s="43">
        <v>7.0</v>
      </c>
      <c r="O380" s="43">
        <v>78.0</v>
      </c>
      <c r="P380" s="10" t="str">
        <f t="shared" si="1"/>
        <v>#N/A</v>
      </c>
    </row>
    <row r="381" ht="15.75" customHeight="1">
      <c r="A381" s="42">
        <v>380.0</v>
      </c>
      <c r="B381" s="43" t="s">
        <v>1638</v>
      </c>
      <c r="C381" s="43" t="s">
        <v>1639</v>
      </c>
      <c r="D381" s="43" t="s">
        <v>1515</v>
      </c>
      <c r="E381" s="43">
        <v>2016.0</v>
      </c>
      <c r="F381" s="43">
        <v>112.0</v>
      </c>
      <c r="G381" s="43">
        <v>67.0</v>
      </c>
      <c r="H381" s="43">
        <v>76.0</v>
      </c>
      <c r="I381" s="43">
        <v>-7.0</v>
      </c>
      <c r="J381" s="43">
        <v>16.0</v>
      </c>
      <c r="K381" s="43">
        <v>38.0</v>
      </c>
      <c r="L381" s="43">
        <v>251.0</v>
      </c>
      <c r="M381" s="43">
        <v>2.0</v>
      </c>
      <c r="N381" s="43">
        <v>10.0</v>
      </c>
      <c r="O381" s="43">
        <v>78.0</v>
      </c>
      <c r="P381" s="10" t="str">
        <f t="shared" si="1"/>
        <v>#N/A</v>
      </c>
    </row>
    <row r="382" ht="15.75" customHeight="1">
      <c r="A382" s="42">
        <v>381.0</v>
      </c>
      <c r="B382" s="43" t="s">
        <v>1640</v>
      </c>
      <c r="C382" s="43" t="s">
        <v>1252</v>
      </c>
      <c r="D382" s="43" t="s">
        <v>1237</v>
      </c>
      <c r="E382" s="43">
        <v>2016.0</v>
      </c>
      <c r="F382" s="43">
        <v>102.0</v>
      </c>
      <c r="G382" s="43">
        <v>71.0</v>
      </c>
      <c r="H382" s="43">
        <v>66.0</v>
      </c>
      <c r="I382" s="43">
        <v>-7.0</v>
      </c>
      <c r="J382" s="43">
        <v>8.0</v>
      </c>
      <c r="K382" s="43">
        <v>69.0</v>
      </c>
      <c r="L382" s="43">
        <v>198.0</v>
      </c>
      <c r="M382" s="43">
        <v>4.0</v>
      </c>
      <c r="N382" s="43">
        <v>11.0</v>
      </c>
      <c r="O382" s="43">
        <v>78.0</v>
      </c>
      <c r="P382" s="10" t="str">
        <f t="shared" si="1"/>
        <v>#N/A</v>
      </c>
    </row>
    <row r="383" ht="15.75" customHeight="1">
      <c r="A383" s="42">
        <v>382.0</v>
      </c>
      <c r="B383" s="43" t="s">
        <v>1641</v>
      </c>
      <c r="C383" s="43" t="s">
        <v>788</v>
      </c>
      <c r="D383" s="43" t="s">
        <v>1237</v>
      </c>
      <c r="E383" s="43">
        <v>2016.0</v>
      </c>
      <c r="F383" s="43">
        <v>134.0</v>
      </c>
      <c r="G383" s="43">
        <v>60.0</v>
      </c>
      <c r="H383" s="43">
        <v>66.0</v>
      </c>
      <c r="I383" s="43">
        <v>-5.0</v>
      </c>
      <c r="J383" s="43">
        <v>36.0</v>
      </c>
      <c r="K383" s="43">
        <v>29.0</v>
      </c>
      <c r="L383" s="43">
        <v>236.0</v>
      </c>
      <c r="M383" s="43">
        <v>5.0</v>
      </c>
      <c r="N383" s="43">
        <v>4.0</v>
      </c>
      <c r="O383" s="43">
        <v>78.0</v>
      </c>
      <c r="P383" s="10" t="str">
        <f t="shared" si="1"/>
        <v>#N/A</v>
      </c>
    </row>
    <row r="384" ht="15.75" customHeight="1">
      <c r="A384" s="42">
        <v>383.0</v>
      </c>
      <c r="B384" s="43" t="s">
        <v>1642</v>
      </c>
      <c r="C384" s="43" t="s">
        <v>1643</v>
      </c>
      <c r="D384" s="43" t="s">
        <v>1237</v>
      </c>
      <c r="E384" s="43">
        <v>2016.0</v>
      </c>
      <c r="F384" s="43">
        <v>100.0</v>
      </c>
      <c r="G384" s="43">
        <v>62.0</v>
      </c>
      <c r="H384" s="43">
        <v>73.0</v>
      </c>
      <c r="I384" s="43">
        <v>-4.0</v>
      </c>
      <c r="J384" s="43">
        <v>11.0</v>
      </c>
      <c r="K384" s="43">
        <v>51.0</v>
      </c>
      <c r="L384" s="43">
        <v>182.0</v>
      </c>
      <c r="M384" s="43">
        <v>38.0</v>
      </c>
      <c r="N384" s="43">
        <v>6.0</v>
      </c>
      <c r="O384" s="43">
        <v>78.0</v>
      </c>
      <c r="P384" s="10" t="str">
        <f t="shared" si="1"/>
        <v>#N/A</v>
      </c>
    </row>
    <row r="385" ht="15.75" customHeight="1">
      <c r="A385" s="42">
        <v>384.0</v>
      </c>
      <c r="B385" s="43" t="s">
        <v>1644</v>
      </c>
      <c r="C385" s="43" t="s">
        <v>1435</v>
      </c>
      <c r="D385" s="43" t="s">
        <v>1237</v>
      </c>
      <c r="E385" s="43">
        <v>2016.0</v>
      </c>
      <c r="F385" s="43">
        <v>126.0</v>
      </c>
      <c r="G385" s="43">
        <v>75.0</v>
      </c>
      <c r="H385" s="43">
        <v>77.0</v>
      </c>
      <c r="I385" s="43">
        <v>-4.0</v>
      </c>
      <c r="J385" s="43">
        <v>11.0</v>
      </c>
      <c r="K385" s="43">
        <v>80.0</v>
      </c>
      <c r="L385" s="43">
        <v>246.0</v>
      </c>
      <c r="M385" s="43">
        <v>2.0</v>
      </c>
      <c r="N385" s="43">
        <v>9.0</v>
      </c>
      <c r="O385" s="43">
        <v>77.0</v>
      </c>
      <c r="P385" s="10" t="str">
        <f t="shared" si="1"/>
        <v>#N/A</v>
      </c>
    </row>
    <row r="386" ht="15.75" customHeight="1">
      <c r="A386" s="42">
        <v>385.0</v>
      </c>
      <c r="B386" s="43" t="s">
        <v>1645</v>
      </c>
      <c r="C386" s="43" t="s">
        <v>1646</v>
      </c>
      <c r="D386" s="43" t="s">
        <v>1623</v>
      </c>
      <c r="E386" s="43">
        <v>2016.0</v>
      </c>
      <c r="F386" s="43">
        <v>120.0</v>
      </c>
      <c r="G386" s="43">
        <v>80.0</v>
      </c>
      <c r="H386" s="43">
        <v>61.0</v>
      </c>
      <c r="I386" s="43">
        <v>-8.0</v>
      </c>
      <c r="J386" s="43">
        <v>26.0</v>
      </c>
      <c r="K386" s="43">
        <v>52.0</v>
      </c>
      <c r="L386" s="43">
        <v>218.0</v>
      </c>
      <c r="M386" s="43">
        <v>1.0</v>
      </c>
      <c r="N386" s="43">
        <v>5.0</v>
      </c>
      <c r="O386" s="43">
        <v>76.0</v>
      </c>
      <c r="P386" s="10" t="str">
        <f t="shared" si="1"/>
        <v>#N/A</v>
      </c>
    </row>
    <row r="387" ht="15.75" customHeight="1">
      <c r="A387" s="42">
        <v>386.0</v>
      </c>
      <c r="B387" s="43" t="s">
        <v>1647</v>
      </c>
      <c r="C387" s="43" t="s">
        <v>1400</v>
      </c>
      <c r="D387" s="43" t="s">
        <v>1237</v>
      </c>
      <c r="E387" s="43">
        <v>2016.0</v>
      </c>
      <c r="F387" s="43">
        <v>130.0</v>
      </c>
      <c r="G387" s="43">
        <v>75.0</v>
      </c>
      <c r="H387" s="43">
        <v>59.0</v>
      </c>
      <c r="I387" s="43">
        <v>-6.0</v>
      </c>
      <c r="J387" s="43">
        <v>9.0</v>
      </c>
      <c r="K387" s="43">
        <v>34.0</v>
      </c>
      <c r="L387" s="43">
        <v>206.0</v>
      </c>
      <c r="M387" s="43">
        <v>0.0</v>
      </c>
      <c r="N387" s="43">
        <v>7.0</v>
      </c>
      <c r="O387" s="43">
        <v>75.0</v>
      </c>
      <c r="P387" s="10" t="str">
        <f t="shared" si="1"/>
        <v>#N/A</v>
      </c>
    </row>
    <row r="388" ht="15.75" customHeight="1">
      <c r="A388" s="42">
        <v>387.0</v>
      </c>
      <c r="B388" s="43" t="s">
        <v>1648</v>
      </c>
      <c r="C388" s="43" t="s">
        <v>834</v>
      </c>
      <c r="D388" s="43" t="s">
        <v>1410</v>
      </c>
      <c r="E388" s="43">
        <v>2016.0</v>
      </c>
      <c r="F388" s="43">
        <v>118.0</v>
      </c>
      <c r="G388" s="43">
        <v>65.0</v>
      </c>
      <c r="H388" s="43">
        <v>79.0</v>
      </c>
      <c r="I388" s="43">
        <v>-8.0</v>
      </c>
      <c r="J388" s="43">
        <v>10.0</v>
      </c>
      <c r="K388" s="43">
        <v>39.0</v>
      </c>
      <c r="L388" s="43">
        <v>263.0</v>
      </c>
      <c r="M388" s="43">
        <v>5.0</v>
      </c>
      <c r="N388" s="43">
        <v>10.0</v>
      </c>
      <c r="O388" s="43">
        <v>74.0</v>
      </c>
      <c r="P388" s="10" t="str">
        <f t="shared" si="1"/>
        <v>#N/A</v>
      </c>
    </row>
    <row r="389" ht="15.75" customHeight="1">
      <c r="A389" s="42">
        <v>388.0</v>
      </c>
      <c r="B389" s="43" t="s">
        <v>1649</v>
      </c>
      <c r="C389" s="43" t="s">
        <v>986</v>
      </c>
      <c r="D389" s="43" t="s">
        <v>1623</v>
      </c>
      <c r="E389" s="43">
        <v>2016.0</v>
      </c>
      <c r="F389" s="43">
        <v>100.0</v>
      </c>
      <c r="G389" s="43">
        <v>80.0</v>
      </c>
      <c r="H389" s="43">
        <v>71.0</v>
      </c>
      <c r="I389" s="43">
        <v>-7.0</v>
      </c>
      <c r="J389" s="43">
        <v>31.0</v>
      </c>
      <c r="K389" s="43">
        <v>34.0</v>
      </c>
      <c r="L389" s="43">
        <v>227.0</v>
      </c>
      <c r="M389" s="43">
        <v>4.0</v>
      </c>
      <c r="N389" s="43">
        <v>6.0</v>
      </c>
      <c r="O389" s="43">
        <v>74.0</v>
      </c>
      <c r="P389" s="10" t="str">
        <f t="shared" si="1"/>
        <v>#N/A</v>
      </c>
    </row>
    <row r="390" ht="15.75" customHeight="1">
      <c r="A390" s="42">
        <v>389.0</v>
      </c>
      <c r="B390" s="43" t="s">
        <v>1650</v>
      </c>
      <c r="C390" s="43" t="s">
        <v>1651</v>
      </c>
      <c r="D390" s="43" t="s">
        <v>1237</v>
      </c>
      <c r="E390" s="43">
        <v>2016.0</v>
      </c>
      <c r="F390" s="43">
        <v>93.0</v>
      </c>
      <c r="G390" s="43">
        <v>80.0</v>
      </c>
      <c r="H390" s="43">
        <v>61.0</v>
      </c>
      <c r="I390" s="43">
        <v>-5.0</v>
      </c>
      <c r="J390" s="43">
        <v>16.0</v>
      </c>
      <c r="K390" s="43">
        <v>50.0</v>
      </c>
      <c r="L390" s="43">
        <v>185.0</v>
      </c>
      <c r="M390" s="43">
        <v>7.0</v>
      </c>
      <c r="N390" s="43">
        <v>4.0</v>
      </c>
      <c r="O390" s="43">
        <v>73.0</v>
      </c>
      <c r="P390" s="10" t="str">
        <f t="shared" si="1"/>
        <v>#N/A</v>
      </c>
    </row>
    <row r="391" ht="15.75" customHeight="1">
      <c r="A391" s="42">
        <v>390.0</v>
      </c>
      <c r="B391" s="43" t="s">
        <v>1652</v>
      </c>
      <c r="C391" s="43" t="s">
        <v>913</v>
      </c>
      <c r="D391" s="43" t="s">
        <v>1237</v>
      </c>
      <c r="E391" s="43">
        <v>2016.0</v>
      </c>
      <c r="F391" s="43">
        <v>124.0</v>
      </c>
      <c r="G391" s="43">
        <v>69.0</v>
      </c>
      <c r="H391" s="43">
        <v>93.0</v>
      </c>
      <c r="I391" s="43">
        <v>-6.0</v>
      </c>
      <c r="J391" s="43">
        <v>48.0</v>
      </c>
      <c r="K391" s="43">
        <v>84.0</v>
      </c>
      <c r="L391" s="43">
        <v>181.0</v>
      </c>
      <c r="M391" s="43">
        <v>10.0</v>
      </c>
      <c r="N391" s="43">
        <v>10.0</v>
      </c>
      <c r="O391" s="43">
        <v>73.0</v>
      </c>
      <c r="P391" s="10" t="str">
        <f t="shared" si="1"/>
        <v>#N/A</v>
      </c>
    </row>
    <row r="392" ht="15.75" customHeight="1">
      <c r="A392" s="42">
        <v>391.0</v>
      </c>
      <c r="B392" s="43" t="s">
        <v>1653</v>
      </c>
      <c r="C392" s="43" t="s">
        <v>1651</v>
      </c>
      <c r="D392" s="43" t="s">
        <v>1237</v>
      </c>
      <c r="E392" s="43">
        <v>2016.0</v>
      </c>
      <c r="F392" s="43">
        <v>108.0</v>
      </c>
      <c r="G392" s="43">
        <v>88.0</v>
      </c>
      <c r="H392" s="43">
        <v>75.0</v>
      </c>
      <c r="I392" s="43">
        <v>-4.0</v>
      </c>
      <c r="J392" s="43">
        <v>23.0</v>
      </c>
      <c r="K392" s="43">
        <v>75.0</v>
      </c>
      <c r="L392" s="43">
        <v>166.0</v>
      </c>
      <c r="M392" s="43">
        <v>4.0</v>
      </c>
      <c r="N392" s="43">
        <v>7.0</v>
      </c>
      <c r="O392" s="43">
        <v>73.0</v>
      </c>
      <c r="P392" s="10" t="str">
        <f t="shared" si="1"/>
        <v>#N/A</v>
      </c>
    </row>
    <row r="393" ht="15.75" customHeight="1">
      <c r="A393" s="42">
        <v>392.0</v>
      </c>
      <c r="B393" s="43" t="s">
        <v>1654</v>
      </c>
      <c r="C393" s="43" t="s">
        <v>866</v>
      </c>
      <c r="D393" s="43" t="s">
        <v>1237</v>
      </c>
      <c r="E393" s="43">
        <v>2016.0</v>
      </c>
      <c r="F393" s="43">
        <v>120.0</v>
      </c>
      <c r="G393" s="43">
        <v>68.0</v>
      </c>
      <c r="H393" s="43">
        <v>76.0</v>
      </c>
      <c r="I393" s="43">
        <v>-6.0</v>
      </c>
      <c r="J393" s="43">
        <v>7.0</v>
      </c>
      <c r="K393" s="43">
        <v>82.0</v>
      </c>
      <c r="L393" s="43">
        <v>218.0</v>
      </c>
      <c r="M393" s="43">
        <v>5.0</v>
      </c>
      <c r="N393" s="43">
        <v>23.0</v>
      </c>
      <c r="O393" s="43">
        <v>72.0</v>
      </c>
      <c r="P393" s="10" t="str">
        <f t="shared" si="1"/>
        <v>#N/A</v>
      </c>
    </row>
    <row r="394" ht="15.75" customHeight="1">
      <c r="A394" s="42">
        <v>393.0</v>
      </c>
      <c r="B394" s="43" t="s">
        <v>1655</v>
      </c>
      <c r="C394" s="43" t="s">
        <v>1548</v>
      </c>
      <c r="D394" s="43" t="s">
        <v>1237</v>
      </c>
      <c r="E394" s="43">
        <v>2016.0</v>
      </c>
      <c r="F394" s="43">
        <v>124.0</v>
      </c>
      <c r="G394" s="43">
        <v>62.0</v>
      </c>
      <c r="H394" s="43">
        <v>65.0</v>
      </c>
      <c r="I394" s="43">
        <v>-5.0</v>
      </c>
      <c r="J394" s="43">
        <v>14.0</v>
      </c>
      <c r="K394" s="43">
        <v>40.0</v>
      </c>
      <c r="L394" s="43">
        <v>234.0</v>
      </c>
      <c r="M394" s="43">
        <v>25.0</v>
      </c>
      <c r="N394" s="43">
        <v>8.0</v>
      </c>
      <c r="O394" s="43">
        <v>72.0</v>
      </c>
      <c r="P394" s="10" t="str">
        <f t="shared" si="1"/>
        <v>#N/A</v>
      </c>
    </row>
    <row r="395" ht="15.75" customHeight="1">
      <c r="A395" s="42">
        <v>394.0</v>
      </c>
      <c r="B395" s="43" t="s">
        <v>1656</v>
      </c>
      <c r="C395" s="43" t="s">
        <v>1621</v>
      </c>
      <c r="D395" s="43" t="s">
        <v>1237</v>
      </c>
      <c r="E395" s="43">
        <v>2016.0</v>
      </c>
      <c r="F395" s="43">
        <v>105.0</v>
      </c>
      <c r="G395" s="43">
        <v>79.0</v>
      </c>
      <c r="H395" s="43">
        <v>55.0</v>
      </c>
      <c r="I395" s="43">
        <v>-6.0</v>
      </c>
      <c r="J395" s="43">
        <v>47.0</v>
      </c>
      <c r="K395" s="43">
        <v>82.0</v>
      </c>
      <c r="L395" s="43">
        <v>232.0</v>
      </c>
      <c r="M395" s="43">
        <v>12.0</v>
      </c>
      <c r="N395" s="43">
        <v>13.0</v>
      </c>
      <c r="O395" s="43">
        <v>72.0</v>
      </c>
      <c r="P395" s="10" t="str">
        <f t="shared" si="1"/>
        <v>#N/A</v>
      </c>
    </row>
    <row r="396" ht="15.75" customHeight="1">
      <c r="A396" s="42">
        <v>395.0</v>
      </c>
      <c r="B396" s="43" t="s">
        <v>1657</v>
      </c>
      <c r="C396" s="43" t="s">
        <v>986</v>
      </c>
      <c r="D396" s="43" t="s">
        <v>1623</v>
      </c>
      <c r="E396" s="43">
        <v>2016.0</v>
      </c>
      <c r="F396" s="43">
        <v>90.0</v>
      </c>
      <c r="G396" s="43">
        <v>59.0</v>
      </c>
      <c r="H396" s="43">
        <v>66.0</v>
      </c>
      <c r="I396" s="43">
        <v>-9.0</v>
      </c>
      <c r="J396" s="43">
        <v>12.0</v>
      </c>
      <c r="K396" s="43">
        <v>30.0</v>
      </c>
      <c r="L396" s="43">
        <v>194.0</v>
      </c>
      <c r="M396" s="43">
        <v>10.0</v>
      </c>
      <c r="N396" s="43">
        <v>3.0</v>
      </c>
      <c r="O396" s="43">
        <v>72.0</v>
      </c>
      <c r="P396" s="10" t="str">
        <f t="shared" si="1"/>
        <v>#N/A</v>
      </c>
    </row>
    <row r="397" ht="15.75" customHeight="1">
      <c r="A397" s="42">
        <v>396.0</v>
      </c>
      <c r="B397" s="43" t="s">
        <v>1658</v>
      </c>
      <c r="C397" s="43" t="s">
        <v>1659</v>
      </c>
      <c r="D397" s="43" t="s">
        <v>1237</v>
      </c>
      <c r="E397" s="43">
        <v>2016.0</v>
      </c>
      <c r="F397" s="43">
        <v>105.0</v>
      </c>
      <c r="G397" s="43">
        <v>67.0</v>
      </c>
      <c r="H397" s="43">
        <v>70.0</v>
      </c>
      <c r="I397" s="43">
        <v>-6.0</v>
      </c>
      <c r="J397" s="43">
        <v>8.0</v>
      </c>
      <c r="K397" s="43">
        <v>25.0</v>
      </c>
      <c r="L397" s="43">
        <v>236.0</v>
      </c>
      <c r="M397" s="43">
        <v>1.0</v>
      </c>
      <c r="N397" s="43">
        <v>3.0</v>
      </c>
      <c r="O397" s="43">
        <v>72.0</v>
      </c>
      <c r="P397" s="10" t="str">
        <f t="shared" si="1"/>
        <v>#N/A</v>
      </c>
    </row>
    <row r="398" ht="15.75" customHeight="1">
      <c r="A398" s="42">
        <v>397.0</v>
      </c>
      <c r="B398" s="43" t="s">
        <v>1545</v>
      </c>
      <c r="C398" s="43" t="s">
        <v>872</v>
      </c>
      <c r="D398" s="43" t="s">
        <v>1240</v>
      </c>
      <c r="E398" s="43">
        <v>2016.0</v>
      </c>
      <c r="F398" s="43">
        <v>95.0</v>
      </c>
      <c r="G398" s="43">
        <v>80.0</v>
      </c>
      <c r="H398" s="43">
        <v>59.0</v>
      </c>
      <c r="I398" s="43">
        <v>-5.0</v>
      </c>
      <c r="J398" s="43">
        <v>8.0</v>
      </c>
      <c r="K398" s="43">
        <v>43.0</v>
      </c>
      <c r="L398" s="43">
        <v>208.0</v>
      </c>
      <c r="M398" s="43">
        <v>13.0</v>
      </c>
      <c r="N398" s="43">
        <v>6.0</v>
      </c>
      <c r="O398" s="43">
        <v>72.0</v>
      </c>
      <c r="P398" s="10" t="str">
        <f t="shared" si="1"/>
        <v>#N/A</v>
      </c>
    </row>
    <row r="399" ht="15.75" customHeight="1">
      <c r="A399" s="42">
        <v>398.0</v>
      </c>
      <c r="B399" s="43" t="s">
        <v>1660</v>
      </c>
      <c r="C399" s="43" t="s">
        <v>959</v>
      </c>
      <c r="D399" s="43" t="s">
        <v>1237</v>
      </c>
      <c r="E399" s="43">
        <v>2016.0</v>
      </c>
      <c r="F399" s="43">
        <v>111.0</v>
      </c>
      <c r="G399" s="43">
        <v>50.0</v>
      </c>
      <c r="H399" s="43">
        <v>81.0</v>
      </c>
      <c r="I399" s="43">
        <v>-7.0</v>
      </c>
      <c r="J399" s="43">
        <v>34.0</v>
      </c>
      <c r="K399" s="43">
        <v>47.0</v>
      </c>
      <c r="L399" s="43">
        <v>201.0</v>
      </c>
      <c r="M399" s="43">
        <v>1.0</v>
      </c>
      <c r="N399" s="43">
        <v>12.0</v>
      </c>
      <c r="O399" s="43">
        <v>71.0</v>
      </c>
      <c r="P399" s="10" t="str">
        <f t="shared" si="1"/>
        <v>#N/A</v>
      </c>
    </row>
    <row r="400" ht="15.75" customHeight="1">
      <c r="A400" s="42">
        <v>399.0</v>
      </c>
      <c r="B400" s="43" t="s">
        <v>1661</v>
      </c>
      <c r="C400" s="43" t="s">
        <v>781</v>
      </c>
      <c r="D400" s="43" t="s">
        <v>1301</v>
      </c>
      <c r="E400" s="43">
        <v>2016.0</v>
      </c>
      <c r="F400" s="43">
        <v>142.0</v>
      </c>
      <c r="G400" s="43">
        <v>28.0</v>
      </c>
      <c r="H400" s="43">
        <v>59.0</v>
      </c>
      <c r="I400" s="43">
        <v>-5.0</v>
      </c>
      <c r="J400" s="43">
        <v>15.0</v>
      </c>
      <c r="K400" s="43">
        <v>34.0</v>
      </c>
      <c r="L400" s="43">
        <v>272.0</v>
      </c>
      <c r="M400" s="43">
        <v>88.0</v>
      </c>
      <c r="N400" s="43">
        <v>3.0</v>
      </c>
      <c r="O400" s="43">
        <v>71.0</v>
      </c>
      <c r="P400" s="10" t="str">
        <f t="shared" si="1"/>
        <v>#N/A</v>
      </c>
    </row>
    <row r="401" ht="15.75" customHeight="1">
      <c r="A401" s="42">
        <v>400.0</v>
      </c>
      <c r="B401" s="43" t="s">
        <v>1662</v>
      </c>
      <c r="C401" s="43" t="s">
        <v>1339</v>
      </c>
      <c r="D401" s="43" t="s">
        <v>1237</v>
      </c>
      <c r="E401" s="43">
        <v>2016.0</v>
      </c>
      <c r="F401" s="43">
        <v>163.0</v>
      </c>
      <c r="G401" s="43">
        <v>70.0</v>
      </c>
      <c r="H401" s="43">
        <v>63.0</v>
      </c>
      <c r="I401" s="43">
        <v>-6.0</v>
      </c>
      <c r="J401" s="43">
        <v>11.0</v>
      </c>
      <c r="K401" s="43">
        <v>50.0</v>
      </c>
      <c r="L401" s="43">
        <v>215.0</v>
      </c>
      <c r="M401" s="43">
        <v>1.0</v>
      </c>
      <c r="N401" s="43">
        <v>15.0</v>
      </c>
      <c r="O401" s="43">
        <v>71.0</v>
      </c>
      <c r="P401" s="10" t="str">
        <f t="shared" si="1"/>
        <v>#N/A</v>
      </c>
    </row>
    <row r="402" ht="15.75" customHeight="1">
      <c r="A402" s="42">
        <v>401.0</v>
      </c>
      <c r="B402" s="43" t="s">
        <v>1663</v>
      </c>
      <c r="C402" s="43" t="s">
        <v>913</v>
      </c>
      <c r="D402" s="43" t="s">
        <v>1237</v>
      </c>
      <c r="E402" s="43">
        <v>2016.0</v>
      </c>
      <c r="F402" s="43">
        <v>92.0</v>
      </c>
      <c r="G402" s="43">
        <v>80.0</v>
      </c>
      <c r="H402" s="43">
        <v>56.0</v>
      </c>
      <c r="I402" s="43">
        <v>-4.0</v>
      </c>
      <c r="J402" s="43">
        <v>74.0</v>
      </c>
      <c r="K402" s="43">
        <v>65.0</v>
      </c>
      <c r="L402" s="43">
        <v>214.0</v>
      </c>
      <c r="M402" s="43">
        <v>1.0</v>
      </c>
      <c r="N402" s="43">
        <v>22.0</v>
      </c>
      <c r="O402" s="43">
        <v>70.0</v>
      </c>
      <c r="P402" s="10" t="str">
        <f t="shared" si="1"/>
        <v>#N/A</v>
      </c>
    </row>
    <row r="403" ht="15.75" customHeight="1">
      <c r="A403" s="42">
        <v>402.0</v>
      </c>
      <c r="B403" s="43" t="s">
        <v>1664</v>
      </c>
      <c r="C403" s="43" t="s">
        <v>959</v>
      </c>
      <c r="D403" s="43" t="s">
        <v>1237</v>
      </c>
      <c r="E403" s="43">
        <v>2016.0</v>
      </c>
      <c r="F403" s="43">
        <v>120.0</v>
      </c>
      <c r="G403" s="43">
        <v>88.0</v>
      </c>
      <c r="H403" s="43">
        <v>76.0</v>
      </c>
      <c r="I403" s="43">
        <v>-5.0</v>
      </c>
      <c r="J403" s="43">
        <v>10.0</v>
      </c>
      <c r="K403" s="43">
        <v>40.0</v>
      </c>
      <c r="L403" s="43">
        <v>218.0</v>
      </c>
      <c r="M403" s="43">
        <v>1.0</v>
      </c>
      <c r="N403" s="43">
        <v>4.0</v>
      </c>
      <c r="O403" s="43">
        <v>70.0</v>
      </c>
      <c r="P403" s="10" t="str">
        <f t="shared" si="1"/>
        <v>#N/A</v>
      </c>
    </row>
    <row r="404" ht="15.75" customHeight="1">
      <c r="A404" s="42">
        <v>403.0</v>
      </c>
      <c r="B404" s="43" t="s">
        <v>1665</v>
      </c>
      <c r="C404" s="43" t="s">
        <v>1666</v>
      </c>
      <c r="D404" s="43" t="s">
        <v>1237</v>
      </c>
      <c r="E404" s="43">
        <v>2016.0</v>
      </c>
      <c r="F404" s="43">
        <v>102.0</v>
      </c>
      <c r="G404" s="43">
        <v>69.0</v>
      </c>
      <c r="H404" s="43">
        <v>67.0</v>
      </c>
      <c r="I404" s="43">
        <v>-7.0</v>
      </c>
      <c r="J404" s="43">
        <v>8.0</v>
      </c>
      <c r="K404" s="43">
        <v>20.0</v>
      </c>
      <c r="L404" s="43">
        <v>199.0</v>
      </c>
      <c r="M404" s="43">
        <v>31.0</v>
      </c>
      <c r="N404" s="43">
        <v>11.0</v>
      </c>
      <c r="O404" s="43">
        <v>69.0</v>
      </c>
      <c r="P404" s="10" t="str">
        <f t="shared" si="1"/>
        <v>#N/A</v>
      </c>
    </row>
    <row r="405" ht="15.75" customHeight="1">
      <c r="A405" s="42">
        <v>404.0</v>
      </c>
      <c r="B405" s="43" t="s">
        <v>1557</v>
      </c>
      <c r="C405" s="43" t="s">
        <v>1558</v>
      </c>
      <c r="D405" s="43" t="s">
        <v>1559</v>
      </c>
      <c r="E405" s="43">
        <v>2016.0</v>
      </c>
      <c r="F405" s="43">
        <v>139.0</v>
      </c>
      <c r="G405" s="43">
        <v>85.0</v>
      </c>
      <c r="H405" s="43">
        <v>32.0</v>
      </c>
      <c r="I405" s="43">
        <v>-6.0</v>
      </c>
      <c r="J405" s="43">
        <v>48.0</v>
      </c>
      <c r="K405" s="43">
        <v>8.0</v>
      </c>
      <c r="L405" s="43">
        <v>213.0</v>
      </c>
      <c r="M405" s="43">
        <v>1.0</v>
      </c>
      <c r="N405" s="43">
        <v>8.0</v>
      </c>
      <c r="O405" s="43">
        <v>69.0</v>
      </c>
      <c r="P405" s="10" t="str">
        <f t="shared" si="1"/>
        <v>#N/A</v>
      </c>
    </row>
    <row r="406" ht="15.75" customHeight="1">
      <c r="A406" s="42">
        <v>405.0</v>
      </c>
      <c r="B406" s="43" t="s">
        <v>1564</v>
      </c>
      <c r="C406" s="43" t="s">
        <v>1565</v>
      </c>
      <c r="D406" s="43" t="s">
        <v>1504</v>
      </c>
      <c r="E406" s="43">
        <v>2016.0</v>
      </c>
      <c r="F406" s="43">
        <v>120.0</v>
      </c>
      <c r="G406" s="43">
        <v>82.0</v>
      </c>
      <c r="H406" s="43">
        <v>38.0</v>
      </c>
      <c r="I406" s="43">
        <v>-4.0</v>
      </c>
      <c r="J406" s="43">
        <v>8.0</v>
      </c>
      <c r="K406" s="43">
        <v>33.0</v>
      </c>
      <c r="L406" s="43">
        <v>199.0</v>
      </c>
      <c r="M406" s="43">
        <v>8.0</v>
      </c>
      <c r="N406" s="43">
        <v>10.0</v>
      </c>
      <c r="O406" s="43">
        <v>68.0</v>
      </c>
      <c r="P406" s="10" t="str">
        <f t="shared" si="1"/>
        <v>#N/A</v>
      </c>
    </row>
    <row r="407" ht="15.75" customHeight="1">
      <c r="A407" s="42">
        <v>406.0</v>
      </c>
      <c r="B407" s="43" t="s">
        <v>1667</v>
      </c>
      <c r="C407" s="43" t="s">
        <v>884</v>
      </c>
      <c r="D407" s="43" t="s">
        <v>1237</v>
      </c>
      <c r="E407" s="43">
        <v>2016.0</v>
      </c>
      <c r="F407" s="43">
        <v>125.0</v>
      </c>
      <c r="G407" s="43">
        <v>86.0</v>
      </c>
      <c r="H407" s="43">
        <v>61.0</v>
      </c>
      <c r="I407" s="43">
        <v>-5.0</v>
      </c>
      <c r="J407" s="43">
        <v>36.0</v>
      </c>
      <c r="K407" s="43">
        <v>66.0</v>
      </c>
      <c r="L407" s="43">
        <v>182.0</v>
      </c>
      <c r="M407" s="43">
        <v>0.0</v>
      </c>
      <c r="N407" s="43">
        <v>4.0</v>
      </c>
      <c r="O407" s="43">
        <v>67.0</v>
      </c>
      <c r="P407" s="10" t="str">
        <f t="shared" si="1"/>
        <v>#N/A</v>
      </c>
    </row>
    <row r="408" ht="15.75" customHeight="1">
      <c r="A408" s="42">
        <v>407.0</v>
      </c>
      <c r="B408" s="43" t="s">
        <v>1668</v>
      </c>
      <c r="C408" s="43" t="s">
        <v>1669</v>
      </c>
      <c r="D408" s="43" t="s">
        <v>1237</v>
      </c>
      <c r="E408" s="43">
        <v>2016.0</v>
      </c>
      <c r="F408" s="43">
        <v>125.0</v>
      </c>
      <c r="G408" s="43">
        <v>70.0</v>
      </c>
      <c r="H408" s="43">
        <v>59.0</v>
      </c>
      <c r="I408" s="43">
        <v>-4.0</v>
      </c>
      <c r="J408" s="43">
        <v>9.0</v>
      </c>
      <c r="K408" s="43">
        <v>43.0</v>
      </c>
      <c r="L408" s="43">
        <v>204.0</v>
      </c>
      <c r="M408" s="43">
        <v>10.0</v>
      </c>
      <c r="N408" s="43">
        <v>5.0</v>
      </c>
      <c r="O408" s="43">
        <v>66.0</v>
      </c>
      <c r="P408" s="10">
        <f t="shared" si="1"/>
        <v>1051</v>
      </c>
    </row>
    <row r="409" ht="15.75" customHeight="1">
      <c r="A409" s="42">
        <v>408.0</v>
      </c>
      <c r="B409" s="43" t="s">
        <v>1670</v>
      </c>
      <c r="C409" s="43" t="s">
        <v>982</v>
      </c>
      <c r="D409" s="43" t="s">
        <v>1226</v>
      </c>
      <c r="E409" s="43">
        <v>2016.0</v>
      </c>
      <c r="F409" s="43">
        <v>92.0</v>
      </c>
      <c r="G409" s="43">
        <v>84.0</v>
      </c>
      <c r="H409" s="43">
        <v>55.0</v>
      </c>
      <c r="I409" s="43">
        <v>-7.0</v>
      </c>
      <c r="J409" s="43">
        <v>34.0</v>
      </c>
      <c r="K409" s="43">
        <v>34.0</v>
      </c>
      <c r="L409" s="43">
        <v>236.0</v>
      </c>
      <c r="M409" s="43">
        <v>0.0</v>
      </c>
      <c r="N409" s="43">
        <v>4.0</v>
      </c>
      <c r="O409" s="43">
        <v>66.0</v>
      </c>
      <c r="P409" s="10" t="str">
        <f t="shared" si="1"/>
        <v>#N/A</v>
      </c>
    </row>
    <row r="410" ht="15.75" customHeight="1">
      <c r="A410" s="42">
        <v>409.0</v>
      </c>
      <c r="B410" s="43" t="s">
        <v>1671</v>
      </c>
      <c r="C410" s="43" t="s">
        <v>878</v>
      </c>
      <c r="D410" s="43" t="s">
        <v>1237</v>
      </c>
      <c r="E410" s="43">
        <v>2016.0</v>
      </c>
      <c r="F410" s="43">
        <v>101.0</v>
      </c>
      <c r="G410" s="43">
        <v>64.0</v>
      </c>
      <c r="H410" s="43">
        <v>55.0</v>
      </c>
      <c r="I410" s="43">
        <v>-6.0</v>
      </c>
      <c r="J410" s="43">
        <v>11.0</v>
      </c>
      <c r="K410" s="43">
        <v>44.0</v>
      </c>
      <c r="L410" s="43">
        <v>203.0</v>
      </c>
      <c r="M410" s="43">
        <v>5.0</v>
      </c>
      <c r="N410" s="43">
        <v>5.0</v>
      </c>
      <c r="O410" s="43">
        <v>66.0</v>
      </c>
      <c r="P410" s="10" t="str">
        <f t="shared" si="1"/>
        <v>#N/A</v>
      </c>
    </row>
    <row r="411" ht="15.75" customHeight="1">
      <c r="A411" s="42">
        <v>410.0</v>
      </c>
      <c r="B411" s="43" t="s">
        <v>1672</v>
      </c>
      <c r="C411" s="43" t="s">
        <v>1244</v>
      </c>
      <c r="D411" s="43" t="s">
        <v>1237</v>
      </c>
      <c r="E411" s="43">
        <v>2016.0</v>
      </c>
      <c r="F411" s="43">
        <v>100.0</v>
      </c>
      <c r="G411" s="43">
        <v>69.0</v>
      </c>
      <c r="H411" s="43">
        <v>55.0</v>
      </c>
      <c r="I411" s="43">
        <v>-6.0</v>
      </c>
      <c r="J411" s="43">
        <v>27.0</v>
      </c>
      <c r="K411" s="43">
        <v>35.0</v>
      </c>
      <c r="L411" s="43">
        <v>170.0</v>
      </c>
      <c r="M411" s="43">
        <v>9.0</v>
      </c>
      <c r="N411" s="43">
        <v>4.0</v>
      </c>
      <c r="O411" s="43">
        <v>66.0</v>
      </c>
      <c r="P411" s="10" t="str">
        <f t="shared" si="1"/>
        <v>#N/A</v>
      </c>
    </row>
    <row r="412" ht="15.75" customHeight="1">
      <c r="A412" s="42">
        <v>411.0</v>
      </c>
      <c r="B412" s="43" t="s">
        <v>1673</v>
      </c>
      <c r="C412" s="43" t="s">
        <v>1400</v>
      </c>
      <c r="D412" s="43" t="s">
        <v>1237</v>
      </c>
      <c r="E412" s="43">
        <v>2016.0</v>
      </c>
      <c r="F412" s="43">
        <v>87.0</v>
      </c>
      <c r="G412" s="43">
        <v>74.0</v>
      </c>
      <c r="H412" s="43">
        <v>63.0</v>
      </c>
      <c r="I412" s="43">
        <v>-5.0</v>
      </c>
      <c r="J412" s="43">
        <v>28.0</v>
      </c>
      <c r="K412" s="43">
        <v>26.0</v>
      </c>
      <c r="L412" s="43">
        <v>194.0</v>
      </c>
      <c r="M412" s="43">
        <v>0.0</v>
      </c>
      <c r="N412" s="43">
        <v>4.0</v>
      </c>
      <c r="O412" s="43">
        <v>65.0</v>
      </c>
      <c r="P412" s="10" t="str">
        <f t="shared" si="1"/>
        <v>#N/A</v>
      </c>
    </row>
    <row r="413" ht="15.75" customHeight="1">
      <c r="A413" s="42">
        <v>412.0</v>
      </c>
      <c r="B413" s="43" t="s">
        <v>1674</v>
      </c>
      <c r="C413" s="43" t="s">
        <v>962</v>
      </c>
      <c r="D413" s="43" t="s">
        <v>1240</v>
      </c>
      <c r="E413" s="43">
        <v>2016.0</v>
      </c>
      <c r="F413" s="43">
        <v>175.0</v>
      </c>
      <c r="G413" s="43">
        <v>34.0</v>
      </c>
      <c r="H413" s="43">
        <v>47.0</v>
      </c>
      <c r="I413" s="43">
        <v>-6.0</v>
      </c>
      <c r="J413" s="43">
        <v>10.0</v>
      </c>
      <c r="K413" s="43">
        <v>27.0</v>
      </c>
      <c r="L413" s="43">
        <v>216.0</v>
      </c>
      <c r="M413" s="43">
        <v>60.0</v>
      </c>
      <c r="N413" s="43">
        <v>4.0</v>
      </c>
      <c r="O413" s="43">
        <v>65.0</v>
      </c>
      <c r="P413" s="10" t="str">
        <f t="shared" si="1"/>
        <v>#N/A</v>
      </c>
    </row>
    <row r="414" ht="15.75" customHeight="1">
      <c r="A414" s="42">
        <v>413.0</v>
      </c>
      <c r="B414" s="43" t="s">
        <v>1675</v>
      </c>
      <c r="C414" s="43" t="s">
        <v>1669</v>
      </c>
      <c r="D414" s="43" t="s">
        <v>1237</v>
      </c>
      <c r="E414" s="43">
        <v>2016.0</v>
      </c>
      <c r="F414" s="43">
        <v>113.0</v>
      </c>
      <c r="G414" s="43">
        <v>83.0</v>
      </c>
      <c r="H414" s="43">
        <v>56.0</v>
      </c>
      <c r="I414" s="43">
        <v>-6.0</v>
      </c>
      <c r="J414" s="43">
        <v>26.0</v>
      </c>
      <c r="K414" s="43">
        <v>23.0</v>
      </c>
      <c r="L414" s="43">
        <v>192.0</v>
      </c>
      <c r="M414" s="43">
        <v>2.0</v>
      </c>
      <c r="N414" s="43">
        <v>11.0</v>
      </c>
      <c r="O414" s="43">
        <v>65.0</v>
      </c>
      <c r="P414" s="10" t="str">
        <f t="shared" si="1"/>
        <v>#N/A</v>
      </c>
    </row>
    <row r="415" ht="15.75" customHeight="1">
      <c r="A415" s="42">
        <v>414.0</v>
      </c>
      <c r="B415" s="43" t="s">
        <v>696</v>
      </c>
      <c r="C415" s="43" t="s">
        <v>963</v>
      </c>
      <c r="D415" s="43" t="s">
        <v>1538</v>
      </c>
      <c r="E415" s="43">
        <v>2016.0</v>
      </c>
      <c r="F415" s="43">
        <v>90.0</v>
      </c>
      <c r="G415" s="43">
        <v>80.0</v>
      </c>
      <c r="H415" s="43">
        <v>59.0</v>
      </c>
      <c r="I415" s="43">
        <v>-5.0</v>
      </c>
      <c r="J415" s="43">
        <v>8.0</v>
      </c>
      <c r="K415" s="43">
        <v>73.0</v>
      </c>
      <c r="L415" s="43">
        <v>225.0</v>
      </c>
      <c r="M415" s="43">
        <v>6.0</v>
      </c>
      <c r="N415" s="43">
        <v>22.0</v>
      </c>
      <c r="O415" s="43">
        <v>64.0</v>
      </c>
      <c r="P415" s="10">
        <f t="shared" si="1"/>
        <v>1056</v>
      </c>
    </row>
    <row r="416" ht="15.75" customHeight="1">
      <c r="A416" s="42">
        <v>415.0</v>
      </c>
      <c r="B416" s="43" t="s">
        <v>1676</v>
      </c>
      <c r="C416" s="43" t="s">
        <v>1677</v>
      </c>
      <c r="D416" s="43" t="s">
        <v>1237</v>
      </c>
      <c r="E416" s="43">
        <v>2016.0</v>
      </c>
      <c r="F416" s="43">
        <v>98.0</v>
      </c>
      <c r="G416" s="43">
        <v>89.0</v>
      </c>
      <c r="H416" s="43">
        <v>61.0</v>
      </c>
      <c r="I416" s="43">
        <v>-5.0</v>
      </c>
      <c r="J416" s="43">
        <v>9.0</v>
      </c>
      <c r="K416" s="43">
        <v>32.0</v>
      </c>
      <c r="L416" s="43">
        <v>192.0</v>
      </c>
      <c r="M416" s="43">
        <v>5.0</v>
      </c>
      <c r="N416" s="43">
        <v>5.0</v>
      </c>
      <c r="O416" s="43">
        <v>64.0</v>
      </c>
      <c r="P416" s="10" t="str">
        <f t="shared" si="1"/>
        <v>#N/A</v>
      </c>
    </row>
    <row r="417" ht="15.75" customHeight="1">
      <c r="A417" s="42">
        <v>416.0</v>
      </c>
      <c r="B417" s="43" t="s">
        <v>1678</v>
      </c>
      <c r="C417" s="43" t="s">
        <v>809</v>
      </c>
      <c r="D417" s="43" t="s">
        <v>1240</v>
      </c>
      <c r="E417" s="43">
        <v>2016.0</v>
      </c>
      <c r="F417" s="43">
        <v>119.0</v>
      </c>
      <c r="G417" s="43">
        <v>72.0</v>
      </c>
      <c r="H417" s="43">
        <v>56.0</v>
      </c>
      <c r="I417" s="43">
        <v>-6.0</v>
      </c>
      <c r="J417" s="43">
        <v>5.0</v>
      </c>
      <c r="K417" s="43">
        <v>25.0</v>
      </c>
      <c r="L417" s="43">
        <v>251.0</v>
      </c>
      <c r="M417" s="43">
        <v>1.0</v>
      </c>
      <c r="N417" s="43">
        <v>5.0</v>
      </c>
      <c r="O417" s="43">
        <v>63.0</v>
      </c>
      <c r="P417" s="10" t="str">
        <f t="shared" si="1"/>
        <v>#N/A</v>
      </c>
    </row>
    <row r="418" ht="15.75" customHeight="1">
      <c r="A418" s="42">
        <v>417.0</v>
      </c>
      <c r="B418" s="43" t="s">
        <v>1679</v>
      </c>
      <c r="C418" s="43" t="s">
        <v>1680</v>
      </c>
      <c r="D418" s="43" t="s">
        <v>1237</v>
      </c>
      <c r="E418" s="43">
        <v>2016.0</v>
      </c>
      <c r="F418" s="43">
        <v>110.0</v>
      </c>
      <c r="G418" s="43">
        <v>88.0</v>
      </c>
      <c r="H418" s="43">
        <v>60.0</v>
      </c>
      <c r="I418" s="43">
        <v>-4.0</v>
      </c>
      <c r="J418" s="43">
        <v>16.0</v>
      </c>
      <c r="K418" s="43">
        <v>32.0</v>
      </c>
      <c r="L418" s="43">
        <v>228.0</v>
      </c>
      <c r="M418" s="43">
        <v>2.0</v>
      </c>
      <c r="N418" s="43">
        <v>12.0</v>
      </c>
      <c r="O418" s="43">
        <v>63.0</v>
      </c>
      <c r="P418" s="10" t="str">
        <f t="shared" si="1"/>
        <v>#N/A</v>
      </c>
    </row>
    <row r="419" ht="15.75" customHeight="1">
      <c r="A419" s="42">
        <v>418.0</v>
      </c>
      <c r="B419" s="43" t="s">
        <v>1681</v>
      </c>
      <c r="C419" s="43" t="s">
        <v>781</v>
      </c>
      <c r="D419" s="43" t="s">
        <v>1301</v>
      </c>
      <c r="E419" s="43">
        <v>2016.0</v>
      </c>
      <c r="F419" s="43">
        <v>164.0</v>
      </c>
      <c r="G419" s="43">
        <v>52.0</v>
      </c>
      <c r="H419" s="43">
        <v>69.0</v>
      </c>
      <c r="I419" s="43">
        <v>-8.0</v>
      </c>
      <c r="J419" s="43">
        <v>17.0</v>
      </c>
      <c r="K419" s="43">
        <v>56.0</v>
      </c>
      <c r="L419" s="43">
        <v>223.0</v>
      </c>
      <c r="M419" s="43">
        <v>4.0</v>
      </c>
      <c r="N419" s="43">
        <v>10.0</v>
      </c>
      <c r="O419" s="43">
        <v>61.0</v>
      </c>
      <c r="P419" s="10" t="str">
        <f t="shared" si="1"/>
        <v>#N/A</v>
      </c>
    </row>
    <row r="420" ht="15.75" customHeight="1">
      <c r="A420" s="42">
        <v>419.0</v>
      </c>
      <c r="B420" s="43" t="s">
        <v>1682</v>
      </c>
      <c r="C420" s="43" t="s">
        <v>1683</v>
      </c>
      <c r="D420" s="43" t="s">
        <v>1237</v>
      </c>
      <c r="E420" s="43">
        <v>2016.0</v>
      </c>
      <c r="F420" s="43">
        <v>120.0</v>
      </c>
      <c r="G420" s="43">
        <v>82.0</v>
      </c>
      <c r="H420" s="43">
        <v>93.0</v>
      </c>
      <c r="I420" s="43">
        <v>-3.0</v>
      </c>
      <c r="J420" s="43">
        <v>6.0</v>
      </c>
      <c r="K420" s="43">
        <v>56.0</v>
      </c>
      <c r="L420" s="43">
        <v>193.0</v>
      </c>
      <c r="M420" s="43">
        <v>2.0</v>
      </c>
      <c r="N420" s="43">
        <v>20.0</v>
      </c>
      <c r="O420" s="43">
        <v>58.0</v>
      </c>
      <c r="P420" s="10" t="str">
        <f t="shared" si="1"/>
        <v>#N/A</v>
      </c>
    </row>
    <row r="421" ht="15.75" customHeight="1">
      <c r="A421" s="42">
        <v>420.0</v>
      </c>
      <c r="B421" s="43" t="s">
        <v>1684</v>
      </c>
      <c r="C421" s="43" t="s">
        <v>1685</v>
      </c>
      <c r="D421" s="43" t="s">
        <v>1237</v>
      </c>
      <c r="E421" s="43">
        <v>2016.0</v>
      </c>
      <c r="F421" s="43">
        <v>126.0</v>
      </c>
      <c r="G421" s="43">
        <v>78.0</v>
      </c>
      <c r="H421" s="43">
        <v>71.0</v>
      </c>
      <c r="I421" s="43">
        <v>-5.0</v>
      </c>
      <c r="J421" s="43">
        <v>30.0</v>
      </c>
      <c r="K421" s="43">
        <v>64.0</v>
      </c>
      <c r="L421" s="43">
        <v>203.0</v>
      </c>
      <c r="M421" s="43">
        <v>30.0</v>
      </c>
      <c r="N421" s="43">
        <v>6.0</v>
      </c>
      <c r="O421" s="43">
        <v>58.0</v>
      </c>
      <c r="P421" s="10" t="str">
        <f t="shared" si="1"/>
        <v>#N/A</v>
      </c>
    </row>
    <row r="422" ht="15.75" customHeight="1">
      <c r="A422" s="42">
        <v>421.0</v>
      </c>
      <c r="B422" s="43" t="s">
        <v>1686</v>
      </c>
      <c r="C422" s="43" t="s">
        <v>781</v>
      </c>
      <c r="D422" s="43" t="s">
        <v>1301</v>
      </c>
      <c r="E422" s="43">
        <v>2016.0</v>
      </c>
      <c r="F422" s="43">
        <v>144.0</v>
      </c>
      <c r="G422" s="43">
        <v>59.0</v>
      </c>
      <c r="H422" s="43">
        <v>38.0</v>
      </c>
      <c r="I422" s="43">
        <v>-6.0</v>
      </c>
      <c r="J422" s="43">
        <v>9.0</v>
      </c>
      <c r="K422" s="43">
        <v>27.0</v>
      </c>
      <c r="L422" s="43">
        <v>291.0</v>
      </c>
      <c r="M422" s="43">
        <v>35.0</v>
      </c>
      <c r="N422" s="43">
        <v>5.0</v>
      </c>
      <c r="O422" s="43">
        <v>58.0</v>
      </c>
      <c r="P422" s="10" t="str">
        <f t="shared" si="1"/>
        <v>#N/A</v>
      </c>
    </row>
    <row r="423" ht="15.75" customHeight="1">
      <c r="A423" s="42">
        <v>422.0</v>
      </c>
      <c r="B423" s="43" t="s">
        <v>1687</v>
      </c>
      <c r="C423" s="43" t="s">
        <v>962</v>
      </c>
      <c r="D423" s="43" t="s">
        <v>1240</v>
      </c>
      <c r="E423" s="43">
        <v>2016.0</v>
      </c>
      <c r="F423" s="43">
        <v>114.0</v>
      </c>
      <c r="G423" s="43">
        <v>77.0</v>
      </c>
      <c r="H423" s="43">
        <v>68.0</v>
      </c>
      <c r="I423" s="43">
        <v>-5.0</v>
      </c>
      <c r="J423" s="43">
        <v>16.0</v>
      </c>
      <c r="K423" s="43">
        <v>72.0</v>
      </c>
      <c r="L423" s="43">
        <v>224.0</v>
      </c>
      <c r="M423" s="43">
        <v>11.0</v>
      </c>
      <c r="N423" s="43">
        <v>10.0</v>
      </c>
      <c r="O423" s="43">
        <v>57.0</v>
      </c>
      <c r="P423" s="10" t="str">
        <f t="shared" si="1"/>
        <v>#N/A</v>
      </c>
    </row>
    <row r="424" ht="15.75" customHeight="1">
      <c r="A424" s="42">
        <v>423.0</v>
      </c>
      <c r="B424" s="43" t="s">
        <v>1688</v>
      </c>
      <c r="C424" s="43" t="s">
        <v>1283</v>
      </c>
      <c r="D424" s="43" t="s">
        <v>1284</v>
      </c>
      <c r="E424" s="43">
        <v>2016.0</v>
      </c>
      <c r="F424" s="43">
        <v>94.0</v>
      </c>
      <c r="G424" s="43">
        <v>57.0</v>
      </c>
      <c r="H424" s="43">
        <v>37.0</v>
      </c>
      <c r="I424" s="43">
        <v>-6.0</v>
      </c>
      <c r="J424" s="43">
        <v>13.0</v>
      </c>
      <c r="K424" s="43">
        <v>12.0</v>
      </c>
      <c r="L424" s="43">
        <v>403.0</v>
      </c>
      <c r="M424" s="43">
        <v>72.0</v>
      </c>
      <c r="N424" s="43">
        <v>3.0</v>
      </c>
      <c r="O424" s="43">
        <v>57.0</v>
      </c>
      <c r="P424" s="10" t="str">
        <f t="shared" si="1"/>
        <v>#N/A</v>
      </c>
    </row>
    <row r="425" ht="15.75" customHeight="1">
      <c r="A425" s="42">
        <v>424.0</v>
      </c>
      <c r="B425" s="43" t="s">
        <v>1689</v>
      </c>
      <c r="C425" s="43" t="s">
        <v>1440</v>
      </c>
      <c r="D425" s="43" t="s">
        <v>1237</v>
      </c>
      <c r="E425" s="43">
        <v>2016.0</v>
      </c>
      <c r="F425" s="43">
        <v>106.0</v>
      </c>
      <c r="G425" s="43">
        <v>64.0</v>
      </c>
      <c r="H425" s="43">
        <v>58.0</v>
      </c>
      <c r="I425" s="43">
        <v>-8.0</v>
      </c>
      <c r="J425" s="43">
        <v>15.0</v>
      </c>
      <c r="K425" s="43">
        <v>18.0</v>
      </c>
      <c r="L425" s="43">
        <v>238.0</v>
      </c>
      <c r="M425" s="43">
        <v>2.0</v>
      </c>
      <c r="N425" s="43">
        <v>3.0</v>
      </c>
      <c r="O425" s="43">
        <v>57.0</v>
      </c>
      <c r="P425" s="10" t="str">
        <f t="shared" si="1"/>
        <v>#N/A</v>
      </c>
    </row>
    <row r="426" ht="15.75" customHeight="1">
      <c r="A426" s="42">
        <v>425.0</v>
      </c>
      <c r="B426" s="43" t="s">
        <v>1690</v>
      </c>
      <c r="C426" s="43" t="s">
        <v>818</v>
      </c>
      <c r="D426" s="43" t="s">
        <v>1237</v>
      </c>
      <c r="E426" s="43">
        <v>2016.0</v>
      </c>
      <c r="F426" s="43">
        <v>82.0</v>
      </c>
      <c r="G426" s="43">
        <v>54.0</v>
      </c>
      <c r="H426" s="43">
        <v>62.0</v>
      </c>
      <c r="I426" s="43">
        <v>-6.0</v>
      </c>
      <c r="J426" s="43">
        <v>13.0</v>
      </c>
      <c r="K426" s="43">
        <v>20.0</v>
      </c>
      <c r="L426" s="43">
        <v>187.0</v>
      </c>
      <c r="M426" s="43">
        <v>68.0</v>
      </c>
      <c r="N426" s="43">
        <v>8.0</v>
      </c>
      <c r="O426" s="43">
        <v>54.0</v>
      </c>
      <c r="P426" s="10" t="str">
        <f t="shared" si="1"/>
        <v>#N/A</v>
      </c>
    </row>
    <row r="427" ht="15.75" customHeight="1">
      <c r="A427" s="42">
        <v>426.0</v>
      </c>
      <c r="B427" s="43" t="s">
        <v>1691</v>
      </c>
      <c r="C427" s="43" t="s">
        <v>802</v>
      </c>
      <c r="D427" s="43" t="s">
        <v>1237</v>
      </c>
      <c r="E427" s="43">
        <v>2016.0</v>
      </c>
      <c r="F427" s="43">
        <v>123.0</v>
      </c>
      <c r="G427" s="43">
        <v>70.0</v>
      </c>
      <c r="H427" s="43">
        <v>70.0</v>
      </c>
      <c r="I427" s="43">
        <v>-7.0</v>
      </c>
      <c r="J427" s="43">
        <v>22.0</v>
      </c>
      <c r="K427" s="43">
        <v>58.0</v>
      </c>
      <c r="L427" s="43">
        <v>231.0</v>
      </c>
      <c r="M427" s="43">
        <v>16.0</v>
      </c>
      <c r="N427" s="43">
        <v>10.0</v>
      </c>
      <c r="O427" s="43">
        <v>53.0</v>
      </c>
      <c r="P427" s="10" t="str">
        <f t="shared" si="1"/>
        <v>#N/A</v>
      </c>
    </row>
    <row r="428" ht="15.75" customHeight="1">
      <c r="A428" s="42">
        <v>427.0</v>
      </c>
      <c r="B428" s="43" t="s">
        <v>1692</v>
      </c>
      <c r="C428" s="43" t="s">
        <v>1693</v>
      </c>
      <c r="D428" s="43" t="s">
        <v>1231</v>
      </c>
      <c r="E428" s="43">
        <v>2016.0</v>
      </c>
      <c r="F428" s="43">
        <v>122.0</v>
      </c>
      <c r="G428" s="43">
        <v>78.0</v>
      </c>
      <c r="H428" s="43">
        <v>60.0</v>
      </c>
      <c r="I428" s="43">
        <v>-5.0</v>
      </c>
      <c r="J428" s="43">
        <v>19.0</v>
      </c>
      <c r="K428" s="43">
        <v>53.0</v>
      </c>
      <c r="L428" s="43">
        <v>208.0</v>
      </c>
      <c r="M428" s="43">
        <v>16.0</v>
      </c>
      <c r="N428" s="43">
        <v>5.0</v>
      </c>
      <c r="O428" s="43">
        <v>52.0</v>
      </c>
      <c r="P428" s="10" t="str">
        <f t="shared" si="1"/>
        <v>#N/A</v>
      </c>
    </row>
    <row r="429" ht="15.75" customHeight="1">
      <c r="A429" s="42">
        <v>428.0</v>
      </c>
      <c r="B429" s="43" t="s">
        <v>1694</v>
      </c>
      <c r="C429" s="43" t="s">
        <v>1403</v>
      </c>
      <c r="D429" s="43" t="s">
        <v>1404</v>
      </c>
      <c r="E429" s="43">
        <v>2016.0</v>
      </c>
      <c r="F429" s="43">
        <v>126.0</v>
      </c>
      <c r="G429" s="43">
        <v>79.0</v>
      </c>
      <c r="H429" s="43">
        <v>57.0</v>
      </c>
      <c r="I429" s="43">
        <v>-3.0</v>
      </c>
      <c r="J429" s="43">
        <v>10.0</v>
      </c>
      <c r="K429" s="43">
        <v>49.0</v>
      </c>
      <c r="L429" s="43">
        <v>225.0</v>
      </c>
      <c r="M429" s="43">
        <v>40.0</v>
      </c>
      <c r="N429" s="43">
        <v>4.0</v>
      </c>
      <c r="O429" s="43">
        <v>51.0</v>
      </c>
      <c r="P429" s="10" t="str">
        <f t="shared" si="1"/>
        <v>#N/A</v>
      </c>
    </row>
    <row r="430" ht="15.75" customHeight="1">
      <c r="A430" s="42">
        <v>429.0</v>
      </c>
      <c r="B430" s="43" t="s">
        <v>1695</v>
      </c>
      <c r="C430" s="43" t="s">
        <v>851</v>
      </c>
      <c r="D430" s="43" t="s">
        <v>1237</v>
      </c>
      <c r="E430" s="43">
        <v>2016.0</v>
      </c>
      <c r="F430" s="43">
        <v>118.0</v>
      </c>
      <c r="G430" s="43">
        <v>71.0</v>
      </c>
      <c r="H430" s="43">
        <v>74.0</v>
      </c>
      <c r="I430" s="43">
        <v>-5.0</v>
      </c>
      <c r="J430" s="43">
        <v>13.0</v>
      </c>
      <c r="K430" s="43">
        <v>80.0</v>
      </c>
      <c r="L430" s="43">
        <v>217.0</v>
      </c>
      <c r="M430" s="43">
        <v>4.0</v>
      </c>
      <c r="N430" s="43">
        <v>5.0</v>
      </c>
      <c r="O430" s="43">
        <v>50.0</v>
      </c>
      <c r="P430" s="10" t="str">
        <f t="shared" si="1"/>
        <v>#N/A</v>
      </c>
    </row>
    <row r="431" ht="15.75" customHeight="1">
      <c r="A431" s="42">
        <v>430.0</v>
      </c>
      <c r="B431" s="43" t="s">
        <v>1696</v>
      </c>
      <c r="C431" s="43" t="s">
        <v>1548</v>
      </c>
      <c r="D431" s="43" t="s">
        <v>1237</v>
      </c>
      <c r="E431" s="43">
        <v>2016.0</v>
      </c>
      <c r="F431" s="43">
        <v>108.0</v>
      </c>
      <c r="G431" s="43">
        <v>78.0</v>
      </c>
      <c r="H431" s="43">
        <v>73.0</v>
      </c>
      <c r="I431" s="43">
        <v>-5.0</v>
      </c>
      <c r="J431" s="43">
        <v>9.0</v>
      </c>
      <c r="K431" s="43">
        <v>64.0</v>
      </c>
      <c r="L431" s="43">
        <v>193.0</v>
      </c>
      <c r="M431" s="43">
        <v>0.0</v>
      </c>
      <c r="N431" s="43">
        <v>13.0</v>
      </c>
      <c r="O431" s="43">
        <v>50.0</v>
      </c>
      <c r="P431" s="10" t="str">
        <f t="shared" si="1"/>
        <v>#N/A</v>
      </c>
    </row>
    <row r="432" ht="15.75" customHeight="1">
      <c r="A432" s="42">
        <v>431.0</v>
      </c>
      <c r="B432" s="43" t="s">
        <v>1697</v>
      </c>
      <c r="C432" s="43" t="s">
        <v>1621</v>
      </c>
      <c r="D432" s="43" t="s">
        <v>1237</v>
      </c>
      <c r="E432" s="43">
        <v>2016.0</v>
      </c>
      <c r="F432" s="43">
        <v>130.0</v>
      </c>
      <c r="G432" s="43">
        <v>95.0</v>
      </c>
      <c r="H432" s="43">
        <v>63.0</v>
      </c>
      <c r="I432" s="43">
        <v>-5.0</v>
      </c>
      <c r="J432" s="43">
        <v>10.0</v>
      </c>
      <c r="K432" s="43">
        <v>73.0</v>
      </c>
      <c r="L432" s="43">
        <v>197.0</v>
      </c>
      <c r="M432" s="43">
        <v>0.0</v>
      </c>
      <c r="N432" s="43">
        <v>4.0</v>
      </c>
      <c r="O432" s="43">
        <v>48.0</v>
      </c>
      <c r="P432" s="10" t="str">
        <f t="shared" si="1"/>
        <v>#N/A</v>
      </c>
    </row>
    <row r="433" ht="15.75" customHeight="1">
      <c r="A433" s="42">
        <v>432.0</v>
      </c>
      <c r="B433" s="43" t="s">
        <v>1698</v>
      </c>
      <c r="C433" s="43" t="s">
        <v>868</v>
      </c>
      <c r="D433" s="43" t="s">
        <v>1231</v>
      </c>
      <c r="E433" s="43">
        <v>2016.0</v>
      </c>
      <c r="F433" s="43">
        <v>110.0</v>
      </c>
      <c r="G433" s="43">
        <v>4.0</v>
      </c>
      <c r="H433" s="43">
        <v>52.0</v>
      </c>
      <c r="I433" s="43">
        <v>-15.0</v>
      </c>
      <c r="J433" s="43">
        <v>9.0</v>
      </c>
      <c r="K433" s="43">
        <v>26.0</v>
      </c>
      <c r="L433" s="43">
        <v>310.0</v>
      </c>
      <c r="M433" s="43">
        <v>99.0</v>
      </c>
      <c r="N433" s="43">
        <v>4.0</v>
      </c>
      <c r="O433" s="43">
        <v>47.0</v>
      </c>
      <c r="P433" s="10" t="str">
        <f t="shared" si="1"/>
        <v>#N/A</v>
      </c>
    </row>
    <row r="434" ht="15.75" customHeight="1">
      <c r="A434" s="42">
        <v>433.0</v>
      </c>
      <c r="B434" s="43" t="s">
        <v>1699</v>
      </c>
      <c r="C434" s="43" t="s">
        <v>1683</v>
      </c>
      <c r="D434" s="43" t="s">
        <v>1237</v>
      </c>
      <c r="E434" s="43">
        <v>2016.0</v>
      </c>
      <c r="F434" s="43">
        <v>90.0</v>
      </c>
      <c r="G434" s="43">
        <v>75.0</v>
      </c>
      <c r="H434" s="43">
        <v>83.0</v>
      </c>
      <c r="I434" s="43">
        <v>-4.0</v>
      </c>
      <c r="J434" s="43">
        <v>20.0</v>
      </c>
      <c r="K434" s="43">
        <v>32.0</v>
      </c>
      <c r="L434" s="43">
        <v>263.0</v>
      </c>
      <c r="M434" s="43">
        <v>22.0</v>
      </c>
      <c r="N434" s="43">
        <v>12.0</v>
      </c>
      <c r="O434" s="43">
        <v>47.0</v>
      </c>
      <c r="P434" s="10" t="str">
        <f t="shared" si="1"/>
        <v>#N/A</v>
      </c>
    </row>
    <row r="435" ht="15.75" customHeight="1">
      <c r="A435" s="42">
        <v>434.0</v>
      </c>
      <c r="B435" s="43" t="s">
        <v>1700</v>
      </c>
      <c r="C435" s="43" t="s">
        <v>809</v>
      </c>
      <c r="D435" s="43" t="s">
        <v>1240</v>
      </c>
      <c r="E435" s="43">
        <v>2016.0</v>
      </c>
      <c r="F435" s="43">
        <v>114.0</v>
      </c>
      <c r="G435" s="43">
        <v>87.0</v>
      </c>
      <c r="H435" s="43">
        <v>65.0</v>
      </c>
      <c r="I435" s="43">
        <v>-5.0</v>
      </c>
      <c r="J435" s="43">
        <v>37.0</v>
      </c>
      <c r="K435" s="43">
        <v>44.0</v>
      </c>
      <c r="L435" s="43">
        <v>234.0</v>
      </c>
      <c r="M435" s="43">
        <v>1.0</v>
      </c>
      <c r="N435" s="43">
        <v>6.0</v>
      </c>
      <c r="O435" s="43">
        <v>46.0</v>
      </c>
      <c r="P435" s="10" t="str">
        <f t="shared" si="1"/>
        <v>#N/A</v>
      </c>
    </row>
    <row r="436" ht="15.75" customHeight="1">
      <c r="A436" s="42">
        <v>435.0</v>
      </c>
      <c r="B436" s="43" t="s">
        <v>1701</v>
      </c>
      <c r="C436" s="43" t="s">
        <v>802</v>
      </c>
      <c r="D436" s="43" t="s">
        <v>1237</v>
      </c>
      <c r="E436" s="43">
        <v>2016.0</v>
      </c>
      <c r="F436" s="43">
        <v>112.0</v>
      </c>
      <c r="G436" s="43">
        <v>65.0</v>
      </c>
      <c r="H436" s="43">
        <v>37.0</v>
      </c>
      <c r="I436" s="43">
        <v>-7.0</v>
      </c>
      <c r="J436" s="43">
        <v>9.0</v>
      </c>
      <c r="K436" s="43">
        <v>16.0</v>
      </c>
      <c r="L436" s="43">
        <v>200.0</v>
      </c>
      <c r="M436" s="43">
        <v>3.0</v>
      </c>
      <c r="N436" s="43">
        <v>11.0</v>
      </c>
      <c r="O436" s="43">
        <v>44.0</v>
      </c>
      <c r="P436" s="10" t="str">
        <f t="shared" si="1"/>
        <v>#N/A</v>
      </c>
    </row>
    <row r="437" ht="15.75" customHeight="1">
      <c r="A437" s="42">
        <v>436.0</v>
      </c>
      <c r="B437" s="43" t="s">
        <v>1702</v>
      </c>
      <c r="C437" s="43" t="s">
        <v>814</v>
      </c>
      <c r="D437" s="43" t="s">
        <v>1237</v>
      </c>
      <c r="E437" s="43">
        <v>2016.0</v>
      </c>
      <c r="F437" s="43">
        <v>91.0</v>
      </c>
      <c r="G437" s="43">
        <v>69.0</v>
      </c>
      <c r="H437" s="43">
        <v>75.0</v>
      </c>
      <c r="I437" s="43">
        <v>-5.0</v>
      </c>
      <c r="J437" s="43">
        <v>13.0</v>
      </c>
      <c r="K437" s="43">
        <v>52.0</v>
      </c>
      <c r="L437" s="43">
        <v>192.0</v>
      </c>
      <c r="M437" s="43">
        <v>26.0</v>
      </c>
      <c r="N437" s="43">
        <v>4.0</v>
      </c>
      <c r="O437" s="43">
        <v>41.0</v>
      </c>
      <c r="P437" s="10" t="str">
        <f t="shared" si="1"/>
        <v>#N/A</v>
      </c>
    </row>
    <row r="438" ht="15.75" customHeight="1">
      <c r="A438" s="42">
        <v>437.0</v>
      </c>
      <c r="B438" s="43" t="s">
        <v>1703</v>
      </c>
      <c r="C438" s="43" t="s">
        <v>1478</v>
      </c>
      <c r="D438" s="43" t="s">
        <v>1479</v>
      </c>
      <c r="E438" s="43">
        <v>2016.0</v>
      </c>
      <c r="F438" s="43">
        <v>86.0</v>
      </c>
      <c r="G438" s="43">
        <v>17.0</v>
      </c>
      <c r="H438" s="43">
        <v>39.0</v>
      </c>
      <c r="I438" s="43">
        <v>-13.0</v>
      </c>
      <c r="J438" s="43">
        <v>11.0</v>
      </c>
      <c r="K438" s="43">
        <v>14.0</v>
      </c>
      <c r="L438" s="43">
        <v>214.0</v>
      </c>
      <c r="M438" s="43">
        <v>91.0</v>
      </c>
      <c r="N438" s="43">
        <v>3.0</v>
      </c>
      <c r="O438" s="43">
        <v>36.0</v>
      </c>
      <c r="P438" s="10" t="str">
        <f t="shared" si="1"/>
        <v>#N/A</v>
      </c>
    </row>
    <row r="439" ht="15.75" customHeight="1">
      <c r="A439" s="42">
        <v>438.0</v>
      </c>
      <c r="B439" s="43" t="s">
        <v>1704</v>
      </c>
      <c r="C439" s="43" t="s">
        <v>1611</v>
      </c>
      <c r="D439" s="43" t="s">
        <v>1237</v>
      </c>
      <c r="E439" s="43">
        <v>2016.0</v>
      </c>
      <c r="F439" s="43">
        <v>124.0</v>
      </c>
      <c r="G439" s="43">
        <v>76.0</v>
      </c>
      <c r="H439" s="43">
        <v>57.0</v>
      </c>
      <c r="I439" s="43">
        <v>-6.0</v>
      </c>
      <c r="J439" s="43">
        <v>4.0</v>
      </c>
      <c r="K439" s="43">
        <v>40.0</v>
      </c>
      <c r="L439" s="43">
        <v>204.0</v>
      </c>
      <c r="M439" s="43">
        <v>0.0</v>
      </c>
      <c r="N439" s="43">
        <v>6.0</v>
      </c>
      <c r="O439" s="43">
        <v>36.0</v>
      </c>
      <c r="P439" s="10" t="str">
        <f t="shared" si="1"/>
        <v>#N/A</v>
      </c>
    </row>
    <row r="440" ht="15.75" customHeight="1">
      <c r="A440" s="42">
        <v>439.0</v>
      </c>
      <c r="B440" s="43" t="s">
        <v>1705</v>
      </c>
      <c r="C440" s="43" t="s">
        <v>802</v>
      </c>
      <c r="D440" s="43" t="s">
        <v>1237</v>
      </c>
      <c r="E440" s="43">
        <v>2016.0</v>
      </c>
      <c r="F440" s="43">
        <v>121.0</v>
      </c>
      <c r="G440" s="43">
        <v>70.0</v>
      </c>
      <c r="H440" s="43">
        <v>75.0</v>
      </c>
      <c r="I440" s="43">
        <v>-6.0</v>
      </c>
      <c r="J440" s="43">
        <v>11.0</v>
      </c>
      <c r="K440" s="43">
        <v>45.0</v>
      </c>
      <c r="L440" s="43">
        <v>203.0</v>
      </c>
      <c r="M440" s="43">
        <v>1.0</v>
      </c>
      <c r="N440" s="43">
        <v>7.0</v>
      </c>
      <c r="O440" s="43">
        <v>34.0</v>
      </c>
      <c r="P440" s="10" t="str">
        <f t="shared" si="1"/>
        <v>#N/A</v>
      </c>
    </row>
    <row r="441" ht="15.75" customHeight="1">
      <c r="A441" s="42">
        <v>440.0</v>
      </c>
      <c r="B441" s="43" t="s">
        <v>1706</v>
      </c>
      <c r="C441" s="43" t="s">
        <v>862</v>
      </c>
      <c r="D441" s="43" t="s">
        <v>1237</v>
      </c>
      <c r="E441" s="43">
        <v>2016.0</v>
      </c>
      <c r="F441" s="43">
        <v>123.0</v>
      </c>
      <c r="G441" s="43">
        <v>71.0</v>
      </c>
      <c r="H441" s="43">
        <v>83.0</v>
      </c>
      <c r="I441" s="43">
        <v>-7.0</v>
      </c>
      <c r="J441" s="43">
        <v>31.0</v>
      </c>
      <c r="K441" s="43">
        <v>83.0</v>
      </c>
      <c r="L441" s="43">
        <v>250.0</v>
      </c>
      <c r="M441" s="43">
        <v>5.0</v>
      </c>
      <c r="N441" s="43">
        <v>18.0</v>
      </c>
      <c r="O441" s="43">
        <v>31.0</v>
      </c>
      <c r="P441" s="10" t="str">
        <f t="shared" si="1"/>
        <v>#N/A</v>
      </c>
    </row>
    <row r="442" ht="15.75" customHeight="1">
      <c r="A442" s="42">
        <v>441.0</v>
      </c>
      <c r="B442" s="43" t="s">
        <v>1707</v>
      </c>
      <c r="C442" s="43" t="s">
        <v>1708</v>
      </c>
      <c r="D442" s="43" t="s">
        <v>1709</v>
      </c>
      <c r="E442" s="43">
        <v>2016.0</v>
      </c>
      <c r="F442" s="43">
        <v>186.0</v>
      </c>
      <c r="G442" s="43">
        <v>81.0</v>
      </c>
      <c r="H442" s="43">
        <v>70.0</v>
      </c>
      <c r="I442" s="43">
        <v>-3.0</v>
      </c>
      <c r="J442" s="43">
        <v>37.0</v>
      </c>
      <c r="K442" s="43">
        <v>69.0</v>
      </c>
      <c r="L442" s="43">
        <v>225.0</v>
      </c>
      <c r="M442" s="43">
        <v>9.0</v>
      </c>
      <c r="N442" s="43">
        <v>7.0</v>
      </c>
      <c r="O442" s="43">
        <v>29.0</v>
      </c>
      <c r="P442" s="10" t="str">
        <f t="shared" si="1"/>
        <v>#N/A</v>
      </c>
    </row>
    <row r="443" ht="15.75" customHeight="1">
      <c r="A443" s="42">
        <v>442.0</v>
      </c>
      <c r="B443" s="43" t="s">
        <v>1710</v>
      </c>
      <c r="C443" s="43" t="s">
        <v>926</v>
      </c>
      <c r="D443" s="43" t="s">
        <v>1711</v>
      </c>
      <c r="E443" s="43">
        <v>2016.0</v>
      </c>
      <c r="F443" s="43">
        <v>98.0</v>
      </c>
      <c r="G443" s="43">
        <v>47.0</v>
      </c>
      <c r="H443" s="43">
        <v>80.0</v>
      </c>
      <c r="I443" s="43">
        <v>-10.0</v>
      </c>
      <c r="J443" s="43">
        <v>7.0</v>
      </c>
      <c r="K443" s="43">
        <v>69.0</v>
      </c>
      <c r="L443" s="43">
        <v>228.0</v>
      </c>
      <c r="M443" s="43">
        <v>25.0</v>
      </c>
      <c r="N443" s="43">
        <v>4.0</v>
      </c>
      <c r="O443" s="43">
        <v>18.0</v>
      </c>
      <c r="P443" s="10" t="str">
        <f t="shared" si="1"/>
        <v>#N/A</v>
      </c>
    </row>
    <row r="444" ht="15.75" customHeight="1">
      <c r="A444" s="42">
        <v>443.0</v>
      </c>
      <c r="B444" s="43" t="s">
        <v>1712</v>
      </c>
      <c r="C444" s="43" t="s">
        <v>781</v>
      </c>
      <c r="D444" s="43" t="s">
        <v>1301</v>
      </c>
      <c r="E444" s="43">
        <v>2016.0</v>
      </c>
      <c r="F444" s="43">
        <v>0.0</v>
      </c>
      <c r="G444" s="43">
        <v>0.0</v>
      </c>
      <c r="H444" s="43">
        <v>0.0</v>
      </c>
      <c r="I444" s="43">
        <v>-60.0</v>
      </c>
      <c r="J444" s="43">
        <v>0.0</v>
      </c>
      <c r="K444" s="43">
        <v>0.0</v>
      </c>
      <c r="L444" s="43">
        <v>227.0</v>
      </c>
      <c r="M444" s="43">
        <v>0.0</v>
      </c>
      <c r="N444" s="43">
        <v>0.0</v>
      </c>
      <c r="O444" s="43">
        <v>0.0</v>
      </c>
      <c r="P444" s="10" t="str">
        <f t="shared" si="1"/>
        <v>#N/A</v>
      </c>
    </row>
    <row r="445" ht="15.75" customHeight="1">
      <c r="A445" s="42">
        <v>444.0</v>
      </c>
      <c r="B445" s="43" t="s">
        <v>706</v>
      </c>
      <c r="C445" s="43" t="s">
        <v>835</v>
      </c>
      <c r="D445" s="43" t="s">
        <v>1226</v>
      </c>
      <c r="E445" s="43">
        <v>2017.0</v>
      </c>
      <c r="F445" s="43">
        <v>96.0</v>
      </c>
      <c r="G445" s="43">
        <v>65.0</v>
      </c>
      <c r="H445" s="43">
        <v>83.0</v>
      </c>
      <c r="I445" s="43">
        <v>-3.0</v>
      </c>
      <c r="J445" s="43">
        <v>9.0</v>
      </c>
      <c r="K445" s="43">
        <v>93.0</v>
      </c>
      <c r="L445" s="43">
        <v>234.0</v>
      </c>
      <c r="M445" s="43">
        <v>58.0</v>
      </c>
      <c r="N445" s="43">
        <v>8.0</v>
      </c>
      <c r="O445" s="43">
        <v>87.0</v>
      </c>
      <c r="P445" s="10">
        <f t="shared" si="1"/>
        <v>1061</v>
      </c>
    </row>
    <row r="446" ht="15.75" customHeight="1">
      <c r="A446" s="42">
        <v>445.0</v>
      </c>
      <c r="B446" s="43" t="s">
        <v>698</v>
      </c>
      <c r="C446" s="43" t="s">
        <v>986</v>
      </c>
      <c r="D446" s="43" t="s">
        <v>1623</v>
      </c>
      <c r="E446" s="43">
        <v>2017.0</v>
      </c>
      <c r="F446" s="43">
        <v>95.0</v>
      </c>
      <c r="G446" s="43">
        <v>52.0</v>
      </c>
      <c r="H446" s="43">
        <v>75.0</v>
      </c>
      <c r="I446" s="43">
        <v>-6.0</v>
      </c>
      <c r="J446" s="43">
        <v>11.0</v>
      </c>
      <c r="K446" s="43">
        <v>66.0</v>
      </c>
      <c r="L446" s="43">
        <v>245.0</v>
      </c>
      <c r="M446" s="43">
        <v>41.0</v>
      </c>
      <c r="N446" s="43">
        <v>3.0</v>
      </c>
      <c r="O446" s="43">
        <v>86.0</v>
      </c>
      <c r="P446" s="10">
        <f t="shared" si="1"/>
        <v>1057</v>
      </c>
    </row>
    <row r="447" ht="15.75" customHeight="1">
      <c r="A447" s="42">
        <v>446.0</v>
      </c>
      <c r="B447" s="43" t="s">
        <v>702</v>
      </c>
      <c r="C447" s="43" t="s">
        <v>989</v>
      </c>
      <c r="D447" s="43" t="s">
        <v>1504</v>
      </c>
      <c r="E447" s="43">
        <v>2017.0</v>
      </c>
      <c r="F447" s="43">
        <v>186.0</v>
      </c>
      <c r="G447" s="43">
        <v>59.0</v>
      </c>
      <c r="H447" s="43">
        <v>68.0</v>
      </c>
      <c r="I447" s="43">
        <v>-7.0</v>
      </c>
      <c r="J447" s="43">
        <v>14.0</v>
      </c>
      <c r="K447" s="43">
        <v>49.0</v>
      </c>
      <c r="L447" s="43">
        <v>230.0</v>
      </c>
      <c r="M447" s="43">
        <v>14.0</v>
      </c>
      <c r="N447" s="43">
        <v>28.0</v>
      </c>
      <c r="O447" s="43">
        <v>85.0</v>
      </c>
      <c r="P447" s="10">
        <f t="shared" si="1"/>
        <v>1059</v>
      </c>
    </row>
    <row r="448" ht="15.75" customHeight="1">
      <c r="A448" s="42">
        <v>447.0</v>
      </c>
      <c r="B448" s="43" t="s">
        <v>1713</v>
      </c>
      <c r="C448" s="43" t="s">
        <v>962</v>
      </c>
      <c r="D448" s="43" t="s">
        <v>1240</v>
      </c>
      <c r="E448" s="43">
        <v>2017.0</v>
      </c>
      <c r="F448" s="43">
        <v>83.0</v>
      </c>
      <c r="G448" s="43">
        <v>82.0</v>
      </c>
      <c r="H448" s="43">
        <v>44.0</v>
      </c>
      <c r="I448" s="43">
        <v>-4.0</v>
      </c>
      <c r="J448" s="43">
        <v>11.0</v>
      </c>
      <c r="K448" s="43">
        <v>75.0</v>
      </c>
      <c r="L448" s="43">
        <v>188.0</v>
      </c>
      <c r="M448" s="43">
        <v>11.0</v>
      </c>
      <c r="N448" s="43">
        <v>34.0</v>
      </c>
      <c r="O448" s="43">
        <v>84.0</v>
      </c>
      <c r="P448" s="10" t="str">
        <f t="shared" si="1"/>
        <v>#N/A</v>
      </c>
    </row>
    <row r="449" ht="15.75" customHeight="1">
      <c r="A449" s="42">
        <v>448.0</v>
      </c>
      <c r="B449" s="43" t="s">
        <v>710</v>
      </c>
      <c r="C449" s="43" t="s">
        <v>803</v>
      </c>
      <c r="D449" s="43" t="s">
        <v>1226</v>
      </c>
      <c r="E449" s="43">
        <v>2017.0</v>
      </c>
      <c r="F449" s="43">
        <v>134.0</v>
      </c>
      <c r="G449" s="43">
        <v>56.0</v>
      </c>
      <c r="H449" s="43">
        <v>85.0</v>
      </c>
      <c r="I449" s="43">
        <v>-5.0</v>
      </c>
      <c r="J449" s="43">
        <v>9.0</v>
      </c>
      <c r="K449" s="43">
        <v>86.0</v>
      </c>
      <c r="L449" s="43">
        <v>207.0</v>
      </c>
      <c r="M449" s="43">
        <v>1.0</v>
      </c>
      <c r="N449" s="43">
        <v>4.0</v>
      </c>
      <c r="O449" s="43">
        <v>83.0</v>
      </c>
      <c r="P449" s="10">
        <f t="shared" si="1"/>
        <v>1063</v>
      </c>
    </row>
    <row r="450" ht="15.75" customHeight="1">
      <c r="A450" s="42">
        <v>449.0</v>
      </c>
      <c r="B450" s="43" t="s">
        <v>407</v>
      </c>
      <c r="C450" s="43" t="s">
        <v>1714</v>
      </c>
      <c r="D450" s="43" t="s">
        <v>1715</v>
      </c>
      <c r="E450" s="43">
        <v>2017.0</v>
      </c>
      <c r="F450" s="43">
        <v>100.0</v>
      </c>
      <c r="G450" s="43">
        <v>72.0</v>
      </c>
      <c r="H450" s="43">
        <v>65.0</v>
      </c>
      <c r="I450" s="43">
        <v>-5.0</v>
      </c>
      <c r="J450" s="43">
        <v>14.0</v>
      </c>
      <c r="K450" s="43">
        <v>16.0</v>
      </c>
      <c r="L450" s="43">
        <v>206.0</v>
      </c>
      <c r="M450" s="43">
        <v>9.0</v>
      </c>
      <c r="N450" s="43">
        <v>3.0</v>
      </c>
      <c r="O450" s="43">
        <v>82.0</v>
      </c>
      <c r="P450" s="10" t="str">
        <f t="shared" si="1"/>
        <v>#N/A</v>
      </c>
    </row>
    <row r="451" ht="15.75" customHeight="1">
      <c r="A451" s="42">
        <v>450.0</v>
      </c>
      <c r="B451" s="43" t="s">
        <v>1716</v>
      </c>
      <c r="C451" s="43" t="s">
        <v>989</v>
      </c>
      <c r="D451" s="43" t="s">
        <v>1504</v>
      </c>
      <c r="E451" s="43">
        <v>2017.0</v>
      </c>
      <c r="F451" s="43">
        <v>93.0</v>
      </c>
      <c r="G451" s="43">
        <v>82.0</v>
      </c>
      <c r="H451" s="43">
        <v>77.0</v>
      </c>
      <c r="I451" s="43">
        <v>-6.0</v>
      </c>
      <c r="J451" s="43">
        <v>7.0</v>
      </c>
      <c r="K451" s="43">
        <v>59.0</v>
      </c>
      <c r="L451" s="43">
        <v>269.0</v>
      </c>
      <c r="M451" s="43">
        <v>43.0</v>
      </c>
      <c r="N451" s="43">
        <v>12.0</v>
      </c>
      <c r="O451" s="43">
        <v>81.0</v>
      </c>
      <c r="P451" s="10" t="str">
        <f t="shared" si="1"/>
        <v>#N/A</v>
      </c>
    </row>
    <row r="452" ht="15.75" customHeight="1">
      <c r="A452" s="42">
        <v>451.0</v>
      </c>
      <c r="B452" s="43" t="s">
        <v>1717</v>
      </c>
      <c r="C452" s="43" t="s">
        <v>962</v>
      </c>
      <c r="D452" s="43" t="s">
        <v>1240</v>
      </c>
      <c r="E452" s="43">
        <v>2017.0</v>
      </c>
      <c r="F452" s="43">
        <v>148.0</v>
      </c>
      <c r="G452" s="43">
        <v>66.0</v>
      </c>
      <c r="H452" s="43">
        <v>56.0</v>
      </c>
      <c r="I452" s="43">
        <v>-5.0</v>
      </c>
      <c r="J452" s="43">
        <v>11.0</v>
      </c>
      <c r="K452" s="43">
        <v>36.0</v>
      </c>
      <c r="L452" s="43">
        <v>209.0</v>
      </c>
      <c r="M452" s="43">
        <v>13.0</v>
      </c>
      <c r="N452" s="43">
        <v>8.0</v>
      </c>
      <c r="O452" s="43">
        <v>81.0</v>
      </c>
      <c r="P452" s="10" t="str">
        <f t="shared" si="1"/>
        <v>#N/A</v>
      </c>
    </row>
    <row r="453" ht="15.75" customHeight="1">
      <c r="A453" s="42">
        <v>452.0</v>
      </c>
      <c r="B453" s="43" t="s">
        <v>1718</v>
      </c>
      <c r="C453" s="43" t="s">
        <v>788</v>
      </c>
      <c r="D453" s="43" t="s">
        <v>1237</v>
      </c>
      <c r="E453" s="43">
        <v>2017.0</v>
      </c>
      <c r="F453" s="43">
        <v>159.0</v>
      </c>
      <c r="G453" s="43">
        <v>74.0</v>
      </c>
      <c r="H453" s="43">
        <v>65.0</v>
      </c>
      <c r="I453" s="43">
        <v>-6.0</v>
      </c>
      <c r="J453" s="43">
        <v>24.0</v>
      </c>
      <c r="K453" s="43">
        <v>61.0</v>
      </c>
      <c r="L453" s="43">
        <v>226.0</v>
      </c>
      <c r="M453" s="43">
        <v>5.0</v>
      </c>
      <c r="N453" s="43">
        <v>23.0</v>
      </c>
      <c r="O453" s="43">
        <v>80.0</v>
      </c>
      <c r="P453" s="10" t="str">
        <f t="shared" si="1"/>
        <v>#N/A</v>
      </c>
    </row>
    <row r="454" ht="15.75" customHeight="1">
      <c r="A454" s="42">
        <v>453.0</v>
      </c>
      <c r="B454" s="43" t="s">
        <v>1719</v>
      </c>
      <c r="C454" s="43" t="s">
        <v>1403</v>
      </c>
      <c r="D454" s="43" t="s">
        <v>1404</v>
      </c>
      <c r="E454" s="43">
        <v>2017.0</v>
      </c>
      <c r="F454" s="43">
        <v>102.0</v>
      </c>
      <c r="G454" s="43">
        <v>62.0</v>
      </c>
      <c r="H454" s="43">
        <v>69.0</v>
      </c>
      <c r="I454" s="43">
        <v>-5.0</v>
      </c>
      <c r="J454" s="43">
        <v>12.0</v>
      </c>
      <c r="K454" s="43">
        <v>54.0</v>
      </c>
      <c r="L454" s="43">
        <v>210.0</v>
      </c>
      <c r="M454" s="43">
        <v>25.0</v>
      </c>
      <c r="N454" s="43">
        <v>6.0</v>
      </c>
      <c r="O454" s="43">
        <v>80.0</v>
      </c>
      <c r="P454" s="10" t="str">
        <f t="shared" si="1"/>
        <v>#N/A</v>
      </c>
    </row>
    <row r="455" ht="15.75" customHeight="1">
      <c r="A455" s="42">
        <v>454.0</v>
      </c>
      <c r="B455" s="43" t="s">
        <v>1720</v>
      </c>
      <c r="C455" s="43" t="s">
        <v>1721</v>
      </c>
      <c r="D455" s="43" t="s">
        <v>1722</v>
      </c>
      <c r="E455" s="43">
        <v>2017.0</v>
      </c>
      <c r="F455" s="43">
        <v>100.0</v>
      </c>
      <c r="G455" s="43">
        <v>53.0</v>
      </c>
      <c r="H455" s="43">
        <v>64.0</v>
      </c>
      <c r="I455" s="43">
        <v>-7.0</v>
      </c>
      <c r="J455" s="43">
        <v>9.0</v>
      </c>
      <c r="K455" s="43">
        <v>52.0</v>
      </c>
      <c r="L455" s="43">
        <v>221.0</v>
      </c>
      <c r="M455" s="43">
        <v>12.0</v>
      </c>
      <c r="N455" s="43">
        <v>7.0</v>
      </c>
      <c r="O455" s="43">
        <v>79.0</v>
      </c>
      <c r="P455" s="10" t="str">
        <f t="shared" si="1"/>
        <v>#N/A</v>
      </c>
    </row>
    <row r="456" ht="15.75" customHeight="1">
      <c r="A456" s="42">
        <v>455.0</v>
      </c>
      <c r="B456" s="43" t="s">
        <v>1723</v>
      </c>
      <c r="C456" s="43" t="s">
        <v>917</v>
      </c>
      <c r="D456" s="43" t="s">
        <v>1237</v>
      </c>
      <c r="E456" s="43">
        <v>2017.0</v>
      </c>
      <c r="F456" s="43">
        <v>140.0</v>
      </c>
      <c r="G456" s="43">
        <v>78.0</v>
      </c>
      <c r="H456" s="43">
        <v>57.0</v>
      </c>
      <c r="I456" s="43">
        <v>-6.0</v>
      </c>
      <c r="J456" s="43">
        <v>8.0</v>
      </c>
      <c r="K456" s="43">
        <v>34.0</v>
      </c>
      <c r="L456" s="43">
        <v>232.0</v>
      </c>
      <c r="M456" s="43">
        <v>8.0</v>
      </c>
      <c r="N456" s="43">
        <v>6.0</v>
      </c>
      <c r="O456" s="43">
        <v>78.0</v>
      </c>
      <c r="P456" s="10" t="str">
        <f t="shared" si="1"/>
        <v>#N/A</v>
      </c>
    </row>
    <row r="457" ht="15.75" customHeight="1">
      <c r="A457" s="42">
        <v>456.0</v>
      </c>
      <c r="B457" s="43" t="s">
        <v>1724</v>
      </c>
      <c r="C457" s="43" t="s">
        <v>986</v>
      </c>
      <c r="D457" s="43" t="s">
        <v>1623</v>
      </c>
      <c r="E457" s="43">
        <v>2017.0</v>
      </c>
      <c r="F457" s="43">
        <v>103.0</v>
      </c>
      <c r="G457" s="43">
        <v>65.0</v>
      </c>
      <c r="H457" s="43">
        <v>61.0</v>
      </c>
      <c r="I457" s="43">
        <v>-7.0</v>
      </c>
      <c r="J457" s="43">
        <v>17.0</v>
      </c>
      <c r="K457" s="43">
        <v>51.0</v>
      </c>
      <c r="L457" s="43">
        <v>248.0</v>
      </c>
      <c r="M457" s="43">
        <v>3.0</v>
      </c>
      <c r="N457" s="43">
        <v>4.0</v>
      </c>
      <c r="O457" s="43">
        <v>78.0</v>
      </c>
      <c r="P457" s="10" t="str">
        <f t="shared" si="1"/>
        <v>#N/A</v>
      </c>
    </row>
    <row r="458" ht="15.75" customHeight="1">
      <c r="A458" s="42">
        <v>457.0</v>
      </c>
      <c r="B458" s="43" t="s">
        <v>1725</v>
      </c>
      <c r="C458" s="43" t="s">
        <v>1540</v>
      </c>
      <c r="D458" s="43" t="s">
        <v>1237</v>
      </c>
      <c r="E458" s="43">
        <v>2017.0</v>
      </c>
      <c r="F458" s="43">
        <v>102.0</v>
      </c>
      <c r="G458" s="43">
        <v>76.0</v>
      </c>
      <c r="H458" s="43">
        <v>72.0</v>
      </c>
      <c r="I458" s="43">
        <v>-4.0</v>
      </c>
      <c r="J458" s="43">
        <v>18.0</v>
      </c>
      <c r="K458" s="43">
        <v>74.0</v>
      </c>
      <c r="L458" s="43">
        <v>251.0</v>
      </c>
      <c r="M458" s="43">
        <v>41.0</v>
      </c>
      <c r="N458" s="43">
        <v>5.0</v>
      </c>
      <c r="O458" s="43">
        <v>78.0</v>
      </c>
      <c r="P458" s="10" t="str">
        <f t="shared" si="1"/>
        <v>#N/A</v>
      </c>
    </row>
    <row r="459" ht="15.75" customHeight="1">
      <c r="A459" s="42">
        <v>458.0</v>
      </c>
      <c r="B459" s="43" t="s">
        <v>1726</v>
      </c>
      <c r="C459" s="43" t="s">
        <v>1669</v>
      </c>
      <c r="D459" s="43" t="s">
        <v>1237</v>
      </c>
      <c r="E459" s="43">
        <v>2017.0</v>
      </c>
      <c r="F459" s="43">
        <v>118.0</v>
      </c>
      <c r="G459" s="43">
        <v>45.0</v>
      </c>
      <c r="H459" s="43">
        <v>74.0</v>
      </c>
      <c r="I459" s="43">
        <v>-8.0</v>
      </c>
      <c r="J459" s="43">
        <v>33.0</v>
      </c>
      <c r="K459" s="43">
        <v>9.0</v>
      </c>
      <c r="L459" s="43">
        <v>245.0</v>
      </c>
      <c r="M459" s="43">
        <v>6.0</v>
      </c>
      <c r="N459" s="43">
        <v>6.0</v>
      </c>
      <c r="O459" s="43">
        <v>78.0</v>
      </c>
      <c r="P459" s="10" t="str">
        <f t="shared" si="1"/>
        <v>#N/A</v>
      </c>
    </row>
    <row r="460" ht="15.75" customHeight="1">
      <c r="A460" s="42">
        <v>459.0</v>
      </c>
      <c r="B460" s="43" t="s">
        <v>1727</v>
      </c>
      <c r="C460" s="43" t="s">
        <v>806</v>
      </c>
      <c r="D460" s="43" t="s">
        <v>1237</v>
      </c>
      <c r="E460" s="43">
        <v>2017.0</v>
      </c>
      <c r="F460" s="43">
        <v>120.0</v>
      </c>
      <c r="G460" s="43">
        <v>91.0</v>
      </c>
      <c r="H460" s="43">
        <v>82.0</v>
      </c>
      <c r="I460" s="43">
        <v>-3.0</v>
      </c>
      <c r="J460" s="43">
        <v>16.0</v>
      </c>
      <c r="K460" s="43">
        <v>54.0</v>
      </c>
      <c r="L460" s="43">
        <v>219.0</v>
      </c>
      <c r="M460" s="43">
        <v>9.0</v>
      </c>
      <c r="N460" s="43">
        <v>4.0</v>
      </c>
      <c r="O460" s="43">
        <v>78.0</v>
      </c>
      <c r="P460" s="10" t="str">
        <f t="shared" si="1"/>
        <v>#N/A</v>
      </c>
    </row>
    <row r="461" ht="15.75" customHeight="1">
      <c r="A461" s="42">
        <v>460.0</v>
      </c>
      <c r="B461" s="43" t="s">
        <v>712</v>
      </c>
      <c r="C461" s="43" t="s">
        <v>833</v>
      </c>
      <c r="D461" s="43" t="s">
        <v>1237</v>
      </c>
      <c r="E461" s="43">
        <v>2017.0</v>
      </c>
      <c r="F461" s="43">
        <v>81.0</v>
      </c>
      <c r="G461" s="43">
        <v>67.0</v>
      </c>
      <c r="H461" s="43">
        <v>61.0</v>
      </c>
      <c r="I461" s="43">
        <v>-4.0</v>
      </c>
      <c r="J461" s="43">
        <v>17.0</v>
      </c>
      <c r="K461" s="43">
        <v>81.0</v>
      </c>
      <c r="L461" s="43">
        <v>289.0</v>
      </c>
      <c r="M461" s="43">
        <v>6.0</v>
      </c>
      <c r="N461" s="43">
        <v>4.0</v>
      </c>
      <c r="O461" s="43">
        <v>77.0</v>
      </c>
      <c r="P461" s="10">
        <f t="shared" si="1"/>
        <v>1064</v>
      </c>
    </row>
    <row r="462" ht="15.75" customHeight="1">
      <c r="A462" s="42">
        <v>461.0</v>
      </c>
      <c r="B462" s="43" t="s">
        <v>1728</v>
      </c>
      <c r="C462" s="43" t="s">
        <v>881</v>
      </c>
      <c r="D462" s="43" t="s">
        <v>1237</v>
      </c>
      <c r="E462" s="43">
        <v>2017.0</v>
      </c>
      <c r="F462" s="43">
        <v>73.0</v>
      </c>
      <c r="G462" s="43">
        <v>39.0</v>
      </c>
      <c r="H462" s="43">
        <v>58.0</v>
      </c>
      <c r="I462" s="43">
        <v>-7.0</v>
      </c>
      <c r="J462" s="43">
        <v>11.0</v>
      </c>
      <c r="K462" s="43">
        <v>32.0</v>
      </c>
      <c r="L462" s="43">
        <v>230.0</v>
      </c>
      <c r="M462" s="43">
        <v>49.0</v>
      </c>
      <c r="N462" s="43">
        <v>3.0</v>
      </c>
      <c r="O462" s="43">
        <v>77.0</v>
      </c>
      <c r="P462" s="10" t="str">
        <f t="shared" si="1"/>
        <v>#N/A</v>
      </c>
    </row>
    <row r="463" ht="15.75" customHeight="1">
      <c r="A463" s="42">
        <v>462.0</v>
      </c>
      <c r="B463" s="43" t="s">
        <v>714</v>
      </c>
      <c r="C463" s="43" t="s">
        <v>900</v>
      </c>
      <c r="D463" s="43" t="s">
        <v>1709</v>
      </c>
      <c r="E463" s="43">
        <v>2017.0</v>
      </c>
      <c r="F463" s="43">
        <v>178.0</v>
      </c>
      <c r="G463" s="43">
        <v>82.0</v>
      </c>
      <c r="H463" s="43">
        <v>65.0</v>
      </c>
      <c r="I463" s="43">
        <v>-4.0</v>
      </c>
      <c r="J463" s="43">
        <v>10.0</v>
      </c>
      <c r="K463" s="43">
        <v>82.0</v>
      </c>
      <c r="L463" s="43">
        <v>229.0</v>
      </c>
      <c r="M463" s="43">
        <v>23.0</v>
      </c>
      <c r="N463" s="43">
        <v>17.0</v>
      </c>
      <c r="O463" s="43">
        <v>76.0</v>
      </c>
      <c r="P463" s="10">
        <f t="shared" si="1"/>
        <v>1065</v>
      </c>
    </row>
    <row r="464" ht="15.75" customHeight="1">
      <c r="A464" s="42">
        <v>463.0</v>
      </c>
      <c r="B464" s="43" t="s">
        <v>1729</v>
      </c>
      <c r="C464" s="43" t="s">
        <v>963</v>
      </c>
      <c r="D464" s="43" t="s">
        <v>1538</v>
      </c>
      <c r="E464" s="43">
        <v>2017.0</v>
      </c>
      <c r="F464" s="43">
        <v>192.0</v>
      </c>
      <c r="G464" s="43">
        <v>73.0</v>
      </c>
      <c r="H464" s="43">
        <v>67.0</v>
      </c>
      <c r="I464" s="43">
        <v>-6.0</v>
      </c>
      <c r="J464" s="43">
        <v>6.0</v>
      </c>
      <c r="K464" s="43">
        <v>73.0</v>
      </c>
      <c r="L464" s="43">
        <v>210.0</v>
      </c>
      <c r="M464" s="43">
        <v>1.0</v>
      </c>
      <c r="N464" s="43">
        <v>27.0</v>
      </c>
      <c r="O464" s="43">
        <v>76.0</v>
      </c>
      <c r="P464" s="10" t="str">
        <f t="shared" si="1"/>
        <v>#N/A</v>
      </c>
    </row>
    <row r="465" ht="15.75" customHeight="1">
      <c r="A465" s="42">
        <v>464.0</v>
      </c>
      <c r="B465" s="43" t="s">
        <v>1730</v>
      </c>
      <c r="C465" s="43" t="s">
        <v>1625</v>
      </c>
      <c r="D465" s="43" t="s">
        <v>1297</v>
      </c>
      <c r="E465" s="43">
        <v>2017.0</v>
      </c>
      <c r="F465" s="43">
        <v>106.0</v>
      </c>
      <c r="G465" s="43">
        <v>64.0</v>
      </c>
      <c r="H465" s="43">
        <v>61.0</v>
      </c>
      <c r="I465" s="43">
        <v>-8.0</v>
      </c>
      <c r="J465" s="43">
        <v>12.0</v>
      </c>
      <c r="K465" s="43">
        <v>13.0</v>
      </c>
      <c r="L465" s="43">
        <v>222.0</v>
      </c>
      <c r="M465" s="43">
        <v>12.0</v>
      </c>
      <c r="N465" s="43">
        <v>6.0</v>
      </c>
      <c r="O465" s="43">
        <v>76.0</v>
      </c>
      <c r="P465" s="10" t="str">
        <f t="shared" si="1"/>
        <v>#N/A</v>
      </c>
    </row>
    <row r="466" ht="15.75" customHeight="1">
      <c r="A466" s="42">
        <v>465.0</v>
      </c>
      <c r="B466" s="43" t="s">
        <v>1731</v>
      </c>
      <c r="C466" s="43" t="s">
        <v>986</v>
      </c>
      <c r="D466" s="43" t="s">
        <v>1623</v>
      </c>
      <c r="E466" s="43">
        <v>2017.0</v>
      </c>
      <c r="F466" s="43">
        <v>100.0</v>
      </c>
      <c r="G466" s="43">
        <v>64.0</v>
      </c>
      <c r="H466" s="43">
        <v>65.0</v>
      </c>
      <c r="I466" s="43">
        <v>-7.0</v>
      </c>
      <c r="J466" s="43">
        <v>9.0</v>
      </c>
      <c r="K466" s="43">
        <v>25.0</v>
      </c>
      <c r="L466" s="43">
        <v>222.0</v>
      </c>
      <c r="M466" s="43">
        <v>2.0</v>
      </c>
      <c r="N466" s="43">
        <v>3.0</v>
      </c>
      <c r="O466" s="43">
        <v>76.0</v>
      </c>
      <c r="P466" s="10" t="str">
        <f t="shared" si="1"/>
        <v>#N/A</v>
      </c>
    </row>
    <row r="467" ht="15.75" customHeight="1">
      <c r="A467" s="42">
        <v>466.0</v>
      </c>
      <c r="B467" s="43" t="s">
        <v>1732</v>
      </c>
      <c r="C467" s="43" t="s">
        <v>807</v>
      </c>
      <c r="D467" s="43" t="s">
        <v>1237</v>
      </c>
      <c r="E467" s="43">
        <v>2017.0</v>
      </c>
      <c r="F467" s="43">
        <v>85.0</v>
      </c>
      <c r="G467" s="43">
        <v>62.0</v>
      </c>
      <c r="H467" s="43">
        <v>33.0</v>
      </c>
      <c r="I467" s="43">
        <v>-6.0</v>
      </c>
      <c r="J467" s="43">
        <v>16.0</v>
      </c>
      <c r="K467" s="43">
        <v>60.0</v>
      </c>
      <c r="L467" s="43">
        <v>216.0</v>
      </c>
      <c r="M467" s="43">
        <v>33.0</v>
      </c>
      <c r="N467" s="43">
        <v>38.0</v>
      </c>
      <c r="O467" s="43">
        <v>75.0</v>
      </c>
      <c r="P467" s="10" t="str">
        <f t="shared" si="1"/>
        <v>#N/A</v>
      </c>
    </row>
    <row r="468" ht="15.75" customHeight="1">
      <c r="A468" s="42">
        <v>467.0</v>
      </c>
      <c r="B468" s="43" t="s">
        <v>1733</v>
      </c>
      <c r="C468" s="43" t="s">
        <v>1734</v>
      </c>
      <c r="D468" s="43" t="s">
        <v>1237</v>
      </c>
      <c r="E468" s="43">
        <v>2017.0</v>
      </c>
      <c r="F468" s="43">
        <v>104.0</v>
      </c>
      <c r="G468" s="43">
        <v>79.0</v>
      </c>
      <c r="H468" s="43">
        <v>74.0</v>
      </c>
      <c r="I468" s="43">
        <v>-4.0</v>
      </c>
      <c r="J468" s="43">
        <v>5.0</v>
      </c>
      <c r="K468" s="43">
        <v>57.0</v>
      </c>
      <c r="L468" s="43">
        <v>184.0</v>
      </c>
      <c r="M468" s="43">
        <v>10.0</v>
      </c>
      <c r="N468" s="43">
        <v>4.0</v>
      </c>
      <c r="O468" s="43">
        <v>75.0</v>
      </c>
      <c r="P468" s="10" t="str">
        <f t="shared" si="1"/>
        <v>#N/A</v>
      </c>
    </row>
    <row r="469" ht="15.75" customHeight="1">
      <c r="A469" s="42">
        <v>468.0</v>
      </c>
      <c r="B469" s="43" t="s">
        <v>1735</v>
      </c>
      <c r="C469" s="43" t="s">
        <v>806</v>
      </c>
      <c r="D469" s="43" t="s">
        <v>1237</v>
      </c>
      <c r="E469" s="43">
        <v>2017.0</v>
      </c>
      <c r="F469" s="43">
        <v>104.0</v>
      </c>
      <c r="G469" s="43">
        <v>80.0</v>
      </c>
      <c r="H469" s="43">
        <v>74.0</v>
      </c>
      <c r="I469" s="43">
        <v>-3.0</v>
      </c>
      <c r="J469" s="43">
        <v>25.0</v>
      </c>
      <c r="K469" s="43">
        <v>51.0</v>
      </c>
      <c r="L469" s="43">
        <v>231.0</v>
      </c>
      <c r="M469" s="43">
        <v>50.0</v>
      </c>
      <c r="N469" s="43">
        <v>5.0</v>
      </c>
      <c r="O469" s="43">
        <v>75.0</v>
      </c>
      <c r="P469" s="10" t="str">
        <f t="shared" si="1"/>
        <v>#N/A</v>
      </c>
    </row>
    <row r="470" ht="15.75" customHeight="1">
      <c r="A470" s="42">
        <v>469.0</v>
      </c>
      <c r="B470" s="43" t="s">
        <v>1736</v>
      </c>
      <c r="C470" s="43" t="s">
        <v>878</v>
      </c>
      <c r="D470" s="43" t="s">
        <v>1237</v>
      </c>
      <c r="E470" s="43">
        <v>2017.0</v>
      </c>
      <c r="F470" s="43">
        <v>120.0</v>
      </c>
      <c r="G470" s="43">
        <v>71.0</v>
      </c>
      <c r="H470" s="43">
        <v>84.0</v>
      </c>
      <c r="I470" s="43">
        <v>-5.0</v>
      </c>
      <c r="J470" s="43">
        <v>10.0</v>
      </c>
      <c r="K470" s="43">
        <v>57.0</v>
      </c>
      <c r="L470" s="43">
        <v>243.0</v>
      </c>
      <c r="M470" s="43">
        <v>2.0</v>
      </c>
      <c r="N470" s="43">
        <v>4.0</v>
      </c>
      <c r="O470" s="43">
        <v>73.0</v>
      </c>
      <c r="P470" s="10" t="str">
        <f t="shared" si="1"/>
        <v>#N/A</v>
      </c>
    </row>
    <row r="471" ht="15.75" customHeight="1">
      <c r="A471" s="42">
        <v>470.0</v>
      </c>
      <c r="B471" s="43" t="s">
        <v>1737</v>
      </c>
      <c r="C471" s="43" t="s">
        <v>878</v>
      </c>
      <c r="D471" s="43" t="s">
        <v>1237</v>
      </c>
      <c r="E471" s="43">
        <v>2017.0</v>
      </c>
      <c r="F471" s="43">
        <v>190.0</v>
      </c>
      <c r="G471" s="43">
        <v>80.0</v>
      </c>
      <c r="H471" s="43">
        <v>45.0</v>
      </c>
      <c r="I471" s="43">
        <v>-5.0</v>
      </c>
      <c r="J471" s="43">
        <v>20.0</v>
      </c>
      <c r="K471" s="43">
        <v>47.0</v>
      </c>
      <c r="L471" s="43">
        <v>238.0</v>
      </c>
      <c r="M471" s="43">
        <v>8.0</v>
      </c>
      <c r="N471" s="43">
        <v>17.0</v>
      </c>
      <c r="O471" s="43">
        <v>72.0</v>
      </c>
      <c r="P471" s="10" t="str">
        <f t="shared" si="1"/>
        <v>#N/A</v>
      </c>
    </row>
    <row r="472" ht="15.75" customHeight="1">
      <c r="A472" s="42">
        <v>471.0</v>
      </c>
      <c r="B472" s="43" t="s">
        <v>1738</v>
      </c>
      <c r="C472" s="43" t="s">
        <v>908</v>
      </c>
      <c r="D472" s="43" t="s">
        <v>1226</v>
      </c>
      <c r="E472" s="43">
        <v>2017.0</v>
      </c>
      <c r="F472" s="43">
        <v>100.0</v>
      </c>
      <c r="G472" s="43">
        <v>72.0</v>
      </c>
      <c r="H472" s="43">
        <v>69.0</v>
      </c>
      <c r="I472" s="43">
        <v>-6.0</v>
      </c>
      <c r="J472" s="43">
        <v>5.0</v>
      </c>
      <c r="K472" s="43">
        <v>41.0</v>
      </c>
      <c r="L472" s="43">
        <v>234.0</v>
      </c>
      <c r="M472" s="43">
        <v>14.0</v>
      </c>
      <c r="N472" s="43">
        <v>11.0</v>
      </c>
      <c r="O472" s="43">
        <v>72.0</v>
      </c>
      <c r="P472" s="10" t="str">
        <f t="shared" si="1"/>
        <v>#N/A</v>
      </c>
    </row>
    <row r="473" ht="15.75" customHeight="1">
      <c r="A473" s="42">
        <v>472.0</v>
      </c>
      <c r="B473" s="43" t="s">
        <v>1739</v>
      </c>
      <c r="C473" s="43" t="s">
        <v>1406</v>
      </c>
      <c r="D473" s="43" t="s">
        <v>1284</v>
      </c>
      <c r="E473" s="43">
        <v>2017.0</v>
      </c>
      <c r="F473" s="43">
        <v>99.0</v>
      </c>
      <c r="G473" s="43">
        <v>37.0</v>
      </c>
      <c r="H473" s="43">
        <v>53.0</v>
      </c>
      <c r="I473" s="43">
        <v>-11.0</v>
      </c>
      <c r="J473" s="43">
        <v>11.0</v>
      </c>
      <c r="K473" s="43">
        <v>23.0</v>
      </c>
      <c r="L473" s="43">
        <v>273.0</v>
      </c>
      <c r="M473" s="43">
        <v>49.0</v>
      </c>
      <c r="N473" s="43">
        <v>3.0</v>
      </c>
      <c r="O473" s="43">
        <v>72.0</v>
      </c>
      <c r="P473" s="10" t="str">
        <f t="shared" si="1"/>
        <v>#N/A</v>
      </c>
    </row>
    <row r="474" ht="15.75" customHeight="1">
      <c r="A474" s="42">
        <v>473.0</v>
      </c>
      <c r="B474" s="43" t="s">
        <v>1740</v>
      </c>
      <c r="C474" s="43" t="s">
        <v>1741</v>
      </c>
      <c r="D474" s="43" t="s">
        <v>1352</v>
      </c>
      <c r="E474" s="43">
        <v>2017.0</v>
      </c>
      <c r="F474" s="43">
        <v>94.0</v>
      </c>
      <c r="G474" s="43">
        <v>91.0</v>
      </c>
      <c r="H474" s="43">
        <v>53.0</v>
      </c>
      <c r="I474" s="43">
        <v>-3.0</v>
      </c>
      <c r="J474" s="43">
        <v>10.0</v>
      </c>
      <c r="K474" s="43">
        <v>62.0</v>
      </c>
      <c r="L474" s="43">
        <v>189.0</v>
      </c>
      <c r="M474" s="43">
        <v>15.0</v>
      </c>
      <c r="N474" s="43">
        <v>9.0</v>
      </c>
      <c r="O474" s="43">
        <v>71.0</v>
      </c>
      <c r="P474" s="10" t="str">
        <f t="shared" si="1"/>
        <v>#N/A</v>
      </c>
    </row>
    <row r="475" ht="15.75" customHeight="1">
      <c r="A475" s="42">
        <v>474.0</v>
      </c>
      <c r="B475" s="43" t="s">
        <v>1661</v>
      </c>
      <c r="C475" s="43" t="s">
        <v>781</v>
      </c>
      <c r="D475" s="43" t="s">
        <v>1301</v>
      </c>
      <c r="E475" s="43">
        <v>2017.0</v>
      </c>
      <c r="F475" s="43">
        <v>142.0</v>
      </c>
      <c r="G475" s="43">
        <v>28.0</v>
      </c>
      <c r="H475" s="43">
        <v>59.0</v>
      </c>
      <c r="I475" s="43">
        <v>-5.0</v>
      </c>
      <c r="J475" s="43">
        <v>15.0</v>
      </c>
      <c r="K475" s="43">
        <v>34.0</v>
      </c>
      <c r="L475" s="43">
        <v>272.0</v>
      </c>
      <c r="M475" s="43">
        <v>88.0</v>
      </c>
      <c r="N475" s="43">
        <v>3.0</v>
      </c>
      <c r="O475" s="43">
        <v>71.0</v>
      </c>
      <c r="P475" s="10" t="str">
        <f t="shared" si="1"/>
        <v>#N/A</v>
      </c>
    </row>
    <row r="476" ht="15.75" customHeight="1">
      <c r="A476" s="42">
        <v>475.0</v>
      </c>
      <c r="B476" s="43" t="s">
        <v>1742</v>
      </c>
      <c r="C476" s="43" t="s">
        <v>1721</v>
      </c>
      <c r="D476" s="43" t="s">
        <v>1722</v>
      </c>
      <c r="E476" s="43">
        <v>2017.0</v>
      </c>
      <c r="F476" s="43">
        <v>90.0</v>
      </c>
      <c r="G476" s="43">
        <v>59.0</v>
      </c>
      <c r="H476" s="43">
        <v>63.0</v>
      </c>
      <c r="I476" s="43">
        <v>-7.0</v>
      </c>
      <c r="J476" s="43">
        <v>10.0</v>
      </c>
      <c r="K476" s="43">
        <v>68.0</v>
      </c>
      <c r="L476" s="43">
        <v>194.0</v>
      </c>
      <c r="M476" s="43">
        <v>20.0</v>
      </c>
      <c r="N476" s="43">
        <v>11.0</v>
      </c>
      <c r="O476" s="43">
        <v>71.0</v>
      </c>
      <c r="P476" s="10" t="str">
        <f t="shared" si="1"/>
        <v>#N/A</v>
      </c>
    </row>
    <row r="477" ht="15.75" customHeight="1">
      <c r="A477" s="42">
        <v>476.0</v>
      </c>
      <c r="B477" s="43" t="s">
        <v>1743</v>
      </c>
      <c r="C477" s="43" t="s">
        <v>884</v>
      </c>
      <c r="D477" s="43" t="s">
        <v>1237</v>
      </c>
      <c r="E477" s="43">
        <v>2017.0</v>
      </c>
      <c r="F477" s="43">
        <v>100.0</v>
      </c>
      <c r="G477" s="43">
        <v>51.0</v>
      </c>
      <c r="H477" s="43">
        <v>70.0</v>
      </c>
      <c r="I477" s="43">
        <v>-5.0</v>
      </c>
      <c r="J477" s="43">
        <v>9.0</v>
      </c>
      <c r="K477" s="43">
        <v>52.0</v>
      </c>
      <c r="L477" s="43">
        <v>211.0</v>
      </c>
      <c r="M477" s="43">
        <v>8.0</v>
      </c>
      <c r="N477" s="43">
        <v>3.0</v>
      </c>
      <c r="O477" s="43">
        <v>71.0</v>
      </c>
      <c r="P477" s="10" t="str">
        <f t="shared" si="1"/>
        <v>#N/A</v>
      </c>
    </row>
    <row r="478" ht="15.75" customHeight="1">
      <c r="A478" s="42">
        <v>477.0</v>
      </c>
      <c r="B478" s="43" t="s">
        <v>1744</v>
      </c>
      <c r="C478" s="43" t="s">
        <v>1565</v>
      </c>
      <c r="D478" s="43" t="s">
        <v>1504</v>
      </c>
      <c r="E478" s="43">
        <v>2017.0</v>
      </c>
      <c r="F478" s="43">
        <v>181.0</v>
      </c>
      <c r="G478" s="43">
        <v>54.0</v>
      </c>
      <c r="H478" s="43">
        <v>31.0</v>
      </c>
      <c r="I478" s="43">
        <v>-10.0</v>
      </c>
      <c r="J478" s="43">
        <v>7.0</v>
      </c>
      <c r="K478" s="43">
        <v>16.0</v>
      </c>
      <c r="L478" s="43">
        <v>176.0</v>
      </c>
      <c r="M478" s="43">
        <v>16.0</v>
      </c>
      <c r="N478" s="43">
        <v>35.0</v>
      </c>
      <c r="O478" s="43">
        <v>71.0</v>
      </c>
      <c r="P478" s="10" t="str">
        <f t="shared" si="1"/>
        <v>#N/A</v>
      </c>
    </row>
    <row r="479" ht="15.75" customHeight="1">
      <c r="A479" s="42">
        <v>478.0</v>
      </c>
      <c r="B479" s="43" t="s">
        <v>718</v>
      </c>
      <c r="C479" s="43" t="s">
        <v>808</v>
      </c>
      <c r="D479" s="43" t="s">
        <v>1226</v>
      </c>
      <c r="E479" s="43">
        <v>2017.0</v>
      </c>
      <c r="F479" s="43">
        <v>125.0</v>
      </c>
      <c r="G479" s="43">
        <v>72.0</v>
      </c>
      <c r="H479" s="43">
        <v>93.0</v>
      </c>
      <c r="I479" s="43">
        <v>-6.0</v>
      </c>
      <c r="J479" s="43">
        <v>35.0</v>
      </c>
      <c r="K479" s="43">
        <v>46.0</v>
      </c>
      <c r="L479" s="43">
        <v>224.0</v>
      </c>
      <c r="M479" s="43">
        <v>7.0</v>
      </c>
      <c r="N479" s="43">
        <v>11.0</v>
      </c>
      <c r="O479" s="43">
        <v>70.0</v>
      </c>
      <c r="P479" s="10">
        <f t="shared" si="1"/>
        <v>1067</v>
      </c>
    </row>
    <row r="480" ht="15.75" customHeight="1">
      <c r="A480" s="42">
        <v>479.0</v>
      </c>
      <c r="B480" s="43" t="s">
        <v>1745</v>
      </c>
      <c r="C480" s="43" t="s">
        <v>1244</v>
      </c>
      <c r="D480" s="43" t="s">
        <v>1237</v>
      </c>
      <c r="E480" s="43">
        <v>2017.0</v>
      </c>
      <c r="F480" s="43">
        <v>105.0</v>
      </c>
      <c r="G480" s="43">
        <v>87.0</v>
      </c>
      <c r="H480" s="43">
        <v>40.0</v>
      </c>
      <c r="I480" s="43">
        <v>-4.0</v>
      </c>
      <c r="J480" s="43">
        <v>36.0</v>
      </c>
      <c r="K480" s="43">
        <v>47.0</v>
      </c>
      <c r="L480" s="43">
        <v>201.0</v>
      </c>
      <c r="M480" s="43">
        <v>17.0</v>
      </c>
      <c r="N480" s="43">
        <v>31.0</v>
      </c>
      <c r="O480" s="43">
        <v>70.0</v>
      </c>
      <c r="P480" s="10" t="str">
        <f t="shared" si="1"/>
        <v>#N/A</v>
      </c>
    </row>
    <row r="481" ht="15.75" customHeight="1">
      <c r="A481" s="42">
        <v>480.0</v>
      </c>
      <c r="B481" s="43" t="s">
        <v>1746</v>
      </c>
      <c r="C481" s="43" t="s">
        <v>1747</v>
      </c>
      <c r="D481" s="43" t="s">
        <v>1748</v>
      </c>
      <c r="E481" s="43">
        <v>2017.0</v>
      </c>
      <c r="F481" s="43">
        <v>124.0</v>
      </c>
      <c r="G481" s="43">
        <v>88.0</v>
      </c>
      <c r="H481" s="43">
        <v>69.0</v>
      </c>
      <c r="I481" s="43">
        <v>-4.0</v>
      </c>
      <c r="J481" s="43">
        <v>15.0</v>
      </c>
      <c r="K481" s="43">
        <v>49.0</v>
      </c>
      <c r="L481" s="43">
        <v>192.0</v>
      </c>
      <c r="M481" s="43">
        <v>4.0</v>
      </c>
      <c r="N481" s="43">
        <v>6.0</v>
      </c>
      <c r="O481" s="43">
        <v>70.0</v>
      </c>
      <c r="P481" s="10" t="str">
        <f t="shared" si="1"/>
        <v>#N/A</v>
      </c>
    </row>
    <row r="482" ht="15.75" customHeight="1">
      <c r="A482" s="42">
        <v>481.0</v>
      </c>
      <c r="B482" s="43" t="s">
        <v>1749</v>
      </c>
      <c r="C482" s="43" t="s">
        <v>1569</v>
      </c>
      <c r="D482" s="43" t="s">
        <v>1237</v>
      </c>
      <c r="E482" s="43">
        <v>2017.0</v>
      </c>
      <c r="F482" s="43">
        <v>125.0</v>
      </c>
      <c r="G482" s="43">
        <v>87.0</v>
      </c>
      <c r="H482" s="43">
        <v>71.0</v>
      </c>
      <c r="I482" s="43">
        <v>-3.0</v>
      </c>
      <c r="J482" s="43">
        <v>12.0</v>
      </c>
      <c r="K482" s="43">
        <v>72.0</v>
      </c>
      <c r="L482" s="43">
        <v>203.0</v>
      </c>
      <c r="M482" s="43">
        <v>3.0</v>
      </c>
      <c r="N482" s="43">
        <v>4.0</v>
      </c>
      <c r="O482" s="43">
        <v>70.0</v>
      </c>
      <c r="P482" s="10" t="str">
        <f t="shared" si="1"/>
        <v>#N/A</v>
      </c>
    </row>
    <row r="483" ht="15.75" customHeight="1">
      <c r="A483" s="42">
        <v>482.0</v>
      </c>
      <c r="B483" s="43" t="s">
        <v>1750</v>
      </c>
      <c r="C483" s="43" t="s">
        <v>803</v>
      </c>
      <c r="D483" s="43" t="s">
        <v>1226</v>
      </c>
      <c r="E483" s="43">
        <v>2017.0</v>
      </c>
      <c r="F483" s="43">
        <v>107.0</v>
      </c>
      <c r="G483" s="43">
        <v>80.0</v>
      </c>
      <c r="H483" s="43">
        <v>82.0</v>
      </c>
      <c r="I483" s="43">
        <v>-4.0</v>
      </c>
      <c r="J483" s="43">
        <v>15.0</v>
      </c>
      <c r="K483" s="43">
        <v>63.0</v>
      </c>
      <c r="L483" s="43">
        <v>226.0</v>
      </c>
      <c r="M483" s="43">
        <v>3.0</v>
      </c>
      <c r="N483" s="43">
        <v>8.0</v>
      </c>
      <c r="O483" s="43">
        <v>69.0</v>
      </c>
      <c r="P483" s="10" t="str">
        <f t="shared" si="1"/>
        <v>#N/A</v>
      </c>
    </row>
    <row r="484" ht="15.75" customHeight="1">
      <c r="A484" s="42">
        <v>483.0</v>
      </c>
      <c r="B484" s="43" t="s">
        <v>1751</v>
      </c>
      <c r="C484" s="43" t="s">
        <v>1752</v>
      </c>
      <c r="D484" s="43" t="s">
        <v>1237</v>
      </c>
      <c r="E484" s="43">
        <v>2017.0</v>
      </c>
      <c r="F484" s="43">
        <v>106.0</v>
      </c>
      <c r="G484" s="43">
        <v>50.0</v>
      </c>
      <c r="H484" s="43">
        <v>87.0</v>
      </c>
      <c r="I484" s="43">
        <v>-5.0</v>
      </c>
      <c r="J484" s="43">
        <v>8.0</v>
      </c>
      <c r="K484" s="43">
        <v>55.0</v>
      </c>
      <c r="L484" s="43">
        <v>202.0</v>
      </c>
      <c r="M484" s="43">
        <v>20.0</v>
      </c>
      <c r="N484" s="43">
        <v>5.0</v>
      </c>
      <c r="O484" s="43">
        <v>69.0</v>
      </c>
      <c r="P484" s="10" t="str">
        <f t="shared" si="1"/>
        <v>#N/A</v>
      </c>
    </row>
    <row r="485" ht="15.75" customHeight="1">
      <c r="A485" s="42">
        <v>484.0</v>
      </c>
      <c r="B485" s="43" t="s">
        <v>1753</v>
      </c>
      <c r="C485" s="43" t="s">
        <v>809</v>
      </c>
      <c r="D485" s="43" t="s">
        <v>1240</v>
      </c>
      <c r="E485" s="43">
        <v>2017.0</v>
      </c>
      <c r="F485" s="43">
        <v>115.0</v>
      </c>
      <c r="G485" s="43">
        <v>91.0</v>
      </c>
      <c r="H485" s="43">
        <v>71.0</v>
      </c>
      <c r="I485" s="43">
        <v>-3.0</v>
      </c>
      <c r="J485" s="43">
        <v>30.0</v>
      </c>
      <c r="K485" s="43">
        <v>65.0</v>
      </c>
      <c r="L485" s="43">
        <v>208.0</v>
      </c>
      <c r="M485" s="43">
        <v>1.0</v>
      </c>
      <c r="N485" s="43">
        <v>6.0</v>
      </c>
      <c r="O485" s="43">
        <v>69.0</v>
      </c>
      <c r="P485" s="10" t="str">
        <f t="shared" si="1"/>
        <v>#N/A</v>
      </c>
    </row>
    <row r="486" ht="15.75" customHeight="1">
      <c r="A486" s="42">
        <v>485.0</v>
      </c>
      <c r="B486" s="43" t="s">
        <v>1754</v>
      </c>
      <c r="C486" s="43" t="s">
        <v>1589</v>
      </c>
      <c r="D486" s="43" t="s">
        <v>1237</v>
      </c>
      <c r="E486" s="43">
        <v>2017.0</v>
      </c>
      <c r="F486" s="43">
        <v>122.0</v>
      </c>
      <c r="G486" s="43">
        <v>81.0</v>
      </c>
      <c r="H486" s="43">
        <v>65.0</v>
      </c>
      <c r="I486" s="43">
        <v>-6.0</v>
      </c>
      <c r="J486" s="43">
        <v>13.0</v>
      </c>
      <c r="K486" s="43">
        <v>58.0</v>
      </c>
      <c r="L486" s="43">
        <v>189.0</v>
      </c>
      <c r="M486" s="43">
        <v>12.0</v>
      </c>
      <c r="N486" s="43">
        <v>6.0</v>
      </c>
      <c r="O486" s="43">
        <v>69.0</v>
      </c>
      <c r="P486" s="10" t="str">
        <f t="shared" si="1"/>
        <v>#N/A</v>
      </c>
    </row>
    <row r="487" ht="15.75" customHeight="1">
      <c r="A487" s="42">
        <v>486.0</v>
      </c>
      <c r="B487" s="43" t="s">
        <v>1755</v>
      </c>
      <c r="C487" s="43" t="s">
        <v>878</v>
      </c>
      <c r="D487" s="43" t="s">
        <v>1237</v>
      </c>
      <c r="E487" s="43">
        <v>2017.0</v>
      </c>
      <c r="F487" s="43">
        <v>106.0</v>
      </c>
      <c r="G487" s="43">
        <v>79.0</v>
      </c>
      <c r="H487" s="43">
        <v>80.0</v>
      </c>
      <c r="I487" s="43">
        <v>-6.0</v>
      </c>
      <c r="J487" s="43">
        <v>22.0</v>
      </c>
      <c r="K487" s="43">
        <v>52.0</v>
      </c>
      <c r="L487" s="43">
        <v>228.0</v>
      </c>
      <c r="M487" s="43">
        <v>13.0</v>
      </c>
      <c r="N487" s="43">
        <v>6.0</v>
      </c>
      <c r="O487" s="43">
        <v>68.0</v>
      </c>
      <c r="P487" s="10" t="str">
        <f t="shared" si="1"/>
        <v>#N/A</v>
      </c>
    </row>
    <row r="488" ht="15.75" customHeight="1">
      <c r="A488" s="42">
        <v>487.0</v>
      </c>
      <c r="B488" s="43" t="s">
        <v>1756</v>
      </c>
      <c r="C488" s="43" t="s">
        <v>1406</v>
      </c>
      <c r="D488" s="43" t="s">
        <v>1284</v>
      </c>
      <c r="E488" s="43">
        <v>2017.0</v>
      </c>
      <c r="F488" s="43">
        <v>135.0</v>
      </c>
      <c r="G488" s="43">
        <v>57.0</v>
      </c>
      <c r="H488" s="43">
        <v>76.0</v>
      </c>
      <c r="I488" s="43">
        <v>-9.0</v>
      </c>
      <c r="J488" s="43">
        <v>20.0</v>
      </c>
      <c r="K488" s="43">
        <v>14.0</v>
      </c>
      <c r="L488" s="43">
        <v>261.0</v>
      </c>
      <c r="M488" s="43">
        <v>2.0</v>
      </c>
      <c r="N488" s="43">
        <v>13.0</v>
      </c>
      <c r="O488" s="43">
        <v>67.0</v>
      </c>
      <c r="P488" s="10" t="str">
        <f t="shared" si="1"/>
        <v>#N/A</v>
      </c>
    </row>
    <row r="489" ht="15.75" customHeight="1">
      <c r="A489" s="42">
        <v>488.0</v>
      </c>
      <c r="B489" s="43" t="s">
        <v>1757</v>
      </c>
      <c r="C489" s="43" t="s">
        <v>1403</v>
      </c>
      <c r="D489" s="43" t="s">
        <v>1404</v>
      </c>
      <c r="E489" s="43">
        <v>2017.0</v>
      </c>
      <c r="F489" s="43">
        <v>108.0</v>
      </c>
      <c r="G489" s="43">
        <v>93.0</v>
      </c>
      <c r="H489" s="43">
        <v>72.0</v>
      </c>
      <c r="I489" s="43">
        <v>-4.0</v>
      </c>
      <c r="J489" s="43">
        <v>5.0</v>
      </c>
      <c r="K489" s="43">
        <v>54.0</v>
      </c>
      <c r="L489" s="43">
        <v>205.0</v>
      </c>
      <c r="M489" s="43">
        <v>3.0</v>
      </c>
      <c r="N489" s="43">
        <v>5.0</v>
      </c>
      <c r="O489" s="43">
        <v>66.0</v>
      </c>
      <c r="P489" s="10" t="str">
        <f t="shared" si="1"/>
        <v>#N/A</v>
      </c>
    </row>
    <row r="490" ht="15.75" customHeight="1">
      <c r="A490" s="42">
        <v>489.0</v>
      </c>
      <c r="B490" s="43" t="s">
        <v>1758</v>
      </c>
      <c r="C490" s="43" t="s">
        <v>1621</v>
      </c>
      <c r="D490" s="43" t="s">
        <v>1237</v>
      </c>
      <c r="E490" s="43">
        <v>2017.0</v>
      </c>
      <c r="F490" s="43">
        <v>120.0</v>
      </c>
      <c r="G490" s="43">
        <v>74.0</v>
      </c>
      <c r="H490" s="43">
        <v>77.0</v>
      </c>
      <c r="I490" s="43">
        <v>-6.0</v>
      </c>
      <c r="J490" s="43">
        <v>9.0</v>
      </c>
      <c r="K490" s="43">
        <v>86.0</v>
      </c>
      <c r="L490" s="43">
        <v>202.0</v>
      </c>
      <c r="M490" s="43">
        <v>5.0</v>
      </c>
      <c r="N490" s="43">
        <v>4.0</v>
      </c>
      <c r="O490" s="43">
        <v>66.0</v>
      </c>
      <c r="P490" s="10" t="str">
        <f t="shared" si="1"/>
        <v>#N/A</v>
      </c>
    </row>
    <row r="491" ht="15.75" customHeight="1">
      <c r="A491" s="42">
        <v>490.0</v>
      </c>
      <c r="B491" s="43" t="s">
        <v>1759</v>
      </c>
      <c r="C491" s="43" t="s">
        <v>1760</v>
      </c>
      <c r="D491" s="43" t="s">
        <v>1237</v>
      </c>
      <c r="E491" s="43">
        <v>2017.0</v>
      </c>
      <c r="F491" s="43">
        <v>86.0</v>
      </c>
      <c r="G491" s="43">
        <v>42.0</v>
      </c>
      <c r="H491" s="43">
        <v>74.0</v>
      </c>
      <c r="I491" s="43">
        <v>-7.0</v>
      </c>
      <c r="J491" s="43">
        <v>6.0</v>
      </c>
      <c r="K491" s="43">
        <v>85.0</v>
      </c>
      <c r="L491" s="43">
        <v>188.0</v>
      </c>
      <c r="M491" s="43">
        <v>1.0</v>
      </c>
      <c r="N491" s="43">
        <v>5.0</v>
      </c>
      <c r="O491" s="43">
        <v>64.0</v>
      </c>
      <c r="P491" s="10" t="str">
        <f t="shared" si="1"/>
        <v>#N/A</v>
      </c>
    </row>
    <row r="492" ht="15.75" customHeight="1">
      <c r="A492" s="42">
        <v>491.0</v>
      </c>
      <c r="B492" s="43" t="s">
        <v>1761</v>
      </c>
      <c r="C492" s="43" t="s">
        <v>917</v>
      </c>
      <c r="D492" s="43" t="s">
        <v>1237</v>
      </c>
      <c r="E492" s="43">
        <v>2017.0</v>
      </c>
      <c r="F492" s="43">
        <v>122.0</v>
      </c>
      <c r="G492" s="43">
        <v>87.0</v>
      </c>
      <c r="H492" s="43">
        <v>55.0</v>
      </c>
      <c r="I492" s="43">
        <v>-5.0</v>
      </c>
      <c r="J492" s="43">
        <v>14.0</v>
      </c>
      <c r="K492" s="43">
        <v>33.0</v>
      </c>
      <c r="L492" s="43">
        <v>249.0</v>
      </c>
      <c r="M492" s="43">
        <v>0.0</v>
      </c>
      <c r="N492" s="43">
        <v>6.0</v>
      </c>
      <c r="O492" s="43">
        <v>62.0</v>
      </c>
      <c r="P492" s="10" t="str">
        <f t="shared" si="1"/>
        <v>#N/A</v>
      </c>
    </row>
    <row r="493" ht="15.75" customHeight="1">
      <c r="A493" s="42">
        <v>492.0</v>
      </c>
      <c r="B493" s="43" t="s">
        <v>1762</v>
      </c>
      <c r="C493" s="43" t="s">
        <v>1621</v>
      </c>
      <c r="D493" s="43" t="s">
        <v>1237</v>
      </c>
      <c r="E493" s="43">
        <v>2017.0</v>
      </c>
      <c r="F493" s="43">
        <v>102.0</v>
      </c>
      <c r="G493" s="43">
        <v>69.0</v>
      </c>
      <c r="H493" s="43">
        <v>65.0</v>
      </c>
      <c r="I493" s="43">
        <v>-5.0</v>
      </c>
      <c r="J493" s="43">
        <v>4.0</v>
      </c>
      <c r="K493" s="43">
        <v>86.0</v>
      </c>
      <c r="L493" s="43">
        <v>236.0</v>
      </c>
      <c r="M493" s="43">
        <v>0.0</v>
      </c>
      <c r="N493" s="43">
        <v>4.0</v>
      </c>
      <c r="O493" s="43">
        <v>62.0</v>
      </c>
      <c r="P493" s="10" t="str">
        <f t="shared" si="1"/>
        <v>#N/A</v>
      </c>
    </row>
    <row r="494" ht="15.75" customHeight="1">
      <c r="A494" s="42">
        <v>493.0</v>
      </c>
      <c r="B494" s="43" t="s">
        <v>1763</v>
      </c>
      <c r="C494" s="43" t="s">
        <v>1585</v>
      </c>
      <c r="D494" s="43" t="s">
        <v>1586</v>
      </c>
      <c r="E494" s="43">
        <v>2017.0</v>
      </c>
      <c r="F494" s="43">
        <v>122.0</v>
      </c>
      <c r="G494" s="43">
        <v>64.0</v>
      </c>
      <c r="H494" s="43">
        <v>73.0</v>
      </c>
      <c r="I494" s="43">
        <v>-7.0</v>
      </c>
      <c r="J494" s="43">
        <v>8.0</v>
      </c>
      <c r="K494" s="43">
        <v>53.0</v>
      </c>
      <c r="L494" s="43">
        <v>158.0</v>
      </c>
      <c r="M494" s="43">
        <v>2.0</v>
      </c>
      <c r="N494" s="43">
        <v>4.0</v>
      </c>
      <c r="O494" s="43">
        <v>59.0</v>
      </c>
      <c r="P494" s="10" t="str">
        <f t="shared" si="1"/>
        <v>#N/A</v>
      </c>
    </row>
    <row r="495" ht="15.75" customHeight="1">
      <c r="A495" s="42">
        <v>494.0</v>
      </c>
      <c r="B495" s="43" t="s">
        <v>329</v>
      </c>
      <c r="C495" s="43" t="s">
        <v>1534</v>
      </c>
      <c r="D495" s="43" t="s">
        <v>1237</v>
      </c>
      <c r="E495" s="43">
        <v>2017.0</v>
      </c>
      <c r="F495" s="43">
        <v>124.0</v>
      </c>
      <c r="G495" s="43">
        <v>53.0</v>
      </c>
      <c r="H495" s="43">
        <v>74.0</v>
      </c>
      <c r="I495" s="43">
        <v>-6.0</v>
      </c>
      <c r="J495" s="43">
        <v>35.0</v>
      </c>
      <c r="K495" s="43">
        <v>13.0</v>
      </c>
      <c r="L495" s="43">
        <v>189.0</v>
      </c>
      <c r="M495" s="43">
        <v>0.0</v>
      </c>
      <c r="N495" s="43">
        <v>4.0</v>
      </c>
      <c r="O495" s="43">
        <v>59.0</v>
      </c>
      <c r="P495" s="10" t="str">
        <f t="shared" si="1"/>
        <v>#N/A</v>
      </c>
    </row>
    <row r="496" ht="15.75" customHeight="1">
      <c r="A496" s="42">
        <v>495.0</v>
      </c>
      <c r="B496" s="43" t="s">
        <v>1764</v>
      </c>
      <c r="C496" s="43" t="s">
        <v>1435</v>
      </c>
      <c r="D496" s="43" t="s">
        <v>1237</v>
      </c>
      <c r="E496" s="43">
        <v>2017.0</v>
      </c>
      <c r="F496" s="43">
        <v>102.0</v>
      </c>
      <c r="G496" s="43">
        <v>75.0</v>
      </c>
      <c r="H496" s="43">
        <v>64.0</v>
      </c>
      <c r="I496" s="43">
        <v>-4.0</v>
      </c>
      <c r="J496" s="43">
        <v>49.0</v>
      </c>
      <c r="K496" s="43">
        <v>53.0</v>
      </c>
      <c r="L496" s="43">
        <v>203.0</v>
      </c>
      <c r="M496" s="43">
        <v>4.0</v>
      </c>
      <c r="N496" s="43">
        <v>11.0</v>
      </c>
      <c r="O496" s="43">
        <v>59.0</v>
      </c>
      <c r="P496" s="10" t="str">
        <f t="shared" si="1"/>
        <v>#N/A</v>
      </c>
    </row>
    <row r="497" ht="15.75" customHeight="1">
      <c r="A497" s="42">
        <v>496.0</v>
      </c>
      <c r="B497" s="43" t="s">
        <v>1765</v>
      </c>
      <c r="C497" s="43" t="s">
        <v>814</v>
      </c>
      <c r="D497" s="43" t="s">
        <v>1237</v>
      </c>
      <c r="E497" s="43">
        <v>2017.0</v>
      </c>
      <c r="F497" s="43">
        <v>100.0</v>
      </c>
      <c r="G497" s="43">
        <v>82.0</v>
      </c>
      <c r="H497" s="43">
        <v>70.0</v>
      </c>
      <c r="I497" s="43">
        <v>-5.0</v>
      </c>
      <c r="J497" s="43">
        <v>45.0</v>
      </c>
      <c r="K497" s="43">
        <v>67.0</v>
      </c>
      <c r="L497" s="43">
        <v>218.0</v>
      </c>
      <c r="M497" s="43">
        <v>49.0</v>
      </c>
      <c r="N497" s="43">
        <v>22.0</v>
      </c>
      <c r="O497" s="43">
        <v>59.0</v>
      </c>
      <c r="P497" s="10" t="str">
        <f t="shared" si="1"/>
        <v>#N/A</v>
      </c>
    </row>
    <row r="498" ht="15.75" customHeight="1">
      <c r="A498" s="42">
        <v>497.0</v>
      </c>
      <c r="B498" s="43" t="s">
        <v>1766</v>
      </c>
      <c r="C498" s="43" t="s">
        <v>1767</v>
      </c>
      <c r="D498" s="43" t="s">
        <v>1768</v>
      </c>
      <c r="E498" s="43">
        <v>2017.0</v>
      </c>
      <c r="F498" s="43">
        <v>167.0</v>
      </c>
      <c r="G498" s="43">
        <v>50.0</v>
      </c>
      <c r="H498" s="43">
        <v>37.0</v>
      </c>
      <c r="I498" s="43">
        <v>-9.0</v>
      </c>
      <c r="J498" s="43">
        <v>20.0</v>
      </c>
      <c r="K498" s="43">
        <v>21.0</v>
      </c>
      <c r="L498" s="43">
        <v>180.0</v>
      </c>
      <c r="M498" s="43">
        <v>6.0</v>
      </c>
      <c r="N498" s="43">
        <v>12.0</v>
      </c>
      <c r="O498" s="43">
        <v>59.0</v>
      </c>
      <c r="P498" s="10" t="str">
        <f t="shared" si="1"/>
        <v>#N/A</v>
      </c>
    </row>
    <row r="499" ht="15.75" customHeight="1">
      <c r="A499" s="42">
        <v>498.0</v>
      </c>
      <c r="B499" s="43" t="s">
        <v>1769</v>
      </c>
      <c r="C499" s="43" t="s">
        <v>1244</v>
      </c>
      <c r="D499" s="43" t="s">
        <v>1237</v>
      </c>
      <c r="E499" s="43">
        <v>2017.0</v>
      </c>
      <c r="F499" s="43">
        <v>100.0</v>
      </c>
      <c r="G499" s="43">
        <v>76.0</v>
      </c>
      <c r="H499" s="43">
        <v>69.0</v>
      </c>
      <c r="I499" s="43">
        <v>-4.0</v>
      </c>
      <c r="J499" s="43">
        <v>14.0</v>
      </c>
      <c r="K499" s="43">
        <v>59.0</v>
      </c>
      <c r="L499" s="43">
        <v>223.0</v>
      </c>
      <c r="M499" s="43">
        <v>8.0</v>
      </c>
      <c r="N499" s="43">
        <v>4.0</v>
      </c>
      <c r="O499" s="43">
        <v>57.0</v>
      </c>
      <c r="P499" s="10" t="str">
        <f t="shared" si="1"/>
        <v>#N/A</v>
      </c>
    </row>
    <row r="500" ht="15.75" customHeight="1">
      <c r="A500" s="42">
        <v>499.0</v>
      </c>
      <c r="B500" s="43" t="s">
        <v>1770</v>
      </c>
      <c r="C500" s="43" t="s">
        <v>1771</v>
      </c>
      <c r="D500" s="43" t="s">
        <v>1297</v>
      </c>
      <c r="E500" s="43">
        <v>2017.0</v>
      </c>
      <c r="F500" s="43">
        <v>110.0</v>
      </c>
      <c r="G500" s="43">
        <v>90.0</v>
      </c>
      <c r="H500" s="43">
        <v>74.0</v>
      </c>
      <c r="I500" s="43">
        <v>-2.0</v>
      </c>
      <c r="J500" s="43">
        <v>8.0</v>
      </c>
      <c r="K500" s="43">
        <v>65.0</v>
      </c>
      <c r="L500" s="43">
        <v>184.0</v>
      </c>
      <c r="M500" s="43">
        <v>7.0</v>
      </c>
      <c r="N500" s="43">
        <v>5.0</v>
      </c>
      <c r="O500" s="43">
        <v>55.0</v>
      </c>
      <c r="P500" s="10" t="str">
        <f t="shared" si="1"/>
        <v>#N/A</v>
      </c>
    </row>
    <row r="501" ht="15.75" customHeight="1">
      <c r="A501" s="42">
        <v>500.0</v>
      </c>
      <c r="B501" s="43" t="s">
        <v>1772</v>
      </c>
      <c r="C501" s="43" t="s">
        <v>1406</v>
      </c>
      <c r="D501" s="43" t="s">
        <v>1284</v>
      </c>
      <c r="E501" s="43">
        <v>2017.0</v>
      </c>
      <c r="F501" s="43">
        <v>100.0</v>
      </c>
      <c r="G501" s="43">
        <v>67.0</v>
      </c>
      <c r="H501" s="43">
        <v>51.0</v>
      </c>
      <c r="I501" s="43">
        <v>-9.0</v>
      </c>
      <c r="J501" s="43">
        <v>36.0</v>
      </c>
      <c r="K501" s="43">
        <v>27.0</v>
      </c>
      <c r="L501" s="43">
        <v>264.0</v>
      </c>
      <c r="M501" s="43">
        <v>58.0</v>
      </c>
      <c r="N501" s="43">
        <v>6.0</v>
      </c>
      <c r="O501" s="43">
        <v>54.0</v>
      </c>
      <c r="P501" s="10" t="str">
        <f t="shared" si="1"/>
        <v>#N/A</v>
      </c>
    </row>
    <row r="502" ht="15.75" customHeight="1">
      <c r="A502" s="42">
        <v>501.0</v>
      </c>
      <c r="B502" s="43" t="s">
        <v>1773</v>
      </c>
      <c r="C502" s="43" t="s">
        <v>940</v>
      </c>
      <c r="D502" s="43" t="s">
        <v>1237</v>
      </c>
      <c r="E502" s="43">
        <v>2017.0</v>
      </c>
      <c r="F502" s="43">
        <v>115.0</v>
      </c>
      <c r="G502" s="43">
        <v>83.0</v>
      </c>
      <c r="H502" s="43">
        <v>70.0</v>
      </c>
      <c r="I502" s="43">
        <v>-6.0</v>
      </c>
      <c r="J502" s="43">
        <v>36.0</v>
      </c>
      <c r="K502" s="43">
        <v>63.0</v>
      </c>
      <c r="L502" s="43">
        <v>245.0</v>
      </c>
      <c r="M502" s="43">
        <v>28.0</v>
      </c>
      <c r="N502" s="43">
        <v>27.0</v>
      </c>
      <c r="O502" s="43">
        <v>54.0</v>
      </c>
      <c r="P502" s="10" t="str">
        <f t="shared" si="1"/>
        <v>#N/A</v>
      </c>
    </row>
    <row r="503" ht="15.75" customHeight="1">
      <c r="A503" s="42">
        <v>502.0</v>
      </c>
      <c r="B503" s="43" t="s">
        <v>1774</v>
      </c>
      <c r="C503" s="43" t="s">
        <v>1666</v>
      </c>
      <c r="D503" s="43" t="s">
        <v>1237</v>
      </c>
      <c r="E503" s="43">
        <v>2017.0</v>
      </c>
      <c r="F503" s="43">
        <v>105.0</v>
      </c>
      <c r="G503" s="43">
        <v>59.0</v>
      </c>
      <c r="H503" s="43">
        <v>77.0</v>
      </c>
      <c r="I503" s="43">
        <v>-10.0</v>
      </c>
      <c r="J503" s="43">
        <v>11.0</v>
      </c>
      <c r="K503" s="43">
        <v>33.0</v>
      </c>
      <c r="L503" s="43">
        <v>225.0</v>
      </c>
      <c r="M503" s="43">
        <v>10.0</v>
      </c>
      <c r="N503" s="43">
        <v>5.0</v>
      </c>
      <c r="O503" s="43">
        <v>54.0</v>
      </c>
      <c r="P503" s="10" t="str">
        <f t="shared" si="1"/>
        <v>#N/A</v>
      </c>
    </row>
    <row r="504" ht="15.75" customHeight="1">
      <c r="A504" s="42">
        <v>503.0</v>
      </c>
      <c r="B504" s="43" t="s">
        <v>1775</v>
      </c>
      <c r="C504" s="43" t="s">
        <v>1548</v>
      </c>
      <c r="D504" s="43" t="s">
        <v>1237</v>
      </c>
      <c r="E504" s="43">
        <v>2017.0</v>
      </c>
      <c r="F504" s="43">
        <v>113.0</v>
      </c>
      <c r="G504" s="43">
        <v>53.0</v>
      </c>
      <c r="H504" s="43">
        <v>68.0</v>
      </c>
      <c r="I504" s="43">
        <v>-6.0</v>
      </c>
      <c r="J504" s="43">
        <v>4.0</v>
      </c>
      <c r="K504" s="43">
        <v>84.0</v>
      </c>
      <c r="L504" s="43">
        <v>202.0</v>
      </c>
      <c r="M504" s="43">
        <v>14.0</v>
      </c>
      <c r="N504" s="43">
        <v>28.0</v>
      </c>
      <c r="O504" s="43">
        <v>53.0</v>
      </c>
      <c r="P504" s="10" t="str">
        <f t="shared" si="1"/>
        <v>#N/A</v>
      </c>
    </row>
    <row r="505" ht="15.75" customHeight="1">
      <c r="A505" s="42">
        <v>504.0</v>
      </c>
      <c r="B505" s="43" t="s">
        <v>1776</v>
      </c>
      <c r="C505" s="43" t="s">
        <v>940</v>
      </c>
      <c r="D505" s="43" t="s">
        <v>1237</v>
      </c>
      <c r="E505" s="43">
        <v>2017.0</v>
      </c>
      <c r="F505" s="43">
        <v>158.0</v>
      </c>
      <c r="G505" s="43">
        <v>81.0</v>
      </c>
      <c r="H505" s="43">
        <v>57.0</v>
      </c>
      <c r="I505" s="43">
        <v>-5.0</v>
      </c>
      <c r="J505" s="43">
        <v>4.0</v>
      </c>
      <c r="K505" s="43">
        <v>78.0</v>
      </c>
      <c r="L505" s="43">
        <v>223.0</v>
      </c>
      <c r="M505" s="43">
        <v>2.0</v>
      </c>
      <c r="N505" s="43">
        <v>5.0</v>
      </c>
      <c r="O505" s="43">
        <v>51.0</v>
      </c>
      <c r="P505" s="10" t="str">
        <f t="shared" si="1"/>
        <v>#N/A</v>
      </c>
    </row>
    <row r="506" ht="15.75" customHeight="1">
      <c r="A506" s="42">
        <v>505.0</v>
      </c>
      <c r="B506" s="43" t="s">
        <v>1777</v>
      </c>
      <c r="C506" s="43" t="s">
        <v>781</v>
      </c>
      <c r="D506" s="43" t="s">
        <v>1301</v>
      </c>
      <c r="E506" s="43">
        <v>2017.0</v>
      </c>
      <c r="F506" s="43">
        <v>95.0</v>
      </c>
      <c r="G506" s="43">
        <v>84.0</v>
      </c>
      <c r="H506" s="43">
        <v>60.0</v>
      </c>
      <c r="I506" s="43">
        <v>-7.0</v>
      </c>
      <c r="J506" s="43">
        <v>11.0</v>
      </c>
      <c r="K506" s="43">
        <v>47.0</v>
      </c>
      <c r="L506" s="43">
        <v>240.0</v>
      </c>
      <c r="M506" s="43">
        <v>2.0</v>
      </c>
      <c r="N506" s="43">
        <v>7.0</v>
      </c>
      <c r="O506" s="43">
        <v>49.0</v>
      </c>
      <c r="P506" s="10" t="str">
        <f t="shared" si="1"/>
        <v>#N/A</v>
      </c>
    </row>
    <row r="507" ht="15.75" customHeight="1">
      <c r="A507" s="42">
        <v>506.0</v>
      </c>
      <c r="B507" s="43" t="s">
        <v>1778</v>
      </c>
      <c r="C507" s="43" t="s">
        <v>963</v>
      </c>
      <c r="D507" s="43" t="s">
        <v>1538</v>
      </c>
      <c r="E507" s="43">
        <v>2017.0</v>
      </c>
      <c r="F507" s="43">
        <v>87.0</v>
      </c>
      <c r="G507" s="43">
        <v>46.0</v>
      </c>
      <c r="H507" s="43">
        <v>27.0</v>
      </c>
      <c r="I507" s="43">
        <v>-4.0</v>
      </c>
      <c r="J507" s="43">
        <v>14.0</v>
      </c>
      <c r="K507" s="43">
        <v>21.0</v>
      </c>
      <c r="L507" s="43">
        <v>286.0</v>
      </c>
      <c r="M507" s="43">
        <v>85.0</v>
      </c>
      <c r="N507" s="43">
        <v>3.0</v>
      </c>
      <c r="O507" s="43">
        <v>44.0</v>
      </c>
      <c r="P507" s="10" t="str">
        <f t="shared" si="1"/>
        <v>#N/A</v>
      </c>
    </row>
    <row r="508" ht="15.75" customHeight="1">
      <c r="A508" s="42">
        <v>507.0</v>
      </c>
      <c r="B508" s="43" t="s">
        <v>1779</v>
      </c>
      <c r="C508" s="43" t="s">
        <v>1621</v>
      </c>
      <c r="D508" s="43" t="s">
        <v>1237</v>
      </c>
      <c r="E508" s="43">
        <v>2017.0</v>
      </c>
      <c r="F508" s="43">
        <v>120.0</v>
      </c>
      <c r="G508" s="43">
        <v>77.0</v>
      </c>
      <c r="H508" s="43">
        <v>76.0</v>
      </c>
      <c r="I508" s="43">
        <v>-6.0</v>
      </c>
      <c r="J508" s="43">
        <v>8.0</v>
      </c>
      <c r="K508" s="43">
        <v>81.0</v>
      </c>
      <c r="L508" s="43">
        <v>202.0</v>
      </c>
      <c r="M508" s="43">
        <v>8.0</v>
      </c>
      <c r="N508" s="43">
        <v>5.0</v>
      </c>
      <c r="O508" s="43">
        <v>43.0</v>
      </c>
      <c r="P508" s="10" t="str">
        <f t="shared" si="1"/>
        <v>#N/A</v>
      </c>
    </row>
    <row r="509" ht="15.75" customHeight="1">
      <c r="A509" s="42">
        <v>508.0</v>
      </c>
      <c r="B509" s="43" t="s">
        <v>1780</v>
      </c>
      <c r="C509" s="43" t="s">
        <v>821</v>
      </c>
      <c r="D509" s="43" t="s">
        <v>1347</v>
      </c>
      <c r="E509" s="43">
        <v>2017.0</v>
      </c>
      <c r="F509" s="43">
        <v>148.0</v>
      </c>
      <c r="G509" s="43">
        <v>88.0</v>
      </c>
      <c r="H509" s="43">
        <v>43.0</v>
      </c>
      <c r="I509" s="43">
        <v>-5.0</v>
      </c>
      <c r="J509" s="43">
        <v>21.0</v>
      </c>
      <c r="K509" s="43">
        <v>25.0</v>
      </c>
      <c r="L509" s="43">
        <v>282.0</v>
      </c>
      <c r="M509" s="43">
        <v>0.0</v>
      </c>
      <c r="N509" s="43">
        <v>4.0</v>
      </c>
      <c r="O509" s="43">
        <v>41.0</v>
      </c>
      <c r="P509" s="10" t="str">
        <f t="shared" si="1"/>
        <v>#N/A</v>
      </c>
    </row>
    <row r="510" ht="15.75" customHeight="1">
      <c r="A510" s="42">
        <v>509.0</v>
      </c>
      <c r="B510" s="43" t="s">
        <v>1781</v>
      </c>
      <c r="C510" s="43" t="s">
        <v>806</v>
      </c>
      <c r="D510" s="43" t="s">
        <v>1237</v>
      </c>
      <c r="E510" s="43">
        <v>2018.0</v>
      </c>
      <c r="F510" s="43">
        <v>124.0</v>
      </c>
      <c r="G510" s="43">
        <v>86.0</v>
      </c>
      <c r="H510" s="43">
        <v>79.0</v>
      </c>
      <c r="I510" s="43">
        <v>-3.0</v>
      </c>
      <c r="J510" s="43">
        <v>8.0</v>
      </c>
      <c r="K510" s="43">
        <v>59.0</v>
      </c>
      <c r="L510" s="43">
        <v>215.0</v>
      </c>
      <c r="M510" s="43">
        <v>4.0</v>
      </c>
      <c r="N510" s="43">
        <v>11.0</v>
      </c>
      <c r="O510" s="43">
        <v>86.0</v>
      </c>
      <c r="P510" s="10" t="str">
        <f t="shared" si="1"/>
        <v>#N/A</v>
      </c>
    </row>
    <row r="511" ht="15.75" customHeight="1">
      <c r="A511" s="42">
        <v>510.0</v>
      </c>
      <c r="B511" s="43" t="s">
        <v>724</v>
      </c>
      <c r="C511" s="43" t="s">
        <v>807</v>
      </c>
      <c r="D511" s="43" t="s">
        <v>1237</v>
      </c>
      <c r="E511" s="43">
        <v>2018.0</v>
      </c>
      <c r="F511" s="43">
        <v>105.0</v>
      </c>
      <c r="G511" s="43">
        <v>52.0</v>
      </c>
      <c r="H511" s="43">
        <v>77.0</v>
      </c>
      <c r="I511" s="43">
        <v>-4.0</v>
      </c>
      <c r="J511" s="43">
        <v>13.0</v>
      </c>
      <c r="K511" s="43">
        <v>39.0</v>
      </c>
      <c r="L511" s="43">
        <v>217.0</v>
      </c>
      <c r="M511" s="43">
        <v>18.0</v>
      </c>
      <c r="N511" s="43">
        <v>3.0</v>
      </c>
      <c r="O511" s="43">
        <v>85.0</v>
      </c>
      <c r="P511" s="10">
        <f t="shared" si="1"/>
        <v>1070</v>
      </c>
    </row>
    <row r="512" ht="15.75" customHeight="1">
      <c r="A512" s="42">
        <v>511.0</v>
      </c>
      <c r="B512" s="43" t="s">
        <v>736</v>
      </c>
      <c r="C512" s="43" t="s">
        <v>808</v>
      </c>
      <c r="D512" s="43" t="s">
        <v>1226</v>
      </c>
      <c r="E512" s="43">
        <v>2018.0</v>
      </c>
      <c r="F512" s="43">
        <v>136.0</v>
      </c>
      <c r="G512" s="43">
        <v>73.0</v>
      </c>
      <c r="H512" s="43">
        <v>82.0</v>
      </c>
      <c r="I512" s="43">
        <v>-4.0</v>
      </c>
      <c r="J512" s="43">
        <v>37.0</v>
      </c>
      <c r="K512" s="43">
        <v>65.0</v>
      </c>
      <c r="L512" s="43">
        <v>253.0</v>
      </c>
      <c r="M512" s="43">
        <v>10.0</v>
      </c>
      <c r="N512" s="43">
        <v>13.0</v>
      </c>
      <c r="O512" s="43">
        <v>85.0</v>
      </c>
      <c r="P512" s="10">
        <f t="shared" si="1"/>
        <v>1076</v>
      </c>
    </row>
    <row r="513" ht="15.75" customHeight="1">
      <c r="A513" s="42">
        <v>512.0</v>
      </c>
      <c r="B513" s="43" t="s">
        <v>1782</v>
      </c>
      <c r="C513" s="43" t="s">
        <v>1783</v>
      </c>
      <c r="D513" s="43" t="s">
        <v>1237</v>
      </c>
      <c r="E513" s="43">
        <v>2018.0</v>
      </c>
      <c r="F513" s="43">
        <v>116.0</v>
      </c>
      <c r="G513" s="43">
        <v>70.0</v>
      </c>
      <c r="H513" s="43">
        <v>76.0</v>
      </c>
      <c r="I513" s="43">
        <v>-6.0</v>
      </c>
      <c r="J513" s="43">
        <v>15.0</v>
      </c>
      <c r="K513" s="43">
        <v>61.0</v>
      </c>
      <c r="L513" s="43">
        <v>209.0</v>
      </c>
      <c r="M513" s="43">
        <v>0.0</v>
      </c>
      <c r="N513" s="43">
        <v>7.0</v>
      </c>
      <c r="O513" s="43">
        <v>84.0</v>
      </c>
      <c r="P513" s="10" t="str">
        <f t="shared" si="1"/>
        <v>#N/A</v>
      </c>
    </row>
    <row r="514" ht="15.75" customHeight="1">
      <c r="A514" s="42">
        <v>513.0</v>
      </c>
      <c r="B514" s="43" t="s">
        <v>1784</v>
      </c>
      <c r="C514" s="43" t="s">
        <v>962</v>
      </c>
      <c r="D514" s="43" t="s">
        <v>1240</v>
      </c>
      <c r="E514" s="43">
        <v>2018.0</v>
      </c>
      <c r="F514" s="43">
        <v>122.0</v>
      </c>
      <c r="G514" s="43">
        <v>81.0</v>
      </c>
      <c r="H514" s="43">
        <v>87.0</v>
      </c>
      <c r="I514" s="43">
        <v>-4.0</v>
      </c>
      <c r="J514" s="43">
        <v>8.0</v>
      </c>
      <c r="K514" s="43">
        <v>97.0</v>
      </c>
      <c r="L514" s="43">
        <v>199.0</v>
      </c>
      <c r="M514" s="43">
        <v>38.0</v>
      </c>
      <c r="N514" s="43">
        <v>6.0</v>
      </c>
      <c r="O514" s="43">
        <v>84.0</v>
      </c>
      <c r="P514" s="10" t="str">
        <f t="shared" si="1"/>
        <v>#N/A</v>
      </c>
    </row>
    <row r="515" ht="15.75" customHeight="1">
      <c r="A515" s="42">
        <v>514.0</v>
      </c>
      <c r="B515" s="43" t="s">
        <v>1785</v>
      </c>
      <c r="C515" s="43" t="s">
        <v>788</v>
      </c>
      <c r="D515" s="43" t="s">
        <v>1237</v>
      </c>
      <c r="E515" s="43">
        <v>2018.0</v>
      </c>
      <c r="F515" s="43">
        <v>122.0</v>
      </c>
      <c r="G515" s="43">
        <v>71.0</v>
      </c>
      <c r="H515" s="43">
        <v>70.0</v>
      </c>
      <c r="I515" s="43">
        <v>-6.0</v>
      </c>
      <c r="J515" s="43">
        <v>29.0</v>
      </c>
      <c r="K515" s="43">
        <v>35.0</v>
      </c>
      <c r="L515" s="43">
        <v>206.0</v>
      </c>
      <c r="M515" s="43">
        <v>4.0</v>
      </c>
      <c r="N515" s="43">
        <v>6.0</v>
      </c>
      <c r="O515" s="43">
        <v>84.0</v>
      </c>
      <c r="P515" s="10" t="str">
        <f t="shared" si="1"/>
        <v>#N/A</v>
      </c>
    </row>
    <row r="516" ht="15.75" customHeight="1">
      <c r="A516" s="42">
        <v>515.0</v>
      </c>
      <c r="B516" s="43" t="s">
        <v>1786</v>
      </c>
      <c r="C516" s="43" t="s">
        <v>1783</v>
      </c>
      <c r="D516" s="43" t="s">
        <v>1237</v>
      </c>
      <c r="E516" s="43">
        <v>2018.0</v>
      </c>
      <c r="F516" s="43">
        <v>97.0</v>
      </c>
      <c r="G516" s="43">
        <v>54.0</v>
      </c>
      <c r="H516" s="43">
        <v>84.0</v>
      </c>
      <c r="I516" s="43">
        <v>-6.0</v>
      </c>
      <c r="J516" s="43">
        <v>8.0</v>
      </c>
      <c r="K516" s="43">
        <v>51.0</v>
      </c>
      <c r="L516" s="43">
        <v>218.0</v>
      </c>
      <c r="M516" s="43">
        <v>4.0</v>
      </c>
      <c r="N516" s="43">
        <v>9.0</v>
      </c>
      <c r="O516" s="43">
        <v>84.0</v>
      </c>
      <c r="P516" s="10" t="str">
        <f t="shared" si="1"/>
        <v>#N/A</v>
      </c>
    </row>
    <row r="517" ht="15.75" customHeight="1">
      <c r="A517" s="42">
        <v>516.0</v>
      </c>
      <c r="B517" s="43" t="s">
        <v>1787</v>
      </c>
      <c r="C517" s="43" t="s">
        <v>962</v>
      </c>
      <c r="D517" s="43" t="s">
        <v>1240</v>
      </c>
      <c r="E517" s="43">
        <v>2018.0</v>
      </c>
      <c r="F517" s="43">
        <v>140.0</v>
      </c>
      <c r="G517" s="43">
        <v>71.0</v>
      </c>
      <c r="H517" s="43">
        <v>62.0</v>
      </c>
      <c r="I517" s="43">
        <v>-7.0</v>
      </c>
      <c r="J517" s="43">
        <v>13.0</v>
      </c>
      <c r="K517" s="43">
        <v>49.0</v>
      </c>
      <c r="L517" s="43">
        <v>211.0</v>
      </c>
      <c r="M517" s="43">
        <v>6.0</v>
      </c>
      <c r="N517" s="43">
        <v>7.0</v>
      </c>
      <c r="O517" s="43">
        <v>83.0</v>
      </c>
      <c r="P517" s="10" t="str">
        <f t="shared" si="1"/>
        <v>#N/A</v>
      </c>
    </row>
    <row r="518" ht="15.75" customHeight="1">
      <c r="A518" s="42">
        <v>517.0</v>
      </c>
      <c r="B518" s="43" t="s">
        <v>1788</v>
      </c>
      <c r="C518" s="43" t="s">
        <v>959</v>
      </c>
      <c r="D518" s="43" t="s">
        <v>1237</v>
      </c>
      <c r="E518" s="43">
        <v>2018.0</v>
      </c>
      <c r="F518" s="43">
        <v>125.0</v>
      </c>
      <c r="G518" s="43">
        <v>80.0</v>
      </c>
      <c r="H518" s="43">
        <v>72.0</v>
      </c>
      <c r="I518" s="43">
        <v>-5.0</v>
      </c>
      <c r="J518" s="43">
        <v>20.0</v>
      </c>
      <c r="K518" s="43">
        <v>31.0</v>
      </c>
      <c r="L518" s="43">
        <v>198.0</v>
      </c>
      <c r="M518" s="43">
        <v>12.0</v>
      </c>
      <c r="N518" s="43">
        <v>4.0</v>
      </c>
      <c r="O518" s="43">
        <v>83.0</v>
      </c>
      <c r="P518" s="10" t="str">
        <f t="shared" si="1"/>
        <v>#N/A</v>
      </c>
    </row>
    <row r="519" ht="15.75" customHeight="1">
      <c r="A519" s="42">
        <v>518.0</v>
      </c>
      <c r="B519" s="43" t="s">
        <v>1789</v>
      </c>
      <c r="C519" s="43" t="s">
        <v>1669</v>
      </c>
      <c r="D519" s="43" t="s">
        <v>1237</v>
      </c>
      <c r="E519" s="43">
        <v>2018.0</v>
      </c>
      <c r="F519" s="43">
        <v>180.0</v>
      </c>
      <c r="G519" s="43">
        <v>44.0</v>
      </c>
      <c r="H519" s="43">
        <v>26.0</v>
      </c>
      <c r="I519" s="43">
        <v>-7.0</v>
      </c>
      <c r="J519" s="43">
        <v>11.0</v>
      </c>
      <c r="K519" s="43">
        <v>10.0</v>
      </c>
      <c r="L519" s="43">
        <v>239.0</v>
      </c>
      <c r="M519" s="43">
        <v>10.0</v>
      </c>
      <c r="N519" s="43">
        <v>4.0</v>
      </c>
      <c r="O519" s="43">
        <v>83.0</v>
      </c>
      <c r="P519" s="10" t="str">
        <f t="shared" si="1"/>
        <v>#N/A</v>
      </c>
    </row>
    <row r="520" ht="15.75" customHeight="1">
      <c r="A520" s="42">
        <v>519.0</v>
      </c>
      <c r="B520" s="43" t="s">
        <v>1790</v>
      </c>
      <c r="C520" s="43" t="s">
        <v>814</v>
      </c>
      <c r="D520" s="43" t="s">
        <v>1237</v>
      </c>
      <c r="E520" s="43">
        <v>2018.0</v>
      </c>
      <c r="F520" s="43">
        <v>100.0</v>
      </c>
      <c r="G520" s="43">
        <v>61.0</v>
      </c>
      <c r="H520" s="43">
        <v>78.0</v>
      </c>
      <c r="I520" s="43">
        <v>-5.0</v>
      </c>
      <c r="J520" s="43">
        <v>13.0</v>
      </c>
      <c r="K520" s="43">
        <v>80.0</v>
      </c>
      <c r="L520" s="43">
        <v>209.0</v>
      </c>
      <c r="M520" s="43">
        <v>11.0</v>
      </c>
      <c r="N520" s="43">
        <v>5.0</v>
      </c>
      <c r="O520" s="43">
        <v>83.0</v>
      </c>
      <c r="P520" s="10" t="str">
        <f t="shared" si="1"/>
        <v>#N/A</v>
      </c>
    </row>
    <row r="521" ht="15.75" customHeight="1">
      <c r="A521" s="42">
        <v>520.0</v>
      </c>
      <c r="B521" s="43" t="s">
        <v>1791</v>
      </c>
      <c r="C521" s="43" t="s">
        <v>1792</v>
      </c>
      <c r="D521" s="43" t="s">
        <v>1722</v>
      </c>
      <c r="E521" s="43">
        <v>2018.0</v>
      </c>
      <c r="F521" s="43">
        <v>118.0</v>
      </c>
      <c r="G521" s="43">
        <v>67.0</v>
      </c>
      <c r="H521" s="43">
        <v>59.0</v>
      </c>
      <c r="I521" s="43">
        <v>-6.0</v>
      </c>
      <c r="J521" s="43">
        <v>34.0</v>
      </c>
      <c r="K521" s="43">
        <v>51.0</v>
      </c>
      <c r="L521" s="43">
        <v>238.0</v>
      </c>
      <c r="M521" s="43">
        <v>1.0</v>
      </c>
      <c r="N521" s="43">
        <v>5.0</v>
      </c>
      <c r="O521" s="43">
        <v>82.0</v>
      </c>
      <c r="P521" s="10" t="str">
        <f t="shared" si="1"/>
        <v>#N/A</v>
      </c>
    </row>
    <row r="522" ht="15.75" customHeight="1">
      <c r="A522" s="42">
        <v>521.0</v>
      </c>
      <c r="B522" s="43" t="s">
        <v>1793</v>
      </c>
      <c r="C522" s="43" t="s">
        <v>950</v>
      </c>
      <c r="D522" s="43" t="s">
        <v>1248</v>
      </c>
      <c r="E522" s="43">
        <v>2018.0</v>
      </c>
      <c r="F522" s="43">
        <v>172.0</v>
      </c>
      <c r="G522" s="43">
        <v>64.0</v>
      </c>
      <c r="H522" s="43">
        <v>51.0</v>
      </c>
      <c r="I522" s="43">
        <v>-5.0</v>
      </c>
      <c r="J522" s="43">
        <v>8.0</v>
      </c>
      <c r="K522" s="43">
        <v>38.0</v>
      </c>
      <c r="L522" s="43">
        <v>224.0</v>
      </c>
      <c r="M522" s="43">
        <v>7.0</v>
      </c>
      <c r="N522" s="43">
        <v>5.0</v>
      </c>
      <c r="O522" s="43">
        <v>82.0</v>
      </c>
      <c r="P522" s="10" t="str">
        <f t="shared" si="1"/>
        <v>#N/A</v>
      </c>
    </row>
    <row r="523" ht="15.75" customHeight="1">
      <c r="A523" s="42">
        <v>522.0</v>
      </c>
      <c r="B523" s="43" t="s">
        <v>1794</v>
      </c>
      <c r="C523" s="43" t="s">
        <v>1643</v>
      </c>
      <c r="D523" s="43" t="s">
        <v>1237</v>
      </c>
      <c r="E523" s="43">
        <v>2018.0</v>
      </c>
      <c r="F523" s="43">
        <v>103.0</v>
      </c>
      <c r="G523" s="43">
        <v>71.0</v>
      </c>
      <c r="H523" s="43">
        <v>66.0</v>
      </c>
      <c r="I523" s="43">
        <v>-4.0</v>
      </c>
      <c r="J523" s="43">
        <v>8.0</v>
      </c>
      <c r="K523" s="43">
        <v>74.0</v>
      </c>
      <c r="L523" s="43">
        <v>175.0</v>
      </c>
      <c r="M523" s="43">
        <v>3.0</v>
      </c>
      <c r="N523" s="43">
        <v>5.0</v>
      </c>
      <c r="O523" s="43">
        <v>82.0</v>
      </c>
      <c r="P523" s="10" t="str">
        <f t="shared" si="1"/>
        <v>#N/A</v>
      </c>
    </row>
    <row r="524" ht="15.75" customHeight="1">
      <c r="A524" s="42">
        <v>523.0</v>
      </c>
      <c r="B524" s="43" t="s">
        <v>1795</v>
      </c>
      <c r="C524" s="43" t="s">
        <v>1796</v>
      </c>
      <c r="D524" s="43" t="s">
        <v>1797</v>
      </c>
      <c r="E524" s="43">
        <v>2018.0</v>
      </c>
      <c r="F524" s="43">
        <v>142.0</v>
      </c>
      <c r="G524" s="43">
        <v>76.0</v>
      </c>
      <c r="H524" s="43">
        <v>52.0</v>
      </c>
      <c r="I524" s="43">
        <v>-3.0</v>
      </c>
      <c r="J524" s="43">
        <v>17.0</v>
      </c>
      <c r="K524" s="43">
        <v>29.0</v>
      </c>
      <c r="L524" s="43">
        <v>181.0</v>
      </c>
      <c r="M524" s="43">
        <v>26.0</v>
      </c>
      <c r="N524" s="43">
        <v>9.0</v>
      </c>
      <c r="O524" s="43">
        <v>82.0</v>
      </c>
      <c r="P524" s="10" t="str">
        <f t="shared" si="1"/>
        <v>#N/A</v>
      </c>
    </row>
    <row r="525" ht="15.75" customHeight="1">
      <c r="A525" s="42">
        <v>524.0</v>
      </c>
      <c r="B525" s="43" t="s">
        <v>1798</v>
      </c>
      <c r="C525" s="43" t="s">
        <v>1400</v>
      </c>
      <c r="D525" s="43" t="s">
        <v>1237</v>
      </c>
      <c r="E525" s="43">
        <v>2018.0</v>
      </c>
      <c r="F525" s="43">
        <v>144.0</v>
      </c>
      <c r="G525" s="43">
        <v>64.0</v>
      </c>
      <c r="H525" s="43">
        <v>71.0</v>
      </c>
      <c r="I525" s="43">
        <v>-7.0</v>
      </c>
      <c r="J525" s="43">
        <v>26.0</v>
      </c>
      <c r="K525" s="43">
        <v>89.0</v>
      </c>
      <c r="L525" s="43">
        <v>204.0</v>
      </c>
      <c r="M525" s="43">
        <v>2.0</v>
      </c>
      <c r="N525" s="43">
        <v>23.0</v>
      </c>
      <c r="O525" s="43">
        <v>81.0</v>
      </c>
      <c r="P525" s="10" t="str">
        <f t="shared" si="1"/>
        <v>#N/A</v>
      </c>
    </row>
    <row r="526" ht="15.75" customHeight="1">
      <c r="A526" s="42">
        <v>525.0</v>
      </c>
      <c r="B526" s="43" t="s">
        <v>752</v>
      </c>
      <c r="C526" s="43" t="s">
        <v>884</v>
      </c>
      <c r="D526" s="43" t="s">
        <v>1237</v>
      </c>
      <c r="E526" s="43">
        <v>2018.0</v>
      </c>
      <c r="F526" s="43">
        <v>96.0</v>
      </c>
      <c r="G526" s="43">
        <v>33.0</v>
      </c>
      <c r="H526" s="43">
        <v>57.0</v>
      </c>
      <c r="I526" s="43">
        <v>-7.0</v>
      </c>
      <c r="J526" s="43">
        <v>9.0</v>
      </c>
      <c r="K526" s="43">
        <v>28.0</v>
      </c>
      <c r="L526" s="43">
        <v>217.0</v>
      </c>
      <c r="M526" s="43">
        <v>42.0</v>
      </c>
      <c r="N526" s="43">
        <v>3.0</v>
      </c>
      <c r="O526" s="43">
        <v>80.0</v>
      </c>
      <c r="P526" s="10">
        <f t="shared" si="1"/>
        <v>1084</v>
      </c>
    </row>
    <row r="527" ht="15.75" customHeight="1">
      <c r="A527" s="42">
        <v>526.0</v>
      </c>
      <c r="B527" s="43" t="s">
        <v>1799</v>
      </c>
      <c r="C527" s="43" t="s">
        <v>1581</v>
      </c>
      <c r="D527" s="43" t="s">
        <v>1237</v>
      </c>
      <c r="E527" s="43">
        <v>2018.0</v>
      </c>
      <c r="F527" s="43">
        <v>92.0</v>
      </c>
      <c r="G527" s="43">
        <v>81.0</v>
      </c>
      <c r="H527" s="43">
        <v>65.0</v>
      </c>
      <c r="I527" s="43">
        <v>-4.0</v>
      </c>
      <c r="J527" s="43">
        <v>17.0</v>
      </c>
      <c r="K527" s="43">
        <v>55.0</v>
      </c>
      <c r="L527" s="43">
        <v>211.0</v>
      </c>
      <c r="M527" s="43">
        <v>19.0</v>
      </c>
      <c r="N527" s="43">
        <v>5.0</v>
      </c>
      <c r="O527" s="43">
        <v>80.0</v>
      </c>
      <c r="P527" s="10" t="str">
        <f t="shared" si="1"/>
        <v>#N/A</v>
      </c>
    </row>
    <row r="528" ht="15.75" customHeight="1">
      <c r="A528" s="42">
        <v>527.0</v>
      </c>
      <c r="B528" s="43" t="s">
        <v>1800</v>
      </c>
      <c r="C528" s="43" t="s">
        <v>908</v>
      </c>
      <c r="D528" s="43" t="s">
        <v>1226</v>
      </c>
      <c r="E528" s="43">
        <v>2018.0</v>
      </c>
      <c r="F528" s="43">
        <v>110.0</v>
      </c>
      <c r="G528" s="43">
        <v>60.0</v>
      </c>
      <c r="H528" s="43">
        <v>80.0</v>
      </c>
      <c r="I528" s="43">
        <v>-5.0</v>
      </c>
      <c r="J528" s="43">
        <v>10.0</v>
      </c>
      <c r="K528" s="43">
        <v>42.0</v>
      </c>
      <c r="L528" s="43">
        <v>200.0</v>
      </c>
      <c r="M528" s="43">
        <v>8.0</v>
      </c>
      <c r="N528" s="43">
        <v>6.0</v>
      </c>
      <c r="O528" s="43">
        <v>79.0</v>
      </c>
      <c r="P528" s="10" t="str">
        <f t="shared" si="1"/>
        <v>#N/A</v>
      </c>
    </row>
    <row r="529" ht="15.75" customHeight="1">
      <c r="A529" s="42">
        <v>528.0</v>
      </c>
      <c r="B529" s="43" t="s">
        <v>1801</v>
      </c>
      <c r="C529" s="43" t="s">
        <v>803</v>
      </c>
      <c r="D529" s="43" t="s">
        <v>1226</v>
      </c>
      <c r="E529" s="43">
        <v>2018.0</v>
      </c>
      <c r="F529" s="43">
        <v>105.0</v>
      </c>
      <c r="G529" s="43">
        <v>86.0</v>
      </c>
      <c r="H529" s="43">
        <v>70.0</v>
      </c>
      <c r="I529" s="43">
        <v>-5.0</v>
      </c>
      <c r="J529" s="43">
        <v>2.0</v>
      </c>
      <c r="K529" s="43">
        <v>93.0</v>
      </c>
      <c r="L529" s="43">
        <v>217.0</v>
      </c>
      <c r="M529" s="43">
        <v>2.0</v>
      </c>
      <c r="N529" s="43">
        <v>10.0</v>
      </c>
      <c r="O529" s="43">
        <v>78.0</v>
      </c>
      <c r="P529" s="10" t="str">
        <f t="shared" si="1"/>
        <v>#N/A</v>
      </c>
    </row>
    <row r="530" ht="15.75" customHeight="1">
      <c r="A530" s="42">
        <v>529.0</v>
      </c>
      <c r="B530" s="43" t="s">
        <v>1802</v>
      </c>
      <c r="C530" s="43" t="s">
        <v>835</v>
      </c>
      <c r="D530" s="43" t="s">
        <v>1226</v>
      </c>
      <c r="E530" s="43">
        <v>2018.0</v>
      </c>
      <c r="F530" s="43">
        <v>95.0</v>
      </c>
      <c r="G530" s="43">
        <v>30.0</v>
      </c>
      <c r="H530" s="43">
        <v>59.0</v>
      </c>
      <c r="I530" s="43">
        <v>-7.0</v>
      </c>
      <c r="J530" s="43">
        <v>12.0</v>
      </c>
      <c r="K530" s="43">
        <v>36.0</v>
      </c>
      <c r="L530" s="43">
        <v>260.0</v>
      </c>
      <c r="M530" s="43">
        <v>78.0</v>
      </c>
      <c r="N530" s="43">
        <v>3.0</v>
      </c>
      <c r="O530" s="43">
        <v>78.0</v>
      </c>
      <c r="P530" s="10" t="str">
        <f t="shared" si="1"/>
        <v>#N/A</v>
      </c>
    </row>
    <row r="531" ht="15.75" customHeight="1">
      <c r="A531" s="42">
        <v>530.0</v>
      </c>
      <c r="B531" s="43" t="s">
        <v>1803</v>
      </c>
      <c r="C531" s="43" t="s">
        <v>852</v>
      </c>
      <c r="D531" s="43" t="s">
        <v>1237</v>
      </c>
      <c r="E531" s="43">
        <v>2018.0</v>
      </c>
      <c r="F531" s="43">
        <v>118.0</v>
      </c>
      <c r="G531" s="43">
        <v>75.0</v>
      </c>
      <c r="H531" s="43">
        <v>68.0</v>
      </c>
      <c r="I531" s="43">
        <v>-4.0</v>
      </c>
      <c r="J531" s="43">
        <v>9.0</v>
      </c>
      <c r="K531" s="43">
        <v>61.0</v>
      </c>
      <c r="L531" s="43">
        <v>181.0</v>
      </c>
      <c r="M531" s="43">
        <v>6.0</v>
      </c>
      <c r="N531" s="43">
        <v>3.0</v>
      </c>
      <c r="O531" s="43">
        <v>78.0</v>
      </c>
      <c r="P531" s="10" t="str">
        <f t="shared" si="1"/>
        <v>#N/A</v>
      </c>
    </row>
    <row r="532" ht="15.75" customHeight="1">
      <c r="A532" s="42">
        <v>531.0</v>
      </c>
      <c r="B532" s="43" t="s">
        <v>1804</v>
      </c>
      <c r="C532" s="43" t="s">
        <v>1639</v>
      </c>
      <c r="D532" s="43" t="s">
        <v>1515</v>
      </c>
      <c r="E532" s="43">
        <v>2018.0</v>
      </c>
      <c r="F532" s="43">
        <v>88.0</v>
      </c>
      <c r="G532" s="43">
        <v>73.0</v>
      </c>
      <c r="H532" s="43">
        <v>59.0</v>
      </c>
      <c r="I532" s="43">
        <v>-6.0</v>
      </c>
      <c r="J532" s="43">
        <v>31.0</v>
      </c>
      <c r="K532" s="43">
        <v>19.0</v>
      </c>
      <c r="L532" s="43">
        <v>269.0</v>
      </c>
      <c r="M532" s="43">
        <v>5.0</v>
      </c>
      <c r="N532" s="43">
        <v>9.0</v>
      </c>
      <c r="O532" s="43">
        <v>78.0</v>
      </c>
      <c r="P532" s="10" t="str">
        <f t="shared" si="1"/>
        <v>#N/A</v>
      </c>
    </row>
    <row r="533" ht="15.75" customHeight="1">
      <c r="A533" s="42">
        <v>532.0</v>
      </c>
      <c r="B533" s="43" t="s">
        <v>1805</v>
      </c>
      <c r="C533" s="43" t="s">
        <v>872</v>
      </c>
      <c r="D533" s="43" t="s">
        <v>1240</v>
      </c>
      <c r="E533" s="43">
        <v>2018.0</v>
      </c>
      <c r="F533" s="43">
        <v>105.0</v>
      </c>
      <c r="G533" s="43">
        <v>73.0</v>
      </c>
      <c r="H533" s="43">
        <v>74.0</v>
      </c>
      <c r="I533" s="43">
        <v>-5.0</v>
      </c>
      <c r="J533" s="43">
        <v>30.0</v>
      </c>
      <c r="K533" s="43">
        <v>62.0</v>
      </c>
      <c r="L533" s="43">
        <v>189.0</v>
      </c>
      <c r="M533" s="43">
        <v>0.0</v>
      </c>
      <c r="N533" s="43">
        <v>4.0</v>
      </c>
      <c r="O533" s="43">
        <v>77.0</v>
      </c>
      <c r="P533" s="10" t="str">
        <f t="shared" si="1"/>
        <v>#N/A</v>
      </c>
    </row>
    <row r="534" ht="15.75" customHeight="1">
      <c r="A534" s="42">
        <v>533.0</v>
      </c>
      <c r="B534" s="43" t="s">
        <v>1806</v>
      </c>
      <c r="C534" s="43" t="s">
        <v>833</v>
      </c>
      <c r="D534" s="43" t="s">
        <v>1237</v>
      </c>
      <c r="E534" s="43">
        <v>2018.0</v>
      </c>
      <c r="F534" s="43">
        <v>98.0</v>
      </c>
      <c r="G534" s="43">
        <v>67.0</v>
      </c>
      <c r="H534" s="43">
        <v>67.0</v>
      </c>
      <c r="I534" s="43">
        <v>-3.0</v>
      </c>
      <c r="J534" s="43">
        <v>12.0</v>
      </c>
      <c r="K534" s="43">
        <v>63.0</v>
      </c>
      <c r="L534" s="43">
        <v>204.0</v>
      </c>
      <c r="M534" s="43">
        <v>3.0</v>
      </c>
      <c r="N534" s="43">
        <v>7.0</v>
      </c>
      <c r="O534" s="43">
        <v>76.0</v>
      </c>
      <c r="P534" s="10" t="str">
        <f t="shared" si="1"/>
        <v>#N/A</v>
      </c>
    </row>
    <row r="535" ht="15.75" customHeight="1">
      <c r="A535" s="42">
        <v>534.0</v>
      </c>
      <c r="B535" s="43" t="s">
        <v>1807</v>
      </c>
      <c r="C535" s="43" t="s">
        <v>1808</v>
      </c>
      <c r="D535" s="43" t="s">
        <v>1237</v>
      </c>
      <c r="E535" s="43">
        <v>2018.0</v>
      </c>
      <c r="F535" s="43">
        <v>103.0</v>
      </c>
      <c r="G535" s="43">
        <v>46.0</v>
      </c>
      <c r="H535" s="43">
        <v>70.0</v>
      </c>
      <c r="I535" s="43">
        <v>-8.0</v>
      </c>
      <c r="J535" s="43">
        <v>5.0</v>
      </c>
      <c r="K535" s="43">
        <v>48.0</v>
      </c>
      <c r="L535" s="43">
        <v>205.0</v>
      </c>
      <c r="M535" s="43">
        <v>0.0</v>
      </c>
      <c r="N535" s="43">
        <v>8.0</v>
      </c>
      <c r="O535" s="43">
        <v>76.0</v>
      </c>
      <c r="P535" s="10" t="str">
        <f t="shared" si="1"/>
        <v>#N/A</v>
      </c>
    </row>
    <row r="536" ht="15.75" customHeight="1">
      <c r="A536" s="42">
        <v>535.0</v>
      </c>
      <c r="B536" s="43" t="s">
        <v>1809</v>
      </c>
      <c r="C536" s="43" t="s">
        <v>1643</v>
      </c>
      <c r="D536" s="43" t="s">
        <v>1237</v>
      </c>
      <c r="E536" s="43">
        <v>2018.0</v>
      </c>
      <c r="F536" s="43">
        <v>100.0</v>
      </c>
      <c r="G536" s="43">
        <v>81.0</v>
      </c>
      <c r="H536" s="43">
        <v>66.0</v>
      </c>
      <c r="I536" s="43">
        <v>-6.0</v>
      </c>
      <c r="J536" s="43">
        <v>5.0</v>
      </c>
      <c r="K536" s="43">
        <v>46.0</v>
      </c>
      <c r="L536" s="43">
        <v>219.0</v>
      </c>
      <c r="M536" s="43">
        <v>3.0</v>
      </c>
      <c r="N536" s="43">
        <v>8.0</v>
      </c>
      <c r="O536" s="43">
        <v>76.0</v>
      </c>
      <c r="P536" s="10" t="str">
        <f t="shared" si="1"/>
        <v>#N/A</v>
      </c>
    </row>
    <row r="537" ht="15.75" customHeight="1">
      <c r="A537" s="42">
        <v>536.0</v>
      </c>
      <c r="B537" s="43" t="s">
        <v>1810</v>
      </c>
      <c r="C537" s="43" t="s">
        <v>986</v>
      </c>
      <c r="D537" s="43" t="s">
        <v>1623</v>
      </c>
      <c r="E537" s="43">
        <v>2018.0</v>
      </c>
      <c r="F537" s="43">
        <v>90.0</v>
      </c>
      <c r="G537" s="43">
        <v>58.0</v>
      </c>
      <c r="H537" s="43">
        <v>66.0</v>
      </c>
      <c r="I537" s="43">
        <v>-8.0</v>
      </c>
      <c r="J537" s="43">
        <v>12.0</v>
      </c>
      <c r="K537" s="43">
        <v>45.0</v>
      </c>
      <c r="L537" s="43">
        <v>193.0</v>
      </c>
      <c r="M537" s="43">
        <v>11.0</v>
      </c>
      <c r="N537" s="43">
        <v>5.0</v>
      </c>
      <c r="O537" s="43">
        <v>76.0</v>
      </c>
      <c r="P537" s="10" t="str">
        <f t="shared" si="1"/>
        <v>#N/A</v>
      </c>
    </row>
    <row r="538" ht="15.75" customHeight="1">
      <c r="A538" s="42">
        <v>537.0</v>
      </c>
      <c r="B538" s="43" t="s">
        <v>1811</v>
      </c>
      <c r="C538" s="43" t="s">
        <v>1812</v>
      </c>
      <c r="D538" s="43" t="s">
        <v>1813</v>
      </c>
      <c r="E538" s="43">
        <v>2018.0</v>
      </c>
      <c r="F538" s="43">
        <v>86.0</v>
      </c>
      <c r="G538" s="43">
        <v>59.0</v>
      </c>
      <c r="H538" s="43">
        <v>47.0</v>
      </c>
      <c r="I538" s="43">
        <v>-6.0</v>
      </c>
      <c r="J538" s="43">
        <v>13.0</v>
      </c>
      <c r="K538" s="43">
        <v>50.0</v>
      </c>
      <c r="L538" s="43">
        <v>196.0</v>
      </c>
      <c r="M538" s="43">
        <v>3.0</v>
      </c>
      <c r="N538" s="43">
        <v>3.0</v>
      </c>
      <c r="O538" s="43">
        <v>76.0</v>
      </c>
      <c r="P538" s="10" t="str">
        <f t="shared" si="1"/>
        <v>#N/A</v>
      </c>
    </row>
    <row r="539" ht="15.75" customHeight="1">
      <c r="A539" s="42">
        <v>538.0</v>
      </c>
      <c r="B539" s="43" t="s">
        <v>716</v>
      </c>
      <c r="C539" s="43" t="s">
        <v>982</v>
      </c>
      <c r="D539" s="43" t="s">
        <v>1226</v>
      </c>
      <c r="E539" s="43">
        <v>2018.0</v>
      </c>
      <c r="F539" s="43">
        <v>128.0</v>
      </c>
      <c r="G539" s="43">
        <v>71.0</v>
      </c>
      <c r="H539" s="43">
        <v>77.0</v>
      </c>
      <c r="I539" s="43">
        <v>-6.0</v>
      </c>
      <c r="J539" s="43">
        <v>13.0</v>
      </c>
      <c r="K539" s="43">
        <v>51.0</v>
      </c>
      <c r="L539" s="43">
        <v>212.0</v>
      </c>
      <c r="M539" s="43">
        <v>20.0</v>
      </c>
      <c r="N539" s="43">
        <v>12.0</v>
      </c>
      <c r="O539" s="43">
        <v>75.0</v>
      </c>
      <c r="P539" s="10">
        <f t="shared" si="1"/>
        <v>1066</v>
      </c>
    </row>
    <row r="540" ht="15.75" customHeight="1">
      <c r="A540" s="42">
        <v>539.0</v>
      </c>
      <c r="B540" s="43" t="s">
        <v>1814</v>
      </c>
      <c r="C540" s="43" t="s">
        <v>962</v>
      </c>
      <c r="D540" s="43" t="s">
        <v>1240</v>
      </c>
      <c r="E540" s="43">
        <v>2018.0</v>
      </c>
      <c r="F540" s="43">
        <v>100.0</v>
      </c>
      <c r="G540" s="43">
        <v>60.0</v>
      </c>
      <c r="H540" s="43">
        <v>53.0</v>
      </c>
      <c r="I540" s="43">
        <v>-7.0</v>
      </c>
      <c r="J540" s="43">
        <v>13.0</v>
      </c>
      <c r="K540" s="43">
        <v>32.0</v>
      </c>
      <c r="L540" s="43">
        <v>191.0</v>
      </c>
      <c r="M540" s="43">
        <v>56.0</v>
      </c>
      <c r="N540" s="43">
        <v>12.0</v>
      </c>
      <c r="O540" s="43">
        <v>75.0</v>
      </c>
      <c r="P540" s="10" t="str">
        <f t="shared" si="1"/>
        <v>#N/A</v>
      </c>
    </row>
    <row r="541" ht="15.75" customHeight="1">
      <c r="A541" s="42">
        <v>540.0</v>
      </c>
      <c r="B541" s="43" t="s">
        <v>1815</v>
      </c>
      <c r="C541" s="43" t="s">
        <v>959</v>
      </c>
      <c r="D541" s="43" t="s">
        <v>1237</v>
      </c>
      <c r="E541" s="43">
        <v>2018.0</v>
      </c>
      <c r="F541" s="43">
        <v>121.0</v>
      </c>
      <c r="G541" s="43">
        <v>41.0</v>
      </c>
      <c r="H541" s="43">
        <v>97.0</v>
      </c>
      <c r="I541" s="43">
        <v>-6.0</v>
      </c>
      <c r="J541" s="43">
        <v>8.0</v>
      </c>
      <c r="K541" s="43">
        <v>73.0</v>
      </c>
      <c r="L541" s="43">
        <v>215.0</v>
      </c>
      <c r="M541" s="43">
        <v>19.0</v>
      </c>
      <c r="N541" s="43">
        <v>7.0</v>
      </c>
      <c r="O541" s="43">
        <v>75.0</v>
      </c>
      <c r="P541" s="10" t="str">
        <f t="shared" si="1"/>
        <v>#N/A</v>
      </c>
    </row>
    <row r="542" ht="15.75" customHeight="1">
      <c r="A542" s="42">
        <v>541.0</v>
      </c>
      <c r="B542" s="43" t="s">
        <v>1816</v>
      </c>
      <c r="C542" s="43" t="s">
        <v>1817</v>
      </c>
      <c r="D542" s="43" t="s">
        <v>1237</v>
      </c>
      <c r="E542" s="43">
        <v>2018.0</v>
      </c>
      <c r="F542" s="43">
        <v>107.0</v>
      </c>
      <c r="G542" s="43">
        <v>80.0</v>
      </c>
      <c r="H542" s="43">
        <v>63.0</v>
      </c>
      <c r="I542" s="43">
        <v>-4.0</v>
      </c>
      <c r="J542" s="43">
        <v>10.0</v>
      </c>
      <c r="K542" s="43">
        <v>32.0</v>
      </c>
      <c r="L542" s="43">
        <v>215.0</v>
      </c>
      <c r="M542" s="43">
        <v>4.0</v>
      </c>
      <c r="N542" s="43">
        <v>6.0</v>
      </c>
      <c r="O542" s="43">
        <v>74.0</v>
      </c>
      <c r="P542" s="10" t="str">
        <f t="shared" si="1"/>
        <v>#N/A</v>
      </c>
    </row>
    <row r="543" ht="15.75" customHeight="1">
      <c r="A543" s="42">
        <v>542.0</v>
      </c>
      <c r="B543" s="43" t="s">
        <v>1818</v>
      </c>
      <c r="C543" s="43" t="s">
        <v>873</v>
      </c>
      <c r="D543" s="43" t="s">
        <v>1237</v>
      </c>
      <c r="E543" s="43">
        <v>2018.0</v>
      </c>
      <c r="F543" s="43">
        <v>97.0</v>
      </c>
      <c r="G543" s="43">
        <v>63.0</v>
      </c>
      <c r="H543" s="43">
        <v>71.0</v>
      </c>
      <c r="I543" s="43">
        <v>-7.0</v>
      </c>
      <c r="J543" s="43">
        <v>8.0</v>
      </c>
      <c r="K543" s="43">
        <v>37.0</v>
      </c>
      <c r="L543" s="43">
        <v>279.0</v>
      </c>
      <c r="M543" s="43">
        <v>10.0</v>
      </c>
      <c r="N543" s="43">
        <v>8.0</v>
      </c>
      <c r="O543" s="43">
        <v>74.0</v>
      </c>
      <c r="P543" s="10" t="str">
        <f t="shared" si="1"/>
        <v>#N/A</v>
      </c>
    </row>
    <row r="544" ht="15.75" customHeight="1">
      <c r="A544" s="42">
        <v>543.0</v>
      </c>
      <c r="B544" s="43" t="s">
        <v>1819</v>
      </c>
      <c r="C544" s="43" t="s">
        <v>1338</v>
      </c>
      <c r="D544" s="43" t="s">
        <v>1237</v>
      </c>
      <c r="E544" s="43">
        <v>2018.0</v>
      </c>
      <c r="F544" s="43">
        <v>129.0</v>
      </c>
      <c r="G544" s="43">
        <v>73.0</v>
      </c>
      <c r="H544" s="43">
        <v>69.0</v>
      </c>
      <c r="I544" s="43">
        <v>-5.0</v>
      </c>
      <c r="J544" s="43">
        <v>11.0</v>
      </c>
      <c r="K544" s="43">
        <v>48.0</v>
      </c>
      <c r="L544" s="43">
        <v>192.0</v>
      </c>
      <c r="M544" s="43">
        <v>28.0</v>
      </c>
      <c r="N544" s="43">
        <v>37.0</v>
      </c>
      <c r="O544" s="43">
        <v>73.0</v>
      </c>
      <c r="P544" s="10" t="str">
        <f t="shared" si="1"/>
        <v>#N/A</v>
      </c>
    </row>
    <row r="545" ht="15.75" customHeight="1">
      <c r="A545" s="42">
        <v>544.0</v>
      </c>
      <c r="B545" s="43" t="s">
        <v>1820</v>
      </c>
      <c r="C545" s="43" t="s">
        <v>1821</v>
      </c>
      <c r="D545" s="43" t="s">
        <v>1237</v>
      </c>
      <c r="E545" s="43">
        <v>2018.0</v>
      </c>
      <c r="F545" s="43">
        <v>120.0</v>
      </c>
      <c r="G545" s="43">
        <v>57.0</v>
      </c>
      <c r="H545" s="43">
        <v>52.0</v>
      </c>
      <c r="I545" s="43">
        <v>-5.0</v>
      </c>
      <c r="J545" s="43">
        <v>11.0</v>
      </c>
      <c r="K545" s="43">
        <v>21.0</v>
      </c>
      <c r="L545" s="43">
        <v>341.0</v>
      </c>
      <c r="M545" s="43">
        <v>3.0</v>
      </c>
      <c r="N545" s="43">
        <v>3.0</v>
      </c>
      <c r="O545" s="43">
        <v>72.0</v>
      </c>
      <c r="P545" s="10" t="str">
        <f t="shared" si="1"/>
        <v>#N/A</v>
      </c>
    </row>
    <row r="546" ht="15.75" customHeight="1">
      <c r="A546" s="42">
        <v>545.0</v>
      </c>
      <c r="B546" s="43" t="s">
        <v>1822</v>
      </c>
      <c r="C546" s="43" t="s">
        <v>1752</v>
      </c>
      <c r="D546" s="43" t="s">
        <v>1237</v>
      </c>
      <c r="E546" s="43">
        <v>2018.0</v>
      </c>
      <c r="F546" s="43">
        <v>93.0</v>
      </c>
      <c r="G546" s="43">
        <v>81.0</v>
      </c>
      <c r="H546" s="43">
        <v>64.0</v>
      </c>
      <c r="I546" s="43">
        <v>-5.0</v>
      </c>
      <c r="J546" s="43">
        <v>8.0</v>
      </c>
      <c r="K546" s="43">
        <v>91.0</v>
      </c>
      <c r="L546" s="43">
        <v>197.0</v>
      </c>
      <c r="M546" s="43">
        <v>2.0</v>
      </c>
      <c r="N546" s="43">
        <v>33.0</v>
      </c>
      <c r="O546" s="43">
        <v>72.0</v>
      </c>
      <c r="P546" s="10" t="str">
        <f t="shared" si="1"/>
        <v>#N/A</v>
      </c>
    </row>
    <row r="547" ht="15.75" customHeight="1">
      <c r="A547" s="42">
        <v>546.0</v>
      </c>
      <c r="B547" s="43" t="s">
        <v>1823</v>
      </c>
      <c r="C547" s="43" t="s">
        <v>1669</v>
      </c>
      <c r="D547" s="43" t="s">
        <v>1237</v>
      </c>
      <c r="E547" s="43">
        <v>2018.0</v>
      </c>
      <c r="F547" s="43">
        <v>168.0</v>
      </c>
      <c r="G547" s="43">
        <v>57.0</v>
      </c>
      <c r="H547" s="43">
        <v>46.0</v>
      </c>
      <c r="I547" s="43">
        <v>-6.0</v>
      </c>
      <c r="J547" s="43">
        <v>10.0</v>
      </c>
      <c r="K547" s="43">
        <v>19.0</v>
      </c>
      <c r="L547" s="43">
        <v>185.0</v>
      </c>
      <c r="M547" s="43">
        <v>24.0</v>
      </c>
      <c r="N547" s="43">
        <v>5.0</v>
      </c>
      <c r="O547" s="43">
        <v>72.0</v>
      </c>
      <c r="P547" s="10" t="str">
        <f t="shared" si="1"/>
        <v>#N/A</v>
      </c>
    </row>
    <row r="548" ht="15.75" customHeight="1">
      <c r="A548" s="42">
        <v>547.0</v>
      </c>
      <c r="B548" s="43" t="s">
        <v>1824</v>
      </c>
      <c r="C548" s="43" t="s">
        <v>1825</v>
      </c>
      <c r="D548" s="43" t="s">
        <v>1237</v>
      </c>
      <c r="E548" s="43">
        <v>2018.0</v>
      </c>
      <c r="F548" s="43">
        <v>140.0</v>
      </c>
      <c r="G548" s="43">
        <v>62.0</v>
      </c>
      <c r="H548" s="43">
        <v>77.0</v>
      </c>
      <c r="I548" s="43">
        <v>-5.0</v>
      </c>
      <c r="J548" s="43">
        <v>21.0</v>
      </c>
      <c r="K548" s="43">
        <v>68.0</v>
      </c>
      <c r="L548" s="43">
        <v>191.0</v>
      </c>
      <c r="M548" s="43">
        <v>6.0</v>
      </c>
      <c r="N548" s="43">
        <v>10.0</v>
      </c>
      <c r="O548" s="43">
        <v>72.0</v>
      </c>
      <c r="P548" s="10" t="str">
        <f t="shared" si="1"/>
        <v>#N/A</v>
      </c>
    </row>
    <row r="549" ht="15.75" customHeight="1">
      <c r="A549" s="42">
        <v>548.0</v>
      </c>
      <c r="B549" s="43" t="s">
        <v>1826</v>
      </c>
      <c r="C549" s="43" t="s">
        <v>962</v>
      </c>
      <c r="D549" s="43" t="s">
        <v>1240</v>
      </c>
      <c r="E549" s="43">
        <v>2018.0</v>
      </c>
      <c r="F549" s="43">
        <v>122.0</v>
      </c>
      <c r="G549" s="43">
        <v>62.0</v>
      </c>
      <c r="H549" s="43">
        <v>84.0</v>
      </c>
      <c r="I549" s="43">
        <v>-7.0</v>
      </c>
      <c r="J549" s="43">
        <v>13.0</v>
      </c>
      <c r="K549" s="43">
        <v>74.0</v>
      </c>
      <c r="L549" s="43">
        <v>164.0</v>
      </c>
      <c r="M549" s="43">
        <v>4.0</v>
      </c>
      <c r="N549" s="43">
        <v>8.0</v>
      </c>
      <c r="O549" s="43">
        <v>71.0</v>
      </c>
      <c r="P549" s="10" t="str">
        <f t="shared" si="1"/>
        <v>#N/A</v>
      </c>
    </row>
    <row r="550" ht="15.75" customHeight="1">
      <c r="A550" s="42">
        <v>549.0</v>
      </c>
      <c r="B550" s="43" t="s">
        <v>1742</v>
      </c>
      <c r="C550" s="43" t="s">
        <v>1721</v>
      </c>
      <c r="D550" s="43" t="s">
        <v>1722</v>
      </c>
      <c r="E550" s="43">
        <v>2018.0</v>
      </c>
      <c r="F550" s="43">
        <v>90.0</v>
      </c>
      <c r="G550" s="43">
        <v>59.0</v>
      </c>
      <c r="H550" s="43">
        <v>63.0</v>
      </c>
      <c r="I550" s="43">
        <v>-7.0</v>
      </c>
      <c r="J550" s="43">
        <v>10.0</v>
      </c>
      <c r="K550" s="43">
        <v>68.0</v>
      </c>
      <c r="L550" s="43">
        <v>194.0</v>
      </c>
      <c r="M550" s="43">
        <v>20.0</v>
      </c>
      <c r="N550" s="43">
        <v>11.0</v>
      </c>
      <c r="O550" s="43">
        <v>71.0</v>
      </c>
      <c r="P550" s="10" t="str">
        <f t="shared" si="1"/>
        <v>#N/A</v>
      </c>
    </row>
    <row r="551" ht="15.75" customHeight="1">
      <c r="A551" s="42">
        <v>550.0</v>
      </c>
      <c r="B551" s="43" t="s">
        <v>1827</v>
      </c>
      <c r="C551" s="43" t="s">
        <v>982</v>
      </c>
      <c r="D551" s="43" t="s">
        <v>1226</v>
      </c>
      <c r="E551" s="43">
        <v>2018.0</v>
      </c>
      <c r="F551" s="43">
        <v>159.0</v>
      </c>
      <c r="G551" s="43">
        <v>59.0</v>
      </c>
      <c r="H551" s="43">
        <v>65.0</v>
      </c>
      <c r="I551" s="43">
        <v>-6.0</v>
      </c>
      <c r="J551" s="43">
        <v>11.0</v>
      </c>
      <c r="K551" s="43">
        <v>15.0</v>
      </c>
      <c r="L551" s="43">
        <v>245.0</v>
      </c>
      <c r="M551" s="43">
        <v>1.0</v>
      </c>
      <c r="N551" s="43">
        <v>6.0</v>
      </c>
      <c r="O551" s="43">
        <v>70.0</v>
      </c>
      <c r="P551" s="10" t="str">
        <f t="shared" si="1"/>
        <v>#N/A</v>
      </c>
    </row>
    <row r="552" ht="15.75" customHeight="1">
      <c r="A552" s="42">
        <v>551.0</v>
      </c>
      <c r="B552" s="43" t="s">
        <v>1828</v>
      </c>
      <c r="C552" s="43" t="s">
        <v>1829</v>
      </c>
      <c r="D552" s="43" t="s">
        <v>1709</v>
      </c>
      <c r="E552" s="43">
        <v>2018.0</v>
      </c>
      <c r="F552" s="43">
        <v>105.0</v>
      </c>
      <c r="G552" s="43">
        <v>72.0</v>
      </c>
      <c r="H552" s="43">
        <v>76.0</v>
      </c>
      <c r="I552" s="43">
        <v>-6.0</v>
      </c>
      <c r="J552" s="43">
        <v>23.0</v>
      </c>
      <c r="K552" s="43">
        <v>47.0</v>
      </c>
      <c r="L552" s="43">
        <v>210.0</v>
      </c>
      <c r="M552" s="43">
        <v>2.0</v>
      </c>
      <c r="N552" s="43">
        <v>8.0</v>
      </c>
      <c r="O552" s="43">
        <v>68.0</v>
      </c>
      <c r="P552" s="10" t="str">
        <f t="shared" si="1"/>
        <v>#N/A</v>
      </c>
    </row>
    <row r="553" ht="15.75" customHeight="1">
      <c r="A553" s="42">
        <v>552.0</v>
      </c>
      <c r="B553" s="43" t="s">
        <v>1830</v>
      </c>
      <c r="C553" s="43" t="s">
        <v>1831</v>
      </c>
      <c r="D553" s="43" t="s">
        <v>1515</v>
      </c>
      <c r="E553" s="43">
        <v>2018.0</v>
      </c>
      <c r="F553" s="43">
        <v>95.0</v>
      </c>
      <c r="G553" s="43">
        <v>73.0</v>
      </c>
      <c r="H553" s="43">
        <v>92.0</v>
      </c>
      <c r="I553" s="43">
        <v>-7.0</v>
      </c>
      <c r="J553" s="43">
        <v>12.0</v>
      </c>
      <c r="K553" s="43">
        <v>20.0</v>
      </c>
      <c r="L553" s="43">
        <v>220.0</v>
      </c>
      <c r="M553" s="43">
        <v>0.0</v>
      </c>
      <c r="N553" s="43">
        <v>9.0</v>
      </c>
      <c r="O553" s="43">
        <v>68.0</v>
      </c>
      <c r="P553" s="10" t="str">
        <f t="shared" si="1"/>
        <v>#N/A</v>
      </c>
    </row>
    <row r="554" ht="15.75" customHeight="1">
      <c r="A554" s="42">
        <v>553.0</v>
      </c>
      <c r="B554" s="43" t="s">
        <v>1832</v>
      </c>
      <c r="C554" s="43" t="s">
        <v>1752</v>
      </c>
      <c r="D554" s="43" t="s">
        <v>1237</v>
      </c>
      <c r="E554" s="43">
        <v>2018.0</v>
      </c>
      <c r="F554" s="43">
        <v>113.0</v>
      </c>
      <c r="G554" s="43">
        <v>80.0</v>
      </c>
      <c r="H554" s="43">
        <v>54.0</v>
      </c>
      <c r="I554" s="43">
        <v>-5.0</v>
      </c>
      <c r="J554" s="43">
        <v>42.0</v>
      </c>
      <c r="K554" s="43">
        <v>18.0</v>
      </c>
      <c r="L554" s="43">
        <v>243.0</v>
      </c>
      <c r="M554" s="43">
        <v>2.0</v>
      </c>
      <c r="N554" s="43">
        <v>3.0</v>
      </c>
      <c r="O554" s="43">
        <v>67.0</v>
      </c>
      <c r="P554" s="10" t="str">
        <f t="shared" si="1"/>
        <v>#N/A</v>
      </c>
    </row>
    <row r="555" ht="15.75" customHeight="1">
      <c r="A555" s="42">
        <v>554.0</v>
      </c>
      <c r="B555" s="43" t="s">
        <v>1833</v>
      </c>
      <c r="C555" s="43" t="s">
        <v>1783</v>
      </c>
      <c r="D555" s="43" t="s">
        <v>1237</v>
      </c>
      <c r="E555" s="43">
        <v>2018.0</v>
      </c>
      <c r="F555" s="43">
        <v>92.0</v>
      </c>
      <c r="G555" s="43">
        <v>69.0</v>
      </c>
      <c r="H555" s="43">
        <v>57.0</v>
      </c>
      <c r="I555" s="43">
        <v>-5.0</v>
      </c>
      <c r="J555" s="43">
        <v>6.0</v>
      </c>
      <c r="K555" s="43">
        <v>32.0</v>
      </c>
      <c r="L555" s="43">
        <v>212.0</v>
      </c>
      <c r="M555" s="43">
        <v>8.0</v>
      </c>
      <c r="N555" s="43">
        <v>12.0</v>
      </c>
      <c r="O555" s="43">
        <v>67.0</v>
      </c>
      <c r="P555" s="10" t="str">
        <f t="shared" si="1"/>
        <v>#N/A</v>
      </c>
    </row>
    <row r="556" ht="15.75" customHeight="1">
      <c r="A556" s="42">
        <v>555.0</v>
      </c>
      <c r="B556" s="43" t="s">
        <v>1834</v>
      </c>
      <c r="C556" s="43" t="s">
        <v>1835</v>
      </c>
      <c r="D556" s="43" t="s">
        <v>1237</v>
      </c>
      <c r="E556" s="43">
        <v>2018.0</v>
      </c>
      <c r="F556" s="43">
        <v>104.0</v>
      </c>
      <c r="G556" s="43">
        <v>79.0</v>
      </c>
      <c r="H556" s="43">
        <v>63.0</v>
      </c>
      <c r="I556" s="43">
        <v>-4.0</v>
      </c>
      <c r="J556" s="43">
        <v>16.0</v>
      </c>
      <c r="K556" s="43">
        <v>41.0</v>
      </c>
      <c r="L556" s="43">
        <v>220.0</v>
      </c>
      <c r="M556" s="43">
        <v>5.0</v>
      </c>
      <c r="N556" s="43">
        <v>6.0</v>
      </c>
      <c r="O556" s="43">
        <v>67.0</v>
      </c>
      <c r="P556" s="10" t="str">
        <f t="shared" si="1"/>
        <v>#N/A</v>
      </c>
    </row>
    <row r="557" ht="15.75" customHeight="1">
      <c r="A557" s="42">
        <v>556.0</v>
      </c>
      <c r="B557" s="43" t="s">
        <v>1836</v>
      </c>
      <c r="C557" s="43" t="s">
        <v>908</v>
      </c>
      <c r="D557" s="43" t="s">
        <v>1226</v>
      </c>
      <c r="E557" s="43">
        <v>2018.0</v>
      </c>
      <c r="F557" s="43">
        <v>126.0</v>
      </c>
      <c r="G557" s="43">
        <v>60.0</v>
      </c>
      <c r="H557" s="43">
        <v>66.0</v>
      </c>
      <c r="I557" s="43">
        <v>-5.0</v>
      </c>
      <c r="J557" s="43">
        <v>11.0</v>
      </c>
      <c r="K557" s="43">
        <v>45.0</v>
      </c>
      <c r="L557" s="43">
        <v>191.0</v>
      </c>
      <c r="M557" s="43">
        <v>10.0</v>
      </c>
      <c r="N557" s="43">
        <v>6.0</v>
      </c>
      <c r="O557" s="43">
        <v>67.0</v>
      </c>
      <c r="P557" s="10" t="str">
        <f t="shared" si="1"/>
        <v>#N/A</v>
      </c>
    </row>
    <row r="558" ht="15.75" customHeight="1">
      <c r="A558" s="42">
        <v>557.0</v>
      </c>
      <c r="B558" s="43" t="s">
        <v>1837</v>
      </c>
      <c r="C558" s="43" t="s">
        <v>1339</v>
      </c>
      <c r="D558" s="43" t="s">
        <v>1237</v>
      </c>
      <c r="E558" s="43">
        <v>2018.0</v>
      </c>
      <c r="F558" s="43">
        <v>114.0</v>
      </c>
      <c r="G558" s="43">
        <v>59.0</v>
      </c>
      <c r="H558" s="43">
        <v>39.0</v>
      </c>
      <c r="I558" s="43">
        <v>-6.0</v>
      </c>
      <c r="J558" s="43">
        <v>9.0</v>
      </c>
      <c r="K558" s="43">
        <v>19.0</v>
      </c>
      <c r="L558" s="43">
        <v>272.0</v>
      </c>
      <c r="M558" s="43">
        <v>3.0</v>
      </c>
      <c r="N558" s="43">
        <v>6.0</v>
      </c>
      <c r="O558" s="43">
        <v>66.0</v>
      </c>
      <c r="P558" s="10" t="str">
        <f t="shared" si="1"/>
        <v>#N/A</v>
      </c>
    </row>
    <row r="559" ht="15.75" customHeight="1">
      <c r="A559" s="42">
        <v>558.0</v>
      </c>
      <c r="B559" s="43" t="s">
        <v>1758</v>
      </c>
      <c r="C559" s="43" t="s">
        <v>1621</v>
      </c>
      <c r="D559" s="43" t="s">
        <v>1237</v>
      </c>
      <c r="E559" s="43">
        <v>2018.0</v>
      </c>
      <c r="F559" s="43">
        <v>120.0</v>
      </c>
      <c r="G559" s="43">
        <v>74.0</v>
      </c>
      <c r="H559" s="43">
        <v>77.0</v>
      </c>
      <c r="I559" s="43">
        <v>-6.0</v>
      </c>
      <c r="J559" s="43">
        <v>9.0</v>
      </c>
      <c r="K559" s="43">
        <v>86.0</v>
      </c>
      <c r="L559" s="43">
        <v>202.0</v>
      </c>
      <c r="M559" s="43">
        <v>5.0</v>
      </c>
      <c r="N559" s="43">
        <v>4.0</v>
      </c>
      <c r="O559" s="43">
        <v>66.0</v>
      </c>
      <c r="P559" s="10" t="str">
        <f t="shared" si="1"/>
        <v>#N/A</v>
      </c>
    </row>
    <row r="560" ht="15.75" customHeight="1">
      <c r="A560" s="42">
        <v>559.0</v>
      </c>
      <c r="B560" s="43" t="s">
        <v>1838</v>
      </c>
      <c r="C560" s="43" t="s">
        <v>1278</v>
      </c>
      <c r="D560" s="43" t="s">
        <v>1237</v>
      </c>
      <c r="E560" s="43">
        <v>2018.0</v>
      </c>
      <c r="F560" s="43">
        <v>145.0</v>
      </c>
      <c r="G560" s="43">
        <v>61.0</v>
      </c>
      <c r="H560" s="43">
        <v>53.0</v>
      </c>
      <c r="I560" s="43">
        <v>-7.0</v>
      </c>
      <c r="J560" s="43">
        <v>23.0</v>
      </c>
      <c r="K560" s="43">
        <v>53.0</v>
      </c>
      <c r="L560" s="43">
        <v>195.0</v>
      </c>
      <c r="M560" s="43">
        <v>23.0</v>
      </c>
      <c r="N560" s="43">
        <v>6.0</v>
      </c>
      <c r="O560" s="43">
        <v>65.0</v>
      </c>
      <c r="P560" s="10" t="str">
        <f t="shared" si="1"/>
        <v>#N/A</v>
      </c>
    </row>
    <row r="561" ht="15.75" customHeight="1">
      <c r="A561" s="42">
        <v>560.0</v>
      </c>
      <c r="B561" s="43" t="s">
        <v>1839</v>
      </c>
      <c r="C561" s="43" t="s">
        <v>838</v>
      </c>
      <c r="D561" s="43" t="s">
        <v>1235</v>
      </c>
      <c r="E561" s="43">
        <v>2018.0</v>
      </c>
      <c r="F561" s="43">
        <v>82.0</v>
      </c>
      <c r="G561" s="43">
        <v>44.0</v>
      </c>
      <c r="H561" s="43">
        <v>48.0</v>
      </c>
      <c r="I561" s="43">
        <v>-10.0</v>
      </c>
      <c r="J561" s="43">
        <v>64.0</v>
      </c>
      <c r="K561" s="43">
        <v>62.0</v>
      </c>
      <c r="L561" s="43">
        <v>304.0</v>
      </c>
      <c r="M561" s="43">
        <v>81.0</v>
      </c>
      <c r="N561" s="43">
        <v>24.0</v>
      </c>
      <c r="O561" s="43">
        <v>65.0</v>
      </c>
      <c r="P561" s="10" t="str">
        <f t="shared" si="1"/>
        <v>#N/A</v>
      </c>
    </row>
    <row r="562" ht="15.75" customHeight="1">
      <c r="A562" s="42">
        <v>561.0</v>
      </c>
      <c r="B562" s="43" t="s">
        <v>1840</v>
      </c>
      <c r="C562" s="43" t="s">
        <v>1760</v>
      </c>
      <c r="D562" s="43" t="s">
        <v>1237</v>
      </c>
      <c r="E562" s="43">
        <v>2018.0</v>
      </c>
      <c r="F562" s="43">
        <v>112.0</v>
      </c>
      <c r="G562" s="43">
        <v>41.0</v>
      </c>
      <c r="H562" s="43">
        <v>68.0</v>
      </c>
      <c r="I562" s="43">
        <v>-8.0</v>
      </c>
      <c r="J562" s="43">
        <v>12.0</v>
      </c>
      <c r="K562" s="43">
        <v>20.0</v>
      </c>
      <c r="L562" s="43">
        <v>233.0</v>
      </c>
      <c r="M562" s="43">
        <v>70.0</v>
      </c>
      <c r="N562" s="43">
        <v>3.0</v>
      </c>
      <c r="O562" s="43">
        <v>64.0</v>
      </c>
      <c r="P562" s="10" t="str">
        <f t="shared" si="1"/>
        <v>#N/A</v>
      </c>
    </row>
    <row r="563" ht="15.75" customHeight="1">
      <c r="A563" s="42">
        <v>562.0</v>
      </c>
      <c r="B563" s="43" t="s">
        <v>1841</v>
      </c>
      <c r="C563" s="43" t="s">
        <v>1817</v>
      </c>
      <c r="D563" s="43" t="s">
        <v>1237</v>
      </c>
      <c r="E563" s="43">
        <v>2018.0</v>
      </c>
      <c r="F563" s="43">
        <v>94.0</v>
      </c>
      <c r="G563" s="43">
        <v>69.0</v>
      </c>
      <c r="H563" s="43">
        <v>73.0</v>
      </c>
      <c r="I563" s="43">
        <v>-4.0</v>
      </c>
      <c r="J563" s="43">
        <v>10.0</v>
      </c>
      <c r="K563" s="43">
        <v>42.0</v>
      </c>
      <c r="L563" s="43">
        <v>221.0</v>
      </c>
      <c r="M563" s="43">
        <v>2.0</v>
      </c>
      <c r="N563" s="43">
        <v>5.0</v>
      </c>
      <c r="O563" s="43">
        <v>64.0</v>
      </c>
      <c r="P563" s="10" t="str">
        <f t="shared" si="1"/>
        <v>#N/A</v>
      </c>
    </row>
    <row r="564" ht="15.75" customHeight="1">
      <c r="A564" s="42">
        <v>563.0</v>
      </c>
      <c r="B564" s="43" t="s">
        <v>1842</v>
      </c>
      <c r="C564" s="43" t="s">
        <v>839</v>
      </c>
      <c r="D564" s="43" t="s">
        <v>1237</v>
      </c>
      <c r="E564" s="43">
        <v>2018.0</v>
      </c>
      <c r="F564" s="43">
        <v>100.0</v>
      </c>
      <c r="G564" s="43">
        <v>87.0</v>
      </c>
      <c r="H564" s="43">
        <v>76.0</v>
      </c>
      <c r="I564" s="43">
        <v>-4.0</v>
      </c>
      <c r="J564" s="43">
        <v>7.0</v>
      </c>
      <c r="K564" s="43">
        <v>90.0</v>
      </c>
      <c r="L564" s="43">
        <v>169.0</v>
      </c>
      <c r="M564" s="43">
        <v>3.0</v>
      </c>
      <c r="N564" s="43">
        <v>5.0</v>
      </c>
      <c r="O564" s="43">
        <v>64.0</v>
      </c>
      <c r="P564" s="10" t="str">
        <f t="shared" si="1"/>
        <v>#N/A</v>
      </c>
    </row>
    <row r="565" ht="15.75" customHeight="1">
      <c r="A565" s="42">
        <v>564.0</v>
      </c>
      <c r="B565" s="43" t="s">
        <v>1843</v>
      </c>
      <c r="C565" s="43" t="s">
        <v>1767</v>
      </c>
      <c r="D565" s="43" t="s">
        <v>1768</v>
      </c>
      <c r="E565" s="43">
        <v>2018.0</v>
      </c>
      <c r="F565" s="43">
        <v>100.0</v>
      </c>
      <c r="G565" s="43">
        <v>64.0</v>
      </c>
      <c r="H565" s="43">
        <v>75.0</v>
      </c>
      <c r="I565" s="43">
        <v>-5.0</v>
      </c>
      <c r="J565" s="43">
        <v>11.0</v>
      </c>
      <c r="K565" s="43">
        <v>45.0</v>
      </c>
      <c r="L565" s="43">
        <v>186.0</v>
      </c>
      <c r="M565" s="43">
        <v>25.0</v>
      </c>
      <c r="N565" s="43">
        <v>9.0</v>
      </c>
      <c r="O565" s="43">
        <v>64.0</v>
      </c>
      <c r="P565" s="10" t="str">
        <f t="shared" si="1"/>
        <v>#N/A</v>
      </c>
    </row>
    <row r="566" ht="15.75" customHeight="1">
      <c r="A566" s="42">
        <v>565.0</v>
      </c>
      <c r="B566" s="43" t="s">
        <v>1844</v>
      </c>
      <c r="C566" s="43" t="s">
        <v>873</v>
      </c>
      <c r="D566" s="43" t="s">
        <v>1237</v>
      </c>
      <c r="E566" s="43">
        <v>2018.0</v>
      </c>
      <c r="F566" s="43">
        <v>97.0</v>
      </c>
      <c r="G566" s="43">
        <v>58.0</v>
      </c>
      <c r="H566" s="43">
        <v>75.0</v>
      </c>
      <c r="I566" s="43">
        <v>-6.0</v>
      </c>
      <c r="J566" s="43">
        <v>25.0</v>
      </c>
      <c r="K566" s="43">
        <v>65.0</v>
      </c>
      <c r="L566" s="43">
        <v>294.0</v>
      </c>
      <c r="M566" s="43">
        <v>4.0</v>
      </c>
      <c r="N566" s="43">
        <v>14.0</v>
      </c>
      <c r="O566" s="43">
        <v>62.0</v>
      </c>
      <c r="P566" s="10" t="str">
        <f t="shared" si="1"/>
        <v>#N/A</v>
      </c>
    </row>
    <row r="567" ht="15.75" customHeight="1">
      <c r="A567" s="42">
        <v>566.0</v>
      </c>
      <c r="B567" s="43" t="s">
        <v>1845</v>
      </c>
      <c r="C567" s="43" t="s">
        <v>807</v>
      </c>
      <c r="D567" s="43" t="s">
        <v>1237</v>
      </c>
      <c r="E567" s="43">
        <v>2018.0</v>
      </c>
      <c r="F567" s="43">
        <v>130.0</v>
      </c>
      <c r="G567" s="43">
        <v>69.0</v>
      </c>
      <c r="H567" s="43">
        <v>63.0</v>
      </c>
      <c r="I567" s="43">
        <v>-4.0</v>
      </c>
      <c r="J567" s="43">
        <v>12.0</v>
      </c>
      <c r="K567" s="43">
        <v>25.0</v>
      </c>
      <c r="L567" s="43">
        <v>227.0</v>
      </c>
      <c r="M567" s="43">
        <v>16.0</v>
      </c>
      <c r="N567" s="43">
        <v>9.0</v>
      </c>
      <c r="O567" s="43">
        <v>57.0</v>
      </c>
      <c r="P567" s="10" t="str">
        <f t="shared" si="1"/>
        <v>#N/A</v>
      </c>
    </row>
    <row r="568" ht="15.75" customHeight="1">
      <c r="A568" s="42">
        <v>567.0</v>
      </c>
      <c r="B568" s="43" t="s">
        <v>1846</v>
      </c>
      <c r="C568" s="43" t="s">
        <v>1677</v>
      </c>
      <c r="D568" s="43" t="s">
        <v>1237</v>
      </c>
      <c r="E568" s="43">
        <v>2018.0</v>
      </c>
      <c r="F568" s="43">
        <v>77.0</v>
      </c>
      <c r="G568" s="43">
        <v>48.0</v>
      </c>
      <c r="H568" s="43">
        <v>58.0</v>
      </c>
      <c r="I568" s="43">
        <v>-6.0</v>
      </c>
      <c r="J568" s="43">
        <v>10.0</v>
      </c>
      <c r="K568" s="43">
        <v>42.0</v>
      </c>
      <c r="L568" s="43">
        <v>213.0</v>
      </c>
      <c r="M568" s="43">
        <v>2.0</v>
      </c>
      <c r="N568" s="43">
        <v>3.0</v>
      </c>
      <c r="O568" s="43">
        <v>57.0</v>
      </c>
      <c r="P568" s="10" t="str">
        <f t="shared" si="1"/>
        <v>#N/A</v>
      </c>
    </row>
    <row r="569" ht="15.75" customHeight="1">
      <c r="A569" s="42">
        <v>568.0</v>
      </c>
      <c r="B569" s="43" t="s">
        <v>1847</v>
      </c>
      <c r="C569" s="43" t="s">
        <v>873</v>
      </c>
      <c r="D569" s="43" t="s">
        <v>1237</v>
      </c>
      <c r="E569" s="43">
        <v>2018.0</v>
      </c>
      <c r="F569" s="43">
        <v>120.0</v>
      </c>
      <c r="G569" s="43">
        <v>55.0</v>
      </c>
      <c r="H569" s="43">
        <v>79.0</v>
      </c>
      <c r="I569" s="43">
        <v>-7.0</v>
      </c>
      <c r="J569" s="43">
        <v>13.0</v>
      </c>
      <c r="K569" s="43">
        <v>23.0</v>
      </c>
      <c r="L569" s="43">
        <v>226.0</v>
      </c>
      <c r="M569" s="43">
        <v>1.0</v>
      </c>
      <c r="N569" s="43">
        <v>5.0</v>
      </c>
      <c r="O569" s="43">
        <v>57.0</v>
      </c>
      <c r="P569" s="10" t="str">
        <f t="shared" si="1"/>
        <v>#N/A</v>
      </c>
    </row>
    <row r="570" ht="15.75" customHeight="1">
      <c r="A570" s="42">
        <v>569.0</v>
      </c>
      <c r="B570" s="43" t="s">
        <v>1848</v>
      </c>
      <c r="C570" s="43" t="s">
        <v>1849</v>
      </c>
      <c r="D570" s="43" t="s">
        <v>1850</v>
      </c>
      <c r="E570" s="43">
        <v>2018.0</v>
      </c>
      <c r="F570" s="43">
        <v>110.0</v>
      </c>
      <c r="G570" s="43">
        <v>76.0</v>
      </c>
      <c r="H570" s="43">
        <v>75.0</v>
      </c>
      <c r="I570" s="43">
        <v>-8.0</v>
      </c>
      <c r="J570" s="43">
        <v>20.0</v>
      </c>
      <c r="K570" s="43">
        <v>58.0</v>
      </c>
      <c r="L570" s="43">
        <v>248.0</v>
      </c>
      <c r="M570" s="43">
        <v>0.0</v>
      </c>
      <c r="N570" s="43">
        <v>5.0</v>
      </c>
      <c r="O570" s="43">
        <v>53.0</v>
      </c>
      <c r="P570" s="10" t="str">
        <f t="shared" si="1"/>
        <v>#N/A</v>
      </c>
    </row>
    <row r="571" ht="15.75" customHeight="1">
      <c r="A571" s="42">
        <v>570.0</v>
      </c>
      <c r="B571" s="43" t="s">
        <v>1851</v>
      </c>
      <c r="C571" s="43" t="s">
        <v>982</v>
      </c>
      <c r="D571" s="43" t="s">
        <v>1226</v>
      </c>
      <c r="E571" s="43">
        <v>2018.0</v>
      </c>
      <c r="F571" s="43">
        <v>160.0</v>
      </c>
      <c r="G571" s="43">
        <v>84.0</v>
      </c>
      <c r="H571" s="43">
        <v>58.0</v>
      </c>
      <c r="I571" s="43">
        <v>-5.0</v>
      </c>
      <c r="J571" s="43">
        <v>10.0</v>
      </c>
      <c r="K571" s="43">
        <v>50.0</v>
      </c>
      <c r="L571" s="43">
        <v>190.0</v>
      </c>
      <c r="M571" s="43">
        <v>13.0</v>
      </c>
      <c r="N571" s="43">
        <v>22.0</v>
      </c>
      <c r="O571" s="43">
        <v>52.0</v>
      </c>
      <c r="P571" s="10" t="str">
        <f t="shared" si="1"/>
        <v>#N/A</v>
      </c>
    </row>
    <row r="572" ht="15.75" customHeight="1">
      <c r="A572" s="42">
        <v>571.0</v>
      </c>
      <c r="B572" s="43" t="s">
        <v>1852</v>
      </c>
      <c r="C572" s="43" t="s">
        <v>808</v>
      </c>
      <c r="D572" s="43" t="s">
        <v>1226</v>
      </c>
      <c r="E572" s="43">
        <v>2018.0</v>
      </c>
      <c r="F572" s="43">
        <v>130.0</v>
      </c>
      <c r="G572" s="43">
        <v>59.0</v>
      </c>
      <c r="H572" s="43">
        <v>97.0</v>
      </c>
      <c r="I572" s="43">
        <v>-8.0</v>
      </c>
      <c r="J572" s="43">
        <v>8.0</v>
      </c>
      <c r="K572" s="43">
        <v>27.0</v>
      </c>
      <c r="L572" s="43">
        <v>264.0</v>
      </c>
      <c r="M572" s="43">
        <v>5.0</v>
      </c>
      <c r="N572" s="43">
        <v>26.0</v>
      </c>
      <c r="O572" s="43">
        <v>45.0</v>
      </c>
      <c r="P572" s="10" t="str">
        <f t="shared" si="1"/>
        <v>#N/A</v>
      </c>
    </row>
    <row r="573" ht="15.75" customHeight="1">
      <c r="A573" s="42">
        <v>572.0</v>
      </c>
      <c r="B573" s="43" t="s">
        <v>1853</v>
      </c>
      <c r="C573" s="43" t="s">
        <v>1400</v>
      </c>
      <c r="D573" s="43" t="s">
        <v>1237</v>
      </c>
      <c r="E573" s="43">
        <v>2018.0</v>
      </c>
      <c r="F573" s="43">
        <v>102.0</v>
      </c>
      <c r="G573" s="43">
        <v>77.0</v>
      </c>
      <c r="H573" s="43">
        <v>58.0</v>
      </c>
      <c r="I573" s="43">
        <v>-5.0</v>
      </c>
      <c r="J573" s="43">
        <v>9.0</v>
      </c>
      <c r="K573" s="43">
        <v>76.0</v>
      </c>
      <c r="L573" s="43">
        <v>182.0</v>
      </c>
      <c r="M573" s="43">
        <v>5.0</v>
      </c>
      <c r="N573" s="43">
        <v>8.0</v>
      </c>
      <c r="O573" s="43">
        <v>44.0</v>
      </c>
      <c r="P573" s="10" t="str">
        <f t="shared" si="1"/>
        <v>#N/A</v>
      </c>
    </row>
    <row r="574" ht="15.75" customHeight="1">
      <c r="A574" s="42">
        <v>573.0</v>
      </c>
      <c r="B574" s="43" t="s">
        <v>1854</v>
      </c>
      <c r="C574" s="43" t="s">
        <v>908</v>
      </c>
      <c r="D574" s="43" t="s">
        <v>1226</v>
      </c>
      <c r="E574" s="43">
        <v>2019.0</v>
      </c>
      <c r="F574" s="43">
        <v>91.0</v>
      </c>
      <c r="G574" s="43">
        <v>32.0</v>
      </c>
      <c r="H574" s="43">
        <v>76.0</v>
      </c>
      <c r="I574" s="43">
        <v>-7.0</v>
      </c>
      <c r="J574" s="43">
        <v>8.0</v>
      </c>
      <c r="K574" s="43">
        <v>57.0</v>
      </c>
      <c r="L574" s="43">
        <v>189.0</v>
      </c>
      <c r="M574" s="43">
        <v>84.0</v>
      </c>
      <c r="N574" s="43">
        <v>5.0</v>
      </c>
      <c r="O574" s="43">
        <v>99.0</v>
      </c>
      <c r="P574" s="10" t="str">
        <f t="shared" si="1"/>
        <v>#N/A</v>
      </c>
    </row>
    <row r="575" ht="15.75" customHeight="1">
      <c r="A575" s="42">
        <v>574.0</v>
      </c>
      <c r="B575" s="43" t="s">
        <v>1855</v>
      </c>
      <c r="C575" s="43" t="s">
        <v>959</v>
      </c>
      <c r="D575" s="43" t="s">
        <v>1237</v>
      </c>
      <c r="E575" s="43">
        <v>2019.0</v>
      </c>
      <c r="F575" s="43">
        <v>102.0</v>
      </c>
      <c r="G575" s="43">
        <v>34.0</v>
      </c>
      <c r="H575" s="43">
        <v>51.0</v>
      </c>
      <c r="I575" s="43">
        <v>-9.0</v>
      </c>
      <c r="J575" s="43">
        <v>21.0</v>
      </c>
      <c r="K575" s="43">
        <v>9.0</v>
      </c>
      <c r="L575" s="43">
        <v>206.0</v>
      </c>
      <c r="M575" s="43">
        <v>58.0</v>
      </c>
      <c r="N575" s="43">
        <v>4.0</v>
      </c>
      <c r="O575" s="43">
        <v>97.0</v>
      </c>
      <c r="P575" s="10">
        <f t="shared" si="1"/>
        <v>1092</v>
      </c>
    </row>
    <row r="576" ht="15.75" customHeight="1">
      <c r="A576" s="42">
        <v>575.0</v>
      </c>
      <c r="B576" s="43" t="s">
        <v>766</v>
      </c>
      <c r="C576" s="43" t="s">
        <v>888</v>
      </c>
      <c r="D576" s="43" t="s">
        <v>1226</v>
      </c>
      <c r="E576" s="43">
        <v>2019.0</v>
      </c>
      <c r="F576" s="43">
        <v>110.0</v>
      </c>
      <c r="G576" s="43">
        <v>41.0</v>
      </c>
      <c r="H576" s="43">
        <v>50.0</v>
      </c>
      <c r="I576" s="43">
        <v>-6.0</v>
      </c>
      <c r="J576" s="43">
        <v>11.0</v>
      </c>
      <c r="K576" s="43">
        <v>45.0</v>
      </c>
      <c r="L576" s="43">
        <v>182.0</v>
      </c>
      <c r="M576" s="43">
        <v>75.0</v>
      </c>
      <c r="N576" s="43">
        <v>3.0</v>
      </c>
      <c r="O576" s="43">
        <v>96.0</v>
      </c>
      <c r="P576" s="10">
        <f t="shared" si="1"/>
        <v>1091</v>
      </c>
    </row>
    <row r="577" ht="15.75" customHeight="1">
      <c r="A577" s="42">
        <v>576.0</v>
      </c>
      <c r="B577" s="43" t="s">
        <v>760</v>
      </c>
      <c r="C577" s="43" t="s">
        <v>962</v>
      </c>
      <c r="D577" s="43" t="s">
        <v>1240</v>
      </c>
      <c r="E577" s="43">
        <v>2019.0</v>
      </c>
      <c r="F577" s="43">
        <v>117.0</v>
      </c>
      <c r="G577" s="43">
        <v>54.0</v>
      </c>
      <c r="H577" s="43">
        <v>76.0</v>
      </c>
      <c r="I577" s="43">
        <v>-6.0</v>
      </c>
      <c r="J577" s="43">
        <v>9.0</v>
      </c>
      <c r="K577" s="43">
        <v>75.0</v>
      </c>
      <c r="L577" s="43">
        <v>191.0</v>
      </c>
      <c r="M577" s="43">
        <v>4.0</v>
      </c>
      <c r="N577" s="43">
        <v>3.0</v>
      </c>
      <c r="O577" s="43">
        <v>95.0</v>
      </c>
      <c r="P577" s="10">
        <f t="shared" si="1"/>
        <v>1088</v>
      </c>
    </row>
    <row r="578" ht="15.75" customHeight="1">
      <c r="A578" s="42">
        <v>577.0</v>
      </c>
      <c r="B578" s="43" t="s">
        <v>1856</v>
      </c>
      <c r="C578" s="43" t="s">
        <v>1471</v>
      </c>
      <c r="D578" s="43" t="s">
        <v>1226</v>
      </c>
      <c r="E578" s="43">
        <v>2019.0</v>
      </c>
      <c r="F578" s="43">
        <v>111.0</v>
      </c>
      <c r="G578" s="43">
        <v>68.0</v>
      </c>
      <c r="H578" s="43">
        <v>48.0</v>
      </c>
      <c r="I578" s="43">
        <v>-5.0</v>
      </c>
      <c r="J578" s="43">
        <v>8.0</v>
      </c>
      <c r="K578" s="43">
        <v>35.0</v>
      </c>
      <c r="L578" s="43">
        <v>202.0</v>
      </c>
      <c r="M578" s="43">
        <v>15.0</v>
      </c>
      <c r="N578" s="43">
        <v>9.0</v>
      </c>
      <c r="O578" s="43">
        <v>93.0</v>
      </c>
      <c r="P578" s="10" t="str">
        <f t="shared" si="1"/>
        <v>#N/A</v>
      </c>
    </row>
    <row r="579" ht="15.75" customHeight="1">
      <c r="A579" s="42">
        <v>578.0</v>
      </c>
      <c r="B579" s="43" t="s">
        <v>1857</v>
      </c>
      <c r="C579" s="43" t="s">
        <v>835</v>
      </c>
      <c r="D579" s="43" t="s">
        <v>1226</v>
      </c>
      <c r="E579" s="43">
        <v>2019.0</v>
      </c>
      <c r="F579" s="43">
        <v>98.0</v>
      </c>
      <c r="G579" s="43">
        <v>62.0</v>
      </c>
      <c r="H579" s="43">
        <v>86.0</v>
      </c>
      <c r="I579" s="43">
        <v>-6.0</v>
      </c>
      <c r="J579" s="43">
        <v>9.0</v>
      </c>
      <c r="K579" s="43">
        <v>67.0</v>
      </c>
      <c r="L579" s="43">
        <v>204.0</v>
      </c>
      <c r="M579" s="43">
        <v>15.0</v>
      </c>
      <c r="N579" s="43">
        <v>8.0</v>
      </c>
      <c r="O579" s="43">
        <v>92.0</v>
      </c>
      <c r="P579" s="10" t="str">
        <f t="shared" si="1"/>
        <v>#N/A</v>
      </c>
    </row>
    <row r="580" ht="15.75" customHeight="1">
      <c r="A580" s="42">
        <v>579.0</v>
      </c>
      <c r="B580" s="43" t="s">
        <v>1858</v>
      </c>
      <c r="C580" s="43" t="s">
        <v>1859</v>
      </c>
      <c r="D580" s="43" t="s">
        <v>1623</v>
      </c>
      <c r="E580" s="43">
        <v>2019.0</v>
      </c>
      <c r="F580" s="43">
        <v>127.0</v>
      </c>
      <c r="G580" s="43">
        <v>46.0</v>
      </c>
      <c r="H580" s="43">
        <v>62.0</v>
      </c>
      <c r="I580" s="43">
        <v>-6.0</v>
      </c>
      <c r="J580" s="43">
        <v>14.0</v>
      </c>
      <c r="K580" s="43">
        <v>50.0</v>
      </c>
      <c r="L580" s="43">
        <v>184.0</v>
      </c>
      <c r="M580" s="43">
        <v>56.0</v>
      </c>
      <c r="N580" s="43">
        <v>3.0</v>
      </c>
      <c r="O580" s="43">
        <v>92.0</v>
      </c>
      <c r="P580" s="10" t="str">
        <f t="shared" si="1"/>
        <v>#N/A</v>
      </c>
    </row>
    <row r="581" ht="15.75" customHeight="1">
      <c r="A581" s="42">
        <v>580.0</v>
      </c>
      <c r="B581" s="43" t="s">
        <v>1860</v>
      </c>
      <c r="C581" s="43" t="s">
        <v>1796</v>
      </c>
      <c r="D581" s="43" t="s">
        <v>1797</v>
      </c>
      <c r="E581" s="43">
        <v>2019.0</v>
      </c>
      <c r="F581" s="43">
        <v>100.0</v>
      </c>
      <c r="G581" s="43">
        <v>79.0</v>
      </c>
      <c r="H581" s="43">
        <v>69.0</v>
      </c>
      <c r="I581" s="43">
        <v>-3.0</v>
      </c>
      <c r="J581" s="43">
        <v>17.0</v>
      </c>
      <c r="K581" s="43">
        <v>67.0</v>
      </c>
      <c r="L581" s="43">
        <v>214.0</v>
      </c>
      <c r="M581" s="43">
        <v>19.0</v>
      </c>
      <c r="N581" s="43">
        <v>5.0</v>
      </c>
      <c r="O581" s="43">
        <v>90.0</v>
      </c>
      <c r="P581" s="10" t="str">
        <f t="shared" si="1"/>
        <v>#N/A</v>
      </c>
    </row>
    <row r="582" ht="15.75" customHeight="1">
      <c r="A582" s="42">
        <v>581.0</v>
      </c>
      <c r="B582" s="43" t="s">
        <v>762</v>
      </c>
      <c r="C582" s="43" t="s">
        <v>893</v>
      </c>
      <c r="D582" s="43" t="s">
        <v>1861</v>
      </c>
      <c r="E582" s="43">
        <v>2019.0</v>
      </c>
      <c r="F582" s="43">
        <v>158.0</v>
      </c>
      <c r="G582" s="43">
        <v>62.0</v>
      </c>
      <c r="H582" s="43">
        <v>72.0</v>
      </c>
      <c r="I582" s="43">
        <v>-3.0</v>
      </c>
      <c r="J582" s="43">
        <v>12.0</v>
      </c>
      <c r="K582" s="43">
        <v>41.0</v>
      </c>
      <c r="L582" s="43">
        <v>173.0</v>
      </c>
      <c r="M582" s="43">
        <v>11.0</v>
      </c>
      <c r="N582" s="43">
        <v>11.0</v>
      </c>
      <c r="O582" s="43">
        <v>90.0</v>
      </c>
      <c r="P582" s="10">
        <f t="shared" si="1"/>
        <v>1089</v>
      </c>
    </row>
    <row r="583" ht="15.75" customHeight="1">
      <c r="A583" s="42">
        <v>582.0</v>
      </c>
      <c r="B583" s="43" t="s">
        <v>1862</v>
      </c>
      <c r="C583" s="43" t="s">
        <v>893</v>
      </c>
      <c r="D583" s="43" t="s">
        <v>1861</v>
      </c>
      <c r="E583" s="43">
        <v>2019.0</v>
      </c>
      <c r="F583" s="43">
        <v>96.0</v>
      </c>
      <c r="G583" s="43">
        <v>89.0</v>
      </c>
      <c r="H583" s="43">
        <v>67.0</v>
      </c>
      <c r="I583" s="43">
        <v>-3.0</v>
      </c>
      <c r="J583" s="43">
        <v>74.0</v>
      </c>
      <c r="K583" s="43">
        <v>48.0</v>
      </c>
      <c r="L583" s="43">
        <v>159.0</v>
      </c>
      <c r="M583" s="43">
        <v>30.0</v>
      </c>
      <c r="N583" s="43">
        <v>6.0</v>
      </c>
      <c r="O583" s="43">
        <v>90.0</v>
      </c>
      <c r="P583" s="10" t="str">
        <f t="shared" si="1"/>
        <v>#N/A</v>
      </c>
    </row>
    <row r="584" ht="15.75" customHeight="1">
      <c r="A584" s="42">
        <v>583.0</v>
      </c>
      <c r="B584" s="43" t="s">
        <v>1863</v>
      </c>
      <c r="C584" s="43" t="s">
        <v>1721</v>
      </c>
      <c r="D584" s="43" t="s">
        <v>1722</v>
      </c>
      <c r="E584" s="43">
        <v>2019.0</v>
      </c>
      <c r="F584" s="43">
        <v>104.0</v>
      </c>
      <c r="G584" s="43">
        <v>68.0</v>
      </c>
      <c r="H584" s="43">
        <v>69.0</v>
      </c>
      <c r="I584" s="43">
        <v>-7.0</v>
      </c>
      <c r="J584" s="43">
        <v>10.0</v>
      </c>
      <c r="K584" s="43">
        <v>40.0</v>
      </c>
      <c r="L584" s="43">
        <v>228.0</v>
      </c>
      <c r="M584" s="43">
        <v>2.0</v>
      </c>
      <c r="N584" s="43">
        <v>3.0</v>
      </c>
      <c r="O584" s="43">
        <v>88.0</v>
      </c>
      <c r="P584" s="10" t="str">
        <f t="shared" si="1"/>
        <v>#N/A</v>
      </c>
    </row>
    <row r="585" ht="15.75" customHeight="1">
      <c r="A585" s="42">
        <v>584.0</v>
      </c>
      <c r="B585" s="43" t="s">
        <v>1864</v>
      </c>
      <c r="C585" s="43" t="s">
        <v>870</v>
      </c>
      <c r="D585" s="43" t="s">
        <v>1352</v>
      </c>
      <c r="E585" s="43">
        <v>2019.0</v>
      </c>
      <c r="F585" s="43">
        <v>94.0</v>
      </c>
      <c r="G585" s="43">
        <v>50.0</v>
      </c>
      <c r="H585" s="43">
        <v>80.0</v>
      </c>
      <c r="I585" s="43">
        <v>-6.0</v>
      </c>
      <c r="J585" s="43">
        <v>6.0</v>
      </c>
      <c r="K585" s="43">
        <v>87.0</v>
      </c>
      <c r="L585" s="43">
        <v>183.0</v>
      </c>
      <c r="M585" s="43">
        <v>11.0</v>
      </c>
      <c r="N585" s="43">
        <v>7.0</v>
      </c>
      <c r="O585" s="43">
        <v>87.0</v>
      </c>
      <c r="P585" s="10" t="str">
        <f t="shared" si="1"/>
        <v>#N/A</v>
      </c>
    </row>
    <row r="586" ht="15.75" customHeight="1">
      <c r="A586" s="42">
        <v>585.0</v>
      </c>
      <c r="B586" s="43" t="s">
        <v>1865</v>
      </c>
      <c r="C586" s="43" t="s">
        <v>835</v>
      </c>
      <c r="D586" s="43" t="s">
        <v>1226</v>
      </c>
      <c r="E586" s="43">
        <v>2019.0</v>
      </c>
      <c r="F586" s="43">
        <v>93.0</v>
      </c>
      <c r="G586" s="43">
        <v>65.0</v>
      </c>
      <c r="H586" s="43">
        <v>64.0</v>
      </c>
      <c r="I586" s="43">
        <v>-8.0</v>
      </c>
      <c r="J586" s="43">
        <v>8.0</v>
      </c>
      <c r="K586" s="43">
        <v>55.0</v>
      </c>
      <c r="L586" s="43">
        <v>198.0</v>
      </c>
      <c r="M586" s="43">
        <v>12.0</v>
      </c>
      <c r="N586" s="43">
        <v>19.0</v>
      </c>
      <c r="O586" s="43">
        <v>86.0</v>
      </c>
      <c r="P586" s="10" t="str">
        <f t="shared" si="1"/>
        <v>#N/A</v>
      </c>
    </row>
    <row r="587" ht="15.75" customHeight="1">
      <c r="A587" s="42">
        <v>586.0</v>
      </c>
      <c r="B587" s="43" t="s">
        <v>754</v>
      </c>
      <c r="C587" s="43" t="s">
        <v>870</v>
      </c>
      <c r="D587" s="43" t="s">
        <v>1352</v>
      </c>
      <c r="E587" s="43">
        <v>2019.0</v>
      </c>
      <c r="F587" s="43">
        <v>138.0</v>
      </c>
      <c r="G587" s="43">
        <v>73.0</v>
      </c>
      <c r="H587" s="43">
        <v>84.0</v>
      </c>
      <c r="I587" s="43">
        <v>-5.0</v>
      </c>
      <c r="J587" s="43">
        <v>11.0</v>
      </c>
      <c r="K587" s="43">
        <v>95.0</v>
      </c>
      <c r="L587" s="43">
        <v>181.0</v>
      </c>
      <c r="M587" s="43">
        <v>4.0</v>
      </c>
      <c r="N587" s="43">
        <v>6.0</v>
      </c>
      <c r="O587" s="43">
        <v>86.0</v>
      </c>
      <c r="P587" s="10">
        <f t="shared" si="1"/>
        <v>1085</v>
      </c>
    </row>
    <row r="588" ht="15.75" customHeight="1">
      <c r="A588" s="42">
        <v>587.0</v>
      </c>
      <c r="B588" s="43" t="s">
        <v>1866</v>
      </c>
      <c r="C588" s="43" t="s">
        <v>1867</v>
      </c>
      <c r="D588" s="43" t="s">
        <v>1237</v>
      </c>
      <c r="E588" s="43">
        <v>2019.0</v>
      </c>
      <c r="F588" s="43">
        <v>99.0</v>
      </c>
      <c r="G588" s="43">
        <v>88.0</v>
      </c>
      <c r="H588" s="43">
        <v>67.0</v>
      </c>
      <c r="I588" s="43">
        <v>-3.0</v>
      </c>
      <c r="J588" s="43">
        <v>8.0</v>
      </c>
      <c r="K588" s="43">
        <v>23.0</v>
      </c>
      <c r="L588" s="43">
        <v>178.0</v>
      </c>
      <c r="M588" s="43">
        <v>30.0</v>
      </c>
      <c r="N588" s="43">
        <v>15.0</v>
      </c>
      <c r="O588" s="43">
        <v>86.0</v>
      </c>
      <c r="P588" s="10" t="str">
        <f t="shared" si="1"/>
        <v>#N/A</v>
      </c>
    </row>
    <row r="589" ht="15.75" customHeight="1">
      <c r="A589" s="42">
        <v>588.0</v>
      </c>
      <c r="B589" s="43" t="s">
        <v>1868</v>
      </c>
      <c r="C589" s="43" t="s">
        <v>835</v>
      </c>
      <c r="D589" s="43" t="s">
        <v>1226</v>
      </c>
      <c r="E589" s="43">
        <v>2019.0</v>
      </c>
      <c r="F589" s="43">
        <v>102.0</v>
      </c>
      <c r="G589" s="43">
        <v>68.0</v>
      </c>
      <c r="H589" s="43">
        <v>80.0</v>
      </c>
      <c r="I589" s="43">
        <v>-5.0</v>
      </c>
      <c r="J589" s="43">
        <v>9.0</v>
      </c>
      <c r="K589" s="43">
        <v>84.0</v>
      </c>
      <c r="L589" s="43">
        <v>220.0</v>
      </c>
      <c r="M589" s="43">
        <v>9.0</v>
      </c>
      <c r="N589" s="43">
        <v>4.0</v>
      </c>
      <c r="O589" s="43">
        <v>85.0</v>
      </c>
      <c r="P589" s="10" t="str">
        <f t="shared" si="1"/>
        <v>#N/A</v>
      </c>
    </row>
    <row r="590" ht="15.75" customHeight="1">
      <c r="A590" s="42">
        <v>589.0</v>
      </c>
      <c r="B590" s="43" t="s">
        <v>1869</v>
      </c>
      <c r="C590" s="43" t="s">
        <v>1870</v>
      </c>
      <c r="D590" s="43" t="s">
        <v>1871</v>
      </c>
      <c r="E590" s="43">
        <v>2019.0</v>
      </c>
      <c r="F590" s="43">
        <v>136.0</v>
      </c>
      <c r="G590" s="43">
        <v>40.0</v>
      </c>
      <c r="H590" s="43">
        <v>90.0</v>
      </c>
      <c r="I590" s="43">
        <v>-9.0</v>
      </c>
      <c r="J590" s="43">
        <v>6.0</v>
      </c>
      <c r="K590" s="43">
        <v>35.0</v>
      </c>
      <c r="L590" s="43">
        <v>198.0</v>
      </c>
      <c r="M590" s="43">
        <v>5.0</v>
      </c>
      <c r="N590" s="43">
        <v>13.0</v>
      </c>
      <c r="O590" s="43">
        <v>84.0</v>
      </c>
      <c r="P590" s="10" t="str">
        <f t="shared" si="1"/>
        <v>#N/A</v>
      </c>
    </row>
    <row r="591" ht="15.75" customHeight="1">
      <c r="A591" s="42">
        <v>590.0</v>
      </c>
      <c r="B591" s="43" t="s">
        <v>1872</v>
      </c>
      <c r="C591" s="43" t="s">
        <v>806</v>
      </c>
      <c r="D591" s="43" t="s">
        <v>1237</v>
      </c>
      <c r="E591" s="43">
        <v>2019.0</v>
      </c>
      <c r="F591" s="43">
        <v>122.0</v>
      </c>
      <c r="G591" s="43">
        <v>89.0</v>
      </c>
      <c r="H591" s="43">
        <v>81.0</v>
      </c>
      <c r="I591" s="43">
        <v>-4.0</v>
      </c>
      <c r="J591" s="43">
        <v>8.0</v>
      </c>
      <c r="K591" s="43">
        <v>61.0</v>
      </c>
      <c r="L591" s="43">
        <v>229.0</v>
      </c>
      <c r="M591" s="43">
        <v>2.0</v>
      </c>
      <c r="N591" s="43">
        <v>4.0</v>
      </c>
      <c r="O591" s="43">
        <v>84.0</v>
      </c>
      <c r="P591" s="10" t="str">
        <f t="shared" si="1"/>
        <v>#N/A</v>
      </c>
    </row>
    <row r="592" ht="15.75" customHeight="1">
      <c r="A592" s="42">
        <v>591.0</v>
      </c>
      <c r="B592" s="43" t="s">
        <v>1873</v>
      </c>
      <c r="C592" s="43" t="s">
        <v>986</v>
      </c>
      <c r="D592" s="43" t="s">
        <v>1623</v>
      </c>
      <c r="E592" s="43">
        <v>2019.0</v>
      </c>
      <c r="F592" s="43">
        <v>100.0</v>
      </c>
      <c r="G592" s="43">
        <v>51.0</v>
      </c>
      <c r="H592" s="43">
        <v>53.0</v>
      </c>
      <c r="I592" s="43">
        <v>-8.0</v>
      </c>
      <c r="J592" s="43">
        <v>10.0</v>
      </c>
      <c r="K592" s="43">
        <v>35.0</v>
      </c>
      <c r="L592" s="43">
        <v>210.0</v>
      </c>
      <c r="M592" s="43">
        <v>13.0</v>
      </c>
      <c r="N592" s="43">
        <v>3.0</v>
      </c>
      <c r="O592" s="43">
        <v>83.0</v>
      </c>
      <c r="P592" s="10" t="str">
        <f t="shared" si="1"/>
        <v>#N/A</v>
      </c>
    </row>
    <row r="593" ht="15.75" customHeight="1">
      <c r="A593" s="42">
        <v>592.0</v>
      </c>
      <c r="B593" s="43" t="s">
        <v>1874</v>
      </c>
      <c r="C593" s="43" t="s">
        <v>1875</v>
      </c>
      <c r="D593" s="43" t="s">
        <v>1297</v>
      </c>
      <c r="E593" s="43">
        <v>2019.0</v>
      </c>
      <c r="F593" s="43">
        <v>125.0</v>
      </c>
      <c r="G593" s="43">
        <v>86.0</v>
      </c>
      <c r="H593" s="43">
        <v>73.0</v>
      </c>
      <c r="I593" s="43">
        <v>-5.0</v>
      </c>
      <c r="J593" s="43">
        <v>11.0</v>
      </c>
      <c r="K593" s="43">
        <v>52.0</v>
      </c>
      <c r="L593" s="43">
        <v>148.0</v>
      </c>
      <c r="M593" s="43">
        <v>48.0</v>
      </c>
      <c r="N593" s="43">
        <v>3.0</v>
      </c>
      <c r="O593" s="43">
        <v>82.0</v>
      </c>
      <c r="P593" s="10" t="str">
        <f t="shared" si="1"/>
        <v>#N/A</v>
      </c>
    </row>
    <row r="594" ht="15.75" customHeight="1">
      <c r="A594" s="42">
        <v>593.0</v>
      </c>
      <c r="B594" s="43" t="s">
        <v>740</v>
      </c>
      <c r="C594" s="43" t="s">
        <v>908</v>
      </c>
      <c r="D594" s="43" t="s">
        <v>1226</v>
      </c>
      <c r="E594" s="43">
        <v>2019.0</v>
      </c>
      <c r="F594" s="43">
        <v>125.0</v>
      </c>
      <c r="G594" s="43">
        <v>54.0</v>
      </c>
      <c r="H594" s="43">
        <v>85.0</v>
      </c>
      <c r="I594" s="43">
        <v>-7.0</v>
      </c>
      <c r="J594" s="43">
        <v>13.0</v>
      </c>
      <c r="K594" s="43">
        <v>45.0</v>
      </c>
      <c r="L594" s="43">
        <v>236.0</v>
      </c>
      <c r="M594" s="43">
        <v>57.0</v>
      </c>
      <c r="N594" s="43">
        <v>5.0</v>
      </c>
      <c r="O594" s="43">
        <v>81.0</v>
      </c>
      <c r="P594" s="10">
        <f t="shared" si="1"/>
        <v>1078</v>
      </c>
    </row>
    <row r="595" ht="15.75" customHeight="1">
      <c r="A595" s="42">
        <v>594.0</v>
      </c>
      <c r="B595" s="43" t="s">
        <v>1876</v>
      </c>
      <c r="C595" s="43" t="s">
        <v>986</v>
      </c>
      <c r="D595" s="43" t="s">
        <v>1623</v>
      </c>
      <c r="E595" s="43">
        <v>2019.0</v>
      </c>
      <c r="F595" s="43">
        <v>104.0</v>
      </c>
      <c r="G595" s="43">
        <v>70.0</v>
      </c>
      <c r="H595" s="43">
        <v>59.0</v>
      </c>
      <c r="I595" s="43">
        <v>-6.0</v>
      </c>
      <c r="J595" s="43">
        <v>34.0</v>
      </c>
      <c r="K595" s="43">
        <v>52.0</v>
      </c>
      <c r="L595" s="43">
        <v>218.0</v>
      </c>
      <c r="M595" s="43">
        <v>20.0</v>
      </c>
      <c r="N595" s="43">
        <v>3.0</v>
      </c>
      <c r="O595" s="43">
        <v>81.0</v>
      </c>
      <c r="P595" s="10" t="str">
        <f t="shared" si="1"/>
        <v>#N/A</v>
      </c>
    </row>
    <row r="596" ht="15.75" customHeight="1">
      <c r="A596" s="42">
        <v>595.0</v>
      </c>
      <c r="B596" s="43" t="s">
        <v>1877</v>
      </c>
      <c r="C596" s="43" t="s">
        <v>817</v>
      </c>
      <c r="D596" s="43" t="s">
        <v>1237</v>
      </c>
      <c r="E596" s="43">
        <v>2019.0</v>
      </c>
      <c r="F596" s="43">
        <v>93.0</v>
      </c>
      <c r="G596" s="43">
        <v>45.0</v>
      </c>
      <c r="H596" s="43">
        <v>70.0</v>
      </c>
      <c r="I596" s="43">
        <v>-7.0</v>
      </c>
      <c r="J596" s="43">
        <v>16.0</v>
      </c>
      <c r="K596" s="43">
        <v>14.0</v>
      </c>
      <c r="L596" s="43">
        <v>261.0</v>
      </c>
      <c r="M596" s="43">
        <v>12.0</v>
      </c>
      <c r="N596" s="43">
        <v>15.0</v>
      </c>
      <c r="O596" s="43">
        <v>81.0</v>
      </c>
      <c r="P596" s="10" t="str">
        <f t="shared" si="1"/>
        <v>#N/A</v>
      </c>
    </row>
    <row r="597" ht="15.75" customHeight="1">
      <c r="A597" s="42">
        <v>596.0</v>
      </c>
      <c r="B597" s="43" t="s">
        <v>1878</v>
      </c>
      <c r="C597" s="43" t="s">
        <v>835</v>
      </c>
      <c r="D597" s="43" t="s">
        <v>1226</v>
      </c>
      <c r="E597" s="43">
        <v>2019.0</v>
      </c>
      <c r="F597" s="43">
        <v>152.0</v>
      </c>
      <c r="G597" s="43">
        <v>82.0</v>
      </c>
      <c r="H597" s="43">
        <v>72.0</v>
      </c>
      <c r="I597" s="43">
        <v>-5.0</v>
      </c>
      <c r="J597" s="43">
        <v>36.0</v>
      </c>
      <c r="K597" s="43">
        <v>91.0</v>
      </c>
      <c r="L597" s="43">
        <v>162.0</v>
      </c>
      <c r="M597" s="43">
        <v>13.0</v>
      </c>
      <c r="N597" s="43">
        <v>5.0</v>
      </c>
      <c r="O597" s="43">
        <v>78.0</v>
      </c>
      <c r="P597" s="10" t="str">
        <f t="shared" si="1"/>
        <v>#N/A</v>
      </c>
    </row>
    <row r="598" ht="15.75" customHeight="1">
      <c r="A598" s="42">
        <v>597.0</v>
      </c>
      <c r="B598" s="43" t="s">
        <v>1879</v>
      </c>
      <c r="C598" s="43" t="s">
        <v>1714</v>
      </c>
      <c r="D598" s="43" t="s">
        <v>1715</v>
      </c>
      <c r="E598" s="43">
        <v>2019.0</v>
      </c>
      <c r="F598" s="43">
        <v>96.0</v>
      </c>
      <c r="G598" s="43">
        <v>80.0</v>
      </c>
      <c r="H598" s="43">
        <v>84.0</v>
      </c>
      <c r="I598" s="43">
        <v>-4.0</v>
      </c>
      <c r="J598" s="43">
        <v>6.0</v>
      </c>
      <c r="K598" s="43">
        <v>62.0</v>
      </c>
      <c r="L598" s="43">
        <v>213.0</v>
      </c>
      <c r="M598" s="43">
        <v>16.0</v>
      </c>
      <c r="N598" s="43">
        <v>23.0</v>
      </c>
      <c r="O598" s="43">
        <v>77.0</v>
      </c>
      <c r="P598" s="10" t="str">
        <f t="shared" si="1"/>
        <v>#N/A</v>
      </c>
    </row>
    <row r="599" ht="15.75" customHeight="1">
      <c r="A599" s="42">
        <v>598.0</v>
      </c>
      <c r="B599" s="43" t="s">
        <v>1880</v>
      </c>
      <c r="C599" s="43" t="s">
        <v>827</v>
      </c>
      <c r="D599" s="43" t="s">
        <v>1709</v>
      </c>
      <c r="E599" s="43">
        <v>2019.0</v>
      </c>
      <c r="F599" s="43">
        <v>94.0</v>
      </c>
      <c r="G599" s="43">
        <v>87.0</v>
      </c>
      <c r="H599" s="43">
        <v>74.0</v>
      </c>
      <c r="I599" s="43">
        <v>-3.0</v>
      </c>
      <c r="J599" s="43">
        <v>4.0</v>
      </c>
      <c r="K599" s="43">
        <v>61.0</v>
      </c>
      <c r="L599" s="43">
        <v>181.0</v>
      </c>
      <c r="M599" s="43">
        <v>17.0</v>
      </c>
      <c r="N599" s="43">
        <v>5.0</v>
      </c>
      <c r="O599" s="43">
        <v>76.0</v>
      </c>
      <c r="P599" s="10" t="str">
        <f t="shared" si="1"/>
        <v>#N/A</v>
      </c>
    </row>
    <row r="600" ht="15.75" customHeight="1">
      <c r="A600" s="42">
        <v>599.0</v>
      </c>
      <c r="B600" s="43" t="s">
        <v>1881</v>
      </c>
      <c r="C600" s="43" t="s">
        <v>906</v>
      </c>
      <c r="D600" s="43" t="s">
        <v>1237</v>
      </c>
      <c r="E600" s="43">
        <v>2019.0</v>
      </c>
      <c r="F600" s="43">
        <v>104.0</v>
      </c>
      <c r="G600" s="43">
        <v>66.0</v>
      </c>
      <c r="H600" s="43">
        <v>61.0</v>
      </c>
      <c r="I600" s="43">
        <v>-7.0</v>
      </c>
      <c r="J600" s="43">
        <v>20.0</v>
      </c>
      <c r="K600" s="43">
        <v>16.0</v>
      </c>
      <c r="L600" s="43">
        <v>176.0</v>
      </c>
      <c r="M600" s="43">
        <v>1.0</v>
      </c>
      <c r="N600" s="43">
        <v>3.0</v>
      </c>
      <c r="O600" s="43">
        <v>75.0</v>
      </c>
      <c r="P600" s="10" t="str">
        <f t="shared" si="1"/>
        <v>#N/A</v>
      </c>
    </row>
    <row r="601" ht="15.75" customHeight="1">
      <c r="A601" s="42">
        <v>600.0</v>
      </c>
      <c r="B601" s="43" t="s">
        <v>1882</v>
      </c>
      <c r="C601" s="43" t="s">
        <v>835</v>
      </c>
      <c r="D601" s="43" t="s">
        <v>1226</v>
      </c>
      <c r="E601" s="43">
        <v>2019.0</v>
      </c>
      <c r="F601" s="43">
        <v>95.0</v>
      </c>
      <c r="G601" s="43">
        <v>79.0</v>
      </c>
      <c r="H601" s="43">
        <v>75.0</v>
      </c>
      <c r="I601" s="43">
        <v>-6.0</v>
      </c>
      <c r="J601" s="43">
        <v>7.0</v>
      </c>
      <c r="K601" s="43">
        <v>61.0</v>
      </c>
      <c r="L601" s="43">
        <v>206.0</v>
      </c>
      <c r="M601" s="43">
        <v>21.0</v>
      </c>
      <c r="N601" s="43">
        <v>12.0</v>
      </c>
      <c r="O601" s="43">
        <v>75.0</v>
      </c>
      <c r="P601" s="10" t="str">
        <f t="shared" si="1"/>
        <v>#N/A</v>
      </c>
    </row>
    <row r="602" ht="15.75" customHeight="1">
      <c r="A602" s="42">
        <v>601.0</v>
      </c>
      <c r="B602" s="43" t="s">
        <v>1883</v>
      </c>
      <c r="C602" s="43" t="s">
        <v>833</v>
      </c>
      <c r="D602" s="43" t="s">
        <v>1237</v>
      </c>
      <c r="E602" s="43">
        <v>2019.0</v>
      </c>
      <c r="F602" s="43">
        <v>136.0</v>
      </c>
      <c r="G602" s="43">
        <v>76.0</v>
      </c>
      <c r="H602" s="43">
        <v>53.0</v>
      </c>
      <c r="I602" s="43">
        <v>-5.0</v>
      </c>
      <c r="J602" s="43">
        <v>9.0</v>
      </c>
      <c r="K602" s="43">
        <v>65.0</v>
      </c>
      <c r="L602" s="43">
        <v>260.0</v>
      </c>
      <c r="M602" s="43">
        <v>7.0</v>
      </c>
      <c r="N602" s="43">
        <v>34.0</v>
      </c>
      <c r="O602" s="43">
        <v>70.0</v>
      </c>
      <c r="P602" s="10" t="str">
        <f t="shared" si="1"/>
        <v>#N/A</v>
      </c>
    </row>
    <row r="603" ht="15.75" customHeight="1">
      <c r="A603" s="42">
        <v>602.0</v>
      </c>
      <c r="B603" s="43" t="s">
        <v>1884</v>
      </c>
      <c r="C603" s="43" t="s">
        <v>906</v>
      </c>
      <c r="D603" s="43" t="s">
        <v>1237</v>
      </c>
      <c r="E603" s="43">
        <v>2019.0</v>
      </c>
      <c r="F603" s="43">
        <v>114.0</v>
      </c>
      <c r="G603" s="43">
        <v>79.0</v>
      </c>
      <c r="H603" s="43">
        <v>60.0</v>
      </c>
      <c r="I603" s="43">
        <v>-6.0</v>
      </c>
      <c r="J603" s="43">
        <v>42.0</v>
      </c>
      <c r="K603" s="43">
        <v>24.0</v>
      </c>
      <c r="L603" s="43">
        <v>217.0</v>
      </c>
      <c r="M603" s="43">
        <v>1.0</v>
      </c>
      <c r="N603" s="43">
        <v>7.0</v>
      </c>
      <c r="O603" s="43">
        <v>69.0</v>
      </c>
      <c r="P603" s="10" t="str">
        <f t="shared" si="1"/>
        <v>#N/A</v>
      </c>
    </row>
    <row r="604" ht="15.75" customHeight="1">
      <c r="A604" s="42">
        <v>603.0</v>
      </c>
      <c r="B604" s="43" t="s">
        <v>1885</v>
      </c>
      <c r="C604" s="43" t="s">
        <v>986</v>
      </c>
      <c r="D604" s="43" t="s">
        <v>1623</v>
      </c>
      <c r="E604" s="43">
        <v>2019.0</v>
      </c>
      <c r="F604" s="43">
        <v>150.0</v>
      </c>
      <c r="G604" s="43">
        <v>44.0</v>
      </c>
      <c r="H604" s="43">
        <v>70.0</v>
      </c>
      <c r="I604" s="43">
        <v>-9.0</v>
      </c>
      <c r="J604" s="43">
        <v>13.0</v>
      </c>
      <c r="K604" s="43">
        <v>23.0</v>
      </c>
      <c r="L604" s="43">
        <v>213.0</v>
      </c>
      <c r="M604" s="43">
        <v>6.0</v>
      </c>
      <c r="N604" s="43">
        <v>6.0</v>
      </c>
      <c r="O604" s="43">
        <v>67.0</v>
      </c>
      <c r="P604" s="10" t="str">
        <f t="shared" si="1"/>
        <v>#N/A</v>
      </c>
    </row>
    <row r="605" ht="15.75" customHeight="1">
      <c r="A605" s="10" t="s">
        <v>1886</v>
      </c>
    </row>
    <row r="606" ht="15.75" customHeight="1"/>
    <row r="607" ht="15.75" customHeight="1"/>
    <row r="608" ht="15.75" customHeight="1"/>
    <row r="609" ht="15.75" customHeight="1">
      <c r="A609" s="49"/>
      <c r="B609" s="49" t="s">
        <v>1213</v>
      </c>
      <c r="C609" s="49" t="s">
        <v>1214</v>
      </c>
      <c r="D609" s="49" t="s">
        <v>1215</v>
      </c>
      <c r="E609" s="49" t="s">
        <v>1216</v>
      </c>
      <c r="F609" s="49" t="s">
        <v>1217</v>
      </c>
      <c r="G609" s="49" t="s">
        <v>1218</v>
      </c>
      <c r="H609" s="49" t="s">
        <v>1219</v>
      </c>
      <c r="I609" s="49" t="s">
        <v>1220</v>
      </c>
      <c r="J609" s="49" t="s">
        <v>1221</v>
      </c>
      <c r="K609" s="49" t="s">
        <v>1222</v>
      </c>
      <c r="L609" s="49" t="s">
        <v>1223</v>
      </c>
      <c r="M609" s="49" t="s">
        <v>1224</v>
      </c>
      <c r="N609" s="49" t="s">
        <v>1225</v>
      </c>
      <c r="O609" s="49" t="s">
        <v>1226</v>
      </c>
      <c r="P609" s="49"/>
      <c r="Q609" s="49"/>
    </row>
    <row r="610" ht="15.75" customHeight="1">
      <c r="A610" s="50">
        <v>1.0</v>
      </c>
      <c r="B610" s="51" t="s">
        <v>1234</v>
      </c>
      <c r="C610" s="51" t="s">
        <v>838</v>
      </c>
      <c r="D610" s="51" t="s">
        <v>1235</v>
      </c>
      <c r="E610" s="51">
        <v>2010.0</v>
      </c>
      <c r="F610" s="51">
        <v>87.0</v>
      </c>
      <c r="G610" s="51">
        <v>93.0</v>
      </c>
      <c r="H610" s="51">
        <v>75.0</v>
      </c>
      <c r="I610" s="51">
        <v>-5.0</v>
      </c>
      <c r="J610" s="51">
        <v>52.0</v>
      </c>
      <c r="K610" s="51">
        <v>64.0</v>
      </c>
      <c r="L610" s="51">
        <v>263.0</v>
      </c>
      <c r="M610" s="51">
        <v>24.0</v>
      </c>
      <c r="N610" s="51">
        <v>23.0</v>
      </c>
      <c r="O610" s="51">
        <v>82.0</v>
      </c>
      <c r="P610" s="51"/>
      <c r="Q610" s="51"/>
    </row>
    <row r="611" ht="15.75" customHeight="1">
      <c r="A611" s="50">
        <v>2.0</v>
      </c>
      <c r="B611" s="51" t="s">
        <v>564</v>
      </c>
      <c r="C611" s="51" t="s">
        <v>803</v>
      </c>
      <c r="D611" s="51" t="s">
        <v>1237</v>
      </c>
      <c r="E611" s="51">
        <v>2010.0</v>
      </c>
      <c r="F611" s="51">
        <v>109.0</v>
      </c>
      <c r="G611" s="51">
        <v>84.0</v>
      </c>
      <c r="H611" s="51">
        <v>64.0</v>
      </c>
      <c r="I611" s="51">
        <v>-5.0</v>
      </c>
      <c r="J611" s="51">
        <v>6.0</v>
      </c>
      <c r="K611" s="51">
        <v>42.0</v>
      </c>
      <c r="L611" s="51">
        <v>221.0</v>
      </c>
      <c r="M611" s="51">
        <v>1.0</v>
      </c>
      <c r="N611" s="51">
        <v>4.0</v>
      </c>
      <c r="O611" s="51">
        <v>81.0</v>
      </c>
      <c r="P611" s="51"/>
      <c r="Q611" s="51"/>
    </row>
    <row r="612" ht="15.75" customHeight="1">
      <c r="A612" s="50">
        <v>3.0</v>
      </c>
      <c r="B612" s="51" t="s">
        <v>1236</v>
      </c>
      <c r="C612" s="51" t="s">
        <v>881</v>
      </c>
      <c r="D612" s="51" t="s">
        <v>1237</v>
      </c>
      <c r="E612" s="51">
        <v>2010.0</v>
      </c>
      <c r="F612" s="51">
        <v>120.0</v>
      </c>
      <c r="G612" s="51">
        <v>84.0</v>
      </c>
      <c r="H612" s="51">
        <v>76.0</v>
      </c>
      <c r="I612" s="51">
        <v>-3.0</v>
      </c>
      <c r="J612" s="51">
        <v>29.0</v>
      </c>
      <c r="K612" s="51">
        <v>71.0</v>
      </c>
      <c r="L612" s="51">
        <v>200.0</v>
      </c>
      <c r="M612" s="51">
        <v>10.0</v>
      </c>
      <c r="N612" s="51">
        <v>14.0</v>
      </c>
      <c r="O612" s="51">
        <v>81.0</v>
      </c>
      <c r="P612" s="51"/>
      <c r="Q612" s="51"/>
    </row>
    <row r="613" ht="15.75" customHeight="1">
      <c r="A613" s="50">
        <v>4.0</v>
      </c>
      <c r="B613" s="51" t="s">
        <v>574</v>
      </c>
      <c r="C613" s="51" t="s">
        <v>1339</v>
      </c>
      <c r="D613" s="51" t="s">
        <v>1237</v>
      </c>
      <c r="E613" s="51">
        <v>2010.0</v>
      </c>
      <c r="F613" s="51">
        <v>122.0</v>
      </c>
      <c r="G613" s="51">
        <v>71.0</v>
      </c>
      <c r="H613" s="51">
        <v>70.0</v>
      </c>
      <c r="I613" s="51">
        <v>-5.0</v>
      </c>
      <c r="J613" s="51">
        <v>3.0</v>
      </c>
      <c r="K613" s="51">
        <v>62.0</v>
      </c>
      <c r="L613" s="51">
        <v>203.0</v>
      </c>
      <c r="M613" s="51">
        <v>0.0</v>
      </c>
      <c r="N613" s="51">
        <v>8.0</v>
      </c>
      <c r="O613" s="51">
        <v>77.0</v>
      </c>
      <c r="P613" s="51"/>
      <c r="Q613" s="51"/>
    </row>
    <row r="614" ht="15.75" customHeight="1">
      <c r="A614" s="50">
        <v>5.0</v>
      </c>
      <c r="B614" s="51" t="s">
        <v>1254</v>
      </c>
      <c r="C614" s="51" t="s">
        <v>842</v>
      </c>
      <c r="D614" s="51" t="s">
        <v>1887</v>
      </c>
      <c r="E614" s="51">
        <v>2010.0</v>
      </c>
      <c r="F614" s="51">
        <v>125.0</v>
      </c>
      <c r="G614" s="51">
        <v>84.0</v>
      </c>
      <c r="H614" s="51">
        <v>44.0</v>
      </c>
      <c r="I614" s="51">
        <v>-8.0</v>
      </c>
      <c r="J614" s="51">
        <v>12.0</v>
      </c>
      <c r="K614" s="51">
        <v>78.0</v>
      </c>
      <c r="L614" s="51">
        <v>217.0</v>
      </c>
      <c r="M614" s="51">
        <v>1.0</v>
      </c>
      <c r="N614" s="51">
        <v>45.0</v>
      </c>
      <c r="O614" s="51">
        <v>75.0</v>
      </c>
      <c r="P614" s="51"/>
      <c r="Q614" s="51"/>
    </row>
    <row r="615" ht="15.75" customHeight="1">
      <c r="A615" s="50">
        <v>6.0</v>
      </c>
      <c r="B615" s="51" t="s">
        <v>1888</v>
      </c>
      <c r="C615" s="51" t="s">
        <v>791</v>
      </c>
      <c r="D615" s="51" t="s">
        <v>1255</v>
      </c>
      <c r="E615" s="51">
        <v>2010.0</v>
      </c>
      <c r="F615" s="51">
        <v>104.0</v>
      </c>
      <c r="G615" s="51">
        <v>85.0</v>
      </c>
      <c r="H615" s="51">
        <v>69.0</v>
      </c>
      <c r="I615" s="51">
        <v>-6.0</v>
      </c>
      <c r="J615" s="51">
        <v>9.0</v>
      </c>
      <c r="K615" s="51">
        <v>74.0</v>
      </c>
      <c r="L615" s="51">
        <v>268.0</v>
      </c>
      <c r="M615" s="51">
        <v>39.0</v>
      </c>
      <c r="N615" s="51">
        <v>5.0</v>
      </c>
      <c r="O615" s="51">
        <v>75.0</v>
      </c>
      <c r="P615" s="51"/>
      <c r="Q615" s="51"/>
    </row>
    <row r="616" ht="15.75" customHeight="1">
      <c r="A616" s="50">
        <v>7.0</v>
      </c>
      <c r="B616" s="51" t="s">
        <v>550</v>
      </c>
      <c r="C616" s="51" t="s">
        <v>950</v>
      </c>
      <c r="D616" s="51" t="s">
        <v>1248</v>
      </c>
      <c r="E616" s="51">
        <v>2009.0</v>
      </c>
      <c r="F616" s="51">
        <v>174.0</v>
      </c>
      <c r="G616" s="51">
        <v>75.0</v>
      </c>
      <c r="H616" s="51">
        <v>56.0</v>
      </c>
      <c r="I616" s="51">
        <v>-4.0</v>
      </c>
      <c r="J616" s="51">
        <v>8.0</v>
      </c>
      <c r="K616" s="51">
        <v>81.0</v>
      </c>
      <c r="L616" s="51">
        <v>223.0</v>
      </c>
      <c r="M616" s="51">
        <v>11.0</v>
      </c>
      <c r="N616" s="51">
        <v>13.0</v>
      </c>
      <c r="O616" s="51">
        <v>75.0</v>
      </c>
      <c r="P616" s="51"/>
      <c r="Q616" s="51"/>
    </row>
    <row r="617" ht="15.75" customHeight="1">
      <c r="A617" s="50">
        <v>8.0</v>
      </c>
      <c r="B617" s="51" t="s">
        <v>576</v>
      </c>
      <c r="C617" s="51" t="s">
        <v>878</v>
      </c>
      <c r="D617" s="51" t="s">
        <v>1237</v>
      </c>
      <c r="E617" s="51">
        <v>2012.0</v>
      </c>
      <c r="F617" s="51">
        <v>124.0</v>
      </c>
      <c r="G617" s="51">
        <v>83.0</v>
      </c>
      <c r="H617" s="51">
        <v>64.0</v>
      </c>
      <c r="I617" s="51">
        <v>-5.0</v>
      </c>
      <c r="J617" s="51">
        <v>8.0</v>
      </c>
      <c r="K617" s="51">
        <v>65.0</v>
      </c>
      <c r="L617" s="51">
        <v>228.0</v>
      </c>
      <c r="M617" s="51">
        <v>14.0</v>
      </c>
      <c r="N617" s="51">
        <v>5.0</v>
      </c>
      <c r="O617" s="51">
        <v>74.0</v>
      </c>
      <c r="P617" s="51"/>
      <c r="Q617" s="51"/>
    </row>
    <row r="618" ht="15.75" customHeight="1">
      <c r="A618" s="50">
        <v>9.0</v>
      </c>
      <c r="B618" s="51" t="s">
        <v>1241</v>
      </c>
      <c r="C618" s="51" t="s">
        <v>999</v>
      </c>
      <c r="D618" s="51" t="s">
        <v>1255</v>
      </c>
      <c r="E618" s="51">
        <v>2010.0</v>
      </c>
      <c r="F618" s="51">
        <v>130.0</v>
      </c>
      <c r="G618" s="51">
        <v>75.0</v>
      </c>
      <c r="H618" s="51">
        <v>78.0</v>
      </c>
      <c r="I618" s="51">
        <v>-6.0</v>
      </c>
      <c r="J618" s="51">
        <v>36.0</v>
      </c>
      <c r="K618" s="51">
        <v>33.0</v>
      </c>
      <c r="L618" s="51">
        <v>269.0</v>
      </c>
      <c r="M618" s="51">
        <v>20.0</v>
      </c>
      <c r="N618" s="51">
        <v>3.0</v>
      </c>
      <c r="O618" s="51">
        <v>74.0</v>
      </c>
      <c r="P618" s="51"/>
      <c r="Q618" s="51"/>
    </row>
    <row r="619" ht="15.75" customHeight="1">
      <c r="A619" s="50">
        <v>10.0</v>
      </c>
      <c r="B619" s="51" t="s">
        <v>1247</v>
      </c>
      <c r="C619" s="51" t="s">
        <v>950</v>
      </c>
      <c r="D619" s="51" t="s">
        <v>1248</v>
      </c>
      <c r="E619" s="51">
        <v>2010.0</v>
      </c>
      <c r="F619" s="51">
        <v>126.0</v>
      </c>
      <c r="G619" s="51">
        <v>72.0</v>
      </c>
      <c r="H619" s="51">
        <v>79.0</v>
      </c>
      <c r="I619" s="51">
        <v>-4.0</v>
      </c>
      <c r="J619" s="51">
        <v>7.0</v>
      </c>
      <c r="K619" s="51">
        <v>61.0</v>
      </c>
      <c r="L619" s="51">
        <v>235.0</v>
      </c>
      <c r="M619" s="51">
        <v>13.0</v>
      </c>
      <c r="N619" s="51">
        <v>4.0</v>
      </c>
      <c r="O619" s="51">
        <v>73.0</v>
      </c>
      <c r="P619" s="51"/>
      <c r="Q619" s="51"/>
    </row>
    <row r="620" ht="15.75" customHeight="1">
      <c r="A620" s="50">
        <v>11.0</v>
      </c>
      <c r="B620" s="51" t="s">
        <v>568</v>
      </c>
      <c r="C620" s="51" t="s">
        <v>881</v>
      </c>
      <c r="D620" s="51" t="s">
        <v>1237</v>
      </c>
      <c r="E620" s="51">
        <v>2010.0</v>
      </c>
      <c r="F620" s="51">
        <v>120.0</v>
      </c>
      <c r="G620" s="51">
        <v>82.0</v>
      </c>
      <c r="H620" s="51">
        <v>74.0</v>
      </c>
      <c r="I620" s="51">
        <v>-5.0</v>
      </c>
      <c r="J620" s="51">
        <v>12.0</v>
      </c>
      <c r="K620" s="51">
        <v>65.0</v>
      </c>
      <c r="L620" s="51">
        <v>205.0</v>
      </c>
      <c r="M620" s="51">
        <v>1.0</v>
      </c>
      <c r="N620" s="51">
        <v>4.0</v>
      </c>
      <c r="O620" s="51">
        <v>73.0</v>
      </c>
      <c r="P620" s="51"/>
      <c r="Q620" s="51"/>
    </row>
    <row r="621" ht="15.75" customHeight="1">
      <c r="A621" s="50">
        <v>12.0</v>
      </c>
      <c r="B621" s="51" t="s">
        <v>570</v>
      </c>
      <c r="C621" s="51" t="s">
        <v>950</v>
      </c>
      <c r="D621" s="51" t="s">
        <v>1248</v>
      </c>
      <c r="E621" s="51">
        <v>2010.0</v>
      </c>
      <c r="F621" s="51">
        <v>100.0</v>
      </c>
      <c r="G621" s="51">
        <v>79.0</v>
      </c>
      <c r="H621" s="51">
        <v>69.0</v>
      </c>
      <c r="I621" s="51">
        <v>-3.0</v>
      </c>
      <c r="J621" s="51">
        <v>8.0</v>
      </c>
      <c r="K621" s="51">
        <v>58.0</v>
      </c>
      <c r="L621" s="51">
        <v>263.0</v>
      </c>
      <c r="M621" s="51">
        <v>23.0</v>
      </c>
      <c r="N621" s="51">
        <v>7.0</v>
      </c>
      <c r="O621" s="51">
        <v>68.0</v>
      </c>
      <c r="P621" s="51"/>
      <c r="Q621" s="51"/>
    </row>
    <row r="622" ht="15.75" customHeight="1">
      <c r="A622" s="50">
        <v>13.0</v>
      </c>
      <c r="B622" s="51" t="s">
        <v>562</v>
      </c>
      <c r="C622" s="51" t="s">
        <v>878</v>
      </c>
      <c r="D622" s="51" t="s">
        <v>1237</v>
      </c>
      <c r="E622" s="51">
        <v>2010.0</v>
      </c>
      <c r="F622" s="51">
        <v>120.0</v>
      </c>
      <c r="G622" s="51">
        <v>80.0</v>
      </c>
      <c r="H622" s="51">
        <v>72.0</v>
      </c>
      <c r="I622" s="51">
        <v>-5.0</v>
      </c>
      <c r="J622" s="51">
        <v>13.0</v>
      </c>
      <c r="K622" s="51">
        <v>59.0</v>
      </c>
      <c r="L622" s="51">
        <v>228.0</v>
      </c>
      <c r="M622" s="51">
        <v>2.0</v>
      </c>
      <c r="N622" s="51">
        <v>4.0</v>
      </c>
      <c r="O622" s="51">
        <v>68.0</v>
      </c>
      <c r="P622" s="51"/>
      <c r="Q622" s="51"/>
    </row>
    <row r="623" ht="15.75" customHeight="1">
      <c r="A623" s="50">
        <v>14.0</v>
      </c>
      <c r="B623" s="51" t="s">
        <v>558</v>
      </c>
      <c r="C623" s="51" t="s">
        <v>878</v>
      </c>
      <c r="D623" s="51" t="s">
        <v>1237</v>
      </c>
      <c r="E623" s="51">
        <v>2010.0</v>
      </c>
      <c r="F623" s="51">
        <v>125.0</v>
      </c>
      <c r="G623" s="51">
        <v>75.0</v>
      </c>
      <c r="H623" s="51">
        <v>79.0</v>
      </c>
      <c r="I623" s="51">
        <v>-4.0</v>
      </c>
      <c r="J623" s="51">
        <v>18.0</v>
      </c>
      <c r="K623" s="51">
        <v>40.0</v>
      </c>
      <c r="L623" s="51">
        <v>235.0</v>
      </c>
      <c r="M623" s="51">
        <v>0.0</v>
      </c>
      <c r="N623" s="51">
        <v>5.0</v>
      </c>
      <c r="O623" s="51">
        <v>67.0</v>
      </c>
      <c r="P623" s="51"/>
      <c r="Q623" s="51"/>
    </row>
    <row r="624" ht="15.75" customHeight="1">
      <c r="A624" s="50">
        <v>15.0</v>
      </c>
      <c r="B624" s="51" t="s">
        <v>546</v>
      </c>
      <c r="C624" s="51" t="s">
        <v>1889</v>
      </c>
      <c r="D624" s="51" t="s">
        <v>1237</v>
      </c>
      <c r="E624" s="51">
        <v>2009.0</v>
      </c>
      <c r="F624" s="51">
        <v>92.0</v>
      </c>
      <c r="G624" s="51">
        <v>52.0</v>
      </c>
      <c r="H624" s="51">
        <v>60.0</v>
      </c>
      <c r="I624" s="51">
        <v>-7.0</v>
      </c>
      <c r="J624" s="51">
        <v>31.0</v>
      </c>
      <c r="K624" s="51">
        <v>41.0</v>
      </c>
      <c r="L624" s="51">
        <v>258.0</v>
      </c>
      <c r="M624" s="51">
        <v>18.0</v>
      </c>
      <c r="N624" s="51">
        <v>37.0</v>
      </c>
      <c r="O624" s="51">
        <v>64.0</v>
      </c>
      <c r="P624" s="51"/>
      <c r="Q624" s="51"/>
    </row>
    <row r="625" ht="15.75" customHeight="1">
      <c r="A625" s="50">
        <v>16.0</v>
      </c>
      <c r="B625" s="51" t="s">
        <v>548</v>
      </c>
      <c r="C625" s="51" t="s">
        <v>979</v>
      </c>
      <c r="D625" s="51" t="s">
        <v>1237</v>
      </c>
      <c r="E625" s="51">
        <v>2010.0</v>
      </c>
      <c r="F625" s="51"/>
      <c r="G625" s="51">
        <v>122.0</v>
      </c>
      <c r="H625" s="51">
        <v>89.0</v>
      </c>
      <c r="I625" s="51">
        <v>67.0</v>
      </c>
      <c r="J625" s="51">
        <v>-5.0</v>
      </c>
      <c r="K625" s="51">
        <v>27.0</v>
      </c>
      <c r="L625" s="51">
        <v>64.0</v>
      </c>
      <c r="M625" s="51">
        <v>185.0</v>
      </c>
      <c r="N625" s="51">
        <v>0.0</v>
      </c>
      <c r="O625" s="51">
        <v>3.0</v>
      </c>
      <c r="P625" s="51"/>
      <c r="Q625" s="51"/>
      <c r="R625" s="51">
        <v>41.0</v>
      </c>
    </row>
    <row r="626" ht="15.75" customHeight="1">
      <c r="A626" s="52" t="s">
        <v>1890</v>
      </c>
    </row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</sheetData>
  <hyperlinks>
    <hyperlink r:id="rId1" ref="T103"/>
    <hyperlink r:id="rId2" ref="T104"/>
    <hyperlink r:id="rId3" ref="T105"/>
    <hyperlink r:id="rId4" ref="T109"/>
    <hyperlink r:id="rId5" ref="T110"/>
    <hyperlink r:id="rId6" ref="T113"/>
    <hyperlink r:id="rId7" ref="T115"/>
    <hyperlink r:id="rId8" ref="T116"/>
    <hyperlink r:id="rId9" ref="T118"/>
    <hyperlink r:id="rId10" ref="T119"/>
    <hyperlink r:id="rId11" ref="T120"/>
    <hyperlink r:id="rId12" ref="T122"/>
    <hyperlink r:id="rId13" ref="T123"/>
    <hyperlink r:id="rId14" ref="T126"/>
  </hyperlinks>
  <printOptions/>
  <pageMargins bottom="0.75" footer="0.0" header="0.0" left="0.7" right="0.7" top="0.75"/>
  <pageSetup orientation="landscape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8.3"/>
    <col customWidth="1" min="2" max="6" width="10.5"/>
  </cols>
  <sheetData>
    <row r="1">
      <c r="A1" s="53" t="s">
        <v>1891</v>
      </c>
    </row>
    <row r="2">
      <c r="A2" s="53" t="s">
        <v>1892</v>
      </c>
    </row>
    <row r="3">
      <c r="A3" s="54" t="s">
        <v>1893</v>
      </c>
    </row>
    <row r="4">
      <c r="A4" s="53" t="s">
        <v>1894</v>
      </c>
    </row>
    <row r="5">
      <c r="A5" s="53" t="s">
        <v>1895</v>
      </c>
    </row>
    <row r="6">
      <c r="A6" s="54" t="s">
        <v>1896</v>
      </c>
    </row>
    <row r="10">
      <c r="A10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