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PagosSocios" sheetId="3" r:id="rId6"/>
    <sheet state="visible" name="AFIP_IVA_Pagos" sheetId="4" r:id="rId7"/>
    <sheet state="visible" name="CAJA" sheetId="5" r:id="rId8"/>
    <sheet state="visible" name="CAJA_DATA" sheetId="6" r:id="rId9"/>
    <sheet state="visible" name="MovimientosCaja" sheetId="7" r:id="rId10"/>
    <sheet state="visible" name="Cuentas" sheetId="8" r:id="rId11"/>
    <sheet state="visible" name="Socios" sheetId="9" r:id="rId12"/>
    <sheet state="visible" name="Parametros" sheetId="10" r:id="rId13"/>
    <sheet state="visible" name="DIAGNOSTICO" sheetId="11" r:id="rId14"/>
  </sheets>
  <definedNames/>
  <calcPr/>
</workbook>
</file>

<file path=xl/sharedStrings.xml><?xml version="1.0" encoding="utf-8"?>
<sst xmlns="http://schemas.openxmlformats.org/spreadsheetml/2006/main" count="746" uniqueCount="228">
  <si>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</si>
  <si>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</si>
  <si>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</si>
  <si>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</si>
  <si>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</si>
  <si>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</si>
  <si>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</si>
  <si>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</si>
  <si>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</si>
  <si>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</si>
  <si>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</si>
  <si>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</si>
  <si>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nombre_socio</t>
  </si>
  <si>
    <t>personal</t>
  </si>
  <si>
    <t>iva_deducible_pct</t>
  </si>
  <si>
    <t>SERVIPRINT</t>
  </si>
  <si>
    <t>Reparacion 3 impresoras mas agro</t>
  </si>
  <si>
    <t>N</t>
  </si>
  <si>
    <t>GALICIA</t>
  </si>
  <si>
    <t>PAGADO</t>
  </si>
  <si>
    <t>Guille</t>
  </si>
  <si>
    <t>No</t>
  </si>
  <si>
    <t>Costo extras de verificacion</t>
  </si>
  <si>
    <t>GRUPOTEC</t>
  </si>
  <si>
    <t>Fuente pc sentey</t>
  </si>
  <si>
    <t>A</t>
  </si>
  <si>
    <t>3 Fuente pc sentey, 7 kit teclado + mouse tc309</t>
  </si>
  <si>
    <t>Reraparacion 2 impresoras pias</t>
  </si>
  <si>
    <t>10 Mouse multilaser usb mo300</t>
  </si>
  <si>
    <t>ABEL</t>
  </si>
  <si>
    <t>ADEUDADO</t>
  </si>
  <si>
    <t>TONERCORDOBA</t>
  </si>
  <si>
    <t>3 Toner 105x con chip</t>
  </si>
  <si>
    <t>2 toners 226a</t>
  </si>
  <si>
    <t>EIKON</t>
  </si>
  <si>
    <t>Monitor eview 20 pulgadas</t>
  </si>
  <si>
    <t>OEVI</t>
  </si>
  <si>
    <t>Disco duro Seagate 4tb</t>
  </si>
  <si>
    <t>2 discos 4tb, fuente metalica switching 12v 10a</t>
  </si>
  <si>
    <t>2 hhd 4tb, acces point ubiquiti + poe</t>
  </si>
  <si>
    <t>PCARTS</t>
  </si>
  <si>
    <t>NTB i5 16/480ssd, 2 memorias 16gb patriot y sodim</t>
  </si>
  <si>
    <t>Abel</t>
  </si>
  <si>
    <t>MEMORIA 16 GB ddr4</t>
  </si>
  <si>
    <t>IMPRESORA HP LASER COLOR</t>
  </si>
  <si>
    <t>GRUPOPLENOS</t>
  </si>
  <si>
    <t>4 toners 85a, 1 64a,1205ml</t>
  </si>
  <si>
    <t>3 TONERS 105X</t>
  </si>
  <si>
    <t>BOLLATINI DANIEL</t>
  </si>
  <si>
    <t>CABHPQ NTB 4,75mm x 1,75mm PLUG RECTO</t>
  </si>
  <si>
    <t>DISCO SSD hiksemi 960 gb</t>
  </si>
  <si>
    <t>PLUG audio 2 macho 3 mts</t>
  </si>
  <si>
    <t>BLACKTECH</t>
  </si>
  <si>
    <t>2 Tablets</t>
  </si>
  <si>
    <t>CABLE HDMI tamaño normal</t>
  </si>
  <si>
    <t>CLIENTE</t>
  </si>
  <si>
    <t>CUIT_VENTA</t>
  </si>
  <si>
    <t>DESTINO</t>
  </si>
  <si>
    <t>MAS AGRO</t>
  </si>
  <si>
    <t xml:space="preserve">Reparacion 3 impresoras </t>
  </si>
  <si>
    <t>PRONOR</t>
  </si>
  <si>
    <t>FUENTE sentey pc</t>
  </si>
  <si>
    <t>PIAS</t>
  </si>
  <si>
    <t>3 fuente pc sentey 7 teclados multilaser usb</t>
  </si>
  <si>
    <t>B</t>
  </si>
  <si>
    <t xml:space="preserve">Reparacion hp1505 </t>
  </si>
  <si>
    <t xml:space="preserve">Reparacion hp p1606 </t>
  </si>
  <si>
    <t>10 Mouse usb, 3 toners 105a con chip xxl</t>
  </si>
  <si>
    <t>SANJOSE</t>
  </si>
  <si>
    <t>Monitor led 20, 4 mouse usb,2 toners 226a</t>
  </si>
  <si>
    <t>Estacionamiento Centro</t>
  </si>
  <si>
    <t xml:space="preserve">Educacion Popular Asociacion </t>
  </si>
  <si>
    <t>MASAGRO</t>
  </si>
  <si>
    <t>NTB bgo max i5 16gb ram disco 480gb (resta nota de credito)</t>
  </si>
  <si>
    <t>OMBU</t>
  </si>
  <si>
    <t>SAN JOSE</t>
  </si>
  <si>
    <t>ACOPIADORES</t>
  </si>
  <si>
    <t>CHEQUE</t>
  </si>
  <si>
    <t>MEMORIA 16 GB ddr4 patriot</t>
  </si>
  <si>
    <t>3 TONERS 105A x c/ chip</t>
  </si>
  <si>
    <t>Cable hdmi y plug de audio</t>
  </si>
  <si>
    <t>fecha</t>
  </si>
  <si>
    <t>socio</t>
  </si>
  <si>
    <t>cuenta_origen</t>
  </si>
  <si>
    <t>importe</t>
  </si>
  <si>
    <t>observ</t>
  </si>
  <si>
    <t>periodo</t>
  </si>
  <si>
    <t>concepto</t>
  </si>
  <si>
    <t>cuenta</t>
  </si>
  <si>
    <t>CAJA - Dashboard</t>
  </si>
  <si>
    <t>Corte (Mes YYYY-MM):</t>
  </si>
  <si>
    <t>Cambiar este valor para ver otro mes</t>
  </si>
  <si>
    <t>Indicadores (al corte)</t>
  </si>
  <si>
    <t>Valor</t>
  </si>
  <si>
    <t>Resumen Mensual</t>
  </si>
  <si>
    <t>Banco Galicia (al corte)</t>
  </si>
  <si>
    <t>Mes</t>
  </si>
  <si>
    <t>Ingresos Caja</t>
  </si>
  <si>
    <t>Egresos Caja</t>
  </si>
  <si>
    <t>Neto Caja</t>
  </si>
  <si>
    <t>Ventas s/IVA</t>
  </si>
  <si>
    <t>Compras s/IVA</t>
  </si>
  <si>
    <t>Ganancia s/IVA</t>
  </si>
  <si>
    <t>IVA Débito</t>
  </si>
  <si>
    <t>IVA Crédito</t>
  </si>
  <si>
    <t>IVA EXTRA</t>
  </si>
  <si>
    <t>IVA a Pagar</t>
  </si>
  <si>
    <t>Pagos IVA</t>
  </si>
  <si>
    <t>Deuda IVA Acum</t>
  </si>
  <si>
    <t>Ventas Pendientes</t>
  </si>
  <si>
    <t>Compras Pendientes</t>
  </si>
  <si>
    <t>Caja Fin de Mes</t>
  </si>
  <si>
    <t>Banco Galicia Fin de Mes</t>
  </si>
  <si>
    <t>Ganancia EMPRESA</t>
  </si>
  <si>
    <t>Deuda Legion</t>
  </si>
  <si>
    <t>Deuda Guille</t>
  </si>
  <si>
    <t>Deuda Cele</t>
  </si>
  <si>
    <t>Deuda Abel</t>
  </si>
  <si>
    <t>Caja Actual (fin de mes)</t>
  </si>
  <si>
    <t>Ganancia s/IVA (mes)</t>
  </si>
  <si>
    <t>Ganancia EMPRESA (mes)</t>
  </si>
  <si>
    <t>Totales/Acumulados</t>
  </si>
  <si>
    <t>Deuda IVA (acum)</t>
  </si>
  <si>
    <t>Deudas Pendientes (Ventas)</t>
  </si>
  <si>
    <t>Deudas Pendientes (Compras)</t>
  </si>
  <si>
    <t>IVA EXTRA (mes)</t>
  </si>
  <si>
    <t>mes</t>
  </si>
  <si>
    <t>tipo</t>
  </si>
  <si>
    <t>categoria</t>
  </si>
  <si>
    <t>subcategoria</t>
  </si>
  <si>
    <t>socio_benef</t>
  </si>
  <si>
    <t>comprobante</t>
  </si>
  <si>
    <t>neto</t>
  </si>
  <si>
    <t>iva</t>
  </si>
  <si>
    <t>total</t>
  </si>
  <si>
    <t>signo</t>
  </si>
  <si>
    <t>pagado</t>
  </si>
  <si>
    <t>llave</t>
  </si>
  <si>
    <t>Ingreso</t>
  </si>
  <si>
    <t>Venta</t>
  </si>
  <si>
    <t>Sí</t>
  </si>
  <si>
    <t>FactVentas|2025-07-11|GALICIA|2|204238.40|Ingreso</t>
  </si>
  <si>
    <t>FactVentas|2025-07-07|GALICIA|1|31823.00|Ingreso</t>
  </si>
  <si>
    <t>FactVentas|2025-07-07|GALICIA|2|133955.65|Ingreso</t>
  </si>
  <si>
    <t>FactVentas|2025-07-11|GALICIA|4|80000.00|Ingreso</t>
  </si>
  <si>
    <t>FactVentas|2025-07-11|GALICIA|5|65000.00|Ingreso</t>
  </si>
  <si>
    <t>FactVentas|2025-07-01|GALICIA|1|97350.68|Ingreso</t>
  </si>
  <si>
    <t>FactVentas|2025-07-30|GALICIA|7|139440.28|Ingreso</t>
  </si>
  <si>
    <t>FactVentas|2025-07-30|GALICIA|3|155885.66|Ingreso</t>
  </si>
  <si>
    <t>FactVentas|2025-07-30|GALICIA|4|389492.97|Ingreso</t>
  </si>
  <si>
    <t>FactVentas|2025-07-30|GALICIA|6|866706.75|Ingreso</t>
  </si>
  <si>
    <t>FactVentas|2025-07-30|GALICIA|8|107266.50|Ingreso</t>
  </si>
  <si>
    <t>FactVentas
2025-07-11
GALICIA
2
204238.40
Ingreso</t>
  </si>
  <si>
    <t>FactVentas
2025-07-07
GALICIA
1
31823.00
Ingreso</t>
  </si>
  <si>
    <t>FactVentas
2025-07-07
GALICIA
2
133955.65
Ingreso</t>
  </si>
  <si>
    <t>FactVentas
2025-07-11
GALICIA
4
80000.00
Ingreso</t>
  </si>
  <si>
    <t>FactVentas
2025-07-11
GALICIA
5
65000.00
Ingreso</t>
  </si>
  <si>
    <t>FactVentas
2025-07-01
GALICIA
1
97350.68
Ingreso</t>
  </si>
  <si>
    <t>FactVentas
2025-07-30
GALICIA
7
139440.28
Ingreso</t>
  </si>
  <si>
    <t>FactVentas
2025-07-30
GALICIA
3
155885.66
Ingreso</t>
  </si>
  <si>
    <t>FactVentas
2025-07-30
GALICIA
4
389492.97
Ingreso</t>
  </si>
  <si>
    <t>FactVentas
2025-07-30
GALICIA
6
866706.75
Ingreso</t>
  </si>
  <si>
    <t>FactVentas
2025-07-30
GALICIA
8
107266.50
Ingreso</t>
  </si>
  <si>
    <t>Egreso</t>
  </si>
  <si>
    <t>Compra</t>
  </si>
  <si>
    <t>FactCompras
2025-07-11
GALICIA
88000.00
Egreso</t>
  </si>
  <si>
    <t>FactCompras
2025-07-11
GALICIA
6000.00
Egreso</t>
  </si>
  <si>
    <t>FactCompras
2025-07-10
GALICIA
100000204
16214.94
Egreso</t>
  </si>
  <si>
    <t>FactCompras
2025-07-07
GALICIA
100000123
89772.72
Egreso</t>
  </si>
  <si>
    <t>FactCompras
2025-07-11
GALICIA
72700.00
Egreso</t>
  </si>
  <si>
    <t>FactCompras
2025-07-11
GALICIA
100000256
21600.00
Egreso</t>
  </si>
  <si>
    <t>FactCompras
2025-07-02
GALICIA
100000504
75160.36
Egreso</t>
  </si>
  <si>
    <t>FactCompras
2025-07-30
GALICIA
100000585
805025.65
Egreso</t>
  </si>
  <si>
    <t>FactCompras
2025-07-30
GALICIA
100000687
43753.92
Egreso</t>
  </si>
  <si>
    <t>FactCompras
2025-07-30
GALICIA
59100.00
Egreso</t>
  </si>
  <si>
    <t>FactVentas
2025-08-04
GALICIA
6
866706.75
Ingreso</t>
  </si>
  <si>
    <t>FactVentas
2025-08-04
GALICIA
5
65630.88
Ingreso</t>
  </si>
  <si>
    <t>FactVentas
2025-08-04
GALICIA
8
107266.50
Ingreso</t>
  </si>
  <si>
    <t>FactVentas
2025-08-14
CHEQUE
9
1162543.80
Ingreso</t>
  </si>
  <si>
    <t>FactCompras
2025-08-04
GALICIA
585
805025.65
Egreso</t>
  </si>
  <si>
    <t>FactCompras
2025-08-04
GALICIA
59100.00
Egreso</t>
  </si>
  <si>
    <t>FactCompras
2025-08-11
GALICIA
6138
82891.42
Egreso</t>
  </si>
  <si>
    <t>FactCompras
2025-08-14
GALICIA
398
50400.00
Egreso</t>
  </si>
  <si>
    <t>FactCompras
2025-08-06
GALICIA
165
5499.99
Egreso</t>
  </si>
  <si>
    <t>FactCompras
2025-08-14
GALICIA
67
84239.00
Egreso</t>
  </si>
  <si>
    <t>FactCompras
2025-08-29
GALICIA
173
2335.90
Egreso</t>
  </si>
  <si>
    <t>FactCompras
2025-08-29
GALICIA
684000.00
Egreso</t>
  </si>
  <si>
    <t>FactCompras
2025-08-29
ABEL
2000.00
Egreso</t>
  </si>
  <si>
    <t>incluir_en_caja</t>
  </si>
  <si>
    <t>Banco Galicia</t>
  </si>
  <si>
    <t>Banco</t>
  </si>
  <si>
    <t>Mercado Pago</t>
  </si>
  <si>
    <t>Efectivo</t>
  </si>
  <si>
    <t>tipo_socio</t>
  </si>
  <si>
    <t>Legion</t>
  </si>
  <si>
    <t>Empresa</t>
  </si>
  <si>
    <t>Socio</t>
  </si>
  <si>
    <t>Cele</t>
  </si>
  <si>
    <t>Parametro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</si>
  <si>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</si>
  <si>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</si>
  <si>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</si>
  <si>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</si>
  <si>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</si>
  <si>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</si>
  <si>
    <t>Hoja</t>
  </si>
  <si>
    <t>Estado</t>
  </si>
  <si>
    <t>Headers detectados</t>
  </si>
  <si>
    <t>Faltan</t>
  </si>
  <si>
    <t>FactVentas</t>
  </si>
  <si>
    <t>OK</t>
  </si>
  <si>
    <t>FECHA | CLIENTE | DETALLE | PESOS_SIN_IVA | IVA_21 | IVA_105 | TOTAL | TIPO | NRO_FACTURA | CUIT_VENTA | DESTINO | ESTADO | nombre_socio</t>
  </si>
  <si>
    <t>FactCompras</t>
  </si>
  <si>
    <t>FECHA | PROVEEDOR | DETALLE | PESOS_SIN_IVA | IVA_21 | IVA_105 | TOTAL | TIPO | NRO_FACTURA | CUIT | ORIGEN | ESTADO | nombre_socio | personal | iva_deducible_pct</t>
  </si>
  <si>
    <t>pagado | destino | es_personal</t>
  </si>
  <si>
    <t>Cuentas</t>
  </si>
  <si>
    <t>cuenta | tipo | incluir_en_caja</t>
  </si>
  <si>
    <t>Socios</t>
  </si>
  <si>
    <t>nombre_socio | tipo_socio</t>
  </si>
  <si>
    <t>porcentaje</t>
  </si>
  <si>
    <t>PagosSocios</t>
  </si>
  <si>
    <t>fecha | socio | importe</t>
  </si>
  <si>
    <t>AFIP_IVA_Pagos</t>
  </si>
  <si>
    <t>fecha | concepto | importe</t>
  </si>
  <si>
    <t>MovimientosCaja</t>
  </si>
  <si>
    <t>fecha | mes | cuenta | tipo | categoria | subcategoria | socio_benef | comprobante | neto | iva | total | signo | pagado | observ | llave</t>
  </si>
  <si>
    <t>CAJA_DATA</t>
  </si>
  <si>
    <t>Mes | Ingresos Caja | Egresos Caja | Neto Caja | Ventas s/IVA | Compras s/IVA | Ganancia s/IVA | IVA Débito | IVA Crédito | IVA EXTRA | IVA a Pagar | Pagos IVA | Deuda IVA Acum | Ventas Pendientes | Compras Pendientes | Caja Fin de Mes | Banco Galicia Fin de Mes | Ganancia EMPRESA | Deuda Legion | Deuda Guille | Deuda Cele | Deuda 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</si>
</sst>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0" xfId="0" applyFont="1"/>
    <xf borderId="0" fillId="3" fontId="2" numFmtId="164" xfId="0" applyFill="1" applyFont="1" applyNumberFormat="1"/>
    <xf borderId="0" fillId="0" fontId="2" numFmtId="164" xfId="0" applyFont="1" applyNumberFormat="1"/>
    <xf borderId="0" fillId="4" fontId="3" numFmtId="14" xfId="0" applyAlignment="1" applyFill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0"/>
    <col customWidth="1" min="2" max="2" width="62.0"/>
    <col customWidth="1" min="3" max="4" width="16.0"/>
    <col customWidth="1" min="5" max="6" width="12.0"/>
    <col customWidth="1" min="7" max="7" width="6.0"/>
    <col customWidth="1" min="8" max="8" width="18.0"/>
    <col customWidth="1" min="9" max="9" width="14.0"/>
    <col customWidth="1" min="10" max="11" width="12.0"/>
    <col customWidth="1" min="12" max="12" width="14.0"/>
    <col customWidth="1" min="13" max="13" width="20.0"/>
    <col customWidth="1" min="14" max="14" width="10.0"/>
    <col customWidth="1" min="15" max="15" width="18.0"/>
    <col customWidth="1" min="16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4" t="s">
        <v>16</v>
      </c>
      <c r="C2" s="5">
        <f t="shared" ref="C2:C64" si="1">D2+E2+F2</f>
        <v>88000</v>
      </c>
      <c r="D2" s="6">
        <v>88000.0</v>
      </c>
      <c r="E2" s="6">
        <v>0.0</v>
      </c>
      <c r="F2" s="6">
        <v>0.0</v>
      </c>
      <c r="G2" s="4" t="s">
        <v>17</v>
      </c>
      <c r="J2" s="7">
        <v>45849.0</v>
      </c>
      <c r="K2" s="4" t="s">
        <v>18</v>
      </c>
      <c r="L2" s="4" t="s">
        <v>19</v>
      </c>
      <c r="M2" s="4" t="s">
        <v>20</v>
      </c>
      <c r="N2" s="4" t="s">
        <v>21</v>
      </c>
      <c r="O2" s="4">
        <v>0.0</v>
      </c>
    </row>
    <row r="3">
      <c r="A3" s="4" t="s">
        <v>15</v>
      </c>
      <c r="B3" s="4" t="s">
        <v>22</v>
      </c>
      <c r="C3" s="5">
        <f t="shared" si="1"/>
        <v>6000</v>
      </c>
      <c r="D3" s="6">
        <v>6000.0</v>
      </c>
      <c r="E3" s="6">
        <v>0.0</v>
      </c>
      <c r="F3" s="6">
        <v>0.0</v>
      </c>
      <c r="G3" s="4" t="s">
        <v>17</v>
      </c>
      <c r="J3" s="7">
        <v>45849.0</v>
      </c>
      <c r="K3" s="4" t="s">
        <v>18</v>
      </c>
      <c r="L3" s="4" t="s">
        <v>19</v>
      </c>
      <c r="M3" s="4" t="s">
        <v>20</v>
      </c>
      <c r="N3" s="4" t="s">
        <v>21</v>
      </c>
      <c r="O3" s="4">
        <v>0.0</v>
      </c>
    </row>
    <row r="4">
      <c r="A4" s="4" t="s">
        <v>23</v>
      </c>
      <c r="B4" s="4" t="s">
        <v>24</v>
      </c>
      <c r="C4" s="5">
        <f t="shared" si="1"/>
        <v>16214.9438</v>
      </c>
      <c r="D4" s="6">
        <v>13400.779999999999</v>
      </c>
      <c r="E4" s="6">
        <v>2814.1637999999984</v>
      </c>
      <c r="F4" s="6">
        <v>0.0</v>
      </c>
      <c r="G4" s="4" t="s">
        <v>25</v>
      </c>
      <c r="H4" s="4">
        <v>1.00000204E8</v>
      </c>
      <c r="I4" s="4">
        <v>2.0223711279E10</v>
      </c>
      <c r="J4" s="7">
        <v>45848.0</v>
      </c>
      <c r="K4" s="4" t="s">
        <v>18</v>
      </c>
      <c r="L4" s="4" t="s">
        <v>19</v>
      </c>
      <c r="M4" s="4" t="s">
        <v>20</v>
      </c>
      <c r="N4" s="4" t="s">
        <v>21</v>
      </c>
      <c r="O4" s="4">
        <v>0.0</v>
      </c>
    </row>
    <row r="5">
      <c r="A5" s="4" t="s">
        <v>23</v>
      </c>
      <c r="B5" s="4" t="s">
        <v>26</v>
      </c>
      <c r="C5" s="5">
        <f t="shared" si="1"/>
        <v>89772.7193</v>
      </c>
      <c r="D5" s="6">
        <v>74192.33</v>
      </c>
      <c r="E5" s="6">
        <v>15580.389299999995</v>
      </c>
      <c r="F5" s="6">
        <v>0.0</v>
      </c>
      <c r="G5" s="4" t="s">
        <v>25</v>
      </c>
      <c r="H5" s="4">
        <v>1.00000123E8</v>
      </c>
      <c r="I5" s="4">
        <v>2.0223711279E10</v>
      </c>
      <c r="J5" s="7">
        <v>45845.0</v>
      </c>
      <c r="K5" s="4" t="s">
        <v>18</v>
      </c>
      <c r="L5" s="4" t="s">
        <v>19</v>
      </c>
      <c r="M5" s="4" t="s">
        <v>20</v>
      </c>
      <c r="N5" s="4" t="s">
        <v>21</v>
      </c>
      <c r="O5" s="4">
        <v>0.0</v>
      </c>
    </row>
    <row r="6">
      <c r="A6" s="4" t="s">
        <v>15</v>
      </c>
      <c r="B6" s="4" t="s">
        <v>27</v>
      </c>
      <c r="C6" s="5">
        <f t="shared" si="1"/>
        <v>72700</v>
      </c>
      <c r="D6" s="6">
        <v>72700.0</v>
      </c>
      <c r="E6" s="6">
        <v>0.0</v>
      </c>
      <c r="F6" s="6">
        <v>0.0</v>
      </c>
      <c r="G6" s="4" t="s">
        <v>17</v>
      </c>
      <c r="J6" s="7">
        <v>45849.0</v>
      </c>
      <c r="K6" s="4" t="s">
        <v>18</v>
      </c>
      <c r="L6" s="4" t="s">
        <v>19</v>
      </c>
      <c r="M6" s="4" t="s">
        <v>20</v>
      </c>
      <c r="N6" s="4" t="s">
        <v>21</v>
      </c>
      <c r="O6" s="4">
        <v>0.0</v>
      </c>
    </row>
    <row r="7">
      <c r="A7" s="4" t="s">
        <v>23</v>
      </c>
      <c r="B7" s="4" t="s">
        <v>28</v>
      </c>
      <c r="C7" s="5">
        <f t="shared" si="1"/>
        <v>14970</v>
      </c>
      <c r="D7" s="6">
        <v>13547.511312217192</v>
      </c>
      <c r="E7" s="6">
        <v>0.0</v>
      </c>
      <c r="F7" s="6">
        <v>1422.4886877828048</v>
      </c>
      <c r="G7" s="4" t="s">
        <v>25</v>
      </c>
      <c r="H7" s="4">
        <v>1.00000014E8</v>
      </c>
      <c r="I7" s="4">
        <v>2.0223711279E10</v>
      </c>
      <c r="J7" s="7">
        <v>45848.0</v>
      </c>
      <c r="K7" s="4" t="s">
        <v>29</v>
      </c>
      <c r="L7" s="4" t="s">
        <v>30</v>
      </c>
      <c r="M7" s="4" t="s">
        <v>20</v>
      </c>
      <c r="N7" s="4" t="s">
        <v>21</v>
      </c>
      <c r="O7" s="4">
        <v>0.0</v>
      </c>
    </row>
    <row r="8">
      <c r="A8" s="4" t="s">
        <v>31</v>
      </c>
      <c r="B8" s="4" t="s">
        <v>32</v>
      </c>
      <c r="C8" s="5">
        <f t="shared" si="1"/>
        <v>48300</v>
      </c>
      <c r="D8" s="6">
        <v>39917.35537190083</v>
      </c>
      <c r="E8" s="6">
        <v>8382.644628099173</v>
      </c>
      <c r="F8" s="6">
        <v>0.0</v>
      </c>
      <c r="G8" s="4" t="s">
        <v>25</v>
      </c>
      <c r="H8" s="4">
        <v>1.00000007E8</v>
      </c>
      <c r="I8" s="4">
        <v>2.7306638691E10</v>
      </c>
      <c r="J8" s="7">
        <v>45845.0</v>
      </c>
      <c r="K8" s="4" t="s">
        <v>29</v>
      </c>
      <c r="L8" s="4" t="s">
        <v>30</v>
      </c>
      <c r="M8" s="4" t="s">
        <v>20</v>
      </c>
      <c r="N8" s="4" t="s">
        <v>21</v>
      </c>
      <c r="O8" s="4">
        <v>0.0</v>
      </c>
    </row>
    <row r="9">
      <c r="A9" s="4" t="s">
        <v>31</v>
      </c>
      <c r="B9" s="4" t="s">
        <v>33</v>
      </c>
      <c r="C9" s="5">
        <f t="shared" si="1"/>
        <v>21600</v>
      </c>
      <c r="D9" s="6">
        <v>17851.23966942149</v>
      </c>
      <c r="E9" s="6">
        <v>3748.7603305785124</v>
      </c>
      <c r="F9" s="6">
        <v>0.0</v>
      </c>
      <c r="G9" s="4" t="s">
        <v>25</v>
      </c>
      <c r="H9" s="4">
        <v>1.00000256E8</v>
      </c>
      <c r="I9" s="4">
        <v>2.7306638691E10</v>
      </c>
      <c r="J9" s="7">
        <v>45849.0</v>
      </c>
      <c r="K9" s="4" t="s">
        <v>18</v>
      </c>
      <c r="L9" s="4" t="s">
        <v>19</v>
      </c>
      <c r="M9" s="4" t="s">
        <v>20</v>
      </c>
      <c r="N9" s="4" t="s">
        <v>21</v>
      </c>
      <c r="O9" s="4">
        <v>0.0</v>
      </c>
    </row>
    <row r="10">
      <c r="A10" s="4" t="s">
        <v>34</v>
      </c>
      <c r="B10" s="4" t="s">
        <v>35</v>
      </c>
      <c r="C10" s="5">
        <f t="shared" si="1"/>
        <v>75160.36</v>
      </c>
      <c r="D10" s="6">
        <v>62116.0</v>
      </c>
      <c r="E10" s="6">
        <v>13044.36</v>
      </c>
      <c r="F10" s="6">
        <v>0.0</v>
      </c>
      <c r="G10" s="4" t="s">
        <v>25</v>
      </c>
      <c r="H10" s="4">
        <v>1.00000504E8</v>
      </c>
      <c r="I10" s="4">
        <v>3.0707262075E10</v>
      </c>
      <c r="J10" s="7">
        <v>45840.0</v>
      </c>
      <c r="K10" s="4" t="s">
        <v>18</v>
      </c>
      <c r="L10" s="4" t="s">
        <v>19</v>
      </c>
      <c r="M10" s="4" t="s">
        <v>20</v>
      </c>
      <c r="N10" s="4" t="s">
        <v>21</v>
      </c>
      <c r="O10" s="4">
        <v>0.0</v>
      </c>
    </row>
    <row r="11">
      <c r="A11" s="4" t="s">
        <v>36</v>
      </c>
      <c r="B11" s="4" t="s">
        <v>37</v>
      </c>
      <c r="C11" s="5">
        <f t="shared" si="1"/>
        <v>121600</v>
      </c>
      <c r="D11" s="6">
        <v>121600.0</v>
      </c>
      <c r="E11" s="6">
        <v>0.0</v>
      </c>
      <c r="F11" s="6">
        <v>0.0</v>
      </c>
      <c r="G11" s="4" t="s">
        <v>17</v>
      </c>
      <c r="J11" s="7">
        <v>45840.0</v>
      </c>
      <c r="K11" s="4" t="s">
        <v>36</v>
      </c>
      <c r="L11" s="4" t="s">
        <v>30</v>
      </c>
      <c r="M11" s="4" t="s">
        <v>20</v>
      </c>
      <c r="N11" s="4" t="s">
        <v>21</v>
      </c>
      <c r="O11" s="4">
        <v>0.0</v>
      </c>
    </row>
    <row r="12">
      <c r="A12" s="4" t="s">
        <v>36</v>
      </c>
      <c r="B12" s="4" t="s">
        <v>38</v>
      </c>
      <c r="C12" s="5">
        <f t="shared" si="1"/>
        <v>307200</v>
      </c>
      <c r="D12" s="6">
        <v>307200.0</v>
      </c>
      <c r="E12" s="6">
        <v>0.0</v>
      </c>
      <c r="F12" s="6">
        <v>0.0</v>
      </c>
      <c r="G12" s="4" t="s">
        <v>17</v>
      </c>
      <c r="J12" s="7">
        <v>45868.0</v>
      </c>
      <c r="K12" s="4" t="s">
        <v>36</v>
      </c>
      <c r="L12" s="4" t="s">
        <v>30</v>
      </c>
      <c r="M12" s="4" t="s">
        <v>20</v>
      </c>
      <c r="N12" s="4" t="s">
        <v>21</v>
      </c>
      <c r="O12" s="4">
        <v>0.0</v>
      </c>
    </row>
    <row r="13">
      <c r="A13" s="4" t="s">
        <v>36</v>
      </c>
      <c r="B13" s="4" t="s">
        <v>39</v>
      </c>
      <c r="C13" s="5">
        <f t="shared" si="1"/>
        <v>473600</v>
      </c>
      <c r="D13" s="6">
        <v>473600.0</v>
      </c>
      <c r="E13" s="6">
        <v>0.0</v>
      </c>
      <c r="F13" s="6">
        <v>0.0</v>
      </c>
      <c r="G13" s="4" t="s">
        <v>17</v>
      </c>
      <c r="J13" s="7">
        <v>45868.0</v>
      </c>
      <c r="K13" s="4" t="s">
        <v>36</v>
      </c>
      <c r="L13" s="4" t="s">
        <v>30</v>
      </c>
      <c r="M13" s="4" t="s">
        <v>20</v>
      </c>
      <c r="N13" s="4" t="s">
        <v>21</v>
      </c>
      <c r="O13" s="4">
        <v>0.0</v>
      </c>
    </row>
    <row r="14">
      <c r="A14" s="4" t="s">
        <v>40</v>
      </c>
      <c r="B14" s="4" t="s">
        <v>41</v>
      </c>
      <c r="C14" s="5">
        <f t="shared" si="1"/>
        <v>805025.65</v>
      </c>
      <c r="D14" s="6">
        <v>728529.9999999999</v>
      </c>
      <c r="E14" s="6">
        <v>0.0</v>
      </c>
      <c r="F14" s="6">
        <v>76495.65000000002</v>
      </c>
      <c r="G14" s="4" t="s">
        <v>25</v>
      </c>
      <c r="H14" s="4">
        <v>1.00000585E8</v>
      </c>
      <c r="I14" s="4">
        <v>3.0708602309E10</v>
      </c>
      <c r="J14" s="7">
        <v>45868.0</v>
      </c>
      <c r="K14" s="4" t="s">
        <v>18</v>
      </c>
      <c r="L14" s="4" t="s">
        <v>19</v>
      </c>
      <c r="M14" s="4" t="s">
        <v>42</v>
      </c>
      <c r="N14" s="4" t="s">
        <v>21</v>
      </c>
      <c r="O14" s="4">
        <v>0.0</v>
      </c>
    </row>
    <row r="15">
      <c r="A15" s="4" t="s">
        <v>23</v>
      </c>
      <c r="B15" s="4" t="s">
        <v>43</v>
      </c>
      <c r="C15" s="5">
        <f t="shared" si="1"/>
        <v>43753.92</v>
      </c>
      <c r="D15" s="6">
        <v>39596.30769230769</v>
      </c>
      <c r="E15" s="6">
        <v>0.0</v>
      </c>
      <c r="F15" s="6">
        <v>4157.612307692303</v>
      </c>
      <c r="G15" s="4" t="s">
        <v>25</v>
      </c>
      <c r="H15" s="4">
        <v>1.00000687E8</v>
      </c>
      <c r="I15" s="4">
        <v>2.0223711279E10</v>
      </c>
      <c r="J15" s="7">
        <v>45868.0</v>
      </c>
      <c r="K15" s="4" t="s">
        <v>18</v>
      </c>
      <c r="L15" s="4" t="s">
        <v>19</v>
      </c>
      <c r="M15" s="4" t="s">
        <v>42</v>
      </c>
      <c r="N15" s="4" t="s">
        <v>21</v>
      </c>
      <c r="O15" s="4">
        <v>0.0</v>
      </c>
    </row>
    <row r="16">
      <c r="A16" s="4" t="s">
        <v>15</v>
      </c>
      <c r="B16" s="4" t="s">
        <v>44</v>
      </c>
      <c r="C16" s="5">
        <f t="shared" si="1"/>
        <v>59100</v>
      </c>
      <c r="D16" s="6">
        <v>59100.0</v>
      </c>
      <c r="E16" s="6">
        <v>0.0</v>
      </c>
      <c r="F16" s="6">
        <v>0.0</v>
      </c>
      <c r="G16" s="4" t="s">
        <v>17</v>
      </c>
      <c r="J16" s="7">
        <v>45868.0</v>
      </c>
      <c r="K16" s="4" t="s">
        <v>18</v>
      </c>
      <c r="L16" s="4" t="s">
        <v>19</v>
      </c>
      <c r="M16" s="4" t="s">
        <v>42</v>
      </c>
      <c r="N16" s="4" t="s">
        <v>21</v>
      </c>
      <c r="O16" s="4">
        <v>0.0</v>
      </c>
    </row>
    <row r="17">
      <c r="A17" s="8" t="s">
        <v>40</v>
      </c>
      <c r="B17" s="8" t="s">
        <v>41</v>
      </c>
      <c r="C17" s="5">
        <f t="shared" si="1"/>
        <v>805025.65</v>
      </c>
      <c r="D17" s="9">
        <v>728530.0</v>
      </c>
      <c r="E17" s="9">
        <v>0.0</v>
      </c>
      <c r="F17" s="9">
        <v>76495.65</v>
      </c>
      <c r="G17" s="8" t="s">
        <v>25</v>
      </c>
      <c r="H17" s="8">
        <v>585.0</v>
      </c>
      <c r="I17" s="8">
        <v>3.0708602309E10</v>
      </c>
      <c r="J17" s="7">
        <v>45873.0</v>
      </c>
      <c r="K17" s="8" t="s">
        <v>18</v>
      </c>
      <c r="L17" s="8" t="s">
        <v>19</v>
      </c>
      <c r="M17" s="4" t="s">
        <v>20</v>
      </c>
      <c r="N17" s="4" t="s">
        <v>21</v>
      </c>
      <c r="O17" s="4">
        <v>0.0</v>
      </c>
    </row>
    <row r="18">
      <c r="A18" s="8" t="s">
        <v>15</v>
      </c>
      <c r="B18" s="8" t="s">
        <v>44</v>
      </c>
      <c r="C18" s="5">
        <f t="shared" si="1"/>
        <v>59100</v>
      </c>
      <c r="D18" s="9">
        <v>59100.0</v>
      </c>
      <c r="E18" s="9">
        <v>0.0</v>
      </c>
      <c r="F18" s="9">
        <v>0.0</v>
      </c>
      <c r="G18" s="8" t="s">
        <v>17</v>
      </c>
      <c r="J18" s="7">
        <v>45873.0</v>
      </c>
      <c r="K18" s="8" t="s">
        <v>18</v>
      </c>
      <c r="L18" s="8" t="s">
        <v>19</v>
      </c>
      <c r="M18" s="4" t="s">
        <v>20</v>
      </c>
      <c r="N18" s="4" t="s">
        <v>21</v>
      </c>
      <c r="O18" s="4">
        <v>0.0</v>
      </c>
    </row>
    <row r="19">
      <c r="A19" s="8" t="s">
        <v>45</v>
      </c>
      <c r="B19" s="8" t="s">
        <v>46</v>
      </c>
      <c r="C19" s="5">
        <f t="shared" si="1"/>
        <v>82891.42</v>
      </c>
      <c r="D19" s="9">
        <v>68505.31</v>
      </c>
      <c r="E19" s="9">
        <v>14386.11</v>
      </c>
      <c r="F19" s="9">
        <v>0.0</v>
      </c>
      <c r="G19" s="8" t="s">
        <v>25</v>
      </c>
      <c r="H19" s="8">
        <v>6138.0</v>
      </c>
      <c r="I19" s="8">
        <v>2.3297139509E10</v>
      </c>
      <c r="J19" s="7">
        <v>45880.0</v>
      </c>
      <c r="K19" s="8" t="s">
        <v>18</v>
      </c>
      <c r="L19" s="8" t="s">
        <v>19</v>
      </c>
      <c r="M19" s="4" t="s">
        <v>20</v>
      </c>
      <c r="N19" s="4" t="s">
        <v>21</v>
      </c>
      <c r="O19" s="4">
        <v>0.0</v>
      </c>
    </row>
    <row r="20" ht="15.75" customHeight="1">
      <c r="A20" s="8" t="s">
        <v>31</v>
      </c>
      <c r="B20" s="8" t="s">
        <v>47</v>
      </c>
      <c r="C20" s="5">
        <f t="shared" si="1"/>
        <v>50400</v>
      </c>
      <c r="D20" s="9">
        <v>41652.89</v>
      </c>
      <c r="E20" s="9">
        <v>8747.11</v>
      </c>
      <c r="F20" s="9">
        <v>0.0</v>
      </c>
      <c r="G20" s="8" t="s">
        <v>25</v>
      </c>
      <c r="H20" s="8">
        <v>398.0</v>
      </c>
      <c r="I20" s="8">
        <v>2.7306638691E10</v>
      </c>
      <c r="J20" s="7">
        <v>45883.0</v>
      </c>
      <c r="K20" s="8" t="s">
        <v>18</v>
      </c>
      <c r="L20" s="8" t="s">
        <v>19</v>
      </c>
      <c r="M20" s="4" t="s">
        <v>20</v>
      </c>
      <c r="N20" s="4" t="s">
        <v>21</v>
      </c>
      <c r="O20" s="4">
        <v>0.0</v>
      </c>
    </row>
    <row r="21" ht="15.75" customHeight="1">
      <c r="A21" s="8" t="s">
        <v>48</v>
      </c>
      <c r="B21" s="8" t="s">
        <v>49</v>
      </c>
      <c r="C21" s="5">
        <f t="shared" si="1"/>
        <v>5499.99</v>
      </c>
      <c r="D21" s="9">
        <v>4545.45</v>
      </c>
      <c r="E21" s="9">
        <v>954.54</v>
      </c>
      <c r="F21" s="9">
        <v>0.0</v>
      </c>
      <c r="G21" s="8" t="s">
        <v>25</v>
      </c>
      <c r="H21" s="8">
        <v>165.0</v>
      </c>
      <c r="I21" s="8">
        <v>2.0080744863E10</v>
      </c>
      <c r="J21" s="7">
        <v>45875.0</v>
      </c>
      <c r="K21" s="8" t="s">
        <v>18</v>
      </c>
      <c r="L21" s="8" t="s">
        <v>19</v>
      </c>
      <c r="M21" s="4" t="s">
        <v>20</v>
      </c>
      <c r="N21" s="4" t="s">
        <v>21</v>
      </c>
      <c r="O21" s="4">
        <v>0.0</v>
      </c>
    </row>
    <row r="22" ht="15.75" customHeight="1">
      <c r="A22" s="8" t="s">
        <v>23</v>
      </c>
      <c r="B22" s="8" t="s">
        <v>50</v>
      </c>
      <c r="C22" s="5">
        <f t="shared" si="1"/>
        <v>84239</v>
      </c>
      <c r="D22" s="9">
        <v>76234.39</v>
      </c>
      <c r="E22" s="9">
        <v>0.0</v>
      </c>
      <c r="F22" s="9">
        <v>8004.61</v>
      </c>
      <c r="G22" s="8" t="s">
        <v>25</v>
      </c>
      <c r="H22" s="8">
        <v>67.0</v>
      </c>
      <c r="I22" s="8">
        <v>2.0223711279E10</v>
      </c>
      <c r="J22" s="7">
        <v>45883.0</v>
      </c>
      <c r="K22" s="8" t="s">
        <v>18</v>
      </c>
      <c r="L22" s="8" t="s">
        <v>19</v>
      </c>
      <c r="M22" s="4" t="s">
        <v>20</v>
      </c>
      <c r="N22" s="4" t="s">
        <v>21</v>
      </c>
      <c r="O22" s="4">
        <v>0.0</v>
      </c>
    </row>
    <row r="23" ht="15.75" customHeight="1">
      <c r="A23" s="8" t="s">
        <v>48</v>
      </c>
      <c r="B23" s="8" t="s">
        <v>51</v>
      </c>
      <c r="C23" s="5">
        <f t="shared" si="1"/>
        <v>2335.9</v>
      </c>
      <c r="D23" s="9">
        <v>1930.5</v>
      </c>
      <c r="E23" s="9">
        <v>405.4</v>
      </c>
      <c r="F23" s="9">
        <v>0.0</v>
      </c>
      <c r="G23" s="8" t="s">
        <v>25</v>
      </c>
      <c r="H23" s="8">
        <v>173.0</v>
      </c>
      <c r="I23" s="8">
        <v>2.0080744863E10</v>
      </c>
      <c r="J23" s="7">
        <v>45898.0</v>
      </c>
      <c r="K23" s="8" t="s">
        <v>18</v>
      </c>
      <c r="L23" s="8" t="s">
        <v>19</v>
      </c>
      <c r="M23" s="4" t="s">
        <v>20</v>
      </c>
      <c r="N23" s="4" t="s">
        <v>21</v>
      </c>
      <c r="O23" s="4">
        <v>0.0</v>
      </c>
    </row>
    <row r="24" ht="15.75" customHeight="1">
      <c r="A24" s="8" t="s">
        <v>52</v>
      </c>
      <c r="B24" s="8" t="s">
        <v>53</v>
      </c>
      <c r="C24" s="5">
        <f t="shared" si="1"/>
        <v>684000</v>
      </c>
      <c r="D24" s="9">
        <v>684000.0</v>
      </c>
      <c r="E24" s="9">
        <v>0.0</v>
      </c>
      <c r="F24" s="9">
        <v>0.0</v>
      </c>
      <c r="G24" s="8" t="s">
        <v>17</v>
      </c>
      <c r="J24" s="7">
        <v>45898.0</v>
      </c>
      <c r="K24" s="8" t="s">
        <v>18</v>
      </c>
      <c r="L24" s="8" t="s">
        <v>19</v>
      </c>
      <c r="M24" s="4" t="s">
        <v>20</v>
      </c>
      <c r="N24" s="4" t="s">
        <v>21</v>
      </c>
      <c r="O24" s="4">
        <v>0.0</v>
      </c>
    </row>
    <row r="25" ht="15.75" customHeight="1">
      <c r="A25" s="8" t="s">
        <v>29</v>
      </c>
      <c r="B25" s="8" t="s">
        <v>54</v>
      </c>
      <c r="C25" s="5">
        <f t="shared" si="1"/>
        <v>2000</v>
      </c>
      <c r="D25" s="9">
        <v>2000.0</v>
      </c>
      <c r="E25" s="9">
        <v>0.0</v>
      </c>
      <c r="F25" s="9">
        <v>0.0</v>
      </c>
      <c r="G25" s="8" t="s">
        <v>17</v>
      </c>
      <c r="J25" s="7">
        <v>45898.0</v>
      </c>
      <c r="K25" s="8" t="s">
        <v>29</v>
      </c>
      <c r="L25" s="8" t="s">
        <v>19</v>
      </c>
      <c r="M25" s="4" t="s">
        <v>20</v>
      </c>
      <c r="N25" s="4" t="s">
        <v>21</v>
      </c>
      <c r="O25" s="4">
        <v>0.0</v>
      </c>
    </row>
    <row r="26" ht="15.75" customHeight="1">
      <c r="C26" s="5">
        <f t="shared" si="1"/>
        <v>0</v>
      </c>
      <c r="D26" s="6"/>
      <c r="E26" s="6"/>
      <c r="F26" s="6"/>
      <c r="G26" s="4"/>
      <c r="L26" s="4"/>
      <c r="N26" s="4"/>
    </row>
    <row r="27" ht="15.75" customHeight="1">
      <c r="C27" s="5">
        <f t="shared" si="1"/>
        <v>0</v>
      </c>
      <c r="D27" s="6"/>
      <c r="E27" s="6"/>
      <c r="F27" s="6"/>
      <c r="G27" s="4"/>
      <c r="L27" s="4"/>
      <c r="N27" s="4"/>
    </row>
    <row r="28" ht="15.75" customHeight="1">
      <c r="C28" s="5">
        <f t="shared" si="1"/>
        <v>0</v>
      </c>
      <c r="D28" s="6"/>
      <c r="E28" s="6"/>
      <c r="F28" s="6"/>
      <c r="G28" s="4"/>
      <c r="L28" s="4"/>
      <c r="N28" s="4"/>
    </row>
    <row r="29" ht="15.75" customHeight="1">
      <c r="C29" s="5">
        <f t="shared" si="1"/>
        <v>0</v>
      </c>
      <c r="D29" s="6"/>
      <c r="E29" s="6"/>
      <c r="F29" s="6"/>
      <c r="G29" s="4"/>
      <c r="L29" s="4"/>
      <c r="N29" s="4"/>
    </row>
    <row r="30" ht="15.75" customHeight="1">
      <c r="C30" s="5">
        <f t="shared" si="1"/>
        <v>0</v>
      </c>
      <c r="D30" s="6"/>
      <c r="E30" s="6"/>
      <c r="F30" s="6"/>
      <c r="G30" s="4"/>
      <c r="L30" s="4"/>
      <c r="N30" s="4"/>
    </row>
    <row r="31" ht="15.75" customHeight="1">
      <c r="C31" s="5">
        <f t="shared" si="1"/>
        <v>0</v>
      </c>
      <c r="D31" s="6"/>
      <c r="E31" s="6"/>
      <c r="F31" s="6"/>
      <c r="G31" s="4"/>
      <c r="L31" s="4"/>
      <c r="N31" s="4"/>
    </row>
    <row r="32" ht="15.75" customHeight="1">
      <c r="C32" s="5">
        <f t="shared" si="1"/>
        <v>0</v>
      </c>
      <c r="D32" s="6"/>
      <c r="E32" s="6"/>
      <c r="F32" s="6"/>
      <c r="G32" s="4"/>
      <c r="L32" s="4"/>
      <c r="N32" s="4"/>
    </row>
    <row r="33" ht="15.75" customHeight="1">
      <c r="C33" s="5">
        <f t="shared" si="1"/>
        <v>0</v>
      </c>
      <c r="D33" s="6"/>
      <c r="E33" s="6"/>
      <c r="F33" s="6"/>
      <c r="G33" s="4"/>
      <c r="L33" s="4"/>
      <c r="N33" s="4"/>
    </row>
    <row r="34" ht="15.75" customHeight="1">
      <c r="C34" s="5">
        <f t="shared" si="1"/>
        <v>0</v>
      </c>
      <c r="D34" s="6"/>
      <c r="E34" s="6"/>
      <c r="F34" s="6"/>
      <c r="G34" s="4"/>
      <c r="L34" s="4"/>
      <c r="N34" s="4"/>
    </row>
    <row r="35" ht="15.75" customHeight="1">
      <c r="C35" s="5">
        <f t="shared" si="1"/>
        <v>0</v>
      </c>
      <c r="D35" s="6"/>
      <c r="E35" s="6"/>
      <c r="F35" s="6"/>
      <c r="G35" s="4"/>
      <c r="L35" s="4"/>
      <c r="N35" s="4"/>
    </row>
    <row r="36" ht="15.75" customHeight="1">
      <c r="C36" s="5">
        <f t="shared" si="1"/>
        <v>0</v>
      </c>
      <c r="E36" s="6"/>
      <c r="F36" s="6"/>
      <c r="G36" s="4"/>
      <c r="L36" s="4"/>
      <c r="N36" s="4"/>
    </row>
    <row r="37" ht="15.75" customHeight="1">
      <c r="C37" s="5">
        <f t="shared" si="1"/>
        <v>0</v>
      </c>
      <c r="E37" s="6"/>
      <c r="F37" s="6"/>
      <c r="G37" s="4"/>
      <c r="L37" s="4"/>
      <c r="N37" s="4"/>
    </row>
    <row r="38" ht="15.75" customHeight="1">
      <c r="C38" s="5">
        <f t="shared" si="1"/>
        <v>0</v>
      </c>
      <c r="G38" s="4"/>
      <c r="L38" s="4"/>
      <c r="N38" s="4"/>
    </row>
    <row r="39" ht="15.75" customHeight="1">
      <c r="C39" s="5">
        <f t="shared" si="1"/>
        <v>0</v>
      </c>
      <c r="G39" s="4"/>
      <c r="L39" s="4"/>
      <c r="N39" s="4"/>
    </row>
    <row r="40" ht="15.75" customHeight="1">
      <c r="C40" s="5">
        <f t="shared" si="1"/>
        <v>0</v>
      </c>
      <c r="G40" s="4"/>
      <c r="L40" s="4"/>
      <c r="N40" s="4"/>
    </row>
    <row r="41" ht="15.75" customHeight="1">
      <c r="C41" s="5">
        <f t="shared" si="1"/>
        <v>0</v>
      </c>
      <c r="G41" s="4"/>
      <c r="L41" s="4"/>
      <c r="N41" s="4"/>
    </row>
    <row r="42" ht="15.75" customHeight="1">
      <c r="C42" s="5">
        <f t="shared" si="1"/>
        <v>0</v>
      </c>
      <c r="G42" s="4"/>
      <c r="L42" s="4"/>
      <c r="N42" s="4"/>
    </row>
    <row r="43" ht="15.75" customHeight="1">
      <c r="C43" s="5">
        <f t="shared" si="1"/>
        <v>0</v>
      </c>
      <c r="G43" s="4"/>
      <c r="L43" s="4"/>
      <c r="N43" s="4"/>
    </row>
    <row r="44" ht="15.75" customHeight="1">
      <c r="C44" s="5">
        <f t="shared" si="1"/>
        <v>0</v>
      </c>
      <c r="G44" s="4"/>
      <c r="L44" s="4"/>
      <c r="N44" s="4"/>
    </row>
    <row r="45" ht="15.75" customHeight="1">
      <c r="C45" s="5">
        <f t="shared" si="1"/>
        <v>0</v>
      </c>
      <c r="G45" s="4"/>
      <c r="L45" s="4"/>
      <c r="N45" s="4"/>
    </row>
    <row r="46" ht="15.75" customHeight="1">
      <c r="C46" s="5">
        <f t="shared" si="1"/>
        <v>0</v>
      </c>
      <c r="G46" s="4"/>
      <c r="L46" s="4"/>
      <c r="N46" s="4"/>
    </row>
    <row r="47" ht="15.75" customHeight="1">
      <c r="C47" s="5">
        <f t="shared" si="1"/>
        <v>0</v>
      </c>
      <c r="G47" s="4"/>
      <c r="L47" s="4"/>
      <c r="N47" s="4"/>
    </row>
    <row r="48" ht="15.75" customHeight="1">
      <c r="C48" s="5">
        <f t="shared" si="1"/>
        <v>0</v>
      </c>
      <c r="G48" s="4"/>
      <c r="L48" s="4"/>
      <c r="N48" s="4"/>
    </row>
    <row r="49" ht="15.75" customHeight="1">
      <c r="C49" s="5">
        <f t="shared" si="1"/>
        <v>0</v>
      </c>
      <c r="G49" s="4"/>
      <c r="L49" s="4"/>
      <c r="N49" s="4"/>
    </row>
    <row r="50" ht="15.75" customHeight="1">
      <c r="C50" s="5">
        <f t="shared" si="1"/>
        <v>0</v>
      </c>
      <c r="G50" s="4"/>
      <c r="L50" s="4"/>
      <c r="N50" s="4"/>
    </row>
    <row r="51" ht="15.75" customHeight="1">
      <c r="C51" s="5">
        <f t="shared" si="1"/>
        <v>0</v>
      </c>
      <c r="G51" s="4"/>
      <c r="L51" s="4"/>
      <c r="N51" s="4"/>
    </row>
    <row r="52" ht="15.75" customHeight="1">
      <c r="C52" s="5">
        <f t="shared" si="1"/>
        <v>0</v>
      </c>
      <c r="G52" s="4"/>
      <c r="L52" s="4"/>
      <c r="N52" s="4"/>
    </row>
    <row r="53" ht="15.75" customHeight="1">
      <c r="C53" s="5">
        <f t="shared" si="1"/>
        <v>0</v>
      </c>
      <c r="G53" s="4"/>
      <c r="L53" s="4"/>
      <c r="N53" s="4"/>
    </row>
    <row r="54" ht="15.75" customHeight="1">
      <c r="C54" s="5">
        <f t="shared" si="1"/>
        <v>0</v>
      </c>
      <c r="G54" s="4"/>
      <c r="L54" s="4"/>
      <c r="N54" s="4"/>
    </row>
    <row r="55" ht="15.75" customHeight="1">
      <c r="C55" s="5">
        <f t="shared" si="1"/>
        <v>0</v>
      </c>
      <c r="G55" s="4"/>
      <c r="L55" s="4"/>
      <c r="N55" s="4"/>
    </row>
    <row r="56" ht="15.75" customHeight="1">
      <c r="C56" s="5">
        <f t="shared" si="1"/>
        <v>0</v>
      </c>
      <c r="G56" s="4"/>
      <c r="L56" s="4"/>
      <c r="N56" s="4"/>
    </row>
    <row r="57" ht="15.75" customHeight="1">
      <c r="C57" s="5">
        <f t="shared" si="1"/>
        <v>0</v>
      </c>
      <c r="G57" s="4"/>
      <c r="L57" s="4"/>
      <c r="N57" s="4"/>
    </row>
    <row r="58" ht="15.75" customHeight="1">
      <c r="C58" s="5">
        <f t="shared" si="1"/>
        <v>0</v>
      </c>
      <c r="G58" s="4"/>
      <c r="L58" s="4"/>
      <c r="N58" s="4"/>
    </row>
    <row r="59" ht="15.75" customHeight="1">
      <c r="C59" s="5">
        <f t="shared" si="1"/>
        <v>0</v>
      </c>
      <c r="G59" s="4"/>
      <c r="L59" s="4"/>
      <c r="N59" s="4"/>
    </row>
    <row r="60" ht="15.75" customHeight="1">
      <c r="C60" s="5">
        <f t="shared" si="1"/>
        <v>0</v>
      </c>
      <c r="G60" s="4"/>
      <c r="L60" s="4"/>
      <c r="N60" s="4"/>
    </row>
    <row r="61" ht="15.75" customHeight="1">
      <c r="C61" s="5">
        <f t="shared" si="1"/>
        <v>0</v>
      </c>
      <c r="G61" s="4"/>
      <c r="L61" s="4"/>
      <c r="N61" s="4"/>
    </row>
    <row r="62" ht="15.75" customHeight="1">
      <c r="C62" s="5">
        <f t="shared" si="1"/>
        <v>0</v>
      </c>
      <c r="G62" s="4"/>
      <c r="L62" s="4"/>
      <c r="N62" s="4"/>
    </row>
    <row r="63" ht="15.75" customHeight="1">
      <c r="C63" s="5">
        <f t="shared" si="1"/>
        <v>0</v>
      </c>
      <c r="G63" s="4"/>
      <c r="L63" s="4"/>
      <c r="N63" s="4"/>
    </row>
    <row r="64" ht="15.75" customHeight="1">
      <c r="C64" s="5">
        <f t="shared" si="1"/>
        <v>0</v>
      </c>
      <c r="G64" s="4"/>
      <c r="L64" s="4"/>
      <c r="N64" s="4"/>
    </row>
    <row r="65" ht="15.75" customHeight="1">
      <c r="G65" s="4"/>
      <c r="L65" s="4"/>
      <c r="N65" s="4"/>
    </row>
    <row r="66" ht="15.75" customHeight="1">
      <c r="G66" s="4"/>
      <c r="L66" s="4"/>
      <c r="N66" s="4"/>
    </row>
    <row r="67" ht="15.75" customHeight="1">
      <c r="G67" s="4"/>
      <c r="L67" s="4"/>
      <c r="N67" s="4"/>
    </row>
    <row r="68" ht="15.75" customHeight="1">
      <c r="G68" s="4"/>
      <c r="L68" s="4"/>
      <c r="N68" s="4"/>
    </row>
    <row r="69" ht="15.75" customHeight="1">
      <c r="G69" s="4"/>
      <c r="L69" s="4"/>
      <c r="N69" s="4"/>
    </row>
    <row r="70" ht="15.75" customHeight="1">
      <c r="G70" s="4"/>
      <c r="L70" s="4"/>
      <c r="N70" s="4"/>
    </row>
    <row r="71" ht="15.75" customHeight="1">
      <c r="G71" s="4"/>
      <c r="L71" s="4"/>
      <c r="N71" s="4"/>
    </row>
    <row r="72" ht="15.75" customHeight="1">
      <c r="G72" s="4"/>
      <c r="L72" s="4"/>
      <c r="N72" s="4"/>
    </row>
    <row r="73" ht="15.75" customHeight="1">
      <c r="G73" s="4"/>
      <c r="L73" s="4"/>
      <c r="N73" s="4"/>
    </row>
    <row r="74" ht="15.75" customHeight="1">
      <c r="G74" s="4"/>
      <c r="L74" s="4"/>
      <c r="N74" s="4"/>
    </row>
    <row r="75" ht="15.75" customHeight="1">
      <c r="G75" s="4"/>
      <c r="L75" s="4"/>
      <c r="N75" s="4"/>
    </row>
    <row r="76" ht="15.75" customHeight="1">
      <c r="G76" s="4"/>
      <c r="L76" s="4"/>
      <c r="N76" s="4"/>
    </row>
    <row r="77" ht="15.75" customHeight="1">
      <c r="G77" s="4"/>
      <c r="L77" s="4"/>
      <c r="N77" s="4"/>
    </row>
    <row r="78" ht="15.75" customHeight="1">
      <c r="G78" s="4"/>
      <c r="L78" s="4"/>
      <c r="N78" s="4"/>
    </row>
    <row r="79" ht="15.75" customHeight="1">
      <c r="G79" s="4"/>
      <c r="L79" s="4"/>
      <c r="N79" s="4"/>
    </row>
    <row r="80" ht="15.75" customHeight="1">
      <c r="G80" s="4"/>
      <c r="L80" s="4"/>
      <c r="N80" s="4"/>
    </row>
    <row r="81" ht="15.75" customHeight="1">
      <c r="G81" s="4"/>
      <c r="L81" s="4"/>
      <c r="N81" s="4"/>
    </row>
    <row r="82" ht="15.75" customHeight="1">
      <c r="G82" s="4"/>
      <c r="L82" s="4"/>
      <c r="N82" s="4"/>
    </row>
    <row r="83" ht="15.75" customHeight="1">
      <c r="G83" s="4"/>
      <c r="L83" s="4"/>
      <c r="N83" s="4"/>
    </row>
    <row r="84" ht="15.75" customHeight="1">
      <c r="G84" s="4"/>
      <c r="L84" s="4"/>
      <c r="N84" s="4"/>
    </row>
    <row r="85" ht="15.75" customHeight="1">
      <c r="G85" s="4"/>
      <c r="L85" s="4"/>
      <c r="N85" s="4"/>
    </row>
    <row r="86" ht="15.75" customHeight="1">
      <c r="G86" s="4"/>
      <c r="L86" s="4"/>
      <c r="N86" s="4"/>
    </row>
    <row r="87" ht="15.75" customHeight="1">
      <c r="G87" s="4"/>
      <c r="L87" s="4"/>
      <c r="N87" s="4"/>
    </row>
    <row r="88" ht="15.75" customHeight="1">
      <c r="G88" s="4"/>
      <c r="L88" s="4"/>
      <c r="N88" s="4"/>
    </row>
    <row r="89" ht="15.75" customHeight="1">
      <c r="G89" s="4"/>
      <c r="L89" s="4"/>
      <c r="N89" s="4"/>
    </row>
    <row r="90" ht="15.75" customHeight="1">
      <c r="G90" s="4"/>
      <c r="L90" s="4"/>
      <c r="N90" s="4"/>
    </row>
    <row r="91" ht="15.75" customHeight="1">
      <c r="G91" s="4"/>
      <c r="L91" s="4"/>
      <c r="N91" s="4"/>
    </row>
    <row r="92" ht="15.75" customHeight="1">
      <c r="G92" s="4"/>
      <c r="L92" s="4"/>
      <c r="N92" s="4"/>
    </row>
    <row r="93" ht="15.75" customHeight="1">
      <c r="G93" s="4"/>
      <c r="L93" s="4"/>
      <c r="N93" s="4"/>
    </row>
    <row r="94" ht="15.75" customHeight="1">
      <c r="G94" s="4"/>
      <c r="L94" s="4"/>
      <c r="N94" s="4"/>
    </row>
    <row r="95" ht="15.75" customHeight="1">
      <c r="G95" s="4"/>
      <c r="L95" s="4"/>
      <c r="N95" s="4"/>
    </row>
    <row r="96" ht="15.75" customHeight="1">
      <c r="G96" s="4"/>
      <c r="L96" s="4"/>
      <c r="N96" s="4"/>
    </row>
    <row r="97" ht="15.75" customHeight="1">
      <c r="G97" s="4"/>
      <c r="L97" s="4"/>
      <c r="N97" s="4"/>
    </row>
    <row r="98" ht="15.75" customHeight="1">
      <c r="G98" s="4"/>
      <c r="L98" s="4"/>
      <c r="N98" s="4"/>
    </row>
    <row r="99" ht="15.75" customHeight="1">
      <c r="G99" s="4"/>
      <c r="L99" s="4"/>
      <c r="N99" s="4"/>
    </row>
    <row r="100" ht="15.75" customHeight="1">
      <c r="G100" s="4"/>
      <c r="L100" s="4"/>
      <c r="N100" s="4"/>
    </row>
    <row r="101" ht="15.75" customHeight="1">
      <c r="G101" s="4"/>
      <c r="L101" s="4"/>
      <c r="N101" s="4"/>
    </row>
    <row r="102" ht="15.75" customHeight="1">
      <c r="G102" s="4"/>
      <c r="L102" s="4"/>
      <c r="N102" s="4"/>
    </row>
    <row r="103" ht="15.75" customHeight="1">
      <c r="G103" s="4"/>
      <c r="L103" s="4"/>
      <c r="N103" s="4"/>
    </row>
    <row r="104" ht="15.75" customHeight="1">
      <c r="G104" s="4"/>
      <c r="L104" s="4"/>
      <c r="N104" s="4"/>
    </row>
    <row r="105" ht="15.75" customHeight="1">
      <c r="G105" s="4"/>
      <c r="L105" s="4"/>
      <c r="N105" s="4"/>
    </row>
    <row r="106" ht="15.75" customHeight="1">
      <c r="G106" s="4"/>
      <c r="L106" s="4"/>
      <c r="N106" s="4"/>
    </row>
    <row r="107" ht="15.75" customHeight="1">
      <c r="G107" s="4"/>
      <c r="L107" s="4"/>
      <c r="N107" s="4"/>
    </row>
    <row r="108" ht="15.75" customHeight="1">
      <c r="G108" s="4"/>
      <c r="L108" s="4"/>
      <c r="N108" s="4"/>
    </row>
    <row r="109" ht="15.75" customHeight="1">
      <c r="G109" s="4"/>
      <c r="L109" s="4"/>
      <c r="N109" s="4"/>
    </row>
    <row r="110" ht="15.75" customHeight="1">
      <c r="G110" s="4"/>
      <c r="L110" s="4"/>
      <c r="N110" s="4"/>
    </row>
    <row r="111" ht="15.75" customHeight="1">
      <c r="G111" s="4"/>
      <c r="L111" s="4"/>
      <c r="N111" s="4"/>
    </row>
    <row r="112" ht="15.75" customHeight="1">
      <c r="G112" s="4"/>
      <c r="L112" s="4"/>
      <c r="N112" s="4"/>
    </row>
    <row r="113" ht="15.75" customHeight="1">
      <c r="G113" s="4"/>
      <c r="L113" s="4"/>
      <c r="N113" s="4"/>
    </row>
    <row r="114" ht="15.75" customHeight="1">
      <c r="G114" s="4"/>
      <c r="L114" s="4"/>
      <c r="N114" s="4"/>
    </row>
    <row r="115" ht="15.75" customHeight="1">
      <c r="G115" s="4"/>
      <c r="L115" s="4"/>
      <c r="N115" s="4"/>
    </row>
    <row r="116" ht="15.75" customHeight="1">
      <c r="G116" s="4"/>
      <c r="L116" s="4"/>
      <c r="N116" s="4"/>
    </row>
    <row r="117" ht="15.75" customHeight="1">
      <c r="G117" s="4"/>
      <c r="L117" s="4"/>
      <c r="N117" s="4"/>
    </row>
    <row r="118" ht="15.75" customHeight="1">
      <c r="G118" s="4"/>
      <c r="L118" s="4"/>
      <c r="N118" s="4"/>
    </row>
    <row r="119" ht="15.75" customHeight="1">
      <c r="G119" s="4"/>
      <c r="L119" s="4"/>
      <c r="N119" s="4"/>
    </row>
    <row r="120" ht="15.75" customHeight="1">
      <c r="G120" s="4"/>
      <c r="L120" s="4"/>
      <c r="N120" s="4"/>
    </row>
    <row r="121" ht="15.75" customHeight="1">
      <c r="G121" s="4"/>
      <c r="L121" s="4"/>
      <c r="N121" s="4"/>
    </row>
    <row r="122" ht="15.75" customHeight="1">
      <c r="G122" s="4"/>
      <c r="L122" s="4"/>
      <c r="N122" s="4"/>
    </row>
    <row r="123" ht="15.75" customHeight="1">
      <c r="G123" s="4"/>
      <c r="L123" s="4"/>
      <c r="N123" s="4"/>
    </row>
    <row r="124" ht="15.75" customHeight="1">
      <c r="G124" s="4"/>
      <c r="L124" s="4"/>
      <c r="N124" s="4"/>
    </row>
    <row r="125" ht="15.75" customHeight="1">
      <c r="G125" s="4"/>
      <c r="L125" s="4"/>
      <c r="N125" s="4"/>
    </row>
    <row r="126" ht="15.75" customHeight="1">
      <c r="G126" s="4"/>
      <c r="L126" s="4"/>
      <c r="N126" s="4"/>
    </row>
    <row r="127" ht="15.75" customHeight="1">
      <c r="G127" s="4"/>
      <c r="L127" s="4"/>
      <c r="N127" s="4"/>
    </row>
    <row r="128" ht="15.75" customHeight="1">
      <c r="G128" s="4"/>
      <c r="L128" s="4"/>
      <c r="N128" s="4"/>
    </row>
    <row r="129" ht="15.75" customHeight="1">
      <c r="G129" s="4"/>
      <c r="L129" s="4"/>
      <c r="N129" s="4"/>
    </row>
    <row r="130" ht="15.75" customHeight="1">
      <c r="G130" s="4"/>
      <c r="L130" s="4"/>
      <c r="N130" s="4"/>
    </row>
    <row r="131" ht="15.75" customHeight="1">
      <c r="G131" s="4"/>
      <c r="L131" s="4"/>
      <c r="N131" s="4"/>
    </row>
    <row r="132" ht="15.75" customHeight="1">
      <c r="G132" s="4"/>
      <c r="L132" s="4"/>
      <c r="N132" s="4"/>
    </row>
    <row r="133" ht="15.75" customHeight="1">
      <c r="G133" s="4"/>
      <c r="L133" s="4"/>
      <c r="N133" s="4"/>
    </row>
    <row r="134" ht="15.75" customHeight="1">
      <c r="G134" s="4"/>
      <c r="L134" s="4"/>
      <c r="N134" s="4"/>
    </row>
    <row r="135" ht="15.75" customHeight="1">
      <c r="G135" s="4"/>
      <c r="L135" s="4"/>
      <c r="N135" s="4"/>
    </row>
    <row r="136" ht="15.75" customHeight="1">
      <c r="G136" s="4"/>
      <c r="L136" s="4"/>
      <c r="N136" s="4"/>
    </row>
    <row r="137" ht="15.75" customHeight="1">
      <c r="G137" s="4"/>
      <c r="L137" s="4"/>
      <c r="N137" s="4"/>
    </row>
    <row r="138" ht="15.75" customHeight="1">
      <c r="G138" s="4"/>
      <c r="L138" s="4"/>
      <c r="N138" s="4"/>
    </row>
    <row r="139" ht="15.75" customHeight="1">
      <c r="G139" s="4"/>
      <c r="L139" s="4"/>
      <c r="N139" s="4"/>
    </row>
    <row r="140" ht="15.75" customHeight="1">
      <c r="G140" s="4"/>
      <c r="L140" s="4"/>
      <c r="N140" s="4"/>
    </row>
    <row r="141" ht="15.75" customHeight="1">
      <c r="G141" s="4"/>
      <c r="L141" s="4"/>
      <c r="N141" s="4"/>
    </row>
    <row r="142" ht="15.75" customHeight="1">
      <c r="G142" s="4"/>
      <c r="L142" s="4"/>
      <c r="N142" s="4"/>
    </row>
    <row r="143" ht="15.75" customHeight="1">
      <c r="G143" s="4"/>
      <c r="L143" s="4"/>
      <c r="N143" s="4"/>
    </row>
    <row r="144" ht="15.75" customHeight="1">
      <c r="G144" s="4"/>
      <c r="L144" s="4"/>
      <c r="N144" s="4"/>
    </row>
    <row r="145" ht="15.75" customHeight="1">
      <c r="G145" s="4"/>
      <c r="L145" s="4"/>
      <c r="N145" s="4"/>
    </row>
    <row r="146" ht="15.75" customHeight="1">
      <c r="G146" s="4"/>
      <c r="L146" s="4"/>
      <c r="N146" s="4"/>
    </row>
    <row r="147" ht="15.75" customHeight="1">
      <c r="G147" s="4"/>
      <c r="L147" s="4"/>
      <c r="N147" s="4"/>
    </row>
    <row r="148" ht="15.75" customHeight="1">
      <c r="G148" s="4"/>
      <c r="L148" s="4"/>
      <c r="N148" s="4"/>
    </row>
    <row r="149" ht="15.75" customHeight="1">
      <c r="G149" s="4"/>
      <c r="L149" s="4"/>
      <c r="N149" s="4"/>
    </row>
    <row r="150" ht="15.75" customHeight="1">
      <c r="G150" s="4"/>
      <c r="L150" s="4"/>
      <c r="N150" s="4"/>
    </row>
    <row r="151" ht="15.75" customHeight="1">
      <c r="G151" s="4"/>
      <c r="L151" s="4"/>
      <c r="N151" s="4"/>
    </row>
    <row r="152" ht="15.75" customHeight="1">
      <c r="G152" s="4"/>
      <c r="L152" s="4"/>
      <c r="N152" s="4"/>
    </row>
    <row r="153" ht="15.75" customHeight="1">
      <c r="G153" s="4"/>
      <c r="L153" s="4"/>
      <c r="N153" s="4"/>
    </row>
    <row r="154" ht="15.75" customHeight="1">
      <c r="G154" s="4"/>
      <c r="L154" s="4"/>
      <c r="N154" s="4"/>
    </row>
    <row r="155" ht="15.75" customHeight="1">
      <c r="G155" s="4"/>
      <c r="L155" s="4"/>
      <c r="N155" s="4"/>
    </row>
    <row r="156" ht="15.75" customHeight="1">
      <c r="G156" s="4"/>
      <c r="L156" s="4"/>
      <c r="N156" s="4"/>
    </row>
    <row r="157" ht="15.75" customHeight="1">
      <c r="G157" s="4"/>
      <c r="L157" s="4"/>
      <c r="N157" s="4"/>
    </row>
    <row r="158" ht="15.75" customHeight="1">
      <c r="G158" s="4"/>
      <c r="L158" s="4"/>
      <c r="N158" s="4"/>
    </row>
    <row r="159" ht="15.75" customHeight="1">
      <c r="G159" s="4"/>
      <c r="L159" s="4"/>
      <c r="N159" s="4"/>
    </row>
    <row r="160" ht="15.75" customHeight="1">
      <c r="G160" s="4"/>
      <c r="L160" s="4"/>
      <c r="N160" s="4"/>
    </row>
    <row r="161" ht="15.75" customHeight="1">
      <c r="G161" s="4"/>
      <c r="L161" s="4"/>
      <c r="N161" s="4"/>
    </row>
    <row r="162" ht="15.75" customHeight="1">
      <c r="G162" s="4"/>
      <c r="L162" s="4"/>
      <c r="N162" s="4"/>
    </row>
    <row r="163" ht="15.75" customHeight="1">
      <c r="G163" s="4"/>
      <c r="L163" s="4"/>
      <c r="N163" s="4"/>
    </row>
    <row r="164" ht="15.75" customHeight="1">
      <c r="G164" s="4"/>
      <c r="L164" s="4"/>
      <c r="N164" s="4"/>
    </row>
    <row r="165" ht="15.75" customHeight="1">
      <c r="G165" s="4"/>
      <c r="L165" s="4"/>
      <c r="N165" s="4"/>
    </row>
    <row r="166" ht="15.75" customHeight="1">
      <c r="G166" s="4"/>
      <c r="L166" s="4"/>
      <c r="N166" s="4"/>
    </row>
    <row r="167" ht="15.75" customHeight="1">
      <c r="G167" s="4"/>
      <c r="L167" s="4"/>
      <c r="N167" s="4"/>
    </row>
    <row r="168" ht="15.75" customHeight="1">
      <c r="G168" s="4"/>
      <c r="L168" s="4"/>
      <c r="N168" s="4"/>
    </row>
    <row r="169" ht="15.75" customHeight="1">
      <c r="G169" s="4"/>
      <c r="L169" s="4"/>
      <c r="N169" s="4"/>
    </row>
    <row r="170" ht="15.75" customHeight="1">
      <c r="G170" s="4"/>
      <c r="L170" s="4"/>
      <c r="N170" s="4"/>
    </row>
    <row r="171" ht="15.75" customHeight="1">
      <c r="G171" s="4"/>
      <c r="L171" s="4"/>
      <c r="N171" s="4"/>
    </row>
    <row r="172" ht="15.75" customHeight="1">
      <c r="G172" s="4"/>
      <c r="L172" s="4"/>
      <c r="N172" s="4"/>
    </row>
    <row r="173" ht="15.75" customHeight="1">
      <c r="G173" s="4"/>
      <c r="L173" s="4"/>
      <c r="N173" s="4"/>
    </row>
    <row r="174" ht="15.75" customHeight="1">
      <c r="G174" s="4"/>
      <c r="L174" s="4"/>
      <c r="N174" s="4"/>
    </row>
    <row r="175" ht="15.75" customHeight="1">
      <c r="G175" s="4"/>
      <c r="L175" s="4"/>
      <c r="N175" s="4"/>
    </row>
    <row r="176" ht="15.75" customHeight="1">
      <c r="G176" s="4"/>
      <c r="L176" s="4"/>
      <c r="N176" s="4"/>
    </row>
    <row r="177" ht="15.75" customHeight="1">
      <c r="G177" s="4"/>
      <c r="L177" s="4"/>
      <c r="N177" s="4"/>
    </row>
    <row r="178" ht="15.75" customHeight="1">
      <c r="G178" s="4"/>
      <c r="L178" s="4"/>
      <c r="N178" s="4"/>
    </row>
    <row r="179" ht="15.75" customHeight="1">
      <c r="G179" s="4"/>
      <c r="L179" s="4"/>
      <c r="N179" s="4"/>
    </row>
    <row r="180" ht="15.75" customHeight="1">
      <c r="G180" s="4"/>
      <c r="L180" s="4"/>
      <c r="N180" s="4"/>
    </row>
    <row r="181" ht="15.75" customHeight="1">
      <c r="G181" s="4"/>
      <c r="L181" s="4"/>
      <c r="N181" s="4"/>
    </row>
    <row r="182" ht="15.75" customHeight="1">
      <c r="G182" s="4"/>
      <c r="L182" s="4"/>
      <c r="N182" s="4"/>
    </row>
    <row r="183" ht="15.75" customHeight="1">
      <c r="G183" s="4"/>
      <c r="L183" s="4"/>
      <c r="N183" s="4"/>
    </row>
    <row r="184" ht="15.75" customHeight="1">
      <c r="G184" s="4"/>
      <c r="L184" s="4"/>
      <c r="N184" s="4"/>
    </row>
    <row r="185" ht="15.75" customHeight="1">
      <c r="G185" s="4"/>
      <c r="L185" s="4"/>
      <c r="N185" s="4"/>
    </row>
    <row r="186" ht="15.75" customHeight="1">
      <c r="G186" s="4"/>
      <c r="L186" s="4"/>
      <c r="N186" s="4"/>
    </row>
    <row r="187" ht="15.75" customHeight="1">
      <c r="G187" s="4"/>
      <c r="L187" s="4"/>
      <c r="N187" s="4"/>
    </row>
    <row r="188" ht="15.75" customHeight="1">
      <c r="G188" s="4"/>
      <c r="L188" s="4"/>
      <c r="N188" s="4"/>
    </row>
    <row r="189" ht="15.75" customHeight="1">
      <c r="G189" s="4"/>
      <c r="L189" s="4"/>
      <c r="N189" s="4"/>
    </row>
    <row r="190" ht="15.75" customHeight="1">
      <c r="G190" s="4"/>
      <c r="L190" s="4"/>
      <c r="N190" s="4"/>
    </row>
    <row r="191" ht="15.75" customHeight="1">
      <c r="G191" s="4"/>
      <c r="L191" s="4"/>
      <c r="N191" s="4"/>
    </row>
    <row r="192" ht="15.75" customHeight="1">
      <c r="G192" s="4"/>
      <c r="L192" s="4"/>
      <c r="N192" s="4"/>
    </row>
    <row r="193" ht="15.75" customHeight="1">
      <c r="G193" s="4"/>
      <c r="L193" s="4"/>
      <c r="N193" s="4"/>
    </row>
    <row r="194" ht="15.75" customHeight="1">
      <c r="G194" s="4"/>
      <c r="L194" s="4"/>
      <c r="N194" s="4"/>
    </row>
    <row r="195" ht="15.75" customHeight="1">
      <c r="G195" s="4"/>
      <c r="L195" s="4"/>
      <c r="N195" s="4"/>
    </row>
    <row r="196" ht="15.75" customHeight="1">
      <c r="G196" s="4"/>
      <c r="L196" s="4"/>
      <c r="N196" s="4"/>
    </row>
    <row r="197" ht="15.75" customHeight="1">
      <c r="G197" s="4"/>
      <c r="L197" s="4"/>
      <c r="N197" s="4"/>
    </row>
    <row r="198" ht="15.75" customHeight="1">
      <c r="G198" s="4"/>
      <c r="L198" s="4"/>
      <c r="N198" s="4"/>
    </row>
    <row r="199" ht="15.75" customHeight="1">
      <c r="G199" s="4"/>
      <c r="L199" s="4"/>
      <c r="N199" s="4"/>
    </row>
    <row r="200" ht="15.75" customHeight="1">
      <c r="G200" s="4"/>
      <c r="L200" s="4"/>
      <c r="N200" s="4"/>
    </row>
    <row r="201" ht="15.75" customHeight="1">
      <c r="G201" s="4"/>
      <c r="L201" s="4"/>
      <c r="N201" s="4"/>
    </row>
    <row r="202" ht="15.75" customHeight="1">
      <c r="G202" s="4"/>
      <c r="L202" s="4"/>
      <c r="N202" s="4"/>
    </row>
    <row r="203" ht="15.75" customHeight="1">
      <c r="G203" s="4"/>
      <c r="L203" s="4"/>
      <c r="N203" s="4"/>
    </row>
    <row r="204" ht="15.75" customHeight="1">
      <c r="G204" s="4"/>
      <c r="L204" s="4"/>
      <c r="N204" s="4"/>
    </row>
    <row r="205" ht="15.75" customHeight="1">
      <c r="G205" s="4"/>
      <c r="L205" s="4"/>
      <c r="N205" s="4"/>
    </row>
    <row r="206" ht="15.75" customHeight="1">
      <c r="G206" s="4"/>
      <c r="L206" s="4"/>
      <c r="N206" s="4"/>
    </row>
    <row r="207" ht="15.75" customHeight="1">
      <c r="G207" s="4"/>
      <c r="L207" s="4"/>
      <c r="N207" s="4"/>
    </row>
    <row r="208" ht="15.75" customHeight="1">
      <c r="G208" s="4"/>
      <c r="L208" s="4"/>
      <c r="N208" s="4"/>
    </row>
    <row r="209" ht="15.75" customHeight="1">
      <c r="G209" s="4"/>
      <c r="L209" s="4"/>
      <c r="N209" s="4"/>
    </row>
    <row r="210" ht="15.75" customHeight="1">
      <c r="G210" s="4"/>
      <c r="L210" s="4"/>
      <c r="N210" s="4"/>
    </row>
    <row r="211" ht="15.75" customHeight="1">
      <c r="G211" s="4"/>
      <c r="L211" s="4"/>
      <c r="N211" s="4"/>
    </row>
    <row r="212" ht="15.75" customHeight="1">
      <c r="G212" s="4"/>
      <c r="L212" s="4"/>
      <c r="N212" s="4"/>
    </row>
    <row r="213" ht="15.75" customHeight="1">
      <c r="G213" s="4"/>
      <c r="L213" s="4"/>
      <c r="N213" s="4"/>
    </row>
    <row r="214" ht="15.75" customHeight="1">
      <c r="G214" s="4"/>
      <c r="L214" s="4"/>
      <c r="N214" s="4"/>
    </row>
    <row r="215" ht="15.75" customHeight="1">
      <c r="G215" s="4"/>
      <c r="L215" s="4"/>
      <c r="N215" s="4"/>
    </row>
    <row r="216" ht="15.75" customHeight="1">
      <c r="G216" s="4"/>
      <c r="L216" s="4"/>
      <c r="N216" s="4"/>
    </row>
    <row r="217" ht="15.75" customHeight="1">
      <c r="G217" s="4"/>
      <c r="L217" s="4"/>
      <c r="N217" s="4"/>
    </row>
    <row r="218" ht="15.75" customHeight="1">
      <c r="G218" s="4"/>
      <c r="L218" s="4"/>
      <c r="N218" s="4"/>
    </row>
    <row r="219" ht="15.75" customHeight="1">
      <c r="G219" s="4"/>
      <c r="L219" s="4"/>
      <c r="N219" s="4"/>
    </row>
    <row r="220" ht="15.75" customHeight="1">
      <c r="G220" s="4"/>
      <c r="L220" s="4"/>
      <c r="N220" s="4"/>
    </row>
    <row r="221" ht="15.75" customHeight="1">
      <c r="G221" s="4"/>
      <c r="L221" s="4"/>
      <c r="N221" s="4"/>
    </row>
    <row r="222" ht="15.75" customHeight="1">
      <c r="G222" s="4"/>
      <c r="L222" s="4"/>
      <c r="N222" s="4"/>
    </row>
    <row r="223" ht="15.75" customHeight="1">
      <c r="G223" s="4"/>
      <c r="L223" s="4"/>
      <c r="N223" s="4"/>
    </row>
    <row r="224" ht="15.75" customHeight="1">
      <c r="G224" s="4"/>
      <c r="L224" s="4"/>
      <c r="N224" s="4"/>
    </row>
    <row r="225" ht="15.75" customHeight="1">
      <c r="G225" s="4"/>
      <c r="L225" s="4"/>
      <c r="N225" s="4"/>
    </row>
    <row r="226" ht="15.75" customHeight="1">
      <c r="G226" s="4"/>
      <c r="L226" s="4"/>
      <c r="N226" s="4"/>
    </row>
    <row r="227" ht="15.75" customHeight="1">
      <c r="G227" s="4"/>
      <c r="L227" s="4"/>
      <c r="N227" s="4"/>
    </row>
    <row r="228" ht="15.75" customHeight="1">
      <c r="G228" s="4"/>
      <c r="L228" s="4"/>
      <c r="N228" s="4"/>
    </row>
    <row r="229" ht="15.75" customHeight="1">
      <c r="G229" s="4"/>
      <c r="L229" s="4"/>
      <c r="N229" s="4"/>
    </row>
    <row r="230" ht="15.75" customHeight="1">
      <c r="G230" s="4"/>
      <c r="L230" s="4"/>
      <c r="N230" s="4"/>
    </row>
    <row r="231" ht="15.75" customHeight="1">
      <c r="G231" s="4"/>
      <c r="L231" s="4"/>
      <c r="N231" s="4"/>
    </row>
    <row r="232" ht="15.75" customHeight="1">
      <c r="G232" s="4"/>
      <c r="L232" s="4"/>
      <c r="N232" s="4"/>
    </row>
    <row r="233" ht="15.75" customHeight="1">
      <c r="G233" s="4"/>
      <c r="L233" s="4"/>
      <c r="N233" s="4"/>
    </row>
    <row r="234" ht="15.75" customHeight="1">
      <c r="G234" s="4"/>
      <c r="L234" s="4"/>
      <c r="N234" s="4"/>
    </row>
    <row r="235" ht="15.75" customHeight="1">
      <c r="G235" s="4"/>
      <c r="L235" s="4"/>
      <c r="N235" s="4"/>
    </row>
    <row r="236" ht="15.75" customHeight="1">
      <c r="G236" s="4"/>
      <c r="L236" s="4"/>
      <c r="N236" s="4"/>
    </row>
    <row r="237" ht="15.75" customHeight="1">
      <c r="G237" s="4"/>
      <c r="L237" s="4"/>
      <c r="N237" s="4"/>
    </row>
    <row r="238" ht="15.75" customHeight="1">
      <c r="G238" s="4"/>
      <c r="L238" s="4"/>
      <c r="N238" s="4"/>
    </row>
    <row r="239" ht="15.75" customHeight="1">
      <c r="G239" s="4"/>
      <c r="L239" s="4"/>
      <c r="N239" s="4"/>
    </row>
    <row r="240" ht="15.75" customHeight="1">
      <c r="G240" s="4"/>
      <c r="L240" s="4"/>
      <c r="N240" s="4"/>
    </row>
    <row r="241" ht="15.75" customHeight="1">
      <c r="G241" s="4"/>
      <c r="L241" s="4"/>
      <c r="N241" s="4"/>
    </row>
    <row r="242" ht="15.75" customHeight="1">
      <c r="G242" s="4"/>
      <c r="L242" s="4"/>
      <c r="N242" s="4"/>
    </row>
    <row r="243" ht="15.75" customHeight="1">
      <c r="G243" s="4"/>
      <c r="L243" s="4"/>
      <c r="N243" s="4"/>
    </row>
    <row r="244" ht="15.75" customHeight="1">
      <c r="G244" s="4"/>
      <c r="L244" s="4"/>
      <c r="N244" s="4"/>
    </row>
    <row r="245" ht="15.75" customHeight="1">
      <c r="G245" s="4"/>
      <c r="L245" s="4"/>
      <c r="N245" s="4"/>
    </row>
    <row r="246" ht="15.75" customHeight="1">
      <c r="G246" s="4"/>
      <c r="L246" s="4"/>
      <c r="N246" s="4"/>
    </row>
    <row r="247" ht="15.75" customHeight="1">
      <c r="G247" s="4"/>
      <c r="L247" s="4"/>
      <c r="N247" s="4"/>
    </row>
    <row r="248" ht="15.75" customHeight="1">
      <c r="G248" s="4"/>
      <c r="L248" s="4"/>
      <c r="N248" s="4"/>
    </row>
    <row r="249" ht="15.75" customHeight="1">
      <c r="G249" s="4"/>
      <c r="L249" s="4"/>
      <c r="N249" s="4"/>
    </row>
    <row r="250" ht="15.75" customHeight="1">
      <c r="G250" s="4"/>
      <c r="L250" s="4"/>
      <c r="N250" s="4"/>
    </row>
    <row r="251" ht="15.75" customHeight="1">
      <c r="G251" s="4"/>
      <c r="L251" s="4"/>
      <c r="N251" s="4"/>
    </row>
    <row r="252" ht="15.75" customHeight="1">
      <c r="G252" s="4"/>
      <c r="L252" s="4"/>
      <c r="N252" s="4"/>
    </row>
    <row r="253" ht="15.75" customHeight="1">
      <c r="G253" s="4"/>
      <c r="L253" s="4"/>
      <c r="N253" s="4"/>
    </row>
    <row r="254" ht="15.75" customHeight="1">
      <c r="G254" s="4"/>
      <c r="L254" s="4"/>
      <c r="N254" s="4"/>
    </row>
    <row r="255" ht="15.75" customHeight="1">
      <c r="G255" s="4"/>
      <c r="L255" s="4"/>
      <c r="N255" s="4"/>
    </row>
    <row r="256" ht="15.75" customHeight="1">
      <c r="G256" s="4"/>
      <c r="L256" s="4"/>
      <c r="N256" s="4"/>
    </row>
    <row r="257" ht="15.75" customHeight="1">
      <c r="G257" s="4"/>
      <c r="L257" s="4"/>
      <c r="N257" s="4"/>
    </row>
    <row r="258" ht="15.75" customHeight="1">
      <c r="G258" s="4"/>
      <c r="L258" s="4"/>
      <c r="N258" s="4"/>
    </row>
    <row r="259" ht="15.75" customHeight="1">
      <c r="G259" s="4"/>
      <c r="L259" s="4"/>
      <c r="N259" s="4"/>
    </row>
    <row r="260" ht="15.75" customHeight="1">
      <c r="G260" s="4"/>
      <c r="L260" s="4"/>
      <c r="N260" s="4"/>
    </row>
    <row r="261" ht="15.75" customHeight="1">
      <c r="G261" s="4"/>
      <c r="L261" s="4"/>
      <c r="N261" s="4"/>
    </row>
    <row r="262" ht="15.75" customHeight="1">
      <c r="G262" s="4"/>
      <c r="L262" s="4"/>
      <c r="N262" s="4"/>
    </row>
    <row r="263" ht="15.75" customHeight="1">
      <c r="G263" s="4"/>
      <c r="L263" s="4"/>
      <c r="N263" s="4"/>
    </row>
    <row r="264" ht="15.75" customHeight="1">
      <c r="G264" s="4"/>
      <c r="L264" s="4"/>
      <c r="N264" s="4"/>
    </row>
    <row r="265" ht="15.75" customHeight="1">
      <c r="G265" s="4"/>
      <c r="L265" s="4"/>
      <c r="N265" s="4"/>
    </row>
    <row r="266" ht="15.75" customHeight="1">
      <c r="G266" s="4"/>
      <c r="L266" s="4"/>
      <c r="N266" s="4"/>
    </row>
    <row r="267" ht="15.75" customHeight="1">
      <c r="G267" s="4"/>
      <c r="L267" s="4"/>
      <c r="N267" s="4"/>
    </row>
    <row r="268" ht="15.75" customHeight="1">
      <c r="G268" s="4"/>
      <c r="L268" s="4"/>
      <c r="N268" s="4"/>
    </row>
    <row r="269" ht="15.75" customHeight="1">
      <c r="G269" s="4"/>
      <c r="L269" s="4"/>
      <c r="N269" s="4"/>
    </row>
    <row r="270" ht="15.75" customHeight="1">
      <c r="G270" s="4"/>
      <c r="L270" s="4"/>
      <c r="N270" s="4"/>
    </row>
    <row r="271" ht="15.75" customHeight="1">
      <c r="G271" s="4"/>
      <c r="L271" s="4"/>
      <c r="N271" s="4"/>
    </row>
    <row r="272" ht="15.75" customHeight="1">
      <c r="G272" s="4"/>
      <c r="L272" s="4"/>
      <c r="N272" s="4"/>
    </row>
    <row r="273" ht="15.75" customHeight="1">
      <c r="G273" s="4"/>
      <c r="L273" s="4"/>
      <c r="N273" s="4"/>
    </row>
    <row r="274" ht="15.75" customHeight="1">
      <c r="G274" s="4"/>
      <c r="L274" s="4"/>
      <c r="N274" s="4"/>
    </row>
    <row r="275" ht="15.75" customHeight="1">
      <c r="G275" s="4"/>
      <c r="L275" s="4"/>
      <c r="N275" s="4"/>
    </row>
    <row r="276" ht="15.75" customHeight="1">
      <c r="G276" s="4"/>
      <c r="L276" s="4"/>
      <c r="N276" s="4"/>
    </row>
    <row r="277" ht="15.75" customHeight="1">
      <c r="G277" s="4"/>
      <c r="L277" s="4"/>
      <c r="N277" s="4"/>
    </row>
    <row r="278" ht="15.75" customHeight="1">
      <c r="G278" s="4"/>
      <c r="L278" s="4"/>
      <c r="N278" s="4"/>
    </row>
    <row r="279" ht="15.75" customHeight="1">
      <c r="G279" s="4"/>
      <c r="L279" s="4"/>
      <c r="N279" s="4"/>
    </row>
    <row r="280" ht="15.75" customHeight="1">
      <c r="G280" s="4"/>
      <c r="L280" s="4"/>
      <c r="N280" s="4"/>
    </row>
    <row r="281" ht="15.75" customHeight="1">
      <c r="G281" s="4"/>
      <c r="L281" s="4"/>
      <c r="N281" s="4"/>
    </row>
    <row r="282" ht="15.75" customHeight="1">
      <c r="G282" s="4"/>
      <c r="L282" s="4"/>
      <c r="N282" s="4"/>
    </row>
    <row r="283" ht="15.75" customHeight="1">
      <c r="G283" s="4"/>
      <c r="L283" s="4"/>
      <c r="N283" s="4"/>
    </row>
    <row r="284" ht="15.75" customHeight="1">
      <c r="G284" s="4"/>
      <c r="L284" s="4"/>
      <c r="N284" s="4"/>
    </row>
    <row r="285" ht="15.75" customHeight="1">
      <c r="G285" s="4"/>
      <c r="L285" s="4"/>
      <c r="N285" s="4"/>
    </row>
    <row r="286" ht="15.75" customHeight="1">
      <c r="G286" s="4"/>
      <c r="L286" s="4"/>
      <c r="N286" s="4"/>
    </row>
    <row r="287" ht="15.75" customHeight="1">
      <c r="G287" s="4"/>
      <c r="L287" s="4"/>
      <c r="N287" s="4"/>
    </row>
    <row r="288" ht="15.75" customHeight="1">
      <c r="G288" s="4"/>
      <c r="L288" s="4"/>
      <c r="N288" s="4"/>
    </row>
    <row r="289" ht="15.75" customHeight="1">
      <c r="G289" s="4"/>
      <c r="L289" s="4"/>
      <c r="N289" s="4"/>
    </row>
    <row r="290" ht="15.75" customHeight="1">
      <c r="G290" s="4"/>
      <c r="L290" s="4"/>
      <c r="N290" s="4"/>
    </row>
    <row r="291" ht="15.75" customHeight="1">
      <c r="G291" s="4"/>
      <c r="L291" s="4"/>
      <c r="N291" s="4"/>
    </row>
    <row r="292" ht="15.75" customHeight="1">
      <c r="G292" s="4"/>
      <c r="L292" s="4"/>
      <c r="N292" s="4"/>
    </row>
    <row r="293" ht="15.75" customHeight="1">
      <c r="G293" s="4"/>
      <c r="L293" s="4"/>
      <c r="N293" s="4"/>
    </row>
    <row r="294" ht="15.75" customHeight="1">
      <c r="G294" s="4"/>
      <c r="L294" s="4"/>
      <c r="N294" s="4"/>
    </row>
    <row r="295" ht="15.75" customHeight="1">
      <c r="G295" s="4"/>
      <c r="L295" s="4"/>
      <c r="N295" s="4"/>
    </row>
    <row r="296" ht="15.75" customHeight="1">
      <c r="G296" s="4"/>
      <c r="L296" s="4"/>
      <c r="N296" s="4"/>
    </row>
    <row r="297" ht="15.75" customHeight="1">
      <c r="G297" s="4"/>
      <c r="L297" s="4"/>
      <c r="N297" s="4"/>
    </row>
    <row r="298" ht="15.75" customHeight="1">
      <c r="G298" s="4"/>
      <c r="L298" s="4"/>
      <c r="N298" s="4"/>
    </row>
    <row r="299" ht="15.75" customHeight="1">
      <c r="G299" s="4"/>
      <c r="L299" s="4"/>
      <c r="N299" s="4"/>
    </row>
    <row r="300" ht="15.75" customHeight="1">
      <c r="G300" s="4"/>
      <c r="L300" s="4"/>
      <c r="N300" s="4"/>
    </row>
    <row r="301" ht="15.75" customHeight="1">
      <c r="G301" s="4"/>
      <c r="L301" s="4"/>
      <c r="N301" s="4"/>
    </row>
    <row r="302" ht="15.75" customHeight="1">
      <c r="G302" s="4"/>
      <c r="L302" s="4"/>
      <c r="N302" s="4"/>
    </row>
    <row r="303" ht="15.75" customHeight="1">
      <c r="G303" s="4"/>
      <c r="L303" s="4"/>
      <c r="N303" s="4"/>
    </row>
    <row r="304" ht="15.75" customHeight="1">
      <c r="G304" s="4"/>
      <c r="L304" s="4"/>
      <c r="N304" s="4"/>
    </row>
    <row r="305" ht="15.75" customHeight="1">
      <c r="G305" s="4"/>
      <c r="L305" s="4"/>
      <c r="N305" s="4"/>
    </row>
    <row r="306" ht="15.75" customHeight="1">
      <c r="G306" s="4"/>
      <c r="L306" s="4"/>
      <c r="N306" s="4"/>
    </row>
    <row r="307" ht="15.75" customHeight="1">
      <c r="G307" s="4"/>
      <c r="L307" s="4"/>
      <c r="N307" s="4"/>
    </row>
    <row r="308" ht="15.75" customHeight="1">
      <c r="G308" s="4"/>
      <c r="L308" s="4"/>
      <c r="N308" s="4"/>
    </row>
    <row r="309" ht="15.75" customHeight="1">
      <c r="G309" s="4"/>
      <c r="L309" s="4"/>
      <c r="N309" s="4"/>
    </row>
    <row r="310" ht="15.75" customHeight="1">
      <c r="G310" s="4"/>
      <c r="L310" s="4"/>
      <c r="N310" s="4"/>
    </row>
    <row r="311" ht="15.75" customHeight="1">
      <c r="G311" s="4"/>
      <c r="L311" s="4"/>
      <c r="N311" s="4"/>
    </row>
    <row r="312" ht="15.75" customHeight="1">
      <c r="G312" s="4"/>
      <c r="L312" s="4"/>
      <c r="N312" s="4"/>
    </row>
    <row r="313" ht="15.75" customHeight="1">
      <c r="G313" s="4"/>
      <c r="L313" s="4"/>
      <c r="N313" s="4"/>
    </row>
    <row r="314" ht="15.75" customHeight="1">
      <c r="G314" s="4"/>
      <c r="L314" s="4"/>
      <c r="N314" s="4"/>
    </row>
    <row r="315" ht="15.75" customHeight="1">
      <c r="G315" s="4"/>
      <c r="L315" s="4"/>
      <c r="N315" s="4"/>
    </row>
    <row r="316" ht="15.75" customHeight="1">
      <c r="G316" s="4"/>
      <c r="L316" s="4"/>
      <c r="N316" s="4"/>
    </row>
    <row r="317" ht="15.75" customHeight="1">
      <c r="G317" s="4"/>
      <c r="L317" s="4"/>
      <c r="N317" s="4"/>
    </row>
    <row r="318" ht="15.75" customHeight="1">
      <c r="G318" s="4"/>
      <c r="L318" s="4"/>
      <c r="N318" s="4"/>
    </row>
    <row r="319" ht="15.75" customHeight="1">
      <c r="G319" s="4"/>
      <c r="L319" s="4"/>
      <c r="N319" s="4"/>
    </row>
    <row r="320" ht="15.75" customHeight="1">
      <c r="G320" s="4"/>
      <c r="L320" s="4"/>
      <c r="N320" s="4"/>
    </row>
    <row r="321" ht="15.75" customHeight="1">
      <c r="G321" s="4"/>
      <c r="L321" s="4"/>
      <c r="N321" s="4"/>
    </row>
    <row r="322" ht="15.75" customHeight="1">
      <c r="G322" s="4"/>
      <c r="L322" s="4"/>
      <c r="N322" s="4"/>
    </row>
    <row r="323" ht="15.75" customHeight="1">
      <c r="G323" s="4"/>
      <c r="L323" s="4"/>
      <c r="N323" s="4"/>
    </row>
    <row r="324" ht="15.75" customHeight="1">
      <c r="G324" s="4"/>
      <c r="L324" s="4"/>
      <c r="N324" s="4"/>
    </row>
    <row r="325" ht="15.75" customHeight="1">
      <c r="G325" s="4"/>
      <c r="L325" s="4"/>
      <c r="N325" s="4"/>
    </row>
    <row r="326" ht="15.75" customHeight="1">
      <c r="G326" s="4"/>
      <c r="L326" s="4"/>
      <c r="N326" s="4"/>
    </row>
    <row r="327" ht="15.75" customHeight="1">
      <c r="G327" s="4"/>
      <c r="L327" s="4"/>
      <c r="N327" s="4"/>
    </row>
    <row r="328" ht="15.75" customHeight="1">
      <c r="G328" s="4"/>
      <c r="L328" s="4"/>
      <c r="N328" s="4"/>
    </row>
    <row r="329" ht="15.75" customHeight="1">
      <c r="G329" s="4"/>
      <c r="L329" s="4"/>
      <c r="N329" s="4"/>
    </row>
    <row r="330" ht="15.75" customHeight="1">
      <c r="G330" s="4"/>
      <c r="L330" s="4"/>
      <c r="N330" s="4"/>
    </row>
    <row r="331" ht="15.75" customHeight="1">
      <c r="G331" s="4"/>
      <c r="L331" s="4"/>
      <c r="N331" s="4"/>
    </row>
    <row r="332" ht="15.75" customHeight="1">
      <c r="G332" s="4"/>
      <c r="L332" s="4"/>
      <c r="N332" s="4"/>
    </row>
    <row r="333" ht="15.75" customHeight="1">
      <c r="G333" s="4"/>
      <c r="L333" s="4"/>
      <c r="N333" s="4"/>
    </row>
    <row r="334" ht="15.75" customHeight="1">
      <c r="G334" s="4"/>
      <c r="L334" s="4"/>
      <c r="N334" s="4"/>
    </row>
    <row r="335" ht="15.75" customHeight="1">
      <c r="G335" s="4"/>
      <c r="L335" s="4"/>
      <c r="N335" s="4"/>
    </row>
    <row r="336" ht="15.75" customHeight="1">
      <c r="G336" s="4"/>
      <c r="L336" s="4"/>
      <c r="N336" s="4"/>
    </row>
    <row r="337" ht="15.75" customHeight="1">
      <c r="G337" s="4"/>
      <c r="L337" s="4"/>
      <c r="N337" s="4"/>
    </row>
    <row r="338" ht="15.75" customHeight="1">
      <c r="G338" s="4"/>
      <c r="L338" s="4"/>
      <c r="N338" s="4"/>
    </row>
    <row r="339" ht="15.75" customHeight="1">
      <c r="G339" s="4"/>
      <c r="L339" s="4"/>
      <c r="N339" s="4"/>
    </row>
    <row r="340" ht="15.75" customHeight="1">
      <c r="G340" s="4"/>
      <c r="L340" s="4"/>
      <c r="N340" s="4"/>
    </row>
    <row r="341" ht="15.75" customHeight="1">
      <c r="G341" s="4"/>
      <c r="L341" s="4"/>
      <c r="N341" s="4"/>
    </row>
    <row r="342" ht="15.75" customHeight="1">
      <c r="G342" s="4"/>
      <c r="L342" s="4"/>
      <c r="N342" s="4"/>
    </row>
    <row r="343" ht="15.75" customHeight="1">
      <c r="G343" s="4"/>
      <c r="L343" s="4"/>
      <c r="N343" s="4"/>
    </row>
    <row r="344" ht="15.75" customHeight="1">
      <c r="G344" s="4"/>
      <c r="L344" s="4"/>
      <c r="N344" s="4"/>
    </row>
    <row r="345" ht="15.75" customHeight="1">
      <c r="G345" s="4"/>
      <c r="L345" s="4"/>
      <c r="N345" s="4"/>
    </row>
    <row r="346" ht="15.75" customHeight="1">
      <c r="G346" s="4"/>
      <c r="L346" s="4"/>
      <c r="N346" s="4"/>
    </row>
    <row r="347" ht="15.75" customHeight="1">
      <c r="G347" s="4"/>
      <c r="L347" s="4"/>
      <c r="N347" s="4"/>
    </row>
    <row r="348" ht="15.75" customHeight="1">
      <c r="G348" s="4"/>
      <c r="L348" s="4"/>
      <c r="N348" s="4"/>
    </row>
    <row r="349" ht="15.75" customHeight="1">
      <c r="G349" s="4"/>
      <c r="L349" s="4"/>
      <c r="N349" s="4"/>
    </row>
    <row r="350" ht="15.75" customHeight="1">
      <c r="G350" s="4"/>
      <c r="L350" s="4"/>
      <c r="N350" s="4"/>
    </row>
    <row r="351" ht="15.75" customHeight="1">
      <c r="G351" s="4"/>
      <c r="L351" s="4"/>
      <c r="N351" s="4"/>
    </row>
    <row r="352" ht="15.75" customHeight="1">
      <c r="G352" s="4"/>
      <c r="L352" s="4"/>
      <c r="N352" s="4"/>
    </row>
    <row r="353" ht="15.75" customHeight="1">
      <c r="G353" s="4"/>
      <c r="L353" s="4"/>
      <c r="N353" s="4"/>
    </row>
    <row r="354" ht="15.75" customHeight="1">
      <c r="G354" s="4"/>
      <c r="L354" s="4"/>
      <c r="N354" s="4"/>
    </row>
    <row r="355" ht="15.75" customHeight="1">
      <c r="G355" s="4"/>
      <c r="L355" s="4"/>
      <c r="N355" s="4"/>
    </row>
    <row r="356" ht="15.75" customHeight="1">
      <c r="G356" s="4"/>
      <c r="L356" s="4"/>
      <c r="N356" s="4"/>
    </row>
    <row r="357" ht="15.75" customHeight="1">
      <c r="G357" s="4"/>
      <c r="L357" s="4"/>
      <c r="N357" s="4"/>
    </row>
    <row r="358" ht="15.75" customHeight="1">
      <c r="G358" s="4"/>
      <c r="L358" s="4"/>
      <c r="N358" s="4"/>
    </row>
    <row r="359" ht="15.75" customHeight="1">
      <c r="G359" s="4"/>
      <c r="L359" s="4"/>
      <c r="N359" s="4"/>
    </row>
    <row r="360" ht="15.75" customHeight="1">
      <c r="G360" s="4"/>
      <c r="L360" s="4"/>
      <c r="N360" s="4"/>
    </row>
    <row r="361" ht="15.75" customHeight="1">
      <c r="G361" s="4"/>
      <c r="L361" s="4"/>
      <c r="N361" s="4"/>
    </row>
    <row r="362" ht="15.75" customHeight="1">
      <c r="G362" s="4"/>
      <c r="L362" s="4"/>
      <c r="N362" s="4"/>
    </row>
    <row r="363" ht="15.75" customHeight="1">
      <c r="G363" s="4"/>
      <c r="L363" s="4"/>
      <c r="N363" s="4"/>
    </row>
    <row r="364" ht="15.75" customHeight="1">
      <c r="G364" s="4"/>
      <c r="L364" s="4"/>
      <c r="N364" s="4"/>
    </row>
    <row r="365" ht="15.75" customHeight="1">
      <c r="G365" s="4"/>
      <c r="L365" s="4"/>
      <c r="N365" s="4"/>
    </row>
    <row r="366" ht="15.75" customHeight="1">
      <c r="G366" s="4"/>
      <c r="L366" s="4"/>
      <c r="N366" s="4"/>
    </row>
    <row r="367" ht="15.75" customHeight="1">
      <c r="G367" s="4"/>
      <c r="L367" s="4"/>
      <c r="N367" s="4"/>
    </row>
    <row r="368" ht="15.75" customHeight="1">
      <c r="G368" s="4"/>
      <c r="L368" s="4"/>
      <c r="N368" s="4"/>
    </row>
    <row r="369" ht="15.75" customHeight="1">
      <c r="G369" s="4"/>
      <c r="L369" s="4"/>
      <c r="N369" s="4"/>
    </row>
    <row r="370" ht="15.75" customHeight="1">
      <c r="G370" s="4"/>
      <c r="L370" s="4"/>
      <c r="N370" s="4"/>
    </row>
    <row r="371" ht="15.75" customHeight="1">
      <c r="G371" s="4"/>
      <c r="L371" s="4"/>
      <c r="N371" s="4"/>
    </row>
    <row r="372" ht="15.75" customHeight="1">
      <c r="G372" s="4"/>
      <c r="L372" s="4"/>
      <c r="N372" s="4"/>
    </row>
    <row r="373" ht="15.75" customHeight="1">
      <c r="G373" s="4"/>
      <c r="L373" s="4"/>
      <c r="N373" s="4"/>
    </row>
    <row r="374" ht="15.75" customHeight="1">
      <c r="G374" s="4"/>
      <c r="L374" s="4"/>
      <c r="N374" s="4"/>
    </row>
    <row r="375" ht="15.75" customHeight="1">
      <c r="G375" s="4"/>
      <c r="L375" s="4"/>
      <c r="N375" s="4"/>
    </row>
    <row r="376" ht="15.75" customHeight="1">
      <c r="G376" s="4"/>
      <c r="L376" s="4"/>
      <c r="N376" s="4"/>
    </row>
    <row r="377" ht="15.75" customHeight="1">
      <c r="G377" s="4"/>
      <c r="L377" s="4"/>
      <c r="N377" s="4"/>
    </row>
    <row r="378" ht="15.75" customHeight="1">
      <c r="G378" s="4"/>
      <c r="L378" s="4"/>
      <c r="N378" s="4"/>
    </row>
    <row r="379" ht="15.75" customHeight="1">
      <c r="G379" s="4"/>
      <c r="L379" s="4"/>
      <c r="N379" s="4"/>
    </row>
    <row r="380" ht="15.75" customHeight="1">
      <c r="G380" s="4"/>
      <c r="L380" s="4"/>
      <c r="N380" s="4"/>
    </row>
    <row r="381" ht="15.75" customHeight="1">
      <c r="G381" s="4"/>
      <c r="L381" s="4"/>
      <c r="N381" s="4"/>
    </row>
    <row r="382" ht="15.75" customHeight="1">
      <c r="G382" s="4"/>
      <c r="L382" s="4"/>
      <c r="N382" s="4"/>
    </row>
    <row r="383" ht="15.75" customHeight="1">
      <c r="G383" s="4"/>
      <c r="L383" s="4"/>
      <c r="N383" s="4"/>
    </row>
    <row r="384" ht="15.75" customHeight="1">
      <c r="G384" s="4"/>
      <c r="L384" s="4"/>
      <c r="N384" s="4"/>
    </row>
    <row r="385" ht="15.75" customHeight="1">
      <c r="G385" s="4"/>
      <c r="L385" s="4"/>
      <c r="N385" s="4"/>
    </row>
    <row r="386" ht="15.75" customHeight="1">
      <c r="G386" s="4"/>
      <c r="L386" s="4"/>
      <c r="N386" s="4"/>
    </row>
    <row r="387" ht="15.75" customHeight="1">
      <c r="G387" s="4"/>
      <c r="L387" s="4"/>
      <c r="N387" s="4"/>
    </row>
    <row r="388" ht="15.75" customHeight="1">
      <c r="G388" s="4"/>
      <c r="L388" s="4"/>
      <c r="N388" s="4"/>
    </row>
    <row r="389" ht="15.75" customHeight="1">
      <c r="G389" s="4"/>
      <c r="L389" s="4"/>
      <c r="N389" s="4"/>
    </row>
    <row r="390" ht="15.75" customHeight="1">
      <c r="G390" s="4"/>
      <c r="L390" s="4"/>
      <c r="N390" s="4"/>
    </row>
    <row r="391" ht="15.75" customHeight="1">
      <c r="G391" s="4"/>
      <c r="L391" s="4"/>
      <c r="N391" s="4"/>
    </row>
    <row r="392" ht="15.75" customHeight="1">
      <c r="G392" s="4"/>
      <c r="L392" s="4"/>
      <c r="N392" s="4"/>
    </row>
    <row r="393" ht="15.75" customHeight="1">
      <c r="G393" s="4"/>
      <c r="L393" s="4"/>
      <c r="N393" s="4"/>
    </row>
    <row r="394" ht="15.75" customHeight="1">
      <c r="G394" s="4"/>
      <c r="L394" s="4"/>
      <c r="N394" s="4"/>
    </row>
    <row r="395" ht="15.75" customHeight="1">
      <c r="G395" s="4"/>
      <c r="L395" s="4"/>
      <c r="N395" s="4"/>
    </row>
    <row r="396" ht="15.75" customHeight="1">
      <c r="G396" s="4"/>
      <c r="L396" s="4"/>
      <c r="N396" s="4"/>
    </row>
    <row r="397" ht="15.75" customHeight="1">
      <c r="G397" s="4"/>
      <c r="L397" s="4"/>
      <c r="N397" s="4"/>
    </row>
    <row r="398" ht="15.75" customHeight="1">
      <c r="G398" s="4"/>
      <c r="L398" s="4"/>
      <c r="N398" s="4"/>
    </row>
    <row r="399" ht="15.75" customHeight="1">
      <c r="G399" s="4"/>
      <c r="L399" s="4"/>
      <c r="N399" s="4"/>
    </row>
    <row r="400" ht="15.75" customHeight="1">
      <c r="G400" s="4"/>
      <c r="L400" s="4"/>
      <c r="N400" s="4"/>
    </row>
    <row r="401" ht="15.75" customHeight="1">
      <c r="G401" s="4"/>
      <c r="L401" s="4"/>
      <c r="N401" s="4"/>
    </row>
    <row r="402" ht="15.75" customHeight="1">
      <c r="G402" s="4"/>
      <c r="L402" s="4"/>
      <c r="N402" s="4"/>
    </row>
    <row r="403" ht="15.75" customHeight="1">
      <c r="G403" s="4"/>
      <c r="L403" s="4"/>
      <c r="N403" s="4"/>
    </row>
    <row r="404" ht="15.75" customHeight="1">
      <c r="G404" s="4"/>
      <c r="L404" s="4"/>
      <c r="N404" s="4"/>
    </row>
    <row r="405" ht="15.75" customHeight="1">
      <c r="G405" s="4"/>
      <c r="L405" s="4"/>
      <c r="N405" s="4"/>
    </row>
    <row r="406" ht="15.75" customHeight="1">
      <c r="G406" s="4"/>
      <c r="L406" s="4"/>
      <c r="N406" s="4"/>
    </row>
    <row r="407" ht="15.75" customHeight="1">
      <c r="G407" s="4"/>
      <c r="L407" s="4"/>
      <c r="N407" s="4"/>
    </row>
    <row r="408" ht="15.75" customHeight="1">
      <c r="G408" s="4"/>
      <c r="L408" s="4"/>
      <c r="N408" s="4"/>
    </row>
    <row r="409" ht="15.75" customHeight="1">
      <c r="G409" s="4"/>
      <c r="L409" s="4"/>
      <c r="N409" s="4"/>
    </row>
    <row r="410" ht="15.75" customHeight="1">
      <c r="G410" s="4"/>
      <c r="L410" s="4"/>
      <c r="N410" s="4"/>
    </row>
    <row r="411" ht="15.75" customHeight="1">
      <c r="G411" s="4"/>
      <c r="L411" s="4"/>
      <c r="N411" s="4"/>
    </row>
    <row r="412" ht="15.75" customHeight="1">
      <c r="G412" s="4"/>
      <c r="L412" s="4"/>
      <c r="N412" s="4"/>
    </row>
    <row r="413" ht="15.75" customHeight="1">
      <c r="G413" s="4"/>
      <c r="L413" s="4"/>
      <c r="N413" s="4"/>
    </row>
    <row r="414" ht="15.75" customHeight="1">
      <c r="G414" s="4"/>
      <c r="L414" s="4"/>
      <c r="N414" s="4"/>
    </row>
    <row r="415" ht="15.75" customHeight="1">
      <c r="G415" s="4"/>
      <c r="L415" s="4"/>
      <c r="N415" s="4"/>
    </row>
    <row r="416" ht="15.75" customHeight="1">
      <c r="G416" s="4"/>
      <c r="L416" s="4"/>
      <c r="N416" s="4"/>
    </row>
    <row r="417" ht="15.75" customHeight="1">
      <c r="G417" s="4"/>
      <c r="L417" s="4"/>
      <c r="N417" s="4"/>
    </row>
    <row r="418" ht="15.75" customHeight="1">
      <c r="G418" s="4"/>
      <c r="L418" s="4"/>
      <c r="N418" s="4"/>
    </row>
    <row r="419" ht="15.75" customHeight="1">
      <c r="G419" s="4"/>
      <c r="L419" s="4"/>
      <c r="N419" s="4"/>
    </row>
    <row r="420" ht="15.75" customHeight="1">
      <c r="G420" s="4"/>
      <c r="L420" s="4"/>
      <c r="N420" s="4"/>
    </row>
    <row r="421" ht="15.75" customHeight="1">
      <c r="G421" s="4"/>
      <c r="L421" s="4"/>
      <c r="N421" s="4"/>
    </row>
    <row r="422" ht="15.75" customHeight="1">
      <c r="G422" s="4"/>
      <c r="L422" s="4"/>
      <c r="N422" s="4"/>
    </row>
    <row r="423" ht="15.75" customHeight="1">
      <c r="G423" s="4"/>
      <c r="L423" s="4"/>
      <c r="N423" s="4"/>
    </row>
    <row r="424" ht="15.75" customHeight="1">
      <c r="G424" s="4"/>
      <c r="L424" s="4"/>
      <c r="N424" s="4"/>
    </row>
    <row r="425" ht="15.75" customHeight="1">
      <c r="G425" s="4"/>
      <c r="L425" s="4"/>
      <c r="N425" s="4"/>
    </row>
    <row r="426" ht="15.75" customHeight="1">
      <c r="G426" s="4"/>
      <c r="L426" s="4"/>
      <c r="N426" s="4"/>
    </row>
    <row r="427" ht="15.75" customHeight="1">
      <c r="G427" s="4"/>
      <c r="L427" s="4"/>
      <c r="N427" s="4"/>
    </row>
    <row r="428" ht="15.75" customHeight="1">
      <c r="G428" s="4"/>
      <c r="L428" s="4"/>
      <c r="N428" s="4"/>
    </row>
    <row r="429" ht="15.75" customHeight="1">
      <c r="G429" s="4"/>
      <c r="L429" s="4"/>
      <c r="N429" s="4"/>
    </row>
    <row r="430" ht="15.75" customHeight="1">
      <c r="G430" s="4"/>
      <c r="L430" s="4"/>
      <c r="N430" s="4"/>
    </row>
    <row r="431" ht="15.75" customHeight="1">
      <c r="G431" s="4"/>
      <c r="L431" s="4"/>
      <c r="N431" s="4"/>
    </row>
    <row r="432" ht="15.75" customHeight="1">
      <c r="G432" s="4"/>
      <c r="L432" s="4"/>
      <c r="N432" s="4"/>
    </row>
    <row r="433" ht="15.75" customHeight="1">
      <c r="G433" s="4"/>
      <c r="L433" s="4"/>
      <c r="N433" s="4"/>
    </row>
    <row r="434" ht="15.75" customHeight="1">
      <c r="G434" s="4"/>
      <c r="L434" s="4"/>
      <c r="N434" s="4"/>
    </row>
    <row r="435" ht="15.75" customHeight="1">
      <c r="G435" s="4"/>
      <c r="L435" s="4"/>
      <c r="N435" s="4"/>
    </row>
    <row r="436" ht="15.75" customHeight="1">
      <c r="G436" s="4"/>
      <c r="L436" s="4"/>
      <c r="N436" s="4"/>
    </row>
    <row r="437" ht="15.75" customHeight="1">
      <c r="G437" s="4"/>
      <c r="L437" s="4"/>
      <c r="N437" s="4"/>
    </row>
    <row r="438" ht="15.75" customHeight="1">
      <c r="G438" s="4"/>
      <c r="L438" s="4"/>
      <c r="N438" s="4"/>
    </row>
    <row r="439" ht="15.75" customHeight="1">
      <c r="G439" s="4"/>
      <c r="L439" s="4"/>
      <c r="N439" s="4"/>
    </row>
    <row r="440" ht="15.75" customHeight="1">
      <c r="G440" s="4"/>
      <c r="L440" s="4"/>
      <c r="N440" s="4"/>
    </row>
    <row r="441" ht="15.75" customHeight="1">
      <c r="G441" s="4"/>
      <c r="L441" s="4"/>
      <c r="N441" s="4"/>
    </row>
    <row r="442" ht="15.75" customHeight="1">
      <c r="G442" s="4"/>
      <c r="L442" s="4"/>
      <c r="N442" s="4"/>
    </row>
    <row r="443" ht="15.75" customHeight="1">
      <c r="G443" s="4"/>
      <c r="L443" s="4"/>
      <c r="N443" s="4"/>
    </row>
    <row r="444" ht="15.75" customHeight="1">
      <c r="G444" s="4"/>
      <c r="L444" s="4"/>
      <c r="N444" s="4"/>
    </row>
    <row r="445" ht="15.75" customHeight="1">
      <c r="G445" s="4"/>
      <c r="L445" s="4"/>
      <c r="N445" s="4"/>
    </row>
    <row r="446" ht="15.75" customHeight="1">
      <c r="G446" s="4"/>
      <c r="L446" s="4"/>
      <c r="N446" s="4"/>
    </row>
    <row r="447" ht="15.75" customHeight="1">
      <c r="G447" s="4"/>
      <c r="L447" s="4"/>
      <c r="N447" s="4"/>
    </row>
    <row r="448" ht="15.75" customHeight="1">
      <c r="G448" s="4"/>
      <c r="L448" s="4"/>
      <c r="N448" s="4"/>
    </row>
    <row r="449" ht="15.75" customHeight="1">
      <c r="G449" s="4"/>
      <c r="L449" s="4"/>
      <c r="N449" s="4"/>
    </row>
    <row r="450" ht="15.75" customHeight="1">
      <c r="G450" s="4"/>
      <c r="L450" s="4"/>
      <c r="N450" s="4"/>
    </row>
    <row r="451" ht="15.75" customHeight="1">
      <c r="G451" s="4"/>
      <c r="L451" s="4"/>
      <c r="N451" s="4"/>
    </row>
    <row r="452" ht="15.75" customHeight="1">
      <c r="G452" s="4"/>
      <c r="L452" s="4"/>
      <c r="N452" s="4"/>
    </row>
    <row r="453" ht="15.75" customHeight="1">
      <c r="G453" s="4"/>
      <c r="L453" s="4"/>
      <c r="N453" s="4"/>
    </row>
    <row r="454" ht="15.75" customHeight="1">
      <c r="G454" s="4"/>
      <c r="L454" s="4"/>
      <c r="N454" s="4"/>
    </row>
    <row r="455" ht="15.75" customHeight="1">
      <c r="G455" s="4"/>
      <c r="L455" s="4"/>
      <c r="N455" s="4"/>
    </row>
    <row r="456" ht="15.75" customHeight="1">
      <c r="G456" s="4"/>
      <c r="L456" s="4"/>
      <c r="N456" s="4"/>
    </row>
    <row r="457" ht="15.75" customHeight="1">
      <c r="G457" s="4"/>
      <c r="L457" s="4"/>
      <c r="N457" s="4"/>
    </row>
    <row r="458" ht="15.75" customHeight="1">
      <c r="G458" s="4"/>
      <c r="L458" s="4"/>
      <c r="N458" s="4"/>
    </row>
    <row r="459" ht="15.75" customHeight="1">
      <c r="G459" s="4"/>
      <c r="L459" s="4"/>
      <c r="N459" s="4"/>
    </row>
    <row r="460" ht="15.75" customHeight="1">
      <c r="G460" s="4"/>
      <c r="L460" s="4"/>
      <c r="N460" s="4"/>
    </row>
    <row r="461" ht="15.75" customHeight="1">
      <c r="G461" s="4"/>
      <c r="L461" s="4"/>
      <c r="N461" s="4"/>
    </row>
    <row r="462" ht="15.75" customHeight="1">
      <c r="G462" s="4"/>
      <c r="L462" s="4"/>
      <c r="N462" s="4"/>
    </row>
    <row r="463" ht="15.75" customHeight="1">
      <c r="G463" s="4"/>
      <c r="L463" s="4"/>
      <c r="N463" s="4"/>
    </row>
    <row r="464" ht="15.75" customHeight="1">
      <c r="G464" s="4"/>
      <c r="L464" s="4"/>
      <c r="N464" s="4"/>
    </row>
    <row r="465" ht="15.75" customHeight="1">
      <c r="G465" s="4"/>
      <c r="L465" s="4"/>
      <c r="N465" s="4"/>
    </row>
    <row r="466" ht="15.75" customHeight="1">
      <c r="G466" s="4"/>
      <c r="L466" s="4"/>
      <c r="N466" s="4"/>
    </row>
    <row r="467" ht="15.75" customHeight="1">
      <c r="G467" s="4"/>
      <c r="L467" s="4"/>
      <c r="N467" s="4"/>
    </row>
    <row r="468" ht="15.75" customHeight="1">
      <c r="G468" s="4"/>
      <c r="L468" s="4"/>
      <c r="N468" s="4"/>
    </row>
    <row r="469" ht="15.75" customHeight="1">
      <c r="G469" s="4"/>
      <c r="L469" s="4"/>
      <c r="N469" s="4"/>
    </row>
    <row r="470" ht="15.75" customHeight="1">
      <c r="G470" s="4"/>
      <c r="L470" s="4"/>
      <c r="N470" s="4"/>
    </row>
    <row r="471" ht="15.75" customHeight="1">
      <c r="G471" s="4"/>
      <c r="L471" s="4"/>
      <c r="N471" s="4"/>
    </row>
    <row r="472" ht="15.75" customHeight="1">
      <c r="G472" s="4"/>
      <c r="L472" s="4"/>
      <c r="N472" s="4"/>
    </row>
    <row r="473" ht="15.75" customHeight="1">
      <c r="G473" s="4"/>
      <c r="L473" s="4"/>
      <c r="N473" s="4"/>
    </row>
    <row r="474" ht="15.75" customHeight="1">
      <c r="G474" s="4"/>
      <c r="L474" s="4"/>
      <c r="N474" s="4"/>
    </row>
    <row r="475" ht="15.75" customHeight="1">
      <c r="G475" s="4"/>
      <c r="L475" s="4"/>
      <c r="N475" s="4"/>
    </row>
    <row r="476" ht="15.75" customHeight="1">
      <c r="G476" s="4"/>
      <c r="L476" s="4"/>
      <c r="N476" s="4"/>
    </row>
    <row r="477" ht="15.75" customHeight="1">
      <c r="G477" s="4"/>
      <c r="L477" s="4"/>
      <c r="N477" s="4"/>
    </row>
    <row r="478" ht="15.75" customHeight="1">
      <c r="G478" s="4"/>
      <c r="L478" s="4"/>
      <c r="N478" s="4"/>
    </row>
    <row r="479" ht="15.75" customHeight="1">
      <c r="G479" s="4"/>
      <c r="L479" s="4"/>
      <c r="N479" s="4"/>
    </row>
    <row r="480" ht="15.75" customHeight="1">
      <c r="G480" s="4"/>
      <c r="L480" s="4"/>
      <c r="N480" s="4"/>
    </row>
    <row r="481" ht="15.75" customHeight="1">
      <c r="G481" s="4"/>
      <c r="L481" s="4"/>
      <c r="N481" s="4"/>
    </row>
    <row r="482" ht="15.75" customHeight="1">
      <c r="G482" s="4"/>
      <c r="L482" s="4"/>
      <c r="N482" s="4"/>
    </row>
    <row r="483" ht="15.75" customHeight="1">
      <c r="G483" s="4"/>
      <c r="L483" s="4"/>
      <c r="N483" s="4"/>
    </row>
    <row r="484" ht="15.75" customHeight="1">
      <c r="G484" s="4"/>
      <c r="L484" s="4"/>
      <c r="N484" s="4"/>
    </row>
    <row r="485" ht="15.75" customHeight="1">
      <c r="G485" s="4"/>
      <c r="L485" s="4"/>
      <c r="N485" s="4"/>
    </row>
    <row r="486" ht="15.75" customHeight="1">
      <c r="G486" s="4"/>
      <c r="L486" s="4"/>
      <c r="N486" s="4"/>
    </row>
    <row r="487" ht="15.75" customHeight="1">
      <c r="G487" s="4"/>
      <c r="L487" s="4"/>
      <c r="N487" s="4"/>
    </row>
    <row r="488" ht="15.75" customHeight="1">
      <c r="G488" s="4"/>
      <c r="L488" s="4"/>
      <c r="N488" s="4"/>
    </row>
    <row r="489" ht="15.75" customHeight="1">
      <c r="G489" s="4"/>
      <c r="L489" s="4"/>
      <c r="N489" s="4"/>
    </row>
    <row r="490" ht="15.75" customHeight="1">
      <c r="G490" s="4"/>
      <c r="L490" s="4"/>
      <c r="N490" s="4"/>
    </row>
    <row r="491" ht="15.75" customHeight="1">
      <c r="G491" s="4"/>
      <c r="L491" s="4"/>
      <c r="N491" s="4"/>
    </row>
    <row r="492" ht="15.75" customHeight="1">
      <c r="G492" s="4"/>
      <c r="L492" s="4"/>
      <c r="N492" s="4"/>
    </row>
    <row r="493" ht="15.75" customHeight="1">
      <c r="G493" s="4"/>
      <c r="L493" s="4"/>
      <c r="N493" s="4"/>
    </row>
    <row r="494" ht="15.75" customHeight="1">
      <c r="G494" s="4"/>
      <c r="L494" s="4"/>
      <c r="N494" s="4"/>
    </row>
    <row r="495" ht="15.75" customHeight="1">
      <c r="G495" s="4"/>
      <c r="L495" s="4"/>
      <c r="N495" s="4"/>
    </row>
    <row r="496" ht="15.75" customHeight="1">
      <c r="G496" s="4"/>
      <c r="L496" s="4"/>
      <c r="N496" s="4"/>
    </row>
    <row r="497" ht="15.75" customHeight="1">
      <c r="G497" s="4"/>
      <c r="L497" s="4"/>
      <c r="N497" s="4"/>
    </row>
    <row r="498" ht="15.75" customHeight="1">
      <c r="G498" s="4"/>
      <c r="L498" s="4"/>
      <c r="N498" s="4"/>
    </row>
    <row r="499" ht="15.75" customHeight="1">
      <c r="G499" s="4"/>
      <c r="L499" s="4"/>
      <c r="N499" s="4"/>
    </row>
    <row r="500" ht="15.75" customHeight="1">
      <c r="G500" s="4"/>
      <c r="L500" s="4"/>
      <c r="N500" s="4"/>
    </row>
    <row r="501" ht="15.75" customHeight="1">
      <c r="G501" s="4"/>
      <c r="L501" s="4"/>
      <c r="N501" s="4"/>
    </row>
    <row r="502" ht="15.75" customHeight="1">
      <c r="G502" s="4"/>
      <c r="L502" s="4"/>
      <c r="N502" s="4"/>
    </row>
    <row r="503" ht="15.75" customHeight="1">
      <c r="G503" s="4"/>
      <c r="L503" s="4"/>
      <c r="N503" s="4"/>
    </row>
    <row r="504" ht="15.75" customHeight="1">
      <c r="G504" s="4"/>
      <c r="L504" s="4"/>
      <c r="N504" s="4"/>
    </row>
    <row r="505" ht="15.75" customHeight="1">
      <c r="G505" s="4"/>
      <c r="L505" s="4"/>
      <c r="N505" s="4"/>
    </row>
    <row r="506" ht="15.75" customHeight="1">
      <c r="G506" s="4"/>
      <c r="L506" s="4"/>
      <c r="N506" s="4"/>
    </row>
    <row r="507" ht="15.75" customHeight="1">
      <c r="G507" s="4"/>
      <c r="L507" s="4"/>
      <c r="N507" s="4"/>
    </row>
    <row r="508" ht="15.75" customHeight="1">
      <c r="G508" s="4"/>
      <c r="L508" s="4"/>
      <c r="N508" s="4"/>
    </row>
    <row r="509" ht="15.75" customHeight="1">
      <c r="G509" s="4"/>
      <c r="L509" s="4"/>
      <c r="N509" s="4"/>
    </row>
    <row r="510" ht="15.75" customHeight="1">
      <c r="G510" s="4"/>
      <c r="L510" s="4"/>
      <c r="N510" s="4"/>
    </row>
    <row r="511" ht="15.75" customHeight="1">
      <c r="G511" s="4"/>
      <c r="L511" s="4"/>
      <c r="N511" s="4"/>
    </row>
    <row r="512" ht="15.75" customHeight="1">
      <c r="G512" s="4"/>
      <c r="L512" s="4"/>
      <c r="N512" s="4"/>
    </row>
    <row r="513" ht="15.75" customHeight="1">
      <c r="G513" s="4"/>
      <c r="L513" s="4"/>
      <c r="N513" s="4"/>
    </row>
    <row r="514" ht="15.75" customHeight="1">
      <c r="G514" s="4"/>
      <c r="L514" s="4"/>
      <c r="N514" s="4"/>
    </row>
    <row r="515" ht="15.75" customHeight="1">
      <c r="G515" s="4"/>
      <c r="L515" s="4"/>
      <c r="N515" s="4"/>
    </row>
    <row r="516" ht="15.75" customHeight="1">
      <c r="G516" s="4"/>
      <c r="L516" s="4"/>
      <c r="N516" s="4"/>
    </row>
    <row r="517" ht="15.75" customHeight="1">
      <c r="G517" s="4"/>
      <c r="L517" s="4"/>
      <c r="N517" s="4"/>
    </row>
    <row r="518" ht="15.75" customHeight="1">
      <c r="G518" s="4"/>
      <c r="L518" s="4"/>
      <c r="N518" s="4"/>
    </row>
    <row r="519" ht="15.75" customHeight="1">
      <c r="G519" s="4"/>
      <c r="L519" s="4"/>
      <c r="N519" s="4"/>
    </row>
    <row r="520" ht="15.75" customHeight="1">
      <c r="G520" s="4"/>
      <c r="L520" s="4"/>
      <c r="N520" s="4"/>
    </row>
    <row r="521" ht="15.75" customHeight="1">
      <c r="G521" s="4"/>
      <c r="L521" s="4"/>
      <c r="N521" s="4"/>
    </row>
    <row r="522" ht="15.75" customHeight="1">
      <c r="G522" s="4"/>
      <c r="L522" s="4"/>
      <c r="N522" s="4"/>
    </row>
    <row r="523" ht="15.75" customHeight="1">
      <c r="G523" s="4"/>
      <c r="L523" s="4"/>
      <c r="N523" s="4"/>
    </row>
    <row r="524" ht="15.75" customHeight="1">
      <c r="G524" s="4"/>
      <c r="L524" s="4"/>
      <c r="N524" s="4"/>
    </row>
    <row r="525" ht="15.75" customHeight="1">
      <c r="G525" s="4"/>
      <c r="L525" s="4"/>
      <c r="N525" s="4"/>
    </row>
    <row r="526" ht="15.75" customHeight="1">
      <c r="G526" s="4"/>
      <c r="L526" s="4"/>
      <c r="N526" s="4"/>
    </row>
    <row r="527" ht="15.75" customHeight="1">
      <c r="G527" s="4"/>
      <c r="L527" s="4"/>
      <c r="N527" s="4"/>
    </row>
    <row r="528" ht="15.75" customHeight="1">
      <c r="G528" s="4"/>
      <c r="L528" s="4"/>
      <c r="N528" s="4"/>
    </row>
    <row r="529" ht="15.75" customHeight="1">
      <c r="G529" s="4"/>
      <c r="L529" s="4"/>
      <c r="N529" s="4"/>
    </row>
    <row r="530" ht="15.75" customHeight="1">
      <c r="G530" s="4"/>
      <c r="L530" s="4"/>
      <c r="N530" s="4"/>
    </row>
    <row r="531" ht="15.75" customHeight="1">
      <c r="G531" s="4"/>
      <c r="L531" s="4"/>
      <c r="N531" s="4"/>
    </row>
    <row r="532" ht="15.75" customHeight="1">
      <c r="G532" s="4"/>
      <c r="L532" s="4"/>
      <c r="N532" s="4"/>
    </row>
    <row r="533" ht="15.75" customHeight="1">
      <c r="G533" s="4"/>
      <c r="L533" s="4"/>
      <c r="N533" s="4"/>
    </row>
    <row r="534" ht="15.75" customHeight="1">
      <c r="G534" s="4"/>
      <c r="L534" s="4"/>
      <c r="N534" s="4"/>
    </row>
    <row r="535" ht="15.75" customHeight="1">
      <c r="G535" s="4"/>
      <c r="L535" s="4"/>
      <c r="N535" s="4"/>
    </row>
    <row r="536" ht="15.75" customHeight="1">
      <c r="G536" s="4"/>
      <c r="L536" s="4"/>
      <c r="N536" s="4"/>
    </row>
    <row r="537" ht="15.75" customHeight="1">
      <c r="G537" s="4"/>
      <c r="L537" s="4"/>
      <c r="N537" s="4"/>
    </row>
    <row r="538" ht="15.75" customHeight="1">
      <c r="G538" s="4"/>
      <c r="L538" s="4"/>
      <c r="N538" s="4"/>
    </row>
    <row r="539" ht="15.75" customHeight="1">
      <c r="G539" s="4"/>
      <c r="L539" s="4"/>
      <c r="N539" s="4"/>
    </row>
    <row r="540" ht="15.75" customHeight="1">
      <c r="G540" s="4"/>
      <c r="L540" s="4"/>
      <c r="N540" s="4"/>
    </row>
    <row r="541" ht="15.75" customHeight="1">
      <c r="G541" s="4"/>
      <c r="L541" s="4"/>
      <c r="N541" s="4"/>
    </row>
    <row r="542" ht="15.75" customHeight="1">
      <c r="G542" s="4"/>
      <c r="L542" s="4"/>
      <c r="N542" s="4"/>
    </row>
    <row r="543" ht="15.75" customHeight="1">
      <c r="G543" s="4"/>
      <c r="L543" s="4"/>
      <c r="N543" s="4"/>
    </row>
    <row r="544" ht="15.75" customHeight="1">
      <c r="G544" s="4"/>
      <c r="L544" s="4"/>
      <c r="N544" s="4"/>
    </row>
    <row r="545" ht="15.75" customHeight="1">
      <c r="G545" s="4"/>
      <c r="L545" s="4"/>
      <c r="N545" s="4"/>
    </row>
    <row r="546" ht="15.75" customHeight="1">
      <c r="G546" s="4"/>
      <c r="L546" s="4"/>
      <c r="N546" s="4"/>
    </row>
    <row r="547" ht="15.75" customHeight="1">
      <c r="G547" s="4"/>
      <c r="L547" s="4"/>
      <c r="N547" s="4"/>
    </row>
    <row r="548" ht="15.75" customHeight="1">
      <c r="G548" s="4"/>
      <c r="L548" s="4"/>
      <c r="N548" s="4"/>
    </row>
    <row r="549" ht="15.75" customHeight="1">
      <c r="G549" s="4"/>
      <c r="L549" s="4"/>
      <c r="N549" s="4"/>
    </row>
    <row r="550" ht="15.75" customHeight="1">
      <c r="G550" s="4"/>
      <c r="L550" s="4"/>
      <c r="N550" s="4"/>
    </row>
    <row r="551" ht="15.75" customHeight="1">
      <c r="G551" s="4"/>
      <c r="L551" s="4"/>
      <c r="N551" s="4"/>
    </row>
    <row r="552" ht="15.75" customHeight="1">
      <c r="G552" s="4"/>
      <c r="L552" s="4"/>
      <c r="N552" s="4"/>
    </row>
    <row r="553" ht="15.75" customHeight="1">
      <c r="G553" s="4"/>
      <c r="L553" s="4"/>
      <c r="N553" s="4"/>
    </row>
    <row r="554" ht="15.75" customHeight="1">
      <c r="G554" s="4"/>
      <c r="L554" s="4"/>
      <c r="N554" s="4"/>
    </row>
    <row r="555" ht="15.75" customHeight="1">
      <c r="G555" s="4"/>
      <c r="L555" s="4"/>
      <c r="N555" s="4"/>
    </row>
    <row r="556" ht="15.75" customHeight="1">
      <c r="G556" s="4"/>
      <c r="L556" s="4"/>
      <c r="N556" s="4"/>
    </row>
    <row r="557" ht="15.75" customHeight="1">
      <c r="G557" s="4"/>
      <c r="L557" s="4"/>
      <c r="N557" s="4"/>
    </row>
    <row r="558" ht="15.75" customHeight="1">
      <c r="G558" s="4"/>
      <c r="L558" s="4"/>
      <c r="N558" s="4"/>
    </row>
    <row r="559" ht="15.75" customHeight="1">
      <c r="G559" s="4"/>
      <c r="L559" s="4"/>
      <c r="N559" s="4"/>
    </row>
    <row r="560" ht="15.75" customHeight="1">
      <c r="G560" s="4"/>
      <c r="L560" s="4"/>
      <c r="N560" s="4"/>
    </row>
    <row r="561" ht="15.75" customHeight="1">
      <c r="G561" s="4"/>
      <c r="L561" s="4"/>
      <c r="N561" s="4"/>
    </row>
    <row r="562" ht="15.75" customHeight="1">
      <c r="G562" s="4"/>
      <c r="L562" s="4"/>
      <c r="N562" s="4"/>
    </row>
    <row r="563" ht="15.75" customHeight="1">
      <c r="G563" s="4"/>
      <c r="L563" s="4"/>
      <c r="N563" s="4"/>
    </row>
    <row r="564" ht="15.75" customHeight="1">
      <c r="G564" s="4"/>
      <c r="L564" s="4"/>
      <c r="N564" s="4"/>
    </row>
    <row r="565" ht="15.75" customHeight="1">
      <c r="G565" s="4"/>
      <c r="L565" s="4"/>
      <c r="N565" s="4"/>
    </row>
    <row r="566" ht="15.75" customHeight="1">
      <c r="G566" s="4"/>
      <c r="L566" s="4"/>
      <c r="N566" s="4"/>
    </row>
    <row r="567" ht="15.75" customHeight="1">
      <c r="G567" s="4"/>
      <c r="L567" s="4"/>
      <c r="N567" s="4"/>
    </row>
    <row r="568" ht="15.75" customHeight="1">
      <c r="G568" s="4"/>
      <c r="L568" s="4"/>
      <c r="N568" s="4"/>
    </row>
    <row r="569" ht="15.75" customHeight="1">
      <c r="G569" s="4"/>
      <c r="L569" s="4"/>
      <c r="N569" s="4"/>
    </row>
    <row r="570" ht="15.75" customHeight="1">
      <c r="G570" s="4"/>
      <c r="L570" s="4"/>
      <c r="N570" s="4"/>
    </row>
    <row r="571" ht="15.75" customHeight="1">
      <c r="G571" s="4"/>
      <c r="L571" s="4"/>
      <c r="N571" s="4"/>
    </row>
    <row r="572" ht="15.75" customHeight="1">
      <c r="G572" s="4"/>
      <c r="L572" s="4"/>
      <c r="N572" s="4"/>
    </row>
    <row r="573" ht="15.75" customHeight="1">
      <c r="G573" s="4"/>
      <c r="L573" s="4"/>
      <c r="N573" s="4"/>
    </row>
    <row r="574" ht="15.75" customHeight="1">
      <c r="G574" s="4"/>
      <c r="L574" s="4"/>
      <c r="N574" s="4"/>
    </row>
    <row r="575" ht="15.75" customHeight="1">
      <c r="G575" s="4"/>
      <c r="L575" s="4"/>
      <c r="N575" s="4"/>
    </row>
    <row r="576" ht="15.75" customHeight="1">
      <c r="G576" s="4"/>
      <c r="L576" s="4"/>
      <c r="N576" s="4"/>
    </row>
    <row r="577" ht="15.75" customHeight="1">
      <c r="G577" s="4"/>
      <c r="L577" s="4"/>
      <c r="N577" s="4"/>
    </row>
    <row r="578" ht="15.75" customHeight="1">
      <c r="G578" s="4"/>
      <c r="L578" s="4"/>
      <c r="N578" s="4"/>
    </row>
    <row r="579" ht="15.75" customHeight="1">
      <c r="G579" s="4"/>
      <c r="L579" s="4"/>
      <c r="N579" s="4"/>
    </row>
    <row r="580" ht="15.75" customHeight="1">
      <c r="G580" s="4"/>
      <c r="L580" s="4"/>
      <c r="N580" s="4"/>
    </row>
    <row r="581" ht="15.75" customHeight="1">
      <c r="G581" s="4"/>
      <c r="L581" s="4"/>
      <c r="N581" s="4"/>
    </row>
    <row r="582" ht="15.75" customHeight="1">
      <c r="G582" s="4"/>
      <c r="L582" s="4"/>
      <c r="N582" s="4"/>
    </row>
    <row r="583" ht="15.75" customHeight="1">
      <c r="G583" s="4"/>
      <c r="L583" s="4"/>
      <c r="N583" s="4"/>
    </row>
    <row r="584" ht="15.75" customHeight="1">
      <c r="G584" s="4"/>
      <c r="L584" s="4"/>
      <c r="N584" s="4"/>
    </row>
    <row r="585" ht="15.75" customHeight="1">
      <c r="G585" s="4"/>
      <c r="L585" s="4"/>
      <c r="N585" s="4"/>
    </row>
    <row r="586" ht="15.75" customHeight="1">
      <c r="G586" s="4"/>
      <c r="L586" s="4"/>
      <c r="N586" s="4"/>
    </row>
    <row r="587" ht="15.75" customHeight="1">
      <c r="G587" s="4"/>
      <c r="L587" s="4"/>
      <c r="N587" s="4"/>
    </row>
    <row r="588" ht="15.75" customHeight="1">
      <c r="G588" s="4"/>
      <c r="L588" s="4"/>
      <c r="N588" s="4"/>
    </row>
    <row r="589" ht="15.75" customHeight="1">
      <c r="G589" s="4"/>
      <c r="L589" s="4"/>
      <c r="N589" s="4"/>
    </row>
    <row r="590" ht="15.75" customHeight="1">
      <c r="G590" s="4"/>
      <c r="L590" s="4"/>
      <c r="N590" s="4"/>
    </row>
    <row r="591" ht="15.75" customHeight="1">
      <c r="G591" s="4"/>
      <c r="L591" s="4"/>
      <c r="N591" s="4"/>
    </row>
    <row r="592" ht="15.75" customHeight="1">
      <c r="G592" s="4"/>
      <c r="L592" s="4"/>
      <c r="N592" s="4"/>
    </row>
    <row r="593" ht="15.75" customHeight="1">
      <c r="G593" s="4"/>
      <c r="L593" s="4"/>
      <c r="N593" s="4"/>
    </row>
    <row r="594" ht="15.75" customHeight="1">
      <c r="G594" s="4"/>
      <c r="L594" s="4"/>
      <c r="N594" s="4"/>
    </row>
    <row r="595" ht="15.75" customHeight="1">
      <c r="G595" s="4"/>
      <c r="L595" s="4"/>
      <c r="N595" s="4"/>
    </row>
    <row r="596" ht="15.75" customHeight="1">
      <c r="G596" s="4"/>
      <c r="L596" s="4"/>
      <c r="N596" s="4"/>
    </row>
    <row r="597" ht="15.75" customHeight="1">
      <c r="G597" s="4"/>
      <c r="L597" s="4"/>
      <c r="N597" s="4"/>
    </row>
    <row r="598" ht="15.75" customHeight="1">
      <c r="G598" s="4"/>
      <c r="L598" s="4"/>
      <c r="N598" s="4"/>
    </row>
    <row r="599" ht="15.75" customHeight="1">
      <c r="G599" s="4"/>
      <c r="L599" s="4"/>
      <c r="N599" s="4"/>
    </row>
    <row r="600" ht="15.75" customHeight="1">
      <c r="G600" s="4"/>
      <c r="L600" s="4"/>
      <c r="N600" s="4"/>
    </row>
    <row r="601" ht="15.75" customHeight="1">
      <c r="G601" s="4"/>
      <c r="L601" s="4"/>
      <c r="N601" s="4"/>
    </row>
    <row r="602" ht="15.75" customHeight="1">
      <c r="G602" s="4"/>
      <c r="L602" s="4"/>
      <c r="N602" s="4"/>
    </row>
    <row r="603" ht="15.75" customHeight="1">
      <c r="G603" s="4"/>
      <c r="L603" s="4"/>
      <c r="N603" s="4"/>
    </row>
    <row r="604" ht="15.75" customHeight="1">
      <c r="G604" s="4"/>
      <c r="L604" s="4"/>
      <c r="N604" s="4"/>
    </row>
    <row r="605" ht="15.75" customHeight="1">
      <c r="G605" s="4"/>
      <c r="L605" s="4"/>
      <c r="N605" s="4"/>
    </row>
    <row r="606" ht="15.75" customHeight="1">
      <c r="G606" s="4"/>
      <c r="L606" s="4"/>
      <c r="N606" s="4"/>
    </row>
    <row r="607" ht="15.75" customHeight="1">
      <c r="G607" s="4"/>
      <c r="L607" s="4"/>
      <c r="N607" s="4"/>
    </row>
    <row r="608" ht="15.75" customHeight="1">
      <c r="G608" s="4"/>
      <c r="L608" s="4"/>
      <c r="N608" s="4"/>
    </row>
    <row r="609" ht="15.75" customHeight="1">
      <c r="G609" s="4"/>
      <c r="L609" s="4"/>
      <c r="N609" s="4"/>
    </row>
    <row r="610" ht="15.75" customHeight="1">
      <c r="G610" s="4"/>
      <c r="L610" s="4"/>
      <c r="N610" s="4"/>
    </row>
    <row r="611" ht="15.75" customHeight="1">
      <c r="G611" s="4"/>
      <c r="L611" s="4"/>
      <c r="N611" s="4"/>
    </row>
    <row r="612" ht="15.75" customHeight="1">
      <c r="G612" s="4"/>
      <c r="L612" s="4"/>
      <c r="N612" s="4"/>
    </row>
    <row r="613" ht="15.75" customHeight="1">
      <c r="G613" s="4"/>
      <c r="L613" s="4"/>
      <c r="N613" s="4"/>
    </row>
    <row r="614" ht="15.75" customHeight="1">
      <c r="G614" s="4"/>
      <c r="L614" s="4"/>
      <c r="N614" s="4"/>
    </row>
    <row r="615" ht="15.75" customHeight="1">
      <c r="G615" s="4"/>
      <c r="L615" s="4"/>
      <c r="N615" s="4"/>
    </row>
    <row r="616" ht="15.75" customHeight="1">
      <c r="G616" s="4"/>
      <c r="L616" s="4"/>
      <c r="N616" s="4"/>
    </row>
    <row r="617" ht="15.75" customHeight="1">
      <c r="G617" s="4"/>
      <c r="L617" s="4"/>
      <c r="N617" s="4"/>
    </row>
    <row r="618" ht="15.75" customHeight="1">
      <c r="G618" s="4"/>
      <c r="L618" s="4"/>
      <c r="N618" s="4"/>
    </row>
    <row r="619" ht="15.75" customHeight="1">
      <c r="G619" s="4"/>
      <c r="L619" s="4"/>
      <c r="N619" s="4"/>
    </row>
    <row r="620" ht="15.75" customHeight="1">
      <c r="G620" s="4"/>
      <c r="L620" s="4"/>
      <c r="N620" s="4"/>
    </row>
    <row r="621" ht="15.75" customHeight="1">
      <c r="G621" s="4"/>
      <c r="L621" s="4"/>
      <c r="N621" s="4"/>
    </row>
    <row r="622" ht="15.75" customHeight="1">
      <c r="G622" s="4"/>
      <c r="L622" s="4"/>
      <c r="N622" s="4"/>
    </row>
    <row r="623" ht="15.75" customHeight="1">
      <c r="G623" s="4"/>
      <c r="L623" s="4"/>
      <c r="N623" s="4"/>
    </row>
    <row r="624" ht="15.75" customHeight="1">
      <c r="G624" s="4"/>
      <c r="L624" s="4"/>
      <c r="N624" s="4"/>
    </row>
    <row r="625" ht="15.75" customHeight="1">
      <c r="G625" s="4"/>
      <c r="L625" s="4"/>
      <c r="N625" s="4"/>
    </row>
    <row r="626" ht="15.75" customHeight="1">
      <c r="G626" s="4"/>
      <c r="L626" s="4"/>
      <c r="N626" s="4"/>
    </row>
    <row r="627" ht="15.75" customHeight="1">
      <c r="G627" s="4"/>
      <c r="L627" s="4"/>
      <c r="N627" s="4"/>
    </row>
    <row r="628" ht="15.75" customHeight="1">
      <c r="G628" s="4"/>
      <c r="L628" s="4"/>
      <c r="N628" s="4"/>
    </row>
    <row r="629" ht="15.75" customHeight="1">
      <c r="G629" s="4"/>
      <c r="L629" s="4"/>
      <c r="N629" s="4"/>
    </row>
    <row r="630" ht="15.75" customHeight="1">
      <c r="G630" s="4"/>
      <c r="L630" s="4"/>
      <c r="N630" s="4"/>
    </row>
    <row r="631" ht="15.75" customHeight="1">
      <c r="G631" s="4"/>
      <c r="L631" s="4"/>
      <c r="N631" s="4"/>
    </row>
    <row r="632" ht="15.75" customHeight="1">
      <c r="G632" s="4"/>
      <c r="L632" s="4"/>
      <c r="N632" s="4"/>
    </row>
    <row r="633" ht="15.75" customHeight="1">
      <c r="G633" s="4"/>
      <c r="L633" s="4"/>
      <c r="N633" s="4"/>
    </row>
    <row r="634" ht="15.75" customHeight="1">
      <c r="G634" s="4"/>
      <c r="L634" s="4"/>
      <c r="N634" s="4"/>
    </row>
    <row r="635" ht="15.75" customHeight="1">
      <c r="G635" s="4"/>
      <c r="L635" s="4"/>
      <c r="N635" s="4"/>
    </row>
    <row r="636" ht="15.75" customHeight="1">
      <c r="G636" s="4"/>
      <c r="L636" s="4"/>
      <c r="N636" s="4"/>
    </row>
    <row r="637" ht="15.75" customHeight="1">
      <c r="G637" s="4"/>
      <c r="L637" s="4"/>
      <c r="N637" s="4"/>
    </row>
    <row r="638" ht="15.75" customHeight="1">
      <c r="G638" s="4"/>
      <c r="L638" s="4"/>
      <c r="N638" s="4"/>
    </row>
    <row r="639" ht="15.75" customHeight="1">
      <c r="G639" s="4"/>
      <c r="L639" s="4"/>
      <c r="N639" s="4"/>
    </row>
    <row r="640" ht="15.75" customHeight="1">
      <c r="G640" s="4"/>
      <c r="L640" s="4"/>
      <c r="N640" s="4"/>
    </row>
    <row r="641" ht="15.75" customHeight="1">
      <c r="G641" s="4"/>
      <c r="L641" s="4"/>
      <c r="N641" s="4"/>
    </row>
    <row r="642" ht="15.75" customHeight="1">
      <c r="G642" s="4"/>
      <c r="L642" s="4"/>
      <c r="N642" s="4"/>
    </row>
    <row r="643" ht="15.75" customHeight="1">
      <c r="G643" s="4"/>
      <c r="L643" s="4"/>
      <c r="N643" s="4"/>
    </row>
    <row r="644" ht="15.75" customHeight="1">
      <c r="G644" s="4"/>
      <c r="L644" s="4"/>
      <c r="N644" s="4"/>
    </row>
    <row r="645" ht="15.75" customHeight="1">
      <c r="G645" s="4"/>
      <c r="L645" s="4"/>
      <c r="N645" s="4"/>
    </row>
    <row r="646" ht="15.75" customHeight="1">
      <c r="G646" s="4"/>
      <c r="L646" s="4"/>
      <c r="N646" s="4"/>
    </row>
    <row r="647" ht="15.75" customHeight="1">
      <c r="G647" s="4"/>
      <c r="L647" s="4"/>
      <c r="N647" s="4"/>
    </row>
    <row r="648" ht="15.75" customHeight="1">
      <c r="G648" s="4"/>
      <c r="L648" s="4"/>
      <c r="N648" s="4"/>
    </row>
    <row r="649" ht="15.75" customHeight="1">
      <c r="G649" s="4"/>
      <c r="L649" s="4"/>
      <c r="N649" s="4"/>
    </row>
    <row r="650" ht="15.75" customHeight="1">
      <c r="G650" s="4"/>
      <c r="L650" s="4"/>
      <c r="N650" s="4"/>
    </row>
    <row r="651" ht="15.75" customHeight="1">
      <c r="G651" s="4"/>
      <c r="L651" s="4"/>
      <c r="N651" s="4"/>
    </row>
    <row r="652" ht="15.75" customHeight="1">
      <c r="G652" s="4"/>
      <c r="L652" s="4"/>
      <c r="N652" s="4"/>
    </row>
    <row r="653" ht="15.75" customHeight="1">
      <c r="G653" s="4"/>
      <c r="L653" s="4"/>
      <c r="N653" s="4"/>
    </row>
    <row r="654" ht="15.75" customHeight="1">
      <c r="G654" s="4"/>
      <c r="L654" s="4"/>
      <c r="N654" s="4"/>
    </row>
    <row r="655" ht="15.75" customHeight="1">
      <c r="G655" s="4"/>
      <c r="L655" s="4"/>
      <c r="N655" s="4"/>
    </row>
    <row r="656" ht="15.75" customHeight="1">
      <c r="G656" s="4"/>
      <c r="L656" s="4"/>
      <c r="N656" s="4"/>
    </row>
    <row r="657" ht="15.75" customHeight="1">
      <c r="G657" s="4"/>
      <c r="L657" s="4"/>
      <c r="N657" s="4"/>
    </row>
    <row r="658" ht="15.75" customHeight="1">
      <c r="G658" s="4"/>
      <c r="L658" s="4"/>
      <c r="N658" s="4"/>
    </row>
    <row r="659" ht="15.75" customHeight="1">
      <c r="G659" s="4"/>
      <c r="L659" s="4"/>
      <c r="N659" s="4"/>
    </row>
    <row r="660" ht="15.75" customHeight="1">
      <c r="G660" s="4"/>
      <c r="L660" s="4"/>
      <c r="N660" s="4"/>
    </row>
    <row r="661" ht="15.75" customHeight="1">
      <c r="G661" s="4"/>
      <c r="L661" s="4"/>
      <c r="N661" s="4"/>
    </row>
    <row r="662" ht="15.75" customHeight="1">
      <c r="G662" s="4"/>
      <c r="L662" s="4"/>
      <c r="N662" s="4"/>
    </row>
    <row r="663" ht="15.75" customHeight="1">
      <c r="G663" s="4"/>
      <c r="L663" s="4"/>
      <c r="N663" s="4"/>
    </row>
    <row r="664" ht="15.75" customHeight="1">
      <c r="G664" s="4"/>
      <c r="L664" s="4"/>
      <c r="N664" s="4"/>
    </row>
    <row r="665" ht="15.75" customHeight="1">
      <c r="G665" s="4"/>
      <c r="L665" s="4"/>
      <c r="N665" s="4"/>
    </row>
    <row r="666" ht="15.75" customHeight="1">
      <c r="G666" s="4"/>
      <c r="L666" s="4"/>
      <c r="N666" s="4"/>
    </row>
    <row r="667" ht="15.75" customHeight="1">
      <c r="G667" s="4"/>
      <c r="L667" s="4"/>
      <c r="N667" s="4"/>
    </row>
    <row r="668" ht="15.75" customHeight="1">
      <c r="G668" s="4"/>
      <c r="L668" s="4"/>
      <c r="N668" s="4"/>
    </row>
    <row r="669" ht="15.75" customHeight="1">
      <c r="G669" s="4"/>
      <c r="L669" s="4"/>
      <c r="N669" s="4"/>
    </row>
    <row r="670" ht="15.75" customHeight="1">
      <c r="G670" s="4"/>
      <c r="L670" s="4"/>
      <c r="N670" s="4"/>
    </row>
    <row r="671" ht="15.75" customHeight="1">
      <c r="G671" s="4"/>
      <c r="L671" s="4"/>
      <c r="N671" s="4"/>
    </row>
    <row r="672" ht="15.75" customHeight="1">
      <c r="G672" s="4"/>
      <c r="L672" s="4"/>
      <c r="N672" s="4"/>
    </row>
    <row r="673" ht="15.75" customHeight="1">
      <c r="G673" s="4"/>
      <c r="L673" s="4"/>
      <c r="N673" s="4"/>
    </row>
    <row r="674" ht="15.75" customHeight="1">
      <c r="G674" s="4"/>
      <c r="L674" s="4"/>
      <c r="N674" s="4"/>
    </row>
    <row r="675" ht="15.75" customHeight="1">
      <c r="G675" s="4"/>
      <c r="L675" s="4"/>
      <c r="N675" s="4"/>
    </row>
    <row r="676" ht="15.75" customHeight="1">
      <c r="G676" s="4"/>
      <c r="L676" s="4"/>
      <c r="N676" s="4"/>
    </row>
    <row r="677" ht="15.75" customHeight="1">
      <c r="G677" s="4"/>
      <c r="L677" s="4"/>
      <c r="N677" s="4"/>
    </row>
    <row r="678" ht="15.75" customHeight="1">
      <c r="G678" s="4"/>
      <c r="L678" s="4"/>
      <c r="N678" s="4"/>
    </row>
    <row r="679" ht="15.75" customHeight="1">
      <c r="G679" s="4"/>
      <c r="L679" s="4"/>
      <c r="N679" s="4"/>
    </row>
    <row r="680" ht="15.75" customHeight="1">
      <c r="G680" s="4"/>
      <c r="L680" s="4"/>
      <c r="N680" s="4"/>
    </row>
    <row r="681" ht="15.75" customHeight="1">
      <c r="G681" s="4"/>
      <c r="L681" s="4"/>
      <c r="N681" s="4"/>
    </row>
    <row r="682" ht="15.75" customHeight="1">
      <c r="G682" s="4"/>
      <c r="L682" s="4"/>
      <c r="N682" s="4"/>
    </row>
    <row r="683" ht="15.75" customHeight="1">
      <c r="G683" s="4"/>
      <c r="L683" s="4"/>
      <c r="N683" s="4"/>
    </row>
    <row r="684" ht="15.75" customHeight="1">
      <c r="G684" s="4"/>
      <c r="L684" s="4"/>
      <c r="N684" s="4"/>
    </row>
    <row r="685" ht="15.75" customHeight="1">
      <c r="G685" s="4"/>
      <c r="L685" s="4"/>
      <c r="N685" s="4"/>
    </row>
    <row r="686" ht="15.75" customHeight="1">
      <c r="G686" s="4"/>
      <c r="L686" s="4"/>
      <c r="N686" s="4"/>
    </row>
    <row r="687" ht="15.75" customHeight="1">
      <c r="G687" s="4"/>
      <c r="L687" s="4"/>
      <c r="N687" s="4"/>
    </row>
    <row r="688" ht="15.75" customHeight="1">
      <c r="G688" s="4"/>
      <c r="L688" s="4"/>
      <c r="N688" s="4"/>
    </row>
    <row r="689" ht="15.75" customHeight="1">
      <c r="G689" s="4"/>
      <c r="L689" s="4"/>
      <c r="N689" s="4"/>
    </row>
    <row r="690" ht="15.75" customHeight="1">
      <c r="G690" s="4"/>
      <c r="L690" s="4"/>
      <c r="N690" s="4"/>
    </row>
    <row r="691" ht="15.75" customHeight="1">
      <c r="G691" s="4"/>
      <c r="L691" s="4"/>
      <c r="N691" s="4"/>
    </row>
    <row r="692" ht="15.75" customHeight="1">
      <c r="G692" s="4"/>
      <c r="L692" s="4"/>
      <c r="N692" s="4"/>
    </row>
    <row r="693" ht="15.75" customHeight="1">
      <c r="G693" s="4"/>
      <c r="L693" s="4"/>
      <c r="N693" s="4"/>
    </row>
    <row r="694" ht="15.75" customHeight="1">
      <c r="G694" s="4"/>
      <c r="L694" s="4"/>
      <c r="N694" s="4"/>
    </row>
    <row r="695" ht="15.75" customHeight="1">
      <c r="G695" s="4"/>
      <c r="L695" s="4"/>
      <c r="N695" s="4"/>
    </row>
    <row r="696" ht="15.75" customHeight="1">
      <c r="G696" s="4"/>
      <c r="L696" s="4"/>
      <c r="N696" s="4"/>
    </row>
    <row r="697" ht="15.75" customHeight="1">
      <c r="G697" s="4"/>
      <c r="L697" s="4"/>
      <c r="N697" s="4"/>
    </row>
    <row r="698" ht="15.75" customHeight="1">
      <c r="G698" s="4"/>
      <c r="L698" s="4"/>
      <c r="N698" s="4"/>
    </row>
    <row r="699" ht="15.75" customHeight="1">
      <c r="G699" s="4"/>
      <c r="L699" s="4"/>
      <c r="N699" s="4"/>
    </row>
    <row r="700" ht="15.75" customHeight="1">
      <c r="G700" s="4"/>
      <c r="L700" s="4"/>
      <c r="N700" s="4"/>
    </row>
    <row r="701" ht="15.75" customHeight="1">
      <c r="G701" s="4"/>
      <c r="L701" s="4"/>
      <c r="N701" s="4"/>
    </row>
    <row r="702" ht="15.75" customHeight="1">
      <c r="G702" s="4"/>
      <c r="L702" s="4"/>
      <c r="N702" s="4"/>
    </row>
    <row r="703" ht="15.75" customHeight="1">
      <c r="G703" s="4"/>
      <c r="L703" s="4"/>
      <c r="N703" s="4"/>
    </row>
    <row r="704" ht="15.75" customHeight="1">
      <c r="G704" s="4"/>
      <c r="L704" s="4"/>
      <c r="N704" s="4"/>
    </row>
    <row r="705" ht="15.75" customHeight="1">
      <c r="G705" s="4"/>
      <c r="L705" s="4"/>
      <c r="N705" s="4"/>
    </row>
    <row r="706" ht="15.75" customHeight="1">
      <c r="G706" s="4"/>
      <c r="L706" s="4"/>
      <c r="N706" s="4"/>
    </row>
    <row r="707" ht="15.75" customHeight="1">
      <c r="G707" s="4"/>
      <c r="L707" s="4"/>
      <c r="N707" s="4"/>
    </row>
    <row r="708" ht="15.75" customHeight="1">
      <c r="G708" s="4"/>
      <c r="L708" s="4"/>
      <c r="N708" s="4"/>
    </row>
    <row r="709" ht="15.75" customHeight="1">
      <c r="G709" s="4"/>
      <c r="L709" s="4"/>
      <c r="N709" s="4"/>
    </row>
    <row r="710" ht="15.75" customHeight="1">
      <c r="G710" s="4"/>
      <c r="L710" s="4"/>
      <c r="N710" s="4"/>
    </row>
    <row r="711" ht="15.75" customHeight="1">
      <c r="G711" s="4"/>
      <c r="L711" s="4"/>
      <c r="N711" s="4"/>
    </row>
    <row r="712" ht="15.75" customHeight="1">
      <c r="G712" s="4"/>
      <c r="L712" s="4"/>
      <c r="N712" s="4"/>
    </row>
    <row r="713" ht="15.75" customHeight="1">
      <c r="G713" s="4"/>
      <c r="L713" s="4"/>
      <c r="N713" s="4"/>
    </row>
    <row r="714" ht="15.75" customHeight="1">
      <c r="G714" s="4"/>
      <c r="L714" s="4"/>
      <c r="N714" s="4"/>
    </row>
    <row r="715" ht="15.75" customHeight="1">
      <c r="G715" s="4"/>
      <c r="L715" s="4"/>
      <c r="N715" s="4"/>
    </row>
    <row r="716" ht="15.75" customHeight="1">
      <c r="G716" s="4"/>
      <c r="L716" s="4"/>
      <c r="N716" s="4"/>
    </row>
    <row r="717" ht="15.75" customHeight="1">
      <c r="G717" s="4"/>
      <c r="L717" s="4"/>
      <c r="N717" s="4"/>
    </row>
    <row r="718" ht="15.75" customHeight="1">
      <c r="G718" s="4"/>
      <c r="L718" s="4"/>
      <c r="N718" s="4"/>
    </row>
    <row r="719" ht="15.75" customHeight="1">
      <c r="G719" s="4"/>
      <c r="L719" s="4"/>
      <c r="N719" s="4"/>
    </row>
    <row r="720" ht="15.75" customHeight="1">
      <c r="G720" s="4"/>
      <c r="L720" s="4"/>
      <c r="N720" s="4"/>
    </row>
    <row r="721" ht="15.75" customHeight="1">
      <c r="G721" s="4"/>
      <c r="L721" s="4"/>
      <c r="N721" s="4"/>
    </row>
    <row r="722" ht="15.75" customHeight="1">
      <c r="G722" s="4"/>
      <c r="L722" s="4"/>
      <c r="N722" s="4"/>
    </row>
    <row r="723" ht="15.75" customHeight="1">
      <c r="G723" s="4"/>
      <c r="L723" s="4"/>
      <c r="N723" s="4"/>
    </row>
    <row r="724" ht="15.75" customHeight="1">
      <c r="G724" s="4"/>
      <c r="L724" s="4"/>
      <c r="N724" s="4"/>
    </row>
    <row r="725" ht="15.75" customHeight="1">
      <c r="G725" s="4"/>
      <c r="L725" s="4"/>
      <c r="N725" s="4"/>
    </row>
    <row r="726" ht="15.75" customHeight="1">
      <c r="G726" s="4"/>
      <c r="L726" s="4"/>
      <c r="N726" s="4"/>
    </row>
    <row r="727" ht="15.75" customHeight="1">
      <c r="G727" s="4"/>
      <c r="L727" s="4"/>
      <c r="N727" s="4"/>
    </row>
    <row r="728" ht="15.75" customHeight="1">
      <c r="G728" s="4"/>
      <c r="L728" s="4"/>
      <c r="N728" s="4"/>
    </row>
    <row r="729" ht="15.75" customHeight="1">
      <c r="G729" s="4"/>
      <c r="L729" s="4"/>
      <c r="N729" s="4"/>
    </row>
    <row r="730" ht="15.75" customHeight="1">
      <c r="G730" s="4"/>
      <c r="L730" s="4"/>
      <c r="N730" s="4"/>
    </row>
    <row r="731" ht="15.75" customHeight="1">
      <c r="G731" s="4"/>
      <c r="L731" s="4"/>
      <c r="N731" s="4"/>
    </row>
    <row r="732" ht="15.75" customHeight="1">
      <c r="G732" s="4"/>
      <c r="L732" s="4"/>
      <c r="N732" s="4"/>
    </row>
    <row r="733" ht="15.75" customHeight="1">
      <c r="G733" s="4"/>
      <c r="L733" s="4"/>
      <c r="N733" s="4"/>
    </row>
    <row r="734" ht="15.75" customHeight="1">
      <c r="G734" s="4"/>
      <c r="L734" s="4"/>
      <c r="N734" s="4"/>
    </row>
    <row r="735" ht="15.75" customHeight="1">
      <c r="G735" s="4"/>
      <c r="L735" s="4"/>
      <c r="N735" s="4"/>
    </row>
    <row r="736" ht="15.75" customHeight="1">
      <c r="G736" s="4"/>
      <c r="L736" s="4"/>
      <c r="N736" s="4"/>
    </row>
    <row r="737" ht="15.75" customHeight="1">
      <c r="G737" s="4"/>
      <c r="L737" s="4"/>
      <c r="N737" s="4"/>
    </row>
    <row r="738" ht="15.75" customHeight="1">
      <c r="G738" s="4"/>
      <c r="L738" s="4"/>
      <c r="N738" s="4"/>
    </row>
    <row r="739" ht="15.75" customHeight="1">
      <c r="G739" s="4"/>
      <c r="L739" s="4"/>
      <c r="N739" s="4"/>
    </row>
    <row r="740" ht="15.75" customHeight="1">
      <c r="G740" s="4"/>
      <c r="L740" s="4"/>
      <c r="N740" s="4"/>
    </row>
    <row r="741" ht="15.75" customHeight="1">
      <c r="G741" s="4"/>
      <c r="L741" s="4"/>
      <c r="N741" s="4"/>
    </row>
    <row r="742" ht="15.75" customHeight="1">
      <c r="G742" s="4"/>
      <c r="L742" s="4"/>
      <c r="N742" s="4"/>
    </row>
    <row r="743" ht="15.75" customHeight="1">
      <c r="G743" s="4"/>
      <c r="L743" s="4"/>
      <c r="N743" s="4"/>
    </row>
    <row r="744" ht="15.75" customHeight="1">
      <c r="G744" s="4"/>
      <c r="L744" s="4"/>
      <c r="N744" s="4"/>
    </row>
    <row r="745" ht="15.75" customHeight="1">
      <c r="G745" s="4"/>
      <c r="L745" s="4"/>
      <c r="N745" s="4"/>
    </row>
    <row r="746" ht="15.75" customHeight="1">
      <c r="G746" s="4"/>
      <c r="L746" s="4"/>
      <c r="N746" s="4"/>
    </row>
    <row r="747" ht="15.75" customHeight="1">
      <c r="G747" s="4"/>
      <c r="L747" s="4"/>
      <c r="N747" s="4"/>
    </row>
    <row r="748" ht="15.75" customHeight="1">
      <c r="G748" s="4"/>
      <c r="L748" s="4"/>
      <c r="N748" s="4"/>
    </row>
    <row r="749" ht="15.75" customHeight="1">
      <c r="G749" s="4"/>
      <c r="L749" s="4"/>
      <c r="N749" s="4"/>
    </row>
    <row r="750" ht="15.75" customHeight="1">
      <c r="G750" s="4"/>
      <c r="L750" s="4"/>
      <c r="N750" s="4"/>
    </row>
    <row r="751" ht="15.75" customHeight="1">
      <c r="G751" s="4"/>
      <c r="L751" s="4"/>
      <c r="N751" s="4"/>
    </row>
    <row r="752" ht="15.75" customHeight="1">
      <c r="G752" s="4"/>
      <c r="L752" s="4"/>
      <c r="N752" s="4"/>
    </row>
    <row r="753" ht="15.75" customHeight="1">
      <c r="G753" s="4"/>
      <c r="L753" s="4"/>
      <c r="N753" s="4"/>
    </row>
    <row r="754" ht="15.75" customHeight="1">
      <c r="G754" s="4"/>
      <c r="L754" s="4"/>
      <c r="N754" s="4"/>
    </row>
    <row r="755" ht="15.75" customHeight="1">
      <c r="G755" s="4"/>
      <c r="L755" s="4"/>
      <c r="N755" s="4"/>
    </row>
    <row r="756" ht="15.75" customHeight="1">
      <c r="G756" s="4"/>
      <c r="L756" s="4"/>
      <c r="N756" s="4"/>
    </row>
    <row r="757" ht="15.75" customHeight="1">
      <c r="G757" s="4"/>
      <c r="L757" s="4"/>
      <c r="N757" s="4"/>
    </row>
    <row r="758" ht="15.75" customHeight="1">
      <c r="G758" s="4"/>
      <c r="L758" s="4"/>
      <c r="N758" s="4"/>
    </row>
    <row r="759" ht="15.75" customHeight="1">
      <c r="G759" s="4"/>
      <c r="L759" s="4"/>
      <c r="N759" s="4"/>
    </row>
    <row r="760" ht="15.75" customHeight="1">
      <c r="G760" s="4"/>
      <c r="L760" s="4"/>
      <c r="N760" s="4"/>
    </row>
    <row r="761" ht="15.75" customHeight="1">
      <c r="G761" s="4"/>
      <c r="L761" s="4"/>
      <c r="N761" s="4"/>
    </row>
    <row r="762" ht="15.75" customHeight="1">
      <c r="G762" s="4"/>
      <c r="L762" s="4"/>
      <c r="N762" s="4"/>
    </row>
    <row r="763" ht="15.75" customHeight="1">
      <c r="G763" s="4"/>
      <c r="L763" s="4"/>
      <c r="N763" s="4"/>
    </row>
    <row r="764" ht="15.75" customHeight="1">
      <c r="G764" s="4"/>
      <c r="L764" s="4"/>
      <c r="N764" s="4"/>
    </row>
    <row r="765" ht="15.75" customHeight="1">
      <c r="G765" s="4"/>
      <c r="L765" s="4"/>
      <c r="N765" s="4"/>
    </row>
    <row r="766" ht="15.75" customHeight="1">
      <c r="G766" s="4"/>
      <c r="L766" s="4"/>
      <c r="N766" s="4"/>
    </row>
    <row r="767" ht="15.75" customHeight="1">
      <c r="G767" s="4"/>
      <c r="L767" s="4"/>
      <c r="N767" s="4"/>
    </row>
    <row r="768" ht="15.75" customHeight="1">
      <c r="G768" s="4"/>
      <c r="L768" s="4"/>
      <c r="N768" s="4"/>
    </row>
    <row r="769" ht="15.75" customHeight="1">
      <c r="G769" s="4"/>
      <c r="L769" s="4"/>
      <c r="N769" s="4"/>
    </row>
    <row r="770" ht="15.75" customHeight="1">
      <c r="G770" s="4"/>
      <c r="L770" s="4"/>
      <c r="N770" s="4"/>
    </row>
    <row r="771" ht="15.75" customHeight="1">
      <c r="G771" s="4"/>
      <c r="L771" s="4"/>
      <c r="N771" s="4"/>
    </row>
    <row r="772" ht="15.75" customHeight="1">
      <c r="G772" s="4"/>
      <c r="L772" s="4"/>
      <c r="N772" s="4"/>
    </row>
    <row r="773" ht="15.75" customHeight="1">
      <c r="G773" s="4"/>
      <c r="L773" s="4"/>
      <c r="N773" s="4"/>
    </row>
    <row r="774" ht="15.75" customHeight="1">
      <c r="G774" s="4"/>
      <c r="L774" s="4"/>
      <c r="N774" s="4"/>
    </row>
    <row r="775" ht="15.75" customHeight="1">
      <c r="G775" s="4"/>
      <c r="L775" s="4"/>
      <c r="N775" s="4"/>
    </row>
    <row r="776" ht="15.75" customHeight="1">
      <c r="G776" s="4"/>
      <c r="L776" s="4"/>
      <c r="N776" s="4"/>
    </row>
    <row r="777" ht="15.75" customHeight="1">
      <c r="G777" s="4"/>
      <c r="L777" s="4"/>
      <c r="N777" s="4"/>
    </row>
    <row r="778" ht="15.75" customHeight="1">
      <c r="G778" s="4"/>
      <c r="L778" s="4"/>
      <c r="N778" s="4"/>
    </row>
    <row r="779" ht="15.75" customHeight="1">
      <c r="G779" s="4"/>
      <c r="L779" s="4"/>
      <c r="N779" s="4"/>
    </row>
    <row r="780" ht="15.75" customHeight="1">
      <c r="G780" s="4"/>
      <c r="L780" s="4"/>
      <c r="N780" s="4"/>
    </row>
    <row r="781" ht="15.75" customHeight="1">
      <c r="G781" s="4"/>
      <c r="L781" s="4"/>
      <c r="N781" s="4"/>
    </row>
    <row r="782" ht="15.75" customHeight="1">
      <c r="G782" s="4"/>
      <c r="L782" s="4"/>
      <c r="N782" s="4"/>
    </row>
    <row r="783" ht="15.75" customHeight="1">
      <c r="G783" s="4"/>
      <c r="L783" s="4"/>
      <c r="N783" s="4"/>
    </row>
    <row r="784" ht="15.75" customHeight="1">
      <c r="G784" s="4"/>
      <c r="L784" s="4"/>
      <c r="N784" s="4"/>
    </row>
    <row r="785" ht="15.75" customHeight="1">
      <c r="G785" s="4"/>
      <c r="L785" s="4"/>
      <c r="N785" s="4"/>
    </row>
    <row r="786" ht="15.75" customHeight="1">
      <c r="G786" s="4"/>
      <c r="L786" s="4"/>
      <c r="N786" s="4"/>
    </row>
    <row r="787" ht="15.75" customHeight="1">
      <c r="G787" s="4"/>
      <c r="L787" s="4"/>
      <c r="N787" s="4"/>
    </row>
    <row r="788" ht="15.75" customHeight="1">
      <c r="G788" s="4"/>
      <c r="L788" s="4"/>
      <c r="N788" s="4"/>
    </row>
    <row r="789" ht="15.75" customHeight="1">
      <c r="G789" s="4"/>
      <c r="L789" s="4"/>
      <c r="N789" s="4"/>
    </row>
    <row r="790" ht="15.75" customHeight="1">
      <c r="G790" s="4"/>
      <c r="L790" s="4"/>
      <c r="N790" s="4"/>
    </row>
    <row r="791" ht="15.75" customHeight="1">
      <c r="G791" s="4"/>
      <c r="L791" s="4"/>
      <c r="N791" s="4"/>
    </row>
    <row r="792" ht="15.75" customHeight="1">
      <c r="G792" s="4"/>
      <c r="L792" s="4"/>
      <c r="N792" s="4"/>
    </row>
    <row r="793" ht="15.75" customHeight="1">
      <c r="G793" s="4"/>
      <c r="L793" s="4"/>
      <c r="N793" s="4"/>
    </row>
    <row r="794" ht="15.75" customHeight="1">
      <c r="G794" s="4"/>
      <c r="L794" s="4"/>
      <c r="N794" s="4"/>
    </row>
    <row r="795" ht="15.75" customHeight="1">
      <c r="G795" s="4"/>
      <c r="L795" s="4"/>
      <c r="N795" s="4"/>
    </row>
    <row r="796" ht="15.75" customHeight="1">
      <c r="G796" s="4"/>
      <c r="L796" s="4"/>
      <c r="N796" s="4"/>
    </row>
    <row r="797" ht="15.75" customHeight="1">
      <c r="G797" s="4"/>
      <c r="L797" s="4"/>
      <c r="N797" s="4"/>
    </row>
    <row r="798" ht="15.75" customHeight="1">
      <c r="G798" s="4"/>
      <c r="L798" s="4"/>
      <c r="N798" s="4"/>
    </row>
    <row r="799" ht="15.75" customHeight="1">
      <c r="G799" s="4"/>
      <c r="L799" s="4"/>
      <c r="N799" s="4"/>
    </row>
    <row r="800" ht="15.75" customHeight="1">
      <c r="G800" s="4"/>
      <c r="L800" s="4"/>
      <c r="N800" s="4"/>
    </row>
    <row r="801" ht="15.75" customHeight="1">
      <c r="G801" s="4"/>
      <c r="L801" s="4"/>
      <c r="N801" s="4"/>
    </row>
    <row r="802" ht="15.75" customHeight="1">
      <c r="G802" s="4"/>
      <c r="L802" s="4"/>
      <c r="N802" s="4"/>
    </row>
    <row r="803" ht="15.75" customHeight="1">
      <c r="G803" s="4"/>
      <c r="L803" s="4"/>
      <c r="N803" s="4"/>
    </row>
    <row r="804" ht="15.75" customHeight="1">
      <c r="G804" s="4"/>
      <c r="L804" s="4"/>
      <c r="N804" s="4"/>
    </row>
    <row r="805" ht="15.75" customHeight="1">
      <c r="G805" s="4"/>
      <c r="L805" s="4"/>
      <c r="N805" s="4"/>
    </row>
    <row r="806" ht="15.75" customHeight="1">
      <c r="G806" s="4"/>
      <c r="L806" s="4"/>
      <c r="N806" s="4"/>
    </row>
    <row r="807" ht="15.75" customHeight="1">
      <c r="G807" s="4"/>
      <c r="L807" s="4"/>
      <c r="N807" s="4"/>
    </row>
    <row r="808" ht="15.75" customHeight="1">
      <c r="G808" s="4"/>
      <c r="L808" s="4"/>
      <c r="N808" s="4"/>
    </row>
    <row r="809" ht="15.75" customHeight="1">
      <c r="G809" s="4"/>
      <c r="L809" s="4"/>
      <c r="N809" s="4"/>
    </row>
    <row r="810" ht="15.75" customHeight="1">
      <c r="G810" s="4"/>
      <c r="L810" s="4"/>
      <c r="N810" s="4"/>
    </row>
    <row r="811" ht="15.75" customHeight="1">
      <c r="G811" s="4"/>
      <c r="L811" s="4"/>
      <c r="N811" s="4"/>
    </row>
    <row r="812" ht="15.75" customHeight="1">
      <c r="G812" s="4"/>
      <c r="L812" s="4"/>
      <c r="N812" s="4"/>
    </row>
    <row r="813" ht="15.75" customHeight="1">
      <c r="G813" s="4"/>
      <c r="L813" s="4"/>
      <c r="N813" s="4"/>
    </row>
    <row r="814" ht="15.75" customHeight="1">
      <c r="G814" s="4"/>
      <c r="L814" s="4"/>
      <c r="N814" s="4"/>
    </row>
    <row r="815" ht="15.75" customHeight="1">
      <c r="G815" s="4"/>
      <c r="L815" s="4"/>
      <c r="N815" s="4"/>
    </row>
    <row r="816" ht="15.75" customHeight="1">
      <c r="G816" s="4"/>
      <c r="L816" s="4"/>
      <c r="N816" s="4"/>
    </row>
    <row r="817" ht="15.75" customHeight="1">
      <c r="G817" s="4"/>
      <c r="L817" s="4"/>
      <c r="N817" s="4"/>
    </row>
    <row r="818" ht="15.75" customHeight="1">
      <c r="G818" s="4"/>
      <c r="L818" s="4"/>
      <c r="N818" s="4"/>
    </row>
    <row r="819" ht="15.75" customHeight="1">
      <c r="G819" s="4"/>
      <c r="L819" s="4"/>
      <c r="N819" s="4"/>
    </row>
    <row r="820" ht="15.75" customHeight="1">
      <c r="G820" s="4"/>
      <c r="L820" s="4"/>
      <c r="N820" s="4"/>
    </row>
    <row r="821" ht="15.75" customHeight="1">
      <c r="G821" s="4"/>
      <c r="L821" s="4"/>
      <c r="N821" s="4"/>
    </row>
    <row r="822" ht="15.75" customHeight="1">
      <c r="G822" s="4"/>
      <c r="L822" s="4"/>
      <c r="N822" s="4"/>
    </row>
    <row r="823" ht="15.75" customHeight="1">
      <c r="G823" s="4"/>
      <c r="L823" s="4"/>
      <c r="N823" s="4"/>
    </row>
    <row r="824" ht="15.75" customHeight="1">
      <c r="G824" s="4"/>
      <c r="L824" s="4"/>
      <c r="N824" s="4"/>
    </row>
    <row r="825" ht="15.75" customHeight="1">
      <c r="G825" s="4"/>
      <c r="L825" s="4"/>
      <c r="N825" s="4"/>
    </row>
    <row r="826" ht="15.75" customHeight="1">
      <c r="G826" s="4"/>
      <c r="L826" s="4"/>
      <c r="N826" s="4"/>
    </row>
    <row r="827" ht="15.75" customHeight="1">
      <c r="G827" s="4"/>
      <c r="L827" s="4"/>
      <c r="N827" s="4"/>
    </row>
    <row r="828" ht="15.75" customHeight="1">
      <c r="G828" s="4"/>
      <c r="L828" s="4"/>
      <c r="N828" s="4"/>
    </row>
    <row r="829" ht="15.75" customHeight="1">
      <c r="G829" s="4"/>
      <c r="L829" s="4"/>
      <c r="N829" s="4"/>
    </row>
    <row r="830" ht="15.75" customHeight="1">
      <c r="G830" s="4"/>
      <c r="L830" s="4"/>
      <c r="N830" s="4"/>
    </row>
    <row r="831" ht="15.75" customHeight="1">
      <c r="G831" s="4"/>
      <c r="L831" s="4"/>
      <c r="N831" s="4"/>
    </row>
    <row r="832" ht="15.75" customHeight="1">
      <c r="G832" s="4"/>
      <c r="L832" s="4"/>
      <c r="N832" s="4"/>
    </row>
    <row r="833" ht="15.75" customHeight="1">
      <c r="G833" s="4"/>
      <c r="L833" s="4"/>
      <c r="N833" s="4"/>
    </row>
    <row r="834" ht="15.75" customHeight="1">
      <c r="G834" s="4"/>
      <c r="L834" s="4"/>
      <c r="N834" s="4"/>
    </row>
    <row r="835" ht="15.75" customHeight="1">
      <c r="G835" s="4"/>
      <c r="L835" s="4"/>
      <c r="N835" s="4"/>
    </row>
    <row r="836" ht="15.75" customHeight="1">
      <c r="G836" s="4"/>
      <c r="L836" s="4"/>
      <c r="N836" s="4"/>
    </row>
    <row r="837" ht="15.75" customHeight="1">
      <c r="G837" s="4"/>
      <c r="L837" s="4"/>
      <c r="N837" s="4"/>
    </row>
    <row r="838" ht="15.75" customHeight="1">
      <c r="G838" s="4"/>
      <c r="L838" s="4"/>
      <c r="N838" s="4"/>
    </row>
    <row r="839" ht="15.75" customHeight="1">
      <c r="G839" s="4"/>
      <c r="L839" s="4"/>
      <c r="N839" s="4"/>
    </row>
    <row r="840" ht="15.75" customHeight="1">
      <c r="G840" s="4"/>
      <c r="L840" s="4"/>
      <c r="N840" s="4"/>
    </row>
    <row r="841" ht="15.75" customHeight="1">
      <c r="G841" s="4"/>
      <c r="L841" s="4"/>
      <c r="N841" s="4"/>
    </row>
    <row r="842" ht="15.75" customHeight="1">
      <c r="G842" s="4"/>
      <c r="L842" s="4"/>
      <c r="N842" s="4"/>
    </row>
    <row r="843" ht="15.75" customHeight="1">
      <c r="G843" s="4"/>
      <c r="L843" s="4"/>
      <c r="N843" s="4"/>
    </row>
    <row r="844" ht="15.75" customHeight="1">
      <c r="G844" s="4"/>
      <c r="L844" s="4"/>
      <c r="N844" s="4"/>
    </row>
    <row r="845" ht="15.75" customHeight="1">
      <c r="G845" s="4"/>
      <c r="L845" s="4"/>
      <c r="N845" s="4"/>
    </row>
    <row r="846" ht="15.75" customHeight="1">
      <c r="G846" s="4"/>
      <c r="L846" s="4"/>
      <c r="N846" s="4"/>
    </row>
    <row r="847" ht="15.75" customHeight="1">
      <c r="G847" s="4"/>
      <c r="L847" s="4"/>
      <c r="N847" s="4"/>
    </row>
    <row r="848" ht="15.75" customHeight="1">
      <c r="G848" s="4"/>
      <c r="L848" s="4"/>
      <c r="N848" s="4"/>
    </row>
    <row r="849" ht="15.75" customHeight="1">
      <c r="G849" s="4"/>
      <c r="L849" s="4"/>
      <c r="N849" s="4"/>
    </row>
    <row r="850" ht="15.75" customHeight="1">
      <c r="G850" s="4"/>
      <c r="L850" s="4"/>
      <c r="N850" s="4"/>
    </row>
    <row r="851" ht="15.75" customHeight="1">
      <c r="G851" s="4"/>
      <c r="L851" s="4"/>
      <c r="N851" s="4"/>
    </row>
    <row r="852" ht="15.75" customHeight="1">
      <c r="G852" s="4"/>
      <c r="L852" s="4"/>
      <c r="N852" s="4"/>
    </row>
    <row r="853" ht="15.75" customHeight="1">
      <c r="G853" s="4"/>
      <c r="L853" s="4"/>
      <c r="N853" s="4"/>
    </row>
    <row r="854" ht="15.75" customHeight="1">
      <c r="G854" s="4"/>
      <c r="L854" s="4"/>
      <c r="N854" s="4"/>
    </row>
    <row r="855" ht="15.75" customHeight="1">
      <c r="G855" s="4"/>
      <c r="L855" s="4"/>
      <c r="N855" s="4"/>
    </row>
    <row r="856" ht="15.75" customHeight="1">
      <c r="G856" s="4"/>
      <c r="L856" s="4"/>
      <c r="N856" s="4"/>
    </row>
    <row r="857" ht="15.75" customHeight="1">
      <c r="G857" s="4"/>
      <c r="L857" s="4"/>
      <c r="N857" s="4"/>
    </row>
    <row r="858" ht="15.75" customHeight="1">
      <c r="G858" s="4"/>
      <c r="L858" s="4"/>
      <c r="N858" s="4"/>
    </row>
    <row r="859" ht="15.75" customHeight="1">
      <c r="G859" s="4"/>
      <c r="L859" s="4"/>
      <c r="N859" s="4"/>
    </row>
    <row r="860" ht="15.75" customHeight="1">
      <c r="G860" s="4"/>
      <c r="L860" s="4"/>
      <c r="N860" s="4"/>
    </row>
    <row r="861" ht="15.75" customHeight="1">
      <c r="G861" s="4"/>
      <c r="L861" s="4"/>
      <c r="N861" s="4"/>
    </row>
    <row r="862" ht="15.75" customHeight="1">
      <c r="G862" s="4"/>
      <c r="L862" s="4"/>
      <c r="N862" s="4"/>
    </row>
    <row r="863" ht="15.75" customHeight="1">
      <c r="G863" s="4"/>
      <c r="L863" s="4"/>
      <c r="N863" s="4"/>
    </row>
    <row r="864" ht="15.75" customHeight="1">
      <c r="G864" s="4"/>
      <c r="L864" s="4"/>
      <c r="N864" s="4"/>
    </row>
    <row r="865" ht="15.75" customHeight="1">
      <c r="G865" s="4"/>
      <c r="L865" s="4"/>
      <c r="N865" s="4"/>
    </row>
    <row r="866" ht="15.75" customHeight="1">
      <c r="G866" s="4"/>
      <c r="L866" s="4"/>
      <c r="N866" s="4"/>
    </row>
    <row r="867" ht="15.75" customHeight="1">
      <c r="G867" s="4"/>
      <c r="L867" s="4"/>
      <c r="N867" s="4"/>
    </row>
    <row r="868" ht="15.75" customHeight="1">
      <c r="G868" s="4"/>
      <c r="L868" s="4"/>
      <c r="N868" s="4"/>
    </row>
    <row r="869" ht="15.75" customHeight="1">
      <c r="G869" s="4"/>
      <c r="L869" s="4"/>
      <c r="N869" s="4"/>
    </row>
    <row r="870" ht="15.75" customHeight="1">
      <c r="G870" s="4"/>
      <c r="L870" s="4"/>
      <c r="N870" s="4"/>
    </row>
    <row r="871" ht="15.75" customHeight="1">
      <c r="G871" s="4"/>
      <c r="L871" s="4"/>
      <c r="N871" s="4"/>
    </row>
    <row r="872" ht="15.75" customHeight="1">
      <c r="G872" s="4"/>
      <c r="L872" s="4"/>
      <c r="N872" s="4"/>
    </row>
    <row r="873" ht="15.75" customHeight="1">
      <c r="G873" s="4"/>
      <c r="L873" s="4"/>
      <c r="N873" s="4"/>
    </row>
    <row r="874" ht="15.75" customHeight="1">
      <c r="G874" s="4"/>
      <c r="L874" s="4"/>
      <c r="N874" s="4"/>
    </row>
    <row r="875" ht="15.75" customHeight="1">
      <c r="G875" s="4"/>
      <c r="L875" s="4"/>
      <c r="N875" s="4"/>
    </row>
    <row r="876" ht="15.75" customHeight="1">
      <c r="G876" s="4"/>
      <c r="L876" s="4"/>
      <c r="N876" s="4"/>
    </row>
    <row r="877" ht="15.75" customHeight="1">
      <c r="G877" s="4"/>
      <c r="L877" s="4"/>
      <c r="N877" s="4"/>
    </row>
    <row r="878" ht="15.75" customHeight="1">
      <c r="G878" s="4"/>
      <c r="L878" s="4"/>
      <c r="N878" s="4"/>
    </row>
    <row r="879" ht="15.75" customHeight="1">
      <c r="G879" s="4"/>
      <c r="L879" s="4"/>
      <c r="N879" s="4"/>
    </row>
    <row r="880" ht="15.75" customHeight="1">
      <c r="G880" s="4"/>
      <c r="L880" s="4"/>
      <c r="N880" s="4"/>
    </row>
    <row r="881" ht="15.75" customHeight="1">
      <c r="G881" s="4"/>
      <c r="L881" s="4"/>
      <c r="N881" s="4"/>
    </row>
    <row r="882" ht="15.75" customHeight="1">
      <c r="G882" s="4"/>
      <c r="L882" s="4"/>
      <c r="N882" s="4"/>
    </row>
    <row r="883" ht="15.75" customHeight="1">
      <c r="G883" s="4"/>
      <c r="L883" s="4"/>
      <c r="N883" s="4"/>
    </row>
    <row r="884" ht="15.75" customHeight="1">
      <c r="G884" s="4"/>
      <c r="L884" s="4"/>
      <c r="N884" s="4"/>
    </row>
    <row r="885" ht="15.75" customHeight="1">
      <c r="G885" s="4"/>
      <c r="L885" s="4"/>
      <c r="N885" s="4"/>
    </row>
    <row r="886" ht="15.75" customHeight="1">
      <c r="G886" s="4"/>
      <c r="L886" s="4"/>
      <c r="N886" s="4"/>
    </row>
    <row r="887" ht="15.75" customHeight="1">
      <c r="G887" s="4"/>
      <c r="L887" s="4"/>
      <c r="N887" s="4"/>
    </row>
    <row r="888" ht="15.75" customHeight="1">
      <c r="G888" s="4"/>
      <c r="L888" s="4"/>
      <c r="N888" s="4"/>
    </row>
    <row r="889" ht="15.75" customHeight="1">
      <c r="G889" s="4"/>
      <c r="L889" s="4"/>
      <c r="N889" s="4"/>
    </row>
    <row r="890" ht="15.75" customHeight="1">
      <c r="G890" s="4"/>
      <c r="L890" s="4"/>
      <c r="N890" s="4"/>
    </row>
    <row r="891" ht="15.75" customHeight="1">
      <c r="G891" s="4"/>
      <c r="L891" s="4"/>
      <c r="N891" s="4"/>
    </row>
    <row r="892" ht="15.75" customHeight="1">
      <c r="G892" s="4"/>
      <c r="L892" s="4"/>
      <c r="N892" s="4"/>
    </row>
    <row r="893" ht="15.75" customHeight="1">
      <c r="G893" s="4"/>
      <c r="L893" s="4"/>
      <c r="N893" s="4"/>
    </row>
    <row r="894" ht="15.75" customHeight="1">
      <c r="G894" s="4"/>
      <c r="L894" s="4"/>
      <c r="N894" s="4"/>
    </row>
    <row r="895" ht="15.75" customHeight="1">
      <c r="G895" s="4"/>
      <c r="L895" s="4"/>
      <c r="N895" s="4"/>
    </row>
    <row r="896" ht="15.75" customHeight="1">
      <c r="G896" s="4"/>
      <c r="L896" s="4"/>
      <c r="N896" s="4"/>
    </row>
    <row r="897" ht="15.75" customHeight="1">
      <c r="G897" s="4"/>
      <c r="L897" s="4"/>
      <c r="N897" s="4"/>
    </row>
    <row r="898" ht="15.75" customHeight="1">
      <c r="G898" s="4"/>
      <c r="L898" s="4"/>
      <c r="N898" s="4"/>
    </row>
    <row r="899" ht="15.75" customHeight="1">
      <c r="G899" s="4"/>
      <c r="L899" s="4"/>
      <c r="N899" s="4"/>
    </row>
    <row r="900" ht="15.75" customHeight="1">
      <c r="G900" s="4"/>
      <c r="L900" s="4"/>
      <c r="N900" s="4"/>
    </row>
    <row r="901" ht="15.75" customHeight="1">
      <c r="G901" s="4"/>
      <c r="L901" s="4"/>
      <c r="N901" s="4"/>
    </row>
    <row r="902" ht="15.75" customHeight="1">
      <c r="G902" s="4"/>
      <c r="L902" s="4"/>
      <c r="N902" s="4"/>
    </row>
    <row r="903" ht="15.75" customHeight="1">
      <c r="G903" s="4"/>
      <c r="L903" s="4"/>
      <c r="N903" s="4"/>
    </row>
    <row r="904" ht="15.75" customHeight="1">
      <c r="G904" s="4"/>
      <c r="L904" s="4"/>
      <c r="N904" s="4"/>
    </row>
    <row r="905" ht="15.75" customHeight="1">
      <c r="G905" s="4"/>
      <c r="L905" s="4"/>
      <c r="N905" s="4"/>
    </row>
    <row r="906" ht="15.75" customHeight="1">
      <c r="G906" s="4"/>
      <c r="L906" s="4"/>
      <c r="N906" s="4"/>
    </row>
    <row r="907" ht="15.75" customHeight="1">
      <c r="G907" s="4"/>
      <c r="L907" s="4"/>
      <c r="N907" s="4"/>
    </row>
    <row r="908" ht="15.75" customHeight="1">
      <c r="G908" s="4"/>
      <c r="L908" s="4"/>
      <c r="N908" s="4"/>
    </row>
    <row r="909" ht="15.75" customHeight="1">
      <c r="G909" s="4"/>
      <c r="L909" s="4"/>
      <c r="N909" s="4"/>
    </row>
    <row r="910" ht="15.75" customHeight="1">
      <c r="G910" s="4"/>
      <c r="L910" s="4"/>
      <c r="N910" s="4"/>
    </row>
    <row r="911" ht="15.75" customHeight="1">
      <c r="G911" s="4"/>
      <c r="L911" s="4"/>
      <c r="N911" s="4"/>
    </row>
    <row r="912" ht="15.75" customHeight="1">
      <c r="G912" s="4"/>
      <c r="L912" s="4"/>
      <c r="N912" s="4"/>
    </row>
    <row r="913" ht="15.75" customHeight="1">
      <c r="G913" s="4"/>
      <c r="L913" s="4"/>
      <c r="N913" s="4"/>
    </row>
    <row r="914" ht="15.75" customHeight="1">
      <c r="G914" s="4"/>
      <c r="L914" s="4"/>
      <c r="N914" s="4"/>
    </row>
    <row r="915" ht="15.75" customHeight="1">
      <c r="G915" s="4"/>
      <c r="L915" s="4"/>
      <c r="N915" s="4"/>
    </row>
    <row r="916" ht="15.75" customHeight="1">
      <c r="G916" s="4"/>
      <c r="L916" s="4"/>
      <c r="N916" s="4"/>
    </row>
    <row r="917" ht="15.75" customHeight="1">
      <c r="G917" s="4"/>
      <c r="L917" s="4"/>
      <c r="N917" s="4"/>
    </row>
    <row r="918" ht="15.75" customHeight="1">
      <c r="G918" s="4"/>
      <c r="L918" s="4"/>
      <c r="N918" s="4"/>
    </row>
    <row r="919" ht="15.75" customHeight="1">
      <c r="G919" s="4"/>
      <c r="L919" s="4"/>
      <c r="N919" s="4"/>
    </row>
    <row r="920" ht="15.75" customHeight="1">
      <c r="G920" s="4"/>
      <c r="L920" s="4"/>
      <c r="N920" s="4"/>
    </row>
    <row r="921" ht="15.75" customHeight="1">
      <c r="G921" s="4"/>
      <c r="L921" s="4"/>
      <c r="N921" s="4"/>
    </row>
    <row r="922" ht="15.75" customHeight="1">
      <c r="G922" s="4"/>
      <c r="L922" s="4"/>
      <c r="N922" s="4"/>
    </row>
    <row r="923" ht="15.75" customHeight="1">
      <c r="G923" s="4"/>
      <c r="L923" s="4"/>
      <c r="N923" s="4"/>
    </row>
    <row r="924" ht="15.75" customHeight="1">
      <c r="G924" s="4"/>
      <c r="L924" s="4"/>
      <c r="N924" s="4"/>
    </row>
    <row r="925" ht="15.75" customHeight="1">
      <c r="G925" s="4"/>
      <c r="L925" s="4"/>
      <c r="N925" s="4"/>
    </row>
    <row r="926" ht="15.75" customHeight="1">
      <c r="G926" s="4"/>
      <c r="L926" s="4"/>
      <c r="N926" s="4"/>
    </row>
    <row r="927" ht="15.75" customHeight="1">
      <c r="G927" s="4"/>
      <c r="L927" s="4"/>
      <c r="N927" s="4"/>
    </row>
    <row r="928" ht="15.75" customHeight="1">
      <c r="G928" s="4"/>
      <c r="L928" s="4"/>
      <c r="N928" s="4"/>
    </row>
    <row r="929" ht="15.75" customHeight="1">
      <c r="G929" s="4"/>
      <c r="L929" s="4"/>
      <c r="N929" s="4"/>
    </row>
    <row r="930" ht="15.75" customHeight="1">
      <c r="G930" s="4"/>
      <c r="L930" s="4"/>
      <c r="N930" s="4"/>
    </row>
    <row r="931" ht="15.75" customHeight="1">
      <c r="G931" s="4"/>
      <c r="L931" s="4"/>
      <c r="N931" s="4"/>
    </row>
    <row r="932" ht="15.75" customHeight="1">
      <c r="G932" s="4"/>
      <c r="L932" s="4"/>
      <c r="N932" s="4"/>
    </row>
    <row r="933" ht="15.75" customHeight="1">
      <c r="G933" s="4"/>
      <c r="L933" s="4"/>
      <c r="N933" s="4"/>
    </row>
    <row r="934" ht="15.75" customHeight="1">
      <c r="G934" s="4"/>
      <c r="L934" s="4"/>
      <c r="N934" s="4"/>
    </row>
    <row r="935" ht="15.75" customHeight="1">
      <c r="G935" s="4"/>
      <c r="L935" s="4"/>
      <c r="N935" s="4"/>
    </row>
    <row r="936" ht="15.75" customHeight="1">
      <c r="G936" s="4"/>
      <c r="L936" s="4"/>
      <c r="N936" s="4"/>
    </row>
    <row r="937" ht="15.75" customHeight="1">
      <c r="G937" s="4"/>
      <c r="L937" s="4"/>
      <c r="N937" s="4"/>
    </row>
    <row r="938" ht="15.75" customHeight="1">
      <c r="G938" s="4"/>
      <c r="L938" s="4"/>
      <c r="N938" s="4"/>
    </row>
    <row r="939" ht="15.75" customHeight="1">
      <c r="G939" s="4"/>
      <c r="L939" s="4"/>
      <c r="N939" s="4"/>
    </row>
    <row r="940" ht="15.75" customHeight="1">
      <c r="G940" s="4"/>
      <c r="L940" s="4"/>
      <c r="N940" s="4"/>
    </row>
    <row r="941" ht="15.75" customHeight="1">
      <c r="G941" s="4"/>
      <c r="L941" s="4"/>
      <c r="N941" s="4"/>
    </row>
    <row r="942" ht="15.75" customHeight="1">
      <c r="G942" s="4"/>
      <c r="L942" s="4"/>
      <c r="N942" s="4"/>
    </row>
    <row r="943" ht="15.75" customHeight="1">
      <c r="G943" s="4"/>
      <c r="L943" s="4"/>
      <c r="N943" s="4"/>
    </row>
    <row r="944" ht="15.75" customHeight="1">
      <c r="G944" s="4"/>
      <c r="L944" s="4"/>
      <c r="N944" s="4"/>
    </row>
    <row r="945" ht="15.75" customHeight="1">
      <c r="G945" s="4"/>
      <c r="L945" s="4"/>
      <c r="N945" s="4"/>
    </row>
    <row r="946" ht="15.75" customHeight="1">
      <c r="G946" s="4"/>
      <c r="L946" s="4"/>
      <c r="N946" s="4"/>
    </row>
    <row r="947" ht="15.75" customHeight="1">
      <c r="G947" s="4"/>
      <c r="L947" s="4"/>
      <c r="N947" s="4"/>
    </row>
    <row r="948" ht="15.75" customHeight="1">
      <c r="G948" s="4"/>
      <c r="L948" s="4"/>
      <c r="N948" s="4"/>
    </row>
    <row r="949" ht="15.75" customHeight="1">
      <c r="G949" s="4"/>
      <c r="L949" s="4"/>
      <c r="N949" s="4"/>
    </row>
    <row r="950" ht="15.75" customHeight="1">
      <c r="G950" s="4"/>
      <c r="L950" s="4"/>
      <c r="N950" s="4"/>
    </row>
    <row r="951" ht="15.75" customHeight="1">
      <c r="G951" s="4"/>
      <c r="L951" s="4"/>
      <c r="N951" s="4"/>
    </row>
    <row r="952" ht="15.75" customHeight="1">
      <c r="G952" s="4"/>
      <c r="L952" s="4"/>
      <c r="N952" s="4"/>
    </row>
    <row r="953" ht="15.75" customHeight="1">
      <c r="G953" s="4"/>
      <c r="L953" s="4"/>
      <c r="N953" s="4"/>
    </row>
    <row r="954" ht="15.75" customHeight="1">
      <c r="G954" s="4"/>
      <c r="L954" s="4"/>
      <c r="N954" s="4"/>
    </row>
    <row r="955" ht="15.75" customHeight="1">
      <c r="G955" s="4"/>
      <c r="L955" s="4"/>
      <c r="N955" s="4"/>
    </row>
    <row r="956" ht="15.75" customHeight="1">
      <c r="G956" s="4"/>
      <c r="L956" s="4"/>
      <c r="N956" s="4"/>
    </row>
    <row r="957" ht="15.75" customHeight="1">
      <c r="G957" s="4"/>
      <c r="L957" s="4"/>
      <c r="N957" s="4"/>
    </row>
    <row r="958" ht="15.75" customHeight="1">
      <c r="G958" s="4"/>
      <c r="L958" s="4"/>
      <c r="N958" s="4"/>
    </row>
    <row r="959" ht="15.75" customHeight="1">
      <c r="G959" s="4"/>
      <c r="L959" s="4"/>
      <c r="N959" s="4"/>
    </row>
    <row r="960" ht="15.75" customHeight="1">
      <c r="G960" s="4"/>
      <c r="L960" s="4"/>
      <c r="N960" s="4"/>
    </row>
    <row r="961" ht="15.75" customHeight="1">
      <c r="G961" s="4"/>
      <c r="L961" s="4"/>
      <c r="N961" s="4"/>
    </row>
    <row r="962" ht="15.75" customHeight="1">
      <c r="G962" s="4"/>
      <c r="L962" s="4"/>
      <c r="N962" s="4"/>
    </row>
    <row r="963" ht="15.75" customHeight="1">
      <c r="G963" s="4"/>
      <c r="L963" s="4"/>
      <c r="N963" s="4"/>
    </row>
    <row r="964" ht="15.75" customHeight="1">
      <c r="G964" s="4"/>
      <c r="L964" s="4"/>
      <c r="N964" s="4"/>
    </row>
    <row r="965" ht="15.75" customHeight="1">
      <c r="G965" s="4"/>
      <c r="L965" s="4"/>
      <c r="N965" s="4"/>
    </row>
    <row r="966" ht="15.75" customHeight="1">
      <c r="G966" s="4"/>
      <c r="L966" s="4"/>
      <c r="N966" s="4"/>
    </row>
    <row r="967" ht="15.75" customHeight="1">
      <c r="G967" s="4"/>
      <c r="L967" s="4"/>
      <c r="N967" s="4"/>
    </row>
    <row r="968" ht="15.75" customHeight="1">
      <c r="G968" s="4"/>
      <c r="L968" s="4"/>
      <c r="N968" s="4"/>
    </row>
    <row r="969" ht="15.75" customHeight="1">
      <c r="G969" s="4"/>
      <c r="L969" s="4"/>
      <c r="N969" s="4"/>
    </row>
    <row r="970" ht="15.75" customHeight="1">
      <c r="G970" s="4"/>
      <c r="L970" s="4"/>
      <c r="N970" s="4"/>
    </row>
    <row r="971" ht="15.75" customHeight="1">
      <c r="G971" s="4"/>
      <c r="L971" s="4"/>
      <c r="N971" s="4"/>
    </row>
    <row r="972" ht="15.75" customHeight="1">
      <c r="G972" s="4"/>
      <c r="L972" s="4"/>
      <c r="N972" s="4"/>
    </row>
    <row r="973" ht="15.75" customHeight="1">
      <c r="G973" s="4"/>
      <c r="L973" s="4"/>
      <c r="N973" s="4"/>
    </row>
    <row r="974" ht="15.75" customHeight="1">
      <c r="G974" s="4"/>
      <c r="L974" s="4"/>
      <c r="N974" s="4"/>
    </row>
    <row r="975" ht="15.75" customHeight="1">
      <c r="G975" s="4"/>
      <c r="L975" s="4"/>
      <c r="N975" s="4"/>
    </row>
    <row r="976" ht="15.75" customHeight="1">
      <c r="G976" s="4"/>
      <c r="L976" s="4"/>
      <c r="N976" s="4"/>
    </row>
    <row r="977" ht="15.75" customHeight="1">
      <c r="G977" s="4"/>
      <c r="L977" s="4"/>
      <c r="N977" s="4"/>
    </row>
    <row r="978" ht="15.75" customHeight="1">
      <c r="G978" s="4"/>
      <c r="L978" s="4"/>
      <c r="N978" s="4"/>
    </row>
    <row r="979" ht="15.75" customHeight="1">
      <c r="G979" s="4"/>
      <c r="L979" s="4"/>
      <c r="N979" s="4"/>
    </row>
    <row r="980" ht="15.75" customHeight="1">
      <c r="G980" s="4"/>
      <c r="L980" s="4"/>
      <c r="N980" s="4"/>
    </row>
    <row r="981" ht="15.75" customHeight="1">
      <c r="G981" s="4"/>
      <c r="L981" s="4"/>
      <c r="N981" s="4"/>
    </row>
    <row r="982" ht="15.75" customHeight="1">
      <c r="G982" s="4"/>
      <c r="L982" s="4"/>
      <c r="N982" s="4"/>
    </row>
    <row r="983" ht="15.75" customHeight="1">
      <c r="G983" s="4"/>
      <c r="L983" s="4"/>
      <c r="N983" s="4"/>
    </row>
    <row r="984" ht="15.75" customHeight="1">
      <c r="G984" s="4"/>
      <c r="L984" s="4"/>
      <c r="N984" s="4"/>
    </row>
    <row r="985" ht="15.75" customHeight="1">
      <c r="G985" s="4"/>
      <c r="L985" s="4"/>
      <c r="N985" s="4"/>
    </row>
    <row r="986" ht="15.75" customHeight="1">
      <c r="G986" s="4"/>
      <c r="L986" s="4"/>
      <c r="N986" s="4"/>
    </row>
    <row r="987" ht="15.75" customHeight="1">
      <c r="G987" s="4"/>
      <c r="L987" s="4"/>
      <c r="N987" s="4"/>
    </row>
    <row r="988" ht="15.75" customHeight="1">
      <c r="G988" s="4"/>
      <c r="L988" s="4"/>
      <c r="N988" s="4"/>
    </row>
    <row r="989" ht="15.75" customHeight="1">
      <c r="G989" s="4"/>
      <c r="L989" s="4"/>
      <c r="N989" s="4"/>
    </row>
    <row r="990" ht="15.75" customHeight="1">
      <c r="G990" s="4"/>
      <c r="L990" s="4"/>
      <c r="N990" s="4"/>
    </row>
    <row r="991" ht="15.75" customHeight="1">
      <c r="G991" s="4"/>
      <c r="L991" s="4"/>
      <c r="N991" s="4"/>
    </row>
    <row r="992" ht="15.75" customHeight="1">
      <c r="G992" s="4"/>
      <c r="L992" s="4"/>
      <c r="N992" s="4"/>
    </row>
    <row r="993" ht="15.75" customHeight="1">
      <c r="G993" s="4"/>
      <c r="L993" s="4"/>
      <c r="N993" s="4"/>
    </row>
    <row r="994" ht="15.75" customHeight="1">
      <c r="G994" s="4"/>
      <c r="L994" s="4"/>
      <c r="N994" s="4"/>
    </row>
    <row r="995" ht="15.75" customHeight="1">
      <c r="G995" s="4"/>
      <c r="L995" s="4"/>
      <c r="N995" s="4"/>
    </row>
    <row r="996" ht="15.75" customHeight="1">
      <c r="G996" s="4"/>
      <c r="L996" s="4"/>
      <c r="N996" s="4"/>
    </row>
    <row r="997" ht="15.75" customHeight="1">
      <c r="G997" s="4"/>
      <c r="L997" s="4"/>
      <c r="N997" s="4"/>
    </row>
    <row r="998" ht="15.75" customHeight="1">
      <c r="G998" s="4"/>
      <c r="L998" s="4"/>
      <c r="N998" s="4"/>
    </row>
    <row r="999" ht="15.75" customHeight="1">
      <c r="G999" s="4"/>
      <c r="L999" s="4"/>
      <c r="N999" s="4"/>
    </row>
  </sheetData>
  <dataValidations>
    <dataValidation type="list" allowBlank="1" sqref="N2:N999">
      <formula1>"Sí,No"</formula1>
    </dataValidation>
    <dataValidation type="list" allowBlank="1" sqref="L2:L999">
      <formula1>"PAGADO,ADEUDADO"</formula1>
    </dataValidation>
    <dataValidation type="list" allowBlank="1" sqref="G2:G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0"/>
    <col customWidth="1" min="2" max="2" width="40.0"/>
    <col customWidth="1" min="3" max="4" width="16.0"/>
    <col customWidth="1" min="5" max="6" width="12.0"/>
    <col customWidth="1" min="7" max="7" width="6.0"/>
    <col customWidth="1" min="8" max="8" width="18.0"/>
    <col customWidth="1" min="9" max="9" width="12.86"/>
    <col customWidth="1" min="10" max="11" width="12.0"/>
    <col customWidth="1" min="12" max="12" width="14.0"/>
    <col customWidth="1" min="13" max="13" width="20.0"/>
    <col customWidth="1" min="14" max="26" width="9.14"/>
  </cols>
  <sheetData>
    <row r="1">
      <c r="A1" s="1" t="s">
        <v>55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3" t="s">
        <v>9</v>
      </c>
      <c r="K1" s="1" t="s">
        <v>57</v>
      </c>
      <c r="L1" s="1" t="s">
        <v>11</v>
      </c>
      <c r="M1" s="1" t="s">
        <v>12</v>
      </c>
    </row>
    <row r="2">
      <c r="A2" s="4" t="s">
        <v>58</v>
      </c>
      <c r="B2" s="4" t="s">
        <v>59</v>
      </c>
      <c r="C2" s="5">
        <f t="shared" ref="C2:C57" si="1">D2+E2+F2</f>
        <v>204238.4</v>
      </c>
      <c r="D2" s="6">
        <v>168792.06611570256</v>
      </c>
      <c r="E2" s="6">
        <v>35446.33388429752</v>
      </c>
      <c r="F2" s="6">
        <v>0.0</v>
      </c>
      <c r="G2" s="4" t="s">
        <v>25</v>
      </c>
      <c r="H2" s="4">
        <v>2.0</v>
      </c>
      <c r="I2" s="4">
        <v>3.0716843374E10</v>
      </c>
      <c r="J2" s="7">
        <v>45849.0</v>
      </c>
      <c r="K2" s="4" t="s">
        <v>18</v>
      </c>
      <c r="L2" s="4" t="s">
        <v>19</v>
      </c>
      <c r="M2" s="4" t="s">
        <v>20</v>
      </c>
    </row>
    <row r="3">
      <c r="A3" s="4" t="s">
        <v>60</v>
      </c>
      <c r="B3" s="4" t="s">
        <v>61</v>
      </c>
      <c r="C3" s="5">
        <f t="shared" si="1"/>
        <v>31823</v>
      </c>
      <c r="D3" s="6">
        <v>26300.0</v>
      </c>
      <c r="E3" s="6">
        <v>5523.0</v>
      </c>
      <c r="F3" s="6">
        <v>0.0</v>
      </c>
      <c r="G3" s="4" t="s">
        <v>25</v>
      </c>
      <c r="H3" s="4">
        <v>1.0</v>
      </c>
      <c r="I3" s="4">
        <v>3.0668346908E10</v>
      </c>
      <c r="J3" s="7">
        <v>45845.0</v>
      </c>
      <c r="K3" s="4" t="s">
        <v>18</v>
      </c>
      <c r="L3" s="4" t="s">
        <v>19</v>
      </c>
      <c r="M3" s="4" t="s">
        <v>20</v>
      </c>
    </row>
    <row r="4">
      <c r="A4" s="4" t="s">
        <v>62</v>
      </c>
      <c r="B4" s="4" t="s">
        <v>63</v>
      </c>
      <c r="C4" s="5">
        <f t="shared" si="1"/>
        <v>133955.6515</v>
      </c>
      <c r="D4" s="6">
        <v>110707.15</v>
      </c>
      <c r="E4" s="6">
        <v>23248.501499999984</v>
      </c>
      <c r="F4" s="6">
        <v>0.0</v>
      </c>
      <c r="G4" s="4" t="s">
        <v>64</v>
      </c>
      <c r="H4" s="4">
        <v>2.0</v>
      </c>
      <c r="I4" s="4">
        <v>3.3609754309E10</v>
      </c>
      <c r="J4" s="7">
        <v>45845.0</v>
      </c>
      <c r="K4" s="4" t="s">
        <v>18</v>
      </c>
      <c r="L4" s="4" t="s">
        <v>19</v>
      </c>
      <c r="M4" s="4" t="s">
        <v>20</v>
      </c>
    </row>
    <row r="5">
      <c r="A5" s="4" t="s">
        <v>62</v>
      </c>
      <c r="B5" s="4" t="s">
        <v>65</v>
      </c>
      <c r="C5" s="5">
        <f t="shared" si="1"/>
        <v>80000</v>
      </c>
      <c r="D5" s="6">
        <v>66115.70247933884</v>
      </c>
      <c r="E5" s="6">
        <v>13884.297520661159</v>
      </c>
      <c r="F5" s="6">
        <v>0.0</v>
      </c>
      <c r="G5" s="4" t="s">
        <v>64</v>
      </c>
      <c r="H5" s="4">
        <v>4.0</v>
      </c>
      <c r="I5" s="4">
        <v>3.3609754309E10</v>
      </c>
      <c r="J5" s="7">
        <v>45849.0</v>
      </c>
      <c r="K5" s="4" t="s">
        <v>18</v>
      </c>
      <c r="L5" s="4" t="s">
        <v>19</v>
      </c>
      <c r="M5" s="4" t="s">
        <v>20</v>
      </c>
    </row>
    <row r="6">
      <c r="A6" s="4" t="s">
        <v>62</v>
      </c>
      <c r="B6" s="4" t="s">
        <v>66</v>
      </c>
      <c r="C6" s="5">
        <f t="shared" si="1"/>
        <v>65000</v>
      </c>
      <c r="D6" s="6">
        <v>53719.00826446281</v>
      </c>
      <c r="E6" s="6">
        <v>11280.991735537187</v>
      </c>
      <c r="F6" s="6">
        <v>0.0</v>
      </c>
      <c r="G6" s="4" t="s">
        <v>64</v>
      </c>
      <c r="H6" s="4">
        <v>5.0</v>
      </c>
      <c r="I6" s="4">
        <v>3.3609754309E10</v>
      </c>
      <c r="J6" s="7">
        <v>45849.0</v>
      </c>
      <c r="K6" s="4" t="s">
        <v>18</v>
      </c>
      <c r="L6" s="4" t="s">
        <v>19</v>
      </c>
      <c r="M6" s="4" t="s">
        <v>20</v>
      </c>
    </row>
    <row r="7">
      <c r="A7" s="4" t="s">
        <v>62</v>
      </c>
      <c r="B7" s="4" t="s">
        <v>67</v>
      </c>
      <c r="C7" s="5">
        <f t="shared" si="1"/>
        <v>97350.6831</v>
      </c>
      <c r="D7" s="6">
        <v>80455.11</v>
      </c>
      <c r="E7" s="6">
        <v>16895.573099999994</v>
      </c>
      <c r="F7" s="6">
        <v>0.0</v>
      </c>
      <c r="G7" s="4" t="s">
        <v>64</v>
      </c>
      <c r="H7" s="4">
        <v>1.0</v>
      </c>
      <c r="I7" s="4">
        <v>3.3609754309E10</v>
      </c>
      <c r="J7" s="7">
        <v>45839.0</v>
      </c>
      <c r="K7" s="4" t="s">
        <v>18</v>
      </c>
      <c r="L7" s="4" t="s">
        <v>19</v>
      </c>
      <c r="M7" s="4" t="s">
        <v>20</v>
      </c>
    </row>
    <row r="8">
      <c r="A8" s="4" t="s">
        <v>68</v>
      </c>
      <c r="B8" s="4" t="s">
        <v>69</v>
      </c>
      <c r="C8" s="5">
        <f t="shared" si="1"/>
        <v>139440.279</v>
      </c>
      <c r="D8" s="6">
        <v>115239.9</v>
      </c>
      <c r="E8" s="6">
        <v>24200.378999999986</v>
      </c>
      <c r="F8" s="6">
        <v>0.0</v>
      </c>
      <c r="G8" s="4" t="s">
        <v>25</v>
      </c>
      <c r="H8" s="4">
        <v>7.0</v>
      </c>
      <c r="I8" s="4">
        <v>3.0562828474E10</v>
      </c>
      <c r="J8" s="7">
        <v>45868.0</v>
      </c>
      <c r="K8" s="4" t="s">
        <v>18</v>
      </c>
      <c r="L8" s="4" t="s">
        <v>19</v>
      </c>
      <c r="M8" s="4" t="s">
        <v>20</v>
      </c>
    </row>
    <row r="9">
      <c r="A9" s="4" t="s">
        <v>70</v>
      </c>
      <c r="B9" s="4" t="s">
        <v>37</v>
      </c>
      <c r="C9" s="5">
        <f t="shared" si="1"/>
        <v>155885.66</v>
      </c>
      <c r="D9" s="6">
        <v>141072.9954751131</v>
      </c>
      <c r="E9" s="6">
        <v>0.0</v>
      </c>
      <c r="F9" s="6">
        <v>14812.664524886874</v>
      </c>
      <c r="G9" s="4" t="s">
        <v>25</v>
      </c>
      <c r="H9" s="4">
        <v>3.0</v>
      </c>
      <c r="I9" s="4">
        <v>3.0707731407E10</v>
      </c>
      <c r="J9" s="7">
        <v>45868.0</v>
      </c>
      <c r="K9" s="4" t="s">
        <v>18</v>
      </c>
      <c r="L9" s="4" t="s">
        <v>19</v>
      </c>
      <c r="M9" s="4" t="s">
        <v>20</v>
      </c>
    </row>
    <row r="10">
      <c r="A10" s="4" t="s">
        <v>60</v>
      </c>
      <c r="B10" s="4" t="s">
        <v>38</v>
      </c>
      <c r="C10" s="5">
        <f t="shared" si="1"/>
        <v>389492.97</v>
      </c>
      <c r="D10" s="6">
        <v>352482.3257918552</v>
      </c>
      <c r="E10" s="6">
        <v>0.0</v>
      </c>
      <c r="F10" s="6">
        <v>37010.644208144804</v>
      </c>
      <c r="G10" s="4" t="s">
        <v>25</v>
      </c>
      <c r="H10" s="4">
        <v>4.0</v>
      </c>
      <c r="I10" s="4">
        <v>3.0668346908E10</v>
      </c>
      <c r="J10" s="7">
        <v>45868.0</v>
      </c>
      <c r="K10" s="4" t="s">
        <v>18</v>
      </c>
      <c r="L10" s="4" t="s">
        <v>19</v>
      </c>
      <c r="M10" s="4" t="s">
        <v>20</v>
      </c>
    </row>
    <row r="11">
      <c r="A11" s="4" t="s">
        <v>71</v>
      </c>
      <c r="B11" s="4" t="s">
        <v>39</v>
      </c>
      <c r="C11" s="5">
        <f t="shared" si="1"/>
        <v>614435</v>
      </c>
      <c r="D11" s="6">
        <v>556049.7737556561</v>
      </c>
      <c r="E11" s="6">
        <v>0.0</v>
      </c>
      <c r="F11" s="6">
        <v>58385.22624434391</v>
      </c>
      <c r="G11" s="4" t="s">
        <v>64</v>
      </c>
      <c r="H11" s="4">
        <v>6.0</v>
      </c>
      <c r="I11" s="4">
        <v>3.3609754309E10</v>
      </c>
      <c r="J11" s="7">
        <v>45868.0</v>
      </c>
      <c r="L11" s="4" t="s">
        <v>30</v>
      </c>
      <c r="M11" s="4" t="s">
        <v>20</v>
      </c>
    </row>
    <row r="12">
      <c r="A12" s="4" t="s">
        <v>72</v>
      </c>
      <c r="B12" s="4" t="s">
        <v>73</v>
      </c>
      <c r="C12" s="5">
        <f t="shared" si="1"/>
        <v>866706.75</v>
      </c>
      <c r="D12" s="6">
        <v>784350.0</v>
      </c>
      <c r="E12" s="6">
        <v>0.0</v>
      </c>
      <c r="F12" s="6">
        <v>82356.75</v>
      </c>
      <c r="G12" s="4" t="s">
        <v>25</v>
      </c>
      <c r="H12" s="4">
        <v>6.0</v>
      </c>
      <c r="I12" s="4">
        <v>3.0716843374E10</v>
      </c>
      <c r="J12" s="7">
        <v>45868.0</v>
      </c>
      <c r="K12" s="4" t="s">
        <v>18</v>
      </c>
      <c r="L12" s="4" t="s">
        <v>19</v>
      </c>
      <c r="M12" s="4" t="s">
        <v>42</v>
      </c>
    </row>
    <row r="13">
      <c r="A13" s="4" t="s">
        <v>74</v>
      </c>
      <c r="B13" s="4" t="s">
        <v>43</v>
      </c>
      <c r="C13" s="5">
        <f t="shared" si="1"/>
        <v>65630.88</v>
      </c>
      <c r="D13" s="6">
        <v>59394.461538461546</v>
      </c>
      <c r="E13" s="6">
        <v>0.0</v>
      </c>
      <c r="F13" s="6">
        <v>6236.418461538458</v>
      </c>
      <c r="G13" s="4" t="s">
        <v>25</v>
      </c>
      <c r="H13" s="4">
        <v>5.0</v>
      </c>
      <c r="I13" s="4">
        <v>3.060014933E10</v>
      </c>
      <c r="J13" s="7">
        <v>45868.0</v>
      </c>
      <c r="L13" s="4" t="s">
        <v>30</v>
      </c>
      <c r="M13" s="4" t="s">
        <v>42</v>
      </c>
    </row>
    <row r="14">
      <c r="A14" s="4" t="s">
        <v>75</v>
      </c>
      <c r="B14" s="4" t="s">
        <v>44</v>
      </c>
      <c r="C14" s="5">
        <f t="shared" si="1"/>
        <v>107266.5</v>
      </c>
      <c r="D14" s="6">
        <v>88650.0</v>
      </c>
      <c r="E14" s="6">
        <v>18616.5</v>
      </c>
      <c r="F14" s="6">
        <v>0.0</v>
      </c>
      <c r="G14" s="4" t="s">
        <v>64</v>
      </c>
      <c r="H14" s="4">
        <v>8.0</v>
      </c>
      <c r="I14" s="4">
        <v>3.0562828474E10</v>
      </c>
      <c r="J14" s="7">
        <v>45868.0</v>
      </c>
      <c r="K14" s="4" t="s">
        <v>18</v>
      </c>
      <c r="L14" s="4" t="s">
        <v>19</v>
      </c>
      <c r="M14" s="4" t="s">
        <v>42</v>
      </c>
    </row>
    <row r="15">
      <c r="A15" s="8" t="s">
        <v>72</v>
      </c>
      <c r="B15" s="8" t="s">
        <v>73</v>
      </c>
      <c r="C15" s="5">
        <f t="shared" si="1"/>
        <v>866706.75</v>
      </c>
      <c r="D15" s="9">
        <v>784350.0</v>
      </c>
      <c r="E15" s="9">
        <v>0.0</v>
      </c>
      <c r="F15" s="9">
        <v>82356.75</v>
      </c>
      <c r="G15" s="8" t="s">
        <v>25</v>
      </c>
      <c r="H15" s="8">
        <v>6.0</v>
      </c>
      <c r="I15" s="8">
        <v>3.0716843374E10</v>
      </c>
      <c r="J15" s="7">
        <v>45873.0</v>
      </c>
      <c r="K15" s="8" t="s">
        <v>18</v>
      </c>
      <c r="L15" s="8" t="s">
        <v>19</v>
      </c>
      <c r="M15" s="4" t="s">
        <v>20</v>
      </c>
    </row>
    <row r="16">
      <c r="A16" s="8" t="s">
        <v>74</v>
      </c>
      <c r="B16" s="8" t="s">
        <v>43</v>
      </c>
      <c r="C16" s="5">
        <f t="shared" si="1"/>
        <v>65630.88</v>
      </c>
      <c r="D16" s="9">
        <v>59394.46</v>
      </c>
      <c r="E16" s="9">
        <v>0.0</v>
      </c>
      <c r="F16" s="9">
        <v>6236.42</v>
      </c>
      <c r="G16" s="8" t="s">
        <v>25</v>
      </c>
      <c r="H16" s="8">
        <v>5.0</v>
      </c>
      <c r="I16" s="8">
        <v>3.060014933E10</v>
      </c>
      <c r="J16" s="7">
        <v>45873.0</v>
      </c>
      <c r="K16" s="8" t="s">
        <v>18</v>
      </c>
      <c r="L16" s="8" t="s">
        <v>19</v>
      </c>
      <c r="M16" s="4" t="s">
        <v>20</v>
      </c>
    </row>
    <row r="17">
      <c r="A17" s="8" t="s">
        <v>75</v>
      </c>
      <c r="B17" s="8" t="s">
        <v>44</v>
      </c>
      <c r="C17" s="5">
        <f t="shared" si="1"/>
        <v>107266.5</v>
      </c>
      <c r="D17" s="9">
        <v>88650.0</v>
      </c>
      <c r="E17" s="9">
        <v>18616.5</v>
      </c>
      <c r="F17" s="9">
        <v>0.0</v>
      </c>
      <c r="G17" s="8" t="s">
        <v>64</v>
      </c>
      <c r="H17" s="8">
        <v>8.0</v>
      </c>
      <c r="I17" s="8">
        <v>3.0562828474E10</v>
      </c>
      <c r="J17" s="7">
        <v>45873.0</v>
      </c>
      <c r="K17" s="8" t="s">
        <v>18</v>
      </c>
      <c r="L17" s="8" t="s">
        <v>19</v>
      </c>
      <c r="M17" s="4" t="s">
        <v>20</v>
      </c>
    </row>
    <row r="18">
      <c r="A18" s="8" t="s">
        <v>76</v>
      </c>
      <c r="B18" s="8" t="s">
        <v>50</v>
      </c>
      <c r="C18" s="5">
        <f t="shared" si="1"/>
        <v>105116.77</v>
      </c>
      <c r="D18" s="9">
        <v>95128.3</v>
      </c>
      <c r="E18" s="9">
        <v>0.0</v>
      </c>
      <c r="F18" s="9">
        <v>9988.47</v>
      </c>
      <c r="G18" s="8" t="s">
        <v>25</v>
      </c>
      <c r="H18" s="8">
        <v>7.0</v>
      </c>
      <c r="I18" s="8">
        <v>2.7401099412E10</v>
      </c>
      <c r="J18" s="7">
        <v>45886.0</v>
      </c>
      <c r="L18" s="8" t="s">
        <v>30</v>
      </c>
      <c r="M18" s="4" t="s">
        <v>20</v>
      </c>
    </row>
    <row r="19">
      <c r="A19" s="8" t="s">
        <v>58</v>
      </c>
      <c r="B19" s="8" t="s">
        <v>49</v>
      </c>
      <c r="C19" s="5">
        <f t="shared" si="1"/>
        <v>15125</v>
      </c>
      <c r="D19" s="9">
        <v>12500.0</v>
      </c>
      <c r="E19" s="9">
        <v>2625.0</v>
      </c>
      <c r="F19" s="9">
        <v>0.0</v>
      </c>
      <c r="G19" s="8" t="s">
        <v>25</v>
      </c>
      <c r="H19" s="8">
        <v>8.0</v>
      </c>
      <c r="I19" s="8">
        <v>3.0716843374E10</v>
      </c>
      <c r="J19" s="7">
        <v>45883.0</v>
      </c>
      <c r="L19" s="8" t="s">
        <v>30</v>
      </c>
      <c r="M19" s="4" t="s">
        <v>20</v>
      </c>
    </row>
    <row r="20">
      <c r="A20" s="8" t="s">
        <v>74</v>
      </c>
      <c r="B20" s="8" t="s">
        <v>53</v>
      </c>
      <c r="C20" s="5">
        <f t="shared" si="1"/>
        <v>1162543.8</v>
      </c>
      <c r="D20" s="9">
        <v>960780.0</v>
      </c>
      <c r="E20" s="9">
        <v>201763.8</v>
      </c>
      <c r="F20" s="9">
        <v>0.0</v>
      </c>
      <c r="G20" s="8" t="s">
        <v>25</v>
      </c>
      <c r="H20" s="8">
        <v>9.0</v>
      </c>
      <c r="I20" s="8">
        <v>3.060014933E10</v>
      </c>
      <c r="J20" s="7">
        <v>45883.0</v>
      </c>
      <c r="K20" s="8" t="s">
        <v>77</v>
      </c>
      <c r="L20" s="8" t="s">
        <v>19</v>
      </c>
      <c r="M20" s="4" t="s">
        <v>20</v>
      </c>
    </row>
    <row r="21" ht="15.75" customHeight="1">
      <c r="A21" s="8" t="s">
        <v>58</v>
      </c>
      <c r="B21" s="8" t="s">
        <v>46</v>
      </c>
      <c r="C21" s="5">
        <f t="shared" si="1"/>
        <v>141086</v>
      </c>
      <c r="D21" s="9">
        <v>116600.0</v>
      </c>
      <c r="E21" s="9">
        <v>24486.0</v>
      </c>
      <c r="F21" s="9">
        <v>0.0</v>
      </c>
      <c r="G21" s="8" t="s">
        <v>25</v>
      </c>
      <c r="H21" s="8">
        <v>10.0</v>
      </c>
      <c r="I21" s="8">
        <v>3.0716843374E10</v>
      </c>
      <c r="J21" s="7">
        <v>45883.0</v>
      </c>
      <c r="L21" s="8" t="s">
        <v>30</v>
      </c>
      <c r="M21" s="4" t="s">
        <v>20</v>
      </c>
    </row>
    <row r="22" ht="15.75" customHeight="1">
      <c r="A22" s="8" t="s">
        <v>76</v>
      </c>
      <c r="B22" s="8" t="s">
        <v>78</v>
      </c>
      <c r="C22" s="5">
        <f t="shared" si="1"/>
        <v>97240</v>
      </c>
      <c r="D22" s="9">
        <v>88000.0</v>
      </c>
      <c r="E22" s="9">
        <v>0.0</v>
      </c>
      <c r="F22" s="9">
        <v>9240.0</v>
      </c>
      <c r="G22" s="8" t="s">
        <v>25</v>
      </c>
      <c r="H22" s="8">
        <v>11.0</v>
      </c>
      <c r="I22" s="8">
        <v>3.0542872191E10</v>
      </c>
      <c r="J22" s="7">
        <v>45887.0</v>
      </c>
      <c r="L22" s="8" t="s">
        <v>30</v>
      </c>
      <c r="M22" s="4" t="s">
        <v>20</v>
      </c>
    </row>
    <row r="23" ht="15.75" customHeight="1">
      <c r="A23" s="8" t="s">
        <v>62</v>
      </c>
      <c r="B23" s="8" t="s">
        <v>79</v>
      </c>
      <c r="C23" s="5">
        <f t="shared" si="1"/>
        <v>84000</v>
      </c>
      <c r="D23" s="9">
        <v>69421.49</v>
      </c>
      <c r="E23" s="9">
        <v>14578.51</v>
      </c>
      <c r="F23" s="9">
        <v>0.0</v>
      </c>
      <c r="G23" s="8" t="s">
        <v>64</v>
      </c>
      <c r="H23" s="8">
        <v>9.0</v>
      </c>
      <c r="I23" s="8">
        <v>3.3609754309E10</v>
      </c>
      <c r="J23" s="7">
        <v>45883.0</v>
      </c>
      <c r="L23" s="8" t="s">
        <v>30</v>
      </c>
      <c r="M23" s="4" t="s">
        <v>20</v>
      </c>
    </row>
    <row r="24" ht="15.75" customHeight="1">
      <c r="A24" s="8" t="s">
        <v>68</v>
      </c>
      <c r="B24" s="8" t="s">
        <v>80</v>
      </c>
      <c r="C24" s="5">
        <f t="shared" si="1"/>
        <v>12500</v>
      </c>
      <c r="D24" s="9">
        <v>10330.58</v>
      </c>
      <c r="E24" s="9">
        <v>2169.42</v>
      </c>
      <c r="F24" s="9">
        <v>0.0</v>
      </c>
      <c r="G24" s="8" t="s">
        <v>64</v>
      </c>
      <c r="H24" s="8">
        <v>17.0</v>
      </c>
      <c r="I24" s="8">
        <v>3.0562828474E10</v>
      </c>
      <c r="J24" s="7">
        <v>45898.0</v>
      </c>
      <c r="L24" s="8" t="s">
        <v>30</v>
      </c>
      <c r="M24" s="4" t="s">
        <v>20</v>
      </c>
    </row>
    <row r="25" ht="15.75" customHeight="1">
      <c r="C25" s="5">
        <f t="shared" si="1"/>
        <v>0</v>
      </c>
      <c r="D25" s="6"/>
      <c r="E25" s="6"/>
      <c r="F25" s="6"/>
      <c r="G25" s="4"/>
      <c r="L25" s="4"/>
    </row>
    <row r="26" ht="15.75" customHeight="1">
      <c r="C26" s="5">
        <f t="shared" si="1"/>
        <v>0</v>
      </c>
      <c r="D26" s="6"/>
      <c r="E26" s="6"/>
      <c r="F26" s="6"/>
      <c r="G26" s="4"/>
      <c r="L26" s="4"/>
    </row>
    <row r="27" ht="15.75" customHeight="1">
      <c r="C27" s="5">
        <f t="shared" si="1"/>
        <v>0</v>
      </c>
      <c r="D27" s="6"/>
      <c r="E27" s="6"/>
      <c r="F27" s="6"/>
      <c r="G27" s="4"/>
      <c r="L27" s="4"/>
    </row>
    <row r="28" ht="15.75" customHeight="1">
      <c r="C28" s="5">
        <f t="shared" si="1"/>
        <v>0</v>
      </c>
      <c r="D28" s="6"/>
      <c r="E28" s="6"/>
      <c r="F28" s="6"/>
      <c r="G28" s="4"/>
      <c r="L28" s="4"/>
    </row>
    <row r="29" ht="15.75" customHeight="1">
      <c r="C29" s="5">
        <f t="shared" si="1"/>
        <v>0</v>
      </c>
      <c r="D29" s="6"/>
      <c r="E29" s="6"/>
      <c r="F29" s="6"/>
      <c r="G29" s="4"/>
      <c r="L29" s="4"/>
    </row>
    <row r="30" ht="15.75" customHeight="1">
      <c r="C30" s="5">
        <f t="shared" si="1"/>
        <v>0</v>
      </c>
      <c r="D30" s="6"/>
      <c r="E30" s="6"/>
      <c r="F30" s="6"/>
      <c r="G30" s="4"/>
      <c r="L30" s="4"/>
    </row>
    <row r="31" ht="15.75" customHeight="1">
      <c r="C31" s="5">
        <f t="shared" si="1"/>
        <v>0</v>
      </c>
      <c r="D31" s="6"/>
      <c r="E31" s="6"/>
      <c r="F31" s="6"/>
      <c r="G31" s="4"/>
      <c r="L31" s="4"/>
    </row>
    <row r="32" ht="15.75" customHeight="1">
      <c r="C32" s="5">
        <f t="shared" si="1"/>
        <v>0</v>
      </c>
      <c r="D32" s="6"/>
      <c r="E32" s="6"/>
      <c r="F32" s="6"/>
      <c r="G32" s="4"/>
      <c r="L32" s="4"/>
    </row>
    <row r="33" ht="15.75" customHeight="1">
      <c r="C33" s="5">
        <f t="shared" si="1"/>
        <v>0</v>
      </c>
      <c r="D33" s="6"/>
      <c r="E33" s="6"/>
      <c r="F33" s="6"/>
      <c r="G33" s="4"/>
      <c r="L33" s="4"/>
    </row>
    <row r="34" ht="15.75" customHeight="1">
      <c r="C34" s="5">
        <f t="shared" si="1"/>
        <v>0</v>
      </c>
      <c r="D34" s="6"/>
      <c r="E34" s="6"/>
      <c r="F34" s="6"/>
      <c r="G34" s="4"/>
      <c r="L34" s="4"/>
    </row>
    <row r="35" ht="15.75" customHeight="1">
      <c r="C35" s="5">
        <f t="shared" si="1"/>
        <v>0</v>
      </c>
      <c r="D35" s="6"/>
      <c r="E35" s="6"/>
      <c r="F35" s="6"/>
      <c r="G35" s="4"/>
      <c r="L35" s="4"/>
    </row>
    <row r="36" ht="15.75" customHeight="1">
      <c r="C36" s="5">
        <f t="shared" si="1"/>
        <v>0</v>
      </c>
      <c r="D36" s="6"/>
      <c r="E36" s="6"/>
      <c r="F36" s="6"/>
      <c r="G36" s="4"/>
      <c r="L36" s="4"/>
    </row>
    <row r="37" ht="15.75" customHeight="1">
      <c r="C37" s="5">
        <f t="shared" si="1"/>
        <v>0</v>
      </c>
      <c r="D37" s="6"/>
      <c r="E37" s="6"/>
      <c r="F37" s="6"/>
      <c r="G37" s="4"/>
      <c r="L37" s="4"/>
    </row>
    <row r="38" ht="15.75" customHeight="1">
      <c r="C38" s="5">
        <f t="shared" si="1"/>
        <v>0</v>
      </c>
      <c r="D38" s="6"/>
      <c r="E38" s="6"/>
      <c r="F38" s="6"/>
      <c r="G38" s="4"/>
      <c r="L38" s="4"/>
    </row>
    <row r="39" ht="15.75" customHeight="1">
      <c r="C39" s="5">
        <f t="shared" si="1"/>
        <v>0</v>
      </c>
      <c r="D39" s="6"/>
      <c r="E39" s="6"/>
      <c r="F39" s="6"/>
      <c r="G39" s="4"/>
      <c r="L39" s="4"/>
    </row>
    <row r="40" ht="15.75" customHeight="1">
      <c r="C40" s="5">
        <f t="shared" si="1"/>
        <v>0</v>
      </c>
      <c r="D40" s="6"/>
      <c r="E40" s="6"/>
      <c r="F40" s="6"/>
      <c r="G40" s="4"/>
      <c r="L40" s="4"/>
    </row>
    <row r="41" ht="15.75" customHeight="1">
      <c r="C41" s="5">
        <f t="shared" si="1"/>
        <v>0</v>
      </c>
      <c r="D41" s="6"/>
      <c r="E41" s="6"/>
      <c r="F41" s="6"/>
      <c r="G41" s="4"/>
      <c r="L41" s="4"/>
    </row>
    <row r="42" ht="15.75" customHeight="1">
      <c r="C42" s="5">
        <f t="shared" si="1"/>
        <v>0</v>
      </c>
      <c r="D42" s="6"/>
      <c r="E42" s="6"/>
      <c r="F42" s="6"/>
      <c r="G42" s="4"/>
      <c r="L42" s="4"/>
    </row>
    <row r="43" ht="15.75" customHeight="1">
      <c r="C43" s="5">
        <f t="shared" si="1"/>
        <v>0</v>
      </c>
      <c r="D43" s="6"/>
      <c r="E43" s="6"/>
      <c r="F43" s="6"/>
      <c r="G43" s="4"/>
      <c r="L43" s="4"/>
    </row>
    <row r="44" ht="15.75" customHeight="1">
      <c r="C44" s="5">
        <f t="shared" si="1"/>
        <v>0</v>
      </c>
      <c r="D44" s="6"/>
      <c r="E44" s="6"/>
      <c r="F44" s="6"/>
      <c r="G44" s="4"/>
      <c r="L44" s="4"/>
    </row>
    <row r="45" ht="15.75" customHeight="1">
      <c r="C45" s="5">
        <f t="shared" si="1"/>
        <v>0</v>
      </c>
      <c r="D45" s="6"/>
      <c r="E45" s="6"/>
      <c r="F45" s="6"/>
      <c r="G45" s="4"/>
      <c r="L45" s="4"/>
    </row>
    <row r="46" ht="15.75" customHeight="1">
      <c r="C46" s="5">
        <f t="shared" si="1"/>
        <v>0</v>
      </c>
      <c r="D46" s="6"/>
      <c r="E46" s="6"/>
      <c r="F46" s="6"/>
      <c r="G46" s="4"/>
      <c r="L46" s="4"/>
    </row>
    <row r="47" ht="15.75" customHeight="1">
      <c r="C47" s="5">
        <f t="shared" si="1"/>
        <v>0</v>
      </c>
      <c r="D47" s="6"/>
      <c r="E47" s="6"/>
      <c r="F47" s="6"/>
      <c r="G47" s="4"/>
      <c r="L47" s="4"/>
    </row>
    <row r="48" ht="15.75" customHeight="1">
      <c r="C48" s="5">
        <f t="shared" si="1"/>
        <v>0</v>
      </c>
      <c r="D48" s="6"/>
      <c r="E48" s="6"/>
      <c r="F48" s="6"/>
      <c r="G48" s="4"/>
      <c r="L48" s="4"/>
    </row>
    <row r="49" ht="15.75" customHeight="1">
      <c r="C49" s="5">
        <f t="shared" si="1"/>
        <v>0</v>
      </c>
      <c r="D49" s="6"/>
      <c r="E49" s="6"/>
      <c r="F49" s="6"/>
      <c r="G49" s="4"/>
      <c r="L49" s="4"/>
    </row>
    <row r="50" ht="15.75" customHeight="1">
      <c r="C50" s="5">
        <f t="shared" si="1"/>
        <v>0</v>
      </c>
      <c r="D50" s="6"/>
      <c r="E50" s="6"/>
      <c r="F50" s="6"/>
      <c r="G50" s="4"/>
      <c r="L50" s="4"/>
    </row>
    <row r="51" ht="15.75" customHeight="1">
      <c r="C51" s="5">
        <f t="shared" si="1"/>
        <v>0</v>
      </c>
      <c r="D51" s="6"/>
      <c r="E51" s="6"/>
      <c r="F51" s="6"/>
      <c r="G51" s="4"/>
      <c r="L51" s="4"/>
    </row>
    <row r="52" ht="15.75" customHeight="1">
      <c r="C52" s="5">
        <f t="shared" si="1"/>
        <v>0</v>
      </c>
      <c r="D52" s="6"/>
      <c r="E52" s="6"/>
      <c r="F52" s="6"/>
      <c r="G52" s="4"/>
      <c r="L52" s="4"/>
    </row>
    <row r="53" ht="15.75" customHeight="1">
      <c r="C53" s="5">
        <f t="shared" si="1"/>
        <v>0</v>
      </c>
      <c r="D53" s="6"/>
      <c r="E53" s="6"/>
      <c r="F53" s="6"/>
      <c r="G53" s="4"/>
      <c r="L53" s="4"/>
    </row>
    <row r="54" ht="15.75" customHeight="1">
      <c r="C54" s="5">
        <f t="shared" si="1"/>
        <v>0</v>
      </c>
      <c r="D54" s="6"/>
      <c r="E54" s="6"/>
      <c r="F54" s="6"/>
      <c r="G54" s="4"/>
      <c r="L54" s="4"/>
    </row>
    <row r="55" ht="15.75" customHeight="1">
      <c r="C55" s="5">
        <f t="shared" si="1"/>
        <v>0</v>
      </c>
      <c r="G55" s="4"/>
      <c r="L55" s="4"/>
    </row>
    <row r="56" ht="15.75" customHeight="1">
      <c r="C56" s="5">
        <f t="shared" si="1"/>
        <v>0</v>
      </c>
      <c r="G56" s="4"/>
      <c r="L56" s="4"/>
    </row>
    <row r="57" ht="15.75" customHeight="1">
      <c r="C57" s="5">
        <f t="shared" si="1"/>
        <v>0</v>
      </c>
      <c r="G57" s="4"/>
      <c r="L57" s="4"/>
    </row>
    <row r="58" ht="15.75" customHeight="1">
      <c r="G58" s="4"/>
      <c r="L58" s="4"/>
    </row>
    <row r="59" ht="15.75" customHeight="1">
      <c r="G59" s="4"/>
      <c r="L59" s="4"/>
    </row>
    <row r="60" ht="15.75" customHeight="1">
      <c r="G60" s="4"/>
      <c r="L60" s="4"/>
    </row>
    <row r="61" ht="15.75" customHeight="1">
      <c r="G61" s="4"/>
      <c r="L61" s="4"/>
    </row>
    <row r="62" ht="15.75" customHeight="1">
      <c r="G62" s="4"/>
      <c r="L62" s="4"/>
    </row>
    <row r="63" ht="15.75" customHeight="1">
      <c r="G63" s="4"/>
      <c r="L63" s="4"/>
    </row>
    <row r="64" ht="15.75" customHeight="1">
      <c r="G64" s="4"/>
      <c r="L64" s="4"/>
    </row>
    <row r="65" ht="15.75" customHeight="1">
      <c r="G65" s="4"/>
      <c r="L65" s="4"/>
    </row>
    <row r="66" ht="15.75" customHeight="1">
      <c r="G66" s="4"/>
      <c r="L66" s="4"/>
    </row>
    <row r="67" ht="15.75" customHeight="1">
      <c r="G67" s="4"/>
      <c r="L67" s="4"/>
    </row>
    <row r="68" ht="15.75" customHeight="1">
      <c r="G68" s="4"/>
      <c r="L68" s="4"/>
    </row>
    <row r="69" ht="15.75" customHeight="1">
      <c r="G69" s="4"/>
      <c r="L69" s="4"/>
    </row>
    <row r="70" ht="15.75" customHeight="1">
      <c r="G70" s="4"/>
      <c r="L70" s="4"/>
    </row>
    <row r="71" ht="15.75" customHeight="1">
      <c r="G71" s="4"/>
      <c r="L71" s="4"/>
    </row>
    <row r="72" ht="15.75" customHeight="1">
      <c r="G72" s="4"/>
      <c r="L72" s="4"/>
    </row>
    <row r="73" ht="15.75" customHeight="1">
      <c r="G73" s="4"/>
      <c r="L73" s="4"/>
    </row>
    <row r="74" ht="15.75" customHeight="1">
      <c r="G74" s="4"/>
      <c r="L74" s="4"/>
    </row>
    <row r="75" ht="15.75" customHeight="1">
      <c r="G75" s="4"/>
      <c r="L75" s="4"/>
    </row>
    <row r="76" ht="15.75" customHeight="1">
      <c r="G76" s="4"/>
      <c r="L76" s="4"/>
    </row>
    <row r="77" ht="15.75" customHeight="1">
      <c r="G77" s="4"/>
      <c r="L77" s="4"/>
    </row>
    <row r="78" ht="15.75" customHeight="1">
      <c r="G78" s="4"/>
      <c r="L78" s="4"/>
    </row>
    <row r="79" ht="15.75" customHeight="1">
      <c r="G79" s="4"/>
      <c r="L79" s="4"/>
    </row>
    <row r="80" ht="15.75" customHeight="1">
      <c r="G80" s="4"/>
      <c r="L80" s="4"/>
    </row>
    <row r="81" ht="15.75" customHeight="1">
      <c r="G81" s="4"/>
      <c r="L81" s="4"/>
    </row>
    <row r="82" ht="15.75" customHeight="1">
      <c r="G82" s="4"/>
      <c r="L82" s="4"/>
    </row>
    <row r="83" ht="15.75" customHeight="1">
      <c r="G83" s="4"/>
      <c r="L83" s="4"/>
    </row>
    <row r="84" ht="15.75" customHeight="1">
      <c r="G84" s="4"/>
      <c r="L84" s="4"/>
    </row>
    <row r="85" ht="15.75" customHeight="1">
      <c r="G85" s="4"/>
      <c r="L85" s="4"/>
    </row>
    <row r="86" ht="15.75" customHeight="1">
      <c r="G86" s="4"/>
      <c r="L86" s="4"/>
    </row>
    <row r="87" ht="15.75" customHeight="1">
      <c r="G87" s="4"/>
      <c r="L87" s="4"/>
    </row>
    <row r="88" ht="15.75" customHeight="1">
      <c r="G88" s="4"/>
      <c r="L88" s="4"/>
    </row>
    <row r="89" ht="15.75" customHeight="1">
      <c r="G89" s="4"/>
      <c r="L89" s="4"/>
    </row>
    <row r="90" ht="15.75" customHeight="1">
      <c r="G90" s="4"/>
      <c r="L90" s="4"/>
    </row>
    <row r="91" ht="15.75" customHeight="1">
      <c r="G91" s="4"/>
      <c r="L91" s="4"/>
    </row>
    <row r="92" ht="15.75" customHeight="1">
      <c r="G92" s="4"/>
      <c r="L92" s="4"/>
    </row>
    <row r="93" ht="15.75" customHeight="1">
      <c r="G93" s="4"/>
      <c r="L93" s="4"/>
    </row>
    <row r="94" ht="15.75" customHeight="1">
      <c r="G94" s="4"/>
      <c r="L94" s="4"/>
    </row>
    <row r="95" ht="15.75" customHeight="1">
      <c r="G95" s="4"/>
      <c r="L95" s="4"/>
    </row>
    <row r="96" ht="15.75" customHeight="1">
      <c r="G96" s="4"/>
      <c r="L96" s="4"/>
    </row>
    <row r="97" ht="15.75" customHeight="1">
      <c r="G97" s="4"/>
      <c r="L97" s="4"/>
    </row>
    <row r="98" ht="15.75" customHeight="1">
      <c r="G98" s="4"/>
      <c r="L98" s="4"/>
    </row>
    <row r="99" ht="15.75" customHeight="1">
      <c r="G99" s="4"/>
      <c r="L99" s="4"/>
    </row>
    <row r="100" ht="15.75" customHeight="1">
      <c r="G100" s="4"/>
      <c r="L100" s="4"/>
    </row>
    <row r="101" ht="15.75" customHeight="1">
      <c r="G101" s="4"/>
      <c r="L101" s="4"/>
    </row>
    <row r="102" ht="15.75" customHeight="1">
      <c r="G102" s="4"/>
      <c r="L102" s="4"/>
    </row>
    <row r="103" ht="15.75" customHeight="1">
      <c r="G103" s="4"/>
      <c r="L103" s="4"/>
    </row>
    <row r="104" ht="15.75" customHeight="1">
      <c r="G104" s="4"/>
      <c r="L104" s="4"/>
    </row>
    <row r="105" ht="15.75" customHeight="1">
      <c r="G105" s="4"/>
      <c r="L105" s="4"/>
    </row>
    <row r="106" ht="15.75" customHeight="1">
      <c r="G106" s="4"/>
      <c r="L106" s="4"/>
    </row>
    <row r="107" ht="15.75" customHeight="1">
      <c r="G107" s="4"/>
      <c r="L107" s="4"/>
    </row>
    <row r="108" ht="15.75" customHeight="1">
      <c r="G108" s="4"/>
      <c r="L108" s="4"/>
    </row>
    <row r="109" ht="15.75" customHeight="1">
      <c r="G109" s="4"/>
      <c r="L109" s="4"/>
    </row>
    <row r="110" ht="15.75" customHeight="1">
      <c r="G110" s="4"/>
      <c r="L110" s="4"/>
    </row>
    <row r="111" ht="15.75" customHeight="1">
      <c r="G111" s="4"/>
      <c r="L111" s="4"/>
    </row>
    <row r="112" ht="15.75" customHeight="1">
      <c r="G112" s="4"/>
      <c r="L112" s="4"/>
    </row>
    <row r="113" ht="15.75" customHeight="1">
      <c r="G113" s="4"/>
      <c r="L113" s="4"/>
    </row>
    <row r="114" ht="15.75" customHeight="1">
      <c r="G114" s="4"/>
      <c r="L114" s="4"/>
    </row>
    <row r="115" ht="15.75" customHeight="1">
      <c r="G115" s="4"/>
      <c r="L115" s="4"/>
    </row>
    <row r="116" ht="15.75" customHeight="1">
      <c r="G116" s="4"/>
      <c r="L116" s="4"/>
    </row>
    <row r="117" ht="15.75" customHeight="1">
      <c r="G117" s="4"/>
      <c r="L117" s="4"/>
    </row>
    <row r="118" ht="15.75" customHeight="1">
      <c r="G118" s="4"/>
      <c r="L118" s="4"/>
    </row>
    <row r="119" ht="15.75" customHeight="1">
      <c r="G119" s="4"/>
      <c r="L119" s="4"/>
    </row>
    <row r="120" ht="15.75" customHeight="1">
      <c r="G120" s="4"/>
      <c r="L120" s="4"/>
    </row>
    <row r="121" ht="15.75" customHeight="1">
      <c r="G121" s="4"/>
      <c r="L121" s="4"/>
    </row>
    <row r="122" ht="15.75" customHeight="1">
      <c r="G122" s="4"/>
      <c r="L122" s="4"/>
    </row>
    <row r="123" ht="15.75" customHeight="1">
      <c r="G123" s="4"/>
      <c r="L123" s="4"/>
    </row>
    <row r="124" ht="15.75" customHeight="1">
      <c r="G124" s="4"/>
      <c r="L124" s="4"/>
    </row>
    <row r="125" ht="15.75" customHeight="1">
      <c r="G125" s="4"/>
      <c r="L125" s="4"/>
    </row>
    <row r="126" ht="15.75" customHeight="1">
      <c r="G126" s="4"/>
      <c r="L126" s="4"/>
    </row>
    <row r="127" ht="15.75" customHeight="1">
      <c r="G127" s="4"/>
      <c r="L127" s="4"/>
    </row>
    <row r="128" ht="15.75" customHeight="1">
      <c r="G128" s="4"/>
      <c r="L128" s="4"/>
    </row>
    <row r="129" ht="15.75" customHeight="1">
      <c r="G129" s="4"/>
      <c r="L129" s="4"/>
    </row>
    <row r="130" ht="15.75" customHeight="1">
      <c r="G130" s="4"/>
      <c r="L130" s="4"/>
    </row>
    <row r="131" ht="15.75" customHeight="1">
      <c r="G131" s="4"/>
      <c r="L131" s="4"/>
    </row>
    <row r="132" ht="15.75" customHeight="1">
      <c r="G132" s="4"/>
      <c r="L132" s="4"/>
    </row>
    <row r="133" ht="15.75" customHeight="1">
      <c r="G133" s="4"/>
      <c r="L133" s="4"/>
    </row>
    <row r="134" ht="15.75" customHeight="1">
      <c r="G134" s="4"/>
      <c r="L134" s="4"/>
    </row>
    <row r="135" ht="15.75" customHeight="1">
      <c r="G135" s="4"/>
      <c r="L135" s="4"/>
    </row>
    <row r="136" ht="15.75" customHeight="1">
      <c r="G136" s="4"/>
      <c r="L136" s="4"/>
    </row>
    <row r="137" ht="15.75" customHeight="1">
      <c r="G137" s="4"/>
      <c r="L137" s="4"/>
    </row>
    <row r="138" ht="15.75" customHeight="1">
      <c r="G138" s="4"/>
      <c r="L138" s="4"/>
    </row>
    <row r="139" ht="15.75" customHeight="1">
      <c r="G139" s="4"/>
      <c r="L139" s="4"/>
    </row>
    <row r="140" ht="15.75" customHeight="1">
      <c r="G140" s="4"/>
      <c r="L140" s="4"/>
    </row>
    <row r="141" ht="15.75" customHeight="1">
      <c r="G141" s="4"/>
      <c r="L141" s="4"/>
    </row>
    <row r="142" ht="15.75" customHeight="1">
      <c r="G142" s="4"/>
      <c r="L142" s="4"/>
    </row>
    <row r="143" ht="15.75" customHeight="1">
      <c r="G143" s="4"/>
      <c r="L143" s="4"/>
    </row>
    <row r="144" ht="15.75" customHeight="1">
      <c r="G144" s="4"/>
      <c r="L144" s="4"/>
    </row>
    <row r="145" ht="15.75" customHeight="1">
      <c r="G145" s="4"/>
      <c r="L145" s="4"/>
    </row>
    <row r="146" ht="15.75" customHeight="1">
      <c r="G146" s="4"/>
      <c r="L146" s="4"/>
    </row>
    <row r="147" ht="15.75" customHeight="1">
      <c r="G147" s="4"/>
      <c r="L147" s="4"/>
    </row>
    <row r="148" ht="15.75" customHeight="1">
      <c r="G148" s="4"/>
      <c r="L148" s="4"/>
    </row>
    <row r="149" ht="15.75" customHeight="1">
      <c r="G149" s="4"/>
      <c r="L149" s="4"/>
    </row>
    <row r="150" ht="15.75" customHeight="1">
      <c r="G150" s="4"/>
      <c r="L150" s="4"/>
    </row>
    <row r="151" ht="15.75" customHeight="1">
      <c r="G151" s="4"/>
      <c r="L151" s="4"/>
    </row>
    <row r="152" ht="15.75" customHeight="1">
      <c r="G152" s="4"/>
      <c r="L152" s="4"/>
    </row>
    <row r="153" ht="15.75" customHeight="1">
      <c r="G153" s="4"/>
      <c r="L153" s="4"/>
    </row>
    <row r="154" ht="15.75" customHeight="1">
      <c r="G154" s="4"/>
      <c r="L154" s="4"/>
    </row>
    <row r="155" ht="15.75" customHeight="1">
      <c r="G155" s="4"/>
      <c r="L155" s="4"/>
    </row>
    <row r="156" ht="15.75" customHeight="1">
      <c r="G156" s="4"/>
      <c r="L156" s="4"/>
    </row>
    <row r="157" ht="15.75" customHeight="1">
      <c r="G157" s="4"/>
      <c r="L157" s="4"/>
    </row>
    <row r="158" ht="15.75" customHeight="1">
      <c r="G158" s="4"/>
      <c r="L158" s="4"/>
    </row>
    <row r="159" ht="15.75" customHeight="1">
      <c r="G159" s="4"/>
      <c r="L159" s="4"/>
    </row>
    <row r="160" ht="15.75" customHeight="1">
      <c r="G160" s="4"/>
      <c r="L160" s="4"/>
    </row>
    <row r="161" ht="15.75" customHeight="1">
      <c r="G161" s="4"/>
      <c r="L161" s="4"/>
    </row>
    <row r="162" ht="15.75" customHeight="1">
      <c r="G162" s="4"/>
      <c r="L162" s="4"/>
    </row>
    <row r="163" ht="15.75" customHeight="1">
      <c r="G163" s="4"/>
      <c r="L163" s="4"/>
    </row>
    <row r="164" ht="15.75" customHeight="1">
      <c r="G164" s="4"/>
      <c r="L164" s="4"/>
    </row>
    <row r="165" ht="15.75" customHeight="1">
      <c r="G165" s="4"/>
      <c r="L165" s="4"/>
    </row>
    <row r="166" ht="15.75" customHeight="1">
      <c r="G166" s="4"/>
      <c r="L166" s="4"/>
    </row>
    <row r="167" ht="15.75" customHeight="1">
      <c r="G167" s="4"/>
      <c r="L167" s="4"/>
    </row>
    <row r="168" ht="15.75" customHeight="1">
      <c r="G168" s="4"/>
      <c r="L168" s="4"/>
    </row>
    <row r="169" ht="15.75" customHeight="1">
      <c r="G169" s="4"/>
      <c r="L169" s="4"/>
    </row>
    <row r="170" ht="15.75" customHeight="1">
      <c r="G170" s="4"/>
      <c r="L170" s="4"/>
    </row>
    <row r="171" ht="15.75" customHeight="1">
      <c r="G171" s="4"/>
      <c r="L171" s="4"/>
    </row>
    <row r="172" ht="15.75" customHeight="1">
      <c r="G172" s="4"/>
      <c r="L172" s="4"/>
    </row>
    <row r="173" ht="15.75" customHeight="1">
      <c r="G173" s="4"/>
      <c r="L173" s="4"/>
    </row>
    <row r="174" ht="15.75" customHeight="1">
      <c r="G174" s="4"/>
      <c r="L174" s="4"/>
    </row>
    <row r="175" ht="15.75" customHeight="1">
      <c r="G175" s="4"/>
      <c r="L175" s="4"/>
    </row>
    <row r="176" ht="15.75" customHeight="1">
      <c r="G176" s="4"/>
      <c r="L176" s="4"/>
    </row>
    <row r="177" ht="15.75" customHeight="1">
      <c r="G177" s="4"/>
      <c r="L177" s="4"/>
    </row>
    <row r="178" ht="15.75" customHeight="1">
      <c r="G178" s="4"/>
      <c r="L178" s="4"/>
    </row>
    <row r="179" ht="15.75" customHeight="1">
      <c r="G179" s="4"/>
      <c r="L179" s="4"/>
    </row>
    <row r="180" ht="15.75" customHeight="1">
      <c r="G180" s="4"/>
      <c r="L180" s="4"/>
    </row>
    <row r="181" ht="15.75" customHeight="1">
      <c r="G181" s="4"/>
      <c r="L181" s="4"/>
    </row>
    <row r="182" ht="15.75" customHeight="1">
      <c r="G182" s="4"/>
      <c r="L182" s="4"/>
    </row>
    <row r="183" ht="15.75" customHeight="1">
      <c r="G183" s="4"/>
      <c r="L183" s="4"/>
    </row>
    <row r="184" ht="15.75" customHeight="1">
      <c r="G184" s="4"/>
      <c r="L184" s="4"/>
    </row>
    <row r="185" ht="15.75" customHeight="1">
      <c r="G185" s="4"/>
      <c r="L185" s="4"/>
    </row>
    <row r="186" ht="15.75" customHeight="1">
      <c r="G186" s="4"/>
      <c r="L186" s="4"/>
    </row>
    <row r="187" ht="15.75" customHeight="1">
      <c r="G187" s="4"/>
      <c r="L187" s="4"/>
    </row>
    <row r="188" ht="15.75" customHeight="1">
      <c r="G188" s="4"/>
      <c r="L188" s="4"/>
    </row>
    <row r="189" ht="15.75" customHeight="1">
      <c r="G189" s="4"/>
      <c r="L189" s="4"/>
    </row>
    <row r="190" ht="15.75" customHeight="1">
      <c r="G190" s="4"/>
      <c r="L190" s="4"/>
    </row>
    <row r="191" ht="15.75" customHeight="1">
      <c r="G191" s="4"/>
      <c r="L191" s="4"/>
    </row>
    <row r="192" ht="15.75" customHeight="1">
      <c r="G192" s="4"/>
      <c r="L192" s="4"/>
    </row>
    <row r="193" ht="15.75" customHeight="1">
      <c r="G193" s="4"/>
      <c r="L193" s="4"/>
    </row>
    <row r="194" ht="15.75" customHeight="1">
      <c r="G194" s="4"/>
      <c r="L194" s="4"/>
    </row>
    <row r="195" ht="15.75" customHeight="1">
      <c r="G195" s="4"/>
      <c r="L195" s="4"/>
    </row>
    <row r="196" ht="15.75" customHeight="1">
      <c r="G196" s="4"/>
      <c r="L196" s="4"/>
    </row>
    <row r="197" ht="15.75" customHeight="1">
      <c r="G197" s="4"/>
      <c r="L197" s="4"/>
    </row>
    <row r="198" ht="15.75" customHeight="1">
      <c r="G198" s="4"/>
      <c r="L198" s="4"/>
    </row>
    <row r="199" ht="15.75" customHeight="1">
      <c r="G199" s="4"/>
      <c r="L199" s="4"/>
    </row>
    <row r="200" ht="15.75" customHeight="1">
      <c r="G200" s="4"/>
      <c r="L200" s="4"/>
    </row>
    <row r="201" ht="15.75" customHeight="1">
      <c r="G201" s="4"/>
      <c r="L201" s="4"/>
    </row>
    <row r="202" ht="15.75" customHeight="1">
      <c r="G202" s="4"/>
      <c r="L202" s="4"/>
    </row>
    <row r="203" ht="15.75" customHeight="1">
      <c r="G203" s="4"/>
      <c r="L203" s="4"/>
    </row>
    <row r="204" ht="15.75" customHeight="1">
      <c r="G204" s="4"/>
      <c r="L204" s="4"/>
    </row>
    <row r="205" ht="15.75" customHeight="1">
      <c r="G205" s="4"/>
      <c r="L205" s="4"/>
    </row>
    <row r="206" ht="15.75" customHeight="1">
      <c r="G206" s="4"/>
      <c r="L206" s="4"/>
    </row>
    <row r="207" ht="15.75" customHeight="1">
      <c r="G207" s="4"/>
      <c r="L207" s="4"/>
    </row>
    <row r="208" ht="15.75" customHeight="1">
      <c r="G208" s="4"/>
      <c r="L208" s="4"/>
    </row>
    <row r="209" ht="15.75" customHeight="1">
      <c r="G209" s="4"/>
      <c r="L209" s="4"/>
    </row>
    <row r="210" ht="15.75" customHeight="1">
      <c r="G210" s="4"/>
      <c r="L210" s="4"/>
    </row>
    <row r="211" ht="15.75" customHeight="1">
      <c r="G211" s="4"/>
      <c r="L211" s="4"/>
    </row>
    <row r="212" ht="15.75" customHeight="1">
      <c r="G212" s="4"/>
      <c r="L212" s="4"/>
    </row>
    <row r="213" ht="15.75" customHeight="1">
      <c r="G213" s="4"/>
      <c r="L213" s="4"/>
    </row>
    <row r="214" ht="15.75" customHeight="1">
      <c r="G214" s="4"/>
      <c r="L214" s="4"/>
    </row>
    <row r="215" ht="15.75" customHeight="1">
      <c r="G215" s="4"/>
      <c r="L215" s="4"/>
    </row>
    <row r="216" ht="15.75" customHeight="1">
      <c r="G216" s="4"/>
      <c r="L216" s="4"/>
    </row>
    <row r="217" ht="15.75" customHeight="1">
      <c r="G217" s="4"/>
      <c r="L217" s="4"/>
    </row>
    <row r="218" ht="15.75" customHeight="1">
      <c r="G218" s="4"/>
      <c r="L218" s="4"/>
    </row>
    <row r="219" ht="15.75" customHeight="1">
      <c r="G219" s="4"/>
      <c r="L219" s="4"/>
    </row>
    <row r="220" ht="15.75" customHeight="1">
      <c r="G220" s="4"/>
      <c r="L220" s="4"/>
    </row>
    <row r="221" ht="15.75" customHeight="1">
      <c r="G221" s="4"/>
      <c r="L221" s="4"/>
    </row>
    <row r="222" ht="15.75" customHeight="1">
      <c r="G222" s="4"/>
      <c r="L222" s="4"/>
    </row>
    <row r="223" ht="15.75" customHeight="1">
      <c r="G223" s="4"/>
      <c r="L223" s="4"/>
    </row>
    <row r="224" ht="15.75" customHeight="1">
      <c r="G224" s="4"/>
      <c r="L224" s="4"/>
    </row>
    <row r="225" ht="15.75" customHeight="1">
      <c r="G225" s="4"/>
      <c r="L225" s="4"/>
    </row>
    <row r="226" ht="15.75" customHeight="1">
      <c r="G226" s="4"/>
      <c r="L226" s="4"/>
    </row>
    <row r="227" ht="15.75" customHeight="1">
      <c r="G227" s="4"/>
      <c r="L227" s="4"/>
    </row>
    <row r="228" ht="15.75" customHeight="1">
      <c r="G228" s="4"/>
      <c r="L228" s="4"/>
    </row>
    <row r="229" ht="15.75" customHeight="1">
      <c r="G229" s="4"/>
      <c r="L229" s="4"/>
    </row>
    <row r="230" ht="15.75" customHeight="1">
      <c r="G230" s="4"/>
      <c r="L230" s="4"/>
    </row>
    <row r="231" ht="15.75" customHeight="1">
      <c r="G231" s="4"/>
      <c r="L231" s="4"/>
    </row>
    <row r="232" ht="15.75" customHeight="1">
      <c r="G232" s="4"/>
      <c r="L232" s="4"/>
    </row>
    <row r="233" ht="15.75" customHeight="1">
      <c r="G233" s="4"/>
      <c r="L233" s="4"/>
    </row>
    <row r="234" ht="15.75" customHeight="1">
      <c r="G234" s="4"/>
      <c r="L234" s="4"/>
    </row>
    <row r="235" ht="15.75" customHeight="1">
      <c r="G235" s="4"/>
      <c r="L235" s="4"/>
    </row>
    <row r="236" ht="15.75" customHeight="1">
      <c r="G236" s="4"/>
      <c r="L236" s="4"/>
    </row>
    <row r="237" ht="15.75" customHeight="1">
      <c r="G237" s="4"/>
      <c r="L237" s="4"/>
    </row>
    <row r="238" ht="15.75" customHeight="1">
      <c r="G238" s="4"/>
      <c r="L238" s="4"/>
    </row>
    <row r="239" ht="15.75" customHeight="1">
      <c r="G239" s="4"/>
      <c r="L239" s="4"/>
    </row>
    <row r="240" ht="15.75" customHeight="1">
      <c r="G240" s="4"/>
      <c r="L240" s="4"/>
    </row>
    <row r="241" ht="15.75" customHeight="1">
      <c r="G241" s="4"/>
      <c r="L241" s="4"/>
    </row>
    <row r="242" ht="15.75" customHeight="1">
      <c r="G242" s="4"/>
      <c r="L242" s="4"/>
    </row>
    <row r="243" ht="15.75" customHeight="1">
      <c r="G243" s="4"/>
      <c r="L243" s="4"/>
    </row>
    <row r="244" ht="15.75" customHeight="1">
      <c r="G244" s="4"/>
      <c r="L244" s="4"/>
    </row>
    <row r="245" ht="15.75" customHeight="1">
      <c r="G245" s="4"/>
      <c r="L245" s="4"/>
    </row>
    <row r="246" ht="15.75" customHeight="1">
      <c r="G246" s="4"/>
      <c r="L246" s="4"/>
    </row>
    <row r="247" ht="15.75" customHeight="1">
      <c r="G247" s="4"/>
      <c r="L247" s="4"/>
    </row>
    <row r="248" ht="15.75" customHeight="1">
      <c r="G248" s="4"/>
      <c r="L248" s="4"/>
    </row>
    <row r="249" ht="15.75" customHeight="1">
      <c r="G249" s="4"/>
      <c r="L249" s="4"/>
    </row>
    <row r="250" ht="15.75" customHeight="1">
      <c r="G250" s="4"/>
      <c r="L250" s="4"/>
    </row>
    <row r="251" ht="15.75" customHeight="1">
      <c r="G251" s="4"/>
      <c r="L251" s="4"/>
    </row>
    <row r="252" ht="15.75" customHeight="1">
      <c r="G252" s="4"/>
      <c r="L252" s="4"/>
    </row>
    <row r="253" ht="15.75" customHeight="1">
      <c r="G253" s="4"/>
      <c r="L253" s="4"/>
    </row>
    <row r="254" ht="15.75" customHeight="1">
      <c r="G254" s="4"/>
      <c r="L254" s="4"/>
    </row>
    <row r="255" ht="15.75" customHeight="1">
      <c r="G255" s="4"/>
      <c r="L255" s="4"/>
    </row>
    <row r="256" ht="15.75" customHeight="1">
      <c r="G256" s="4"/>
      <c r="L256" s="4"/>
    </row>
    <row r="257" ht="15.75" customHeight="1">
      <c r="G257" s="4"/>
      <c r="L257" s="4"/>
    </row>
    <row r="258" ht="15.75" customHeight="1">
      <c r="G258" s="4"/>
      <c r="L258" s="4"/>
    </row>
    <row r="259" ht="15.75" customHeight="1">
      <c r="G259" s="4"/>
      <c r="L259" s="4"/>
    </row>
    <row r="260" ht="15.75" customHeight="1">
      <c r="G260" s="4"/>
      <c r="L260" s="4"/>
    </row>
    <row r="261" ht="15.75" customHeight="1">
      <c r="G261" s="4"/>
      <c r="L261" s="4"/>
    </row>
    <row r="262" ht="15.75" customHeight="1">
      <c r="G262" s="4"/>
      <c r="L262" s="4"/>
    </row>
    <row r="263" ht="15.75" customHeight="1">
      <c r="G263" s="4"/>
      <c r="L263" s="4"/>
    </row>
    <row r="264" ht="15.75" customHeight="1">
      <c r="G264" s="4"/>
      <c r="L264" s="4"/>
    </row>
    <row r="265" ht="15.75" customHeight="1">
      <c r="G265" s="4"/>
      <c r="L265" s="4"/>
    </row>
    <row r="266" ht="15.75" customHeight="1">
      <c r="G266" s="4"/>
      <c r="L266" s="4"/>
    </row>
    <row r="267" ht="15.75" customHeight="1">
      <c r="G267" s="4"/>
      <c r="L267" s="4"/>
    </row>
    <row r="268" ht="15.75" customHeight="1">
      <c r="G268" s="4"/>
      <c r="L268" s="4"/>
    </row>
    <row r="269" ht="15.75" customHeight="1">
      <c r="G269" s="4"/>
      <c r="L269" s="4"/>
    </row>
    <row r="270" ht="15.75" customHeight="1">
      <c r="G270" s="4"/>
      <c r="L270" s="4"/>
    </row>
    <row r="271" ht="15.75" customHeight="1">
      <c r="G271" s="4"/>
      <c r="L271" s="4"/>
    </row>
    <row r="272" ht="15.75" customHeight="1">
      <c r="G272" s="4"/>
      <c r="L272" s="4"/>
    </row>
    <row r="273" ht="15.75" customHeight="1">
      <c r="G273" s="4"/>
      <c r="L273" s="4"/>
    </row>
    <row r="274" ht="15.75" customHeight="1">
      <c r="G274" s="4"/>
      <c r="L274" s="4"/>
    </row>
    <row r="275" ht="15.75" customHeight="1">
      <c r="G275" s="4"/>
      <c r="L275" s="4"/>
    </row>
    <row r="276" ht="15.75" customHeight="1">
      <c r="G276" s="4"/>
      <c r="L276" s="4"/>
    </row>
    <row r="277" ht="15.75" customHeight="1">
      <c r="G277" s="4"/>
      <c r="L277" s="4"/>
    </row>
    <row r="278" ht="15.75" customHeight="1">
      <c r="G278" s="4"/>
      <c r="L278" s="4"/>
    </row>
    <row r="279" ht="15.75" customHeight="1">
      <c r="G279" s="4"/>
      <c r="L279" s="4"/>
    </row>
    <row r="280" ht="15.75" customHeight="1">
      <c r="G280" s="4"/>
      <c r="L280" s="4"/>
    </row>
    <row r="281" ht="15.75" customHeight="1">
      <c r="G281" s="4"/>
      <c r="L281" s="4"/>
    </row>
    <row r="282" ht="15.75" customHeight="1">
      <c r="G282" s="4"/>
      <c r="L282" s="4"/>
    </row>
    <row r="283" ht="15.75" customHeight="1">
      <c r="G283" s="4"/>
      <c r="L283" s="4"/>
    </row>
    <row r="284" ht="15.75" customHeight="1">
      <c r="G284" s="4"/>
      <c r="L284" s="4"/>
    </row>
    <row r="285" ht="15.75" customHeight="1">
      <c r="G285" s="4"/>
      <c r="L285" s="4"/>
    </row>
    <row r="286" ht="15.75" customHeight="1">
      <c r="G286" s="4"/>
      <c r="L286" s="4"/>
    </row>
    <row r="287" ht="15.75" customHeight="1">
      <c r="G287" s="4"/>
      <c r="L287" s="4"/>
    </row>
    <row r="288" ht="15.75" customHeight="1">
      <c r="G288" s="4"/>
      <c r="L288" s="4"/>
    </row>
    <row r="289" ht="15.75" customHeight="1">
      <c r="G289" s="4"/>
      <c r="L289" s="4"/>
    </row>
    <row r="290" ht="15.75" customHeight="1">
      <c r="G290" s="4"/>
      <c r="L290" s="4"/>
    </row>
    <row r="291" ht="15.75" customHeight="1">
      <c r="G291" s="4"/>
      <c r="L291" s="4"/>
    </row>
    <row r="292" ht="15.75" customHeight="1">
      <c r="G292" s="4"/>
      <c r="L292" s="4"/>
    </row>
    <row r="293" ht="15.75" customHeight="1">
      <c r="G293" s="4"/>
      <c r="L293" s="4"/>
    </row>
    <row r="294" ht="15.75" customHeight="1">
      <c r="G294" s="4"/>
      <c r="L294" s="4"/>
    </row>
    <row r="295" ht="15.75" customHeight="1">
      <c r="G295" s="4"/>
      <c r="L295" s="4"/>
    </row>
    <row r="296" ht="15.75" customHeight="1">
      <c r="G296" s="4"/>
      <c r="L296" s="4"/>
    </row>
    <row r="297" ht="15.75" customHeight="1">
      <c r="G297" s="4"/>
      <c r="L297" s="4"/>
    </row>
    <row r="298" ht="15.75" customHeight="1">
      <c r="G298" s="4"/>
      <c r="L298" s="4"/>
    </row>
    <row r="299" ht="15.75" customHeight="1">
      <c r="G299" s="4"/>
      <c r="L299" s="4"/>
    </row>
    <row r="300" ht="15.75" customHeight="1">
      <c r="G300" s="4"/>
      <c r="L300" s="4"/>
    </row>
    <row r="301" ht="15.75" customHeight="1">
      <c r="G301" s="4"/>
      <c r="L301" s="4"/>
    </row>
    <row r="302" ht="15.75" customHeight="1">
      <c r="G302" s="4"/>
      <c r="L302" s="4"/>
    </row>
    <row r="303" ht="15.75" customHeight="1">
      <c r="G303" s="4"/>
      <c r="L303" s="4"/>
    </row>
    <row r="304" ht="15.75" customHeight="1">
      <c r="G304" s="4"/>
      <c r="L304" s="4"/>
    </row>
    <row r="305" ht="15.75" customHeight="1">
      <c r="G305" s="4"/>
      <c r="L305" s="4"/>
    </row>
    <row r="306" ht="15.75" customHeight="1">
      <c r="G306" s="4"/>
      <c r="L306" s="4"/>
    </row>
    <row r="307" ht="15.75" customHeight="1">
      <c r="G307" s="4"/>
      <c r="L307" s="4"/>
    </row>
    <row r="308" ht="15.75" customHeight="1">
      <c r="G308" s="4"/>
      <c r="L308" s="4"/>
    </row>
    <row r="309" ht="15.75" customHeight="1">
      <c r="G309" s="4"/>
      <c r="L309" s="4"/>
    </row>
    <row r="310" ht="15.75" customHeight="1">
      <c r="G310" s="4"/>
      <c r="L310" s="4"/>
    </row>
    <row r="311" ht="15.75" customHeight="1">
      <c r="G311" s="4"/>
      <c r="L311" s="4"/>
    </row>
    <row r="312" ht="15.75" customHeight="1">
      <c r="G312" s="4"/>
      <c r="L312" s="4"/>
    </row>
    <row r="313" ht="15.75" customHeight="1">
      <c r="G313" s="4"/>
      <c r="L313" s="4"/>
    </row>
    <row r="314" ht="15.75" customHeight="1">
      <c r="G314" s="4"/>
      <c r="L314" s="4"/>
    </row>
    <row r="315" ht="15.75" customHeight="1">
      <c r="G315" s="4"/>
      <c r="L315" s="4"/>
    </row>
    <row r="316" ht="15.75" customHeight="1">
      <c r="G316" s="4"/>
      <c r="L316" s="4"/>
    </row>
    <row r="317" ht="15.75" customHeight="1">
      <c r="G317" s="4"/>
      <c r="L317" s="4"/>
    </row>
    <row r="318" ht="15.75" customHeight="1">
      <c r="G318" s="4"/>
      <c r="L318" s="4"/>
    </row>
    <row r="319" ht="15.75" customHeight="1">
      <c r="G319" s="4"/>
      <c r="L319" s="4"/>
    </row>
    <row r="320" ht="15.75" customHeight="1">
      <c r="G320" s="4"/>
      <c r="L320" s="4"/>
    </row>
    <row r="321" ht="15.75" customHeight="1">
      <c r="G321" s="4"/>
      <c r="L321" s="4"/>
    </row>
    <row r="322" ht="15.75" customHeight="1">
      <c r="G322" s="4"/>
      <c r="L322" s="4"/>
    </row>
    <row r="323" ht="15.75" customHeight="1">
      <c r="G323" s="4"/>
      <c r="L323" s="4"/>
    </row>
    <row r="324" ht="15.75" customHeight="1">
      <c r="G324" s="4"/>
      <c r="L324" s="4"/>
    </row>
    <row r="325" ht="15.75" customHeight="1">
      <c r="G325" s="4"/>
      <c r="L325" s="4"/>
    </row>
    <row r="326" ht="15.75" customHeight="1">
      <c r="G326" s="4"/>
      <c r="L326" s="4"/>
    </row>
    <row r="327" ht="15.75" customHeight="1">
      <c r="G327" s="4"/>
      <c r="L327" s="4"/>
    </row>
    <row r="328" ht="15.75" customHeight="1">
      <c r="G328" s="4"/>
      <c r="L328" s="4"/>
    </row>
    <row r="329" ht="15.75" customHeight="1">
      <c r="G329" s="4"/>
      <c r="L329" s="4"/>
    </row>
    <row r="330" ht="15.75" customHeight="1">
      <c r="G330" s="4"/>
      <c r="L330" s="4"/>
    </row>
    <row r="331" ht="15.75" customHeight="1">
      <c r="G331" s="4"/>
      <c r="L331" s="4"/>
    </row>
    <row r="332" ht="15.75" customHeight="1">
      <c r="G332" s="4"/>
      <c r="L332" s="4"/>
    </row>
    <row r="333" ht="15.75" customHeight="1">
      <c r="G333" s="4"/>
      <c r="L333" s="4"/>
    </row>
    <row r="334" ht="15.75" customHeight="1">
      <c r="G334" s="4"/>
      <c r="L334" s="4"/>
    </row>
    <row r="335" ht="15.75" customHeight="1">
      <c r="G335" s="4"/>
      <c r="L335" s="4"/>
    </row>
    <row r="336" ht="15.75" customHeight="1">
      <c r="G336" s="4"/>
      <c r="L336" s="4"/>
    </row>
    <row r="337" ht="15.75" customHeight="1">
      <c r="G337" s="4"/>
      <c r="L337" s="4"/>
    </row>
    <row r="338" ht="15.75" customHeight="1">
      <c r="G338" s="4"/>
      <c r="L338" s="4"/>
    </row>
    <row r="339" ht="15.75" customHeight="1">
      <c r="G339" s="4"/>
      <c r="L339" s="4"/>
    </row>
    <row r="340" ht="15.75" customHeight="1">
      <c r="G340" s="4"/>
      <c r="L340" s="4"/>
    </row>
    <row r="341" ht="15.75" customHeight="1">
      <c r="G341" s="4"/>
      <c r="L341" s="4"/>
    </row>
    <row r="342" ht="15.75" customHeight="1">
      <c r="G342" s="4"/>
      <c r="L342" s="4"/>
    </row>
    <row r="343" ht="15.75" customHeight="1">
      <c r="G343" s="4"/>
      <c r="L343" s="4"/>
    </row>
    <row r="344" ht="15.75" customHeight="1">
      <c r="G344" s="4"/>
      <c r="L344" s="4"/>
    </row>
    <row r="345" ht="15.75" customHeight="1">
      <c r="G345" s="4"/>
      <c r="L345" s="4"/>
    </row>
    <row r="346" ht="15.75" customHeight="1">
      <c r="G346" s="4"/>
      <c r="L346" s="4"/>
    </row>
    <row r="347" ht="15.75" customHeight="1">
      <c r="G347" s="4"/>
      <c r="L347" s="4"/>
    </row>
    <row r="348" ht="15.75" customHeight="1">
      <c r="G348" s="4"/>
      <c r="L348" s="4"/>
    </row>
    <row r="349" ht="15.75" customHeight="1">
      <c r="G349" s="4"/>
      <c r="L349" s="4"/>
    </row>
    <row r="350" ht="15.75" customHeight="1">
      <c r="G350" s="4"/>
      <c r="L350" s="4"/>
    </row>
    <row r="351" ht="15.75" customHeight="1">
      <c r="G351" s="4"/>
      <c r="L351" s="4"/>
    </row>
    <row r="352" ht="15.75" customHeight="1">
      <c r="G352" s="4"/>
      <c r="L352" s="4"/>
    </row>
    <row r="353" ht="15.75" customHeight="1">
      <c r="G353" s="4"/>
      <c r="L353" s="4"/>
    </row>
    <row r="354" ht="15.75" customHeight="1">
      <c r="G354" s="4"/>
      <c r="L354" s="4"/>
    </row>
    <row r="355" ht="15.75" customHeight="1">
      <c r="G355" s="4"/>
      <c r="L355" s="4"/>
    </row>
    <row r="356" ht="15.75" customHeight="1">
      <c r="G356" s="4"/>
      <c r="L356" s="4"/>
    </row>
    <row r="357" ht="15.75" customHeight="1">
      <c r="G357" s="4"/>
      <c r="L357" s="4"/>
    </row>
    <row r="358" ht="15.75" customHeight="1">
      <c r="G358" s="4"/>
      <c r="L358" s="4"/>
    </row>
    <row r="359" ht="15.75" customHeight="1">
      <c r="G359" s="4"/>
      <c r="L359" s="4"/>
    </row>
    <row r="360" ht="15.75" customHeight="1">
      <c r="G360" s="4"/>
      <c r="L360" s="4"/>
    </row>
    <row r="361" ht="15.75" customHeight="1">
      <c r="G361" s="4"/>
      <c r="L361" s="4"/>
    </row>
    <row r="362" ht="15.75" customHeight="1">
      <c r="G362" s="4"/>
      <c r="L362" s="4"/>
    </row>
    <row r="363" ht="15.75" customHeight="1">
      <c r="G363" s="4"/>
      <c r="L363" s="4"/>
    </row>
    <row r="364" ht="15.75" customHeight="1">
      <c r="G364" s="4"/>
      <c r="L364" s="4"/>
    </row>
    <row r="365" ht="15.75" customHeight="1">
      <c r="G365" s="4"/>
      <c r="L365" s="4"/>
    </row>
    <row r="366" ht="15.75" customHeight="1">
      <c r="G366" s="4"/>
      <c r="L366" s="4"/>
    </row>
    <row r="367" ht="15.75" customHeight="1">
      <c r="G367" s="4"/>
      <c r="L367" s="4"/>
    </row>
    <row r="368" ht="15.75" customHeight="1">
      <c r="G368" s="4"/>
      <c r="L368" s="4"/>
    </row>
    <row r="369" ht="15.75" customHeight="1">
      <c r="G369" s="4"/>
      <c r="L369" s="4"/>
    </row>
    <row r="370" ht="15.75" customHeight="1">
      <c r="G370" s="4"/>
      <c r="L370" s="4"/>
    </row>
    <row r="371" ht="15.75" customHeight="1">
      <c r="G371" s="4"/>
      <c r="L371" s="4"/>
    </row>
    <row r="372" ht="15.75" customHeight="1">
      <c r="G372" s="4"/>
      <c r="L372" s="4"/>
    </row>
    <row r="373" ht="15.75" customHeight="1">
      <c r="G373" s="4"/>
      <c r="L373" s="4"/>
    </row>
    <row r="374" ht="15.75" customHeight="1">
      <c r="G374" s="4"/>
      <c r="L374" s="4"/>
    </row>
    <row r="375" ht="15.75" customHeight="1">
      <c r="G375" s="4"/>
      <c r="L375" s="4"/>
    </row>
    <row r="376" ht="15.75" customHeight="1">
      <c r="G376" s="4"/>
      <c r="L376" s="4"/>
    </row>
    <row r="377" ht="15.75" customHeight="1">
      <c r="G377" s="4"/>
      <c r="L377" s="4"/>
    </row>
    <row r="378" ht="15.75" customHeight="1">
      <c r="G378" s="4"/>
      <c r="L378" s="4"/>
    </row>
    <row r="379" ht="15.75" customHeight="1">
      <c r="G379" s="4"/>
      <c r="L379" s="4"/>
    </row>
    <row r="380" ht="15.75" customHeight="1">
      <c r="G380" s="4"/>
      <c r="L380" s="4"/>
    </row>
    <row r="381" ht="15.75" customHeight="1">
      <c r="G381" s="4"/>
      <c r="L381" s="4"/>
    </row>
    <row r="382" ht="15.75" customHeight="1">
      <c r="G382" s="4"/>
      <c r="L382" s="4"/>
    </row>
    <row r="383" ht="15.75" customHeight="1">
      <c r="G383" s="4"/>
      <c r="L383" s="4"/>
    </row>
    <row r="384" ht="15.75" customHeight="1">
      <c r="G384" s="4"/>
      <c r="L384" s="4"/>
    </row>
    <row r="385" ht="15.75" customHeight="1">
      <c r="G385" s="4"/>
      <c r="L385" s="4"/>
    </row>
    <row r="386" ht="15.75" customHeight="1">
      <c r="G386" s="4"/>
      <c r="L386" s="4"/>
    </row>
    <row r="387" ht="15.75" customHeight="1">
      <c r="G387" s="4"/>
      <c r="L387" s="4"/>
    </row>
    <row r="388" ht="15.75" customHeight="1">
      <c r="G388" s="4"/>
      <c r="L388" s="4"/>
    </row>
    <row r="389" ht="15.75" customHeight="1">
      <c r="G389" s="4"/>
      <c r="L389" s="4"/>
    </row>
    <row r="390" ht="15.75" customHeight="1">
      <c r="G390" s="4"/>
      <c r="L390" s="4"/>
    </row>
    <row r="391" ht="15.75" customHeight="1">
      <c r="G391" s="4"/>
      <c r="L391" s="4"/>
    </row>
    <row r="392" ht="15.75" customHeight="1">
      <c r="G392" s="4"/>
      <c r="L392" s="4"/>
    </row>
    <row r="393" ht="15.75" customHeight="1">
      <c r="G393" s="4"/>
      <c r="L393" s="4"/>
    </row>
    <row r="394" ht="15.75" customHeight="1">
      <c r="G394" s="4"/>
      <c r="L394" s="4"/>
    </row>
    <row r="395" ht="15.75" customHeight="1">
      <c r="G395" s="4"/>
      <c r="L395" s="4"/>
    </row>
    <row r="396" ht="15.75" customHeight="1">
      <c r="G396" s="4"/>
      <c r="L396" s="4"/>
    </row>
    <row r="397" ht="15.75" customHeight="1">
      <c r="G397" s="4"/>
      <c r="L397" s="4"/>
    </row>
    <row r="398" ht="15.75" customHeight="1">
      <c r="G398" s="4"/>
      <c r="L398" s="4"/>
    </row>
    <row r="399" ht="15.75" customHeight="1">
      <c r="G399" s="4"/>
      <c r="L399" s="4"/>
    </row>
    <row r="400" ht="15.75" customHeight="1">
      <c r="G400" s="4"/>
      <c r="L400" s="4"/>
    </row>
    <row r="401" ht="15.75" customHeight="1">
      <c r="G401" s="4"/>
      <c r="L401" s="4"/>
    </row>
    <row r="402" ht="15.75" customHeight="1">
      <c r="G402" s="4"/>
      <c r="L402" s="4"/>
    </row>
    <row r="403" ht="15.75" customHeight="1">
      <c r="G403" s="4"/>
      <c r="L403" s="4"/>
    </row>
    <row r="404" ht="15.75" customHeight="1">
      <c r="G404" s="4"/>
      <c r="L404" s="4"/>
    </row>
    <row r="405" ht="15.75" customHeight="1">
      <c r="G405" s="4"/>
      <c r="L405" s="4"/>
    </row>
    <row r="406" ht="15.75" customHeight="1">
      <c r="G406" s="4"/>
      <c r="L406" s="4"/>
    </row>
    <row r="407" ht="15.75" customHeight="1">
      <c r="G407" s="4"/>
      <c r="L407" s="4"/>
    </row>
    <row r="408" ht="15.75" customHeight="1">
      <c r="G408" s="4"/>
      <c r="L408" s="4"/>
    </row>
    <row r="409" ht="15.75" customHeight="1">
      <c r="G409" s="4"/>
      <c r="L409" s="4"/>
    </row>
    <row r="410" ht="15.75" customHeight="1">
      <c r="G410" s="4"/>
      <c r="L410" s="4"/>
    </row>
    <row r="411" ht="15.75" customHeight="1">
      <c r="G411" s="4"/>
      <c r="L411" s="4"/>
    </row>
    <row r="412" ht="15.75" customHeight="1">
      <c r="G412" s="4"/>
      <c r="L412" s="4"/>
    </row>
    <row r="413" ht="15.75" customHeight="1">
      <c r="G413" s="4"/>
      <c r="L413" s="4"/>
    </row>
    <row r="414" ht="15.75" customHeight="1">
      <c r="G414" s="4"/>
      <c r="L414" s="4"/>
    </row>
    <row r="415" ht="15.75" customHeight="1">
      <c r="G415" s="4"/>
      <c r="L415" s="4"/>
    </row>
    <row r="416" ht="15.75" customHeight="1">
      <c r="G416" s="4"/>
      <c r="L416" s="4"/>
    </row>
    <row r="417" ht="15.75" customHeight="1">
      <c r="G417" s="4"/>
      <c r="L417" s="4"/>
    </row>
    <row r="418" ht="15.75" customHeight="1">
      <c r="G418" s="4"/>
      <c r="L418" s="4"/>
    </row>
    <row r="419" ht="15.75" customHeight="1">
      <c r="G419" s="4"/>
      <c r="L419" s="4"/>
    </row>
    <row r="420" ht="15.75" customHeight="1">
      <c r="G420" s="4"/>
      <c r="L420" s="4"/>
    </row>
    <row r="421" ht="15.75" customHeight="1">
      <c r="G421" s="4"/>
      <c r="L421" s="4"/>
    </row>
    <row r="422" ht="15.75" customHeight="1">
      <c r="G422" s="4"/>
      <c r="L422" s="4"/>
    </row>
    <row r="423" ht="15.75" customHeight="1">
      <c r="G423" s="4"/>
      <c r="L423" s="4"/>
    </row>
    <row r="424" ht="15.75" customHeight="1">
      <c r="G424" s="4"/>
      <c r="L424" s="4"/>
    </row>
    <row r="425" ht="15.75" customHeight="1">
      <c r="G425" s="4"/>
      <c r="L425" s="4"/>
    </row>
    <row r="426" ht="15.75" customHeight="1">
      <c r="G426" s="4"/>
      <c r="L426" s="4"/>
    </row>
    <row r="427" ht="15.75" customHeight="1">
      <c r="G427" s="4"/>
      <c r="L427" s="4"/>
    </row>
    <row r="428" ht="15.75" customHeight="1">
      <c r="G428" s="4"/>
      <c r="L428" s="4"/>
    </row>
    <row r="429" ht="15.75" customHeight="1">
      <c r="G429" s="4"/>
      <c r="L429" s="4"/>
    </row>
    <row r="430" ht="15.75" customHeight="1">
      <c r="G430" s="4"/>
      <c r="L430" s="4"/>
    </row>
    <row r="431" ht="15.75" customHeight="1">
      <c r="G431" s="4"/>
      <c r="L431" s="4"/>
    </row>
    <row r="432" ht="15.75" customHeight="1">
      <c r="G432" s="4"/>
      <c r="L432" s="4"/>
    </row>
    <row r="433" ht="15.75" customHeight="1">
      <c r="G433" s="4"/>
      <c r="L433" s="4"/>
    </row>
    <row r="434" ht="15.75" customHeight="1">
      <c r="G434" s="4"/>
      <c r="L434" s="4"/>
    </row>
    <row r="435" ht="15.75" customHeight="1">
      <c r="G435" s="4"/>
      <c r="L435" s="4"/>
    </row>
    <row r="436" ht="15.75" customHeight="1">
      <c r="G436" s="4"/>
      <c r="L436" s="4"/>
    </row>
    <row r="437" ht="15.75" customHeight="1">
      <c r="G437" s="4"/>
      <c r="L437" s="4"/>
    </row>
    <row r="438" ht="15.75" customHeight="1">
      <c r="G438" s="4"/>
      <c r="L438" s="4"/>
    </row>
    <row r="439" ht="15.75" customHeight="1">
      <c r="G439" s="4"/>
      <c r="L439" s="4"/>
    </row>
    <row r="440" ht="15.75" customHeight="1">
      <c r="G440" s="4"/>
      <c r="L440" s="4"/>
    </row>
    <row r="441" ht="15.75" customHeight="1">
      <c r="G441" s="4"/>
      <c r="L441" s="4"/>
    </row>
    <row r="442" ht="15.75" customHeight="1">
      <c r="G442" s="4"/>
      <c r="L442" s="4"/>
    </row>
    <row r="443" ht="15.75" customHeight="1">
      <c r="G443" s="4"/>
      <c r="L443" s="4"/>
    </row>
    <row r="444" ht="15.75" customHeight="1">
      <c r="G444" s="4"/>
      <c r="L444" s="4"/>
    </row>
    <row r="445" ht="15.75" customHeight="1">
      <c r="G445" s="4"/>
      <c r="L445" s="4"/>
    </row>
    <row r="446" ht="15.75" customHeight="1">
      <c r="G446" s="4"/>
      <c r="L446" s="4"/>
    </row>
    <row r="447" ht="15.75" customHeight="1">
      <c r="G447" s="4"/>
      <c r="L447" s="4"/>
    </row>
    <row r="448" ht="15.75" customHeight="1">
      <c r="G448" s="4"/>
      <c r="L448" s="4"/>
    </row>
    <row r="449" ht="15.75" customHeight="1">
      <c r="G449" s="4"/>
      <c r="L449" s="4"/>
    </row>
    <row r="450" ht="15.75" customHeight="1">
      <c r="G450" s="4"/>
      <c r="L450" s="4"/>
    </row>
    <row r="451" ht="15.75" customHeight="1">
      <c r="G451" s="4"/>
      <c r="L451" s="4"/>
    </row>
    <row r="452" ht="15.75" customHeight="1">
      <c r="G452" s="4"/>
      <c r="L452" s="4"/>
    </row>
    <row r="453" ht="15.75" customHeight="1">
      <c r="G453" s="4"/>
      <c r="L453" s="4"/>
    </row>
    <row r="454" ht="15.75" customHeight="1">
      <c r="G454" s="4"/>
      <c r="L454" s="4"/>
    </row>
    <row r="455" ht="15.75" customHeight="1">
      <c r="G455" s="4"/>
      <c r="L455" s="4"/>
    </row>
    <row r="456" ht="15.75" customHeight="1">
      <c r="G456" s="4"/>
      <c r="L456" s="4"/>
    </row>
    <row r="457" ht="15.75" customHeight="1">
      <c r="G457" s="4"/>
      <c r="L457" s="4"/>
    </row>
    <row r="458" ht="15.75" customHeight="1">
      <c r="G458" s="4"/>
      <c r="L458" s="4"/>
    </row>
    <row r="459" ht="15.75" customHeight="1">
      <c r="G459" s="4"/>
      <c r="L459" s="4"/>
    </row>
    <row r="460" ht="15.75" customHeight="1">
      <c r="G460" s="4"/>
      <c r="L460" s="4"/>
    </row>
    <row r="461" ht="15.75" customHeight="1">
      <c r="G461" s="4"/>
      <c r="L461" s="4"/>
    </row>
    <row r="462" ht="15.75" customHeight="1">
      <c r="G462" s="4"/>
      <c r="L462" s="4"/>
    </row>
    <row r="463" ht="15.75" customHeight="1">
      <c r="G463" s="4"/>
      <c r="L463" s="4"/>
    </row>
    <row r="464" ht="15.75" customHeight="1">
      <c r="G464" s="4"/>
      <c r="L464" s="4"/>
    </row>
    <row r="465" ht="15.75" customHeight="1">
      <c r="G465" s="4"/>
      <c r="L465" s="4"/>
    </row>
    <row r="466" ht="15.75" customHeight="1">
      <c r="G466" s="4"/>
      <c r="L466" s="4"/>
    </row>
    <row r="467" ht="15.75" customHeight="1">
      <c r="G467" s="4"/>
      <c r="L467" s="4"/>
    </row>
    <row r="468" ht="15.75" customHeight="1">
      <c r="G468" s="4"/>
      <c r="L468" s="4"/>
    </row>
    <row r="469" ht="15.75" customHeight="1">
      <c r="G469" s="4"/>
      <c r="L469" s="4"/>
    </row>
    <row r="470" ht="15.75" customHeight="1">
      <c r="G470" s="4"/>
      <c r="L470" s="4"/>
    </row>
    <row r="471" ht="15.75" customHeight="1">
      <c r="G471" s="4"/>
      <c r="L471" s="4"/>
    </row>
    <row r="472" ht="15.75" customHeight="1">
      <c r="G472" s="4"/>
      <c r="L472" s="4"/>
    </row>
    <row r="473" ht="15.75" customHeight="1">
      <c r="G473" s="4"/>
      <c r="L473" s="4"/>
    </row>
    <row r="474" ht="15.75" customHeight="1">
      <c r="G474" s="4"/>
      <c r="L474" s="4"/>
    </row>
    <row r="475" ht="15.75" customHeight="1">
      <c r="G475" s="4"/>
      <c r="L475" s="4"/>
    </row>
    <row r="476" ht="15.75" customHeight="1">
      <c r="G476" s="4"/>
      <c r="L476" s="4"/>
    </row>
    <row r="477" ht="15.75" customHeight="1">
      <c r="G477" s="4"/>
      <c r="L477" s="4"/>
    </row>
    <row r="478" ht="15.75" customHeight="1">
      <c r="G478" s="4"/>
      <c r="L478" s="4"/>
    </row>
    <row r="479" ht="15.75" customHeight="1">
      <c r="G479" s="4"/>
      <c r="L479" s="4"/>
    </row>
    <row r="480" ht="15.75" customHeight="1">
      <c r="G480" s="4"/>
      <c r="L480" s="4"/>
    </row>
    <row r="481" ht="15.75" customHeight="1">
      <c r="G481" s="4"/>
      <c r="L481" s="4"/>
    </row>
    <row r="482" ht="15.75" customHeight="1">
      <c r="G482" s="4"/>
      <c r="L482" s="4"/>
    </row>
    <row r="483" ht="15.75" customHeight="1">
      <c r="G483" s="4"/>
      <c r="L483" s="4"/>
    </row>
    <row r="484" ht="15.75" customHeight="1">
      <c r="G484" s="4"/>
      <c r="L484" s="4"/>
    </row>
    <row r="485" ht="15.75" customHeight="1">
      <c r="G485" s="4"/>
      <c r="L485" s="4"/>
    </row>
    <row r="486" ht="15.75" customHeight="1">
      <c r="G486" s="4"/>
      <c r="L486" s="4"/>
    </row>
    <row r="487" ht="15.75" customHeight="1">
      <c r="G487" s="4"/>
      <c r="L487" s="4"/>
    </row>
    <row r="488" ht="15.75" customHeight="1">
      <c r="G488" s="4"/>
      <c r="L488" s="4"/>
    </row>
    <row r="489" ht="15.75" customHeight="1">
      <c r="G489" s="4"/>
      <c r="L489" s="4"/>
    </row>
    <row r="490" ht="15.75" customHeight="1">
      <c r="G490" s="4"/>
      <c r="L490" s="4"/>
    </row>
    <row r="491" ht="15.75" customHeight="1">
      <c r="G491" s="4"/>
      <c r="L491" s="4"/>
    </row>
    <row r="492" ht="15.75" customHeight="1">
      <c r="G492" s="4"/>
      <c r="L492" s="4"/>
    </row>
    <row r="493" ht="15.75" customHeight="1">
      <c r="G493" s="4"/>
      <c r="L493" s="4"/>
    </row>
    <row r="494" ht="15.75" customHeight="1">
      <c r="G494" s="4"/>
      <c r="L494" s="4"/>
    </row>
    <row r="495" ht="15.75" customHeight="1">
      <c r="G495" s="4"/>
      <c r="L495" s="4"/>
    </row>
    <row r="496" ht="15.75" customHeight="1">
      <c r="G496" s="4"/>
      <c r="L496" s="4"/>
    </row>
    <row r="497" ht="15.75" customHeight="1">
      <c r="G497" s="4"/>
      <c r="L497" s="4"/>
    </row>
    <row r="498" ht="15.75" customHeight="1">
      <c r="G498" s="4"/>
      <c r="L498" s="4"/>
    </row>
    <row r="499" ht="15.75" customHeight="1">
      <c r="G499" s="4"/>
      <c r="L499" s="4"/>
    </row>
    <row r="500" ht="15.75" customHeight="1">
      <c r="G500" s="4"/>
      <c r="L500" s="4"/>
    </row>
    <row r="501" ht="15.75" customHeight="1">
      <c r="G501" s="4"/>
      <c r="L501" s="4"/>
    </row>
    <row r="502" ht="15.75" customHeight="1">
      <c r="G502" s="4"/>
      <c r="L502" s="4"/>
    </row>
    <row r="503" ht="15.75" customHeight="1">
      <c r="G503" s="4"/>
      <c r="L503" s="4"/>
    </row>
    <row r="504" ht="15.75" customHeight="1">
      <c r="G504" s="4"/>
      <c r="L504" s="4"/>
    </row>
    <row r="505" ht="15.75" customHeight="1">
      <c r="G505" s="4"/>
      <c r="L505" s="4"/>
    </row>
    <row r="506" ht="15.75" customHeight="1">
      <c r="G506" s="4"/>
      <c r="L506" s="4"/>
    </row>
    <row r="507" ht="15.75" customHeight="1">
      <c r="G507" s="4"/>
      <c r="L507" s="4"/>
    </row>
    <row r="508" ht="15.75" customHeight="1">
      <c r="G508" s="4"/>
      <c r="L508" s="4"/>
    </row>
    <row r="509" ht="15.75" customHeight="1">
      <c r="G509" s="4"/>
      <c r="L509" s="4"/>
    </row>
    <row r="510" ht="15.75" customHeight="1">
      <c r="G510" s="4"/>
      <c r="L510" s="4"/>
    </row>
    <row r="511" ht="15.75" customHeight="1">
      <c r="G511" s="4"/>
      <c r="L511" s="4"/>
    </row>
    <row r="512" ht="15.75" customHeight="1">
      <c r="G512" s="4"/>
      <c r="L512" s="4"/>
    </row>
    <row r="513" ht="15.75" customHeight="1">
      <c r="G513" s="4"/>
      <c r="L513" s="4"/>
    </row>
    <row r="514" ht="15.75" customHeight="1">
      <c r="G514" s="4"/>
      <c r="L514" s="4"/>
    </row>
    <row r="515" ht="15.75" customHeight="1">
      <c r="G515" s="4"/>
      <c r="L515" s="4"/>
    </row>
    <row r="516" ht="15.75" customHeight="1">
      <c r="G516" s="4"/>
      <c r="L516" s="4"/>
    </row>
    <row r="517" ht="15.75" customHeight="1">
      <c r="G517" s="4"/>
      <c r="L517" s="4"/>
    </row>
    <row r="518" ht="15.75" customHeight="1">
      <c r="G518" s="4"/>
      <c r="L518" s="4"/>
    </row>
    <row r="519" ht="15.75" customHeight="1">
      <c r="G519" s="4"/>
      <c r="L519" s="4"/>
    </row>
    <row r="520" ht="15.75" customHeight="1">
      <c r="G520" s="4"/>
      <c r="L520" s="4"/>
    </row>
    <row r="521" ht="15.75" customHeight="1">
      <c r="G521" s="4"/>
      <c r="L521" s="4"/>
    </row>
    <row r="522" ht="15.75" customHeight="1">
      <c r="G522" s="4"/>
      <c r="L522" s="4"/>
    </row>
    <row r="523" ht="15.75" customHeight="1">
      <c r="G523" s="4"/>
      <c r="L523" s="4"/>
    </row>
    <row r="524" ht="15.75" customHeight="1">
      <c r="G524" s="4"/>
      <c r="L524" s="4"/>
    </row>
    <row r="525" ht="15.75" customHeight="1">
      <c r="G525" s="4"/>
      <c r="L525" s="4"/>
    </row>
    <row r="526" ht="15.75" customHeight="1">
      <c r="G526" s="4"/>
      <c r="L526" s="4"/>
    </row>
    <row r="527" ht="15.75" customHeight="1">
      <c r="G527" s="4"/>
      <c r="L527" s="4"/>
    </row>
    <row r="528" ht="15.75" customHeight="1">
      <c r="G528" s="4"/>
      <c r="L528" s="4"/>
    </row>
    <row r="529" ht="15.75" customHeight="1">
      <c r="G529" s="4"/>
      <c r="L529" s="4"/>
    </row>
    <row r="530" ht="15.75" customHeight="1">
      <c r="G530" s="4"/>
      <c r="L530" s="4"/>
    </row>
    <row r="531" ht="15.75" customHeight="1">
      <c r="G531" s="4"/>
      <c r="L531" s="4"/>
    </row>
    <row r="532" ht="15.75" customHeight="1">
      <c r="G532" s="4"/>
      <c r="L532" s="4"/>
    </row>
    <row r="533" ht="15.75" customHeight="1">
      <c r="G533" s="4"/>
      <c r="L533" s="4"/>
    </row>
    <row r="534" ht="15.75" customHeight="1">
      <c r="G534" s="4"/>
      <c r="L534" s="4"/>
    </row>
    <row r="535" ht="15.75" customHeight="1">
      <c r="G535" s="4"/>
      <c r="L535" s="4"/>
    </row>
    <row r="536" ht="15.75" customHeight="1">
      <c r="G536" s="4"/>
      <c r="L536" s="4"/>
    </row>
    <row r="537" ht="15.75" customHeight="1">
      <c r="G537" s="4"/>
      <c r="L537" s="4"/>
    </row>
    <row r="538" ht="15.75" customHeight="1">
      <c r="G538" s="4"/>
      <c r="L538" s="4"/>
    </row>
    <row r="539" ht="15.75" customHeight="1">
      <c r="G539" s="4"/>
      <c r="L539" s="4"/>
    </row>
    <row r="540" ht="15.75" customHeight="1">
      <c r="G540" s="4"/>
      <c r="L540" s="4"/>
    </row>
    <row r="541" ht="15.75" customHeight="1">
      <c r="G541" s="4"/>
      <c r="L541" s="4"/>
    </row>
    <row r="542" ht="15.75" customHeight="1">
      <c r="G542" s="4"/>
      <c r="L542" s="4"/>
    </row>
    <row r="543" ht="15.75" customHeight="1">
      <c r="G543" s="4"/>
      <c r="L543" s="4"/>
    </row>
    <row r="544" ht="15.75" customHeight="1">
      <c r="G544" s="4"/>
      <c r="L544" s="4"/>
    </row>
    <row r="545" ht="15.75" customHeight="1">
      <c r="G545" s="4"/>
      <c r="L545" s="4"/>
    </row>
    <row r="546" ht="15.75" customHeight="1">
      <c r="G546" s="4"/>
      <c r="L546" s="4"/>
    </row>
    <row r="547" ht="15.75" customHeight="1">
      <c r="G547" s="4"/>
      <c r="L547" s="4"/>
    </row>
    <row r="548" ht="15.75" customHeight="1">
      <c r="G548" s="4"/>
      <c r="L548" s="4"/>
    </row>
    <row r="549" ht="15.75" customHeight="1">
      <c r="G549" s="4"/>
      <c r="L549" s="4"/>
    </row>
    <row r="550" ht="15.75" customHeight="1">
      <c r="G550" s="4"/>
      <c r="L550" s="4"/>
    </row>
    <row r="551" ht="15.75" customHeight="1">
      <c r="G551" s="4"/>
      <c r="L551" s="4"/>
    </row>
    <row r="552" ht="15.75" customHeight="1">
      <c r="G552" s="4"/>
      <c r="L552" s="4"/>
    </row>
    <row r="553" ht="15.75" customHeight="1">
      <c r="G553" s="4"/>
      <c r="L553" s="4"/>
    </row>
    <row r="554" ht="15.75" customHeight="1">
      <c r="G554" s="4"/>
      <c r="L554" s="4"/>
    </row>
    <row r="555" ht="15.75" customHeight="1">
      <c r="G555" s="4"/>
      <c r="L555" s="4"/>
    </row>
    <row r="556" ht="15.75" customHeight="1">
      <c r="G556" s="4"/>
      <c r="L556" s="4"/>
    </row>
    <row r="557" ht="15.75" customHeight="1">
      <c r="G557" s="4"/>
      <c r="L557" s="4"/>
    </row>
    <row r="558" ht="15.75" customHeight="1">
      <c r="G558" s="4"/>
      <c r="L558" s="4"/>
    </row>
    <row r="559" ht="15.75" customHeight="1">
      <c r="G559" s="4"/>
      <c r="L559" s="4"/>
    </row>
    <row r="560" ht="15.75" customHeight="1">
      <c r="G560" s="4"/>
      <c r="L560" s="4"/>
    </row>
    <row r="561" ht="15.75" customHeight="1">
      <c r="G561" s="4"/>
      <c r="L561" s="4"/>
    </row>
    <row r="562" ht="15.75" customHeight="1">
      <c r="G562" s="4"/>
      <c r="L562" s="4"/>
    </row>
    <row r="563" ht="15.75" customHeight="1">
      <c r="G563" s="4"/>
      <c r="L563" s="4"/>
    </row>
    <row r="564" ht="15.75" customHeight="1">
      <c r="G564" s="4"/>
      <c r="L564" s="4"/>
    </row>
    <row r="565" ht="15.75" customHeight="1">
      <c r="G565" s="4"/>
      <c r="L565" s="4"/>
    </row>
    <row r="566" ht="15.75" customHeight="1">
      <c r="G566" s="4"/>
      <c r="L566" s="4"/>
    </row>
    <row r="567" ht="15.75" customHeight="1">
      <c r="G567" s="4"/>
      <c r="L567" s="4"/>
    </row>
    <row r="568" ht="15.75" customHeight="1">
      <c r="G568" s="4"/>
      <c r="L568" s="4"/>
    </row>
    <row r="569" ht="15.75" customHeight="1">
      <c r="G569" s="4"/>
      <c r="L569" s="4"/>
    </row>
    <row r="570" ht="15.75" customHeight="1">
      <c r="G570" s="4"/>
      <c r="L570" s="4"/>
    </row>
    <row r="571" ht="15.75" customHeight="1">
      <c r="G571" s="4"/>
      <c r="L571" s="4"/>
    </row>
    <row r="572" ht="15.75" customHeight="1">
      <c r="G572" s="4"/>
      <c r="L572" s="4"/>
    </row>
    <row r="573" ht="15.75" customHeight="1">
      <c r="G573" s="4"/>
      <c r="L573" s="4"/>
    </row>
    <row r="574" ht="15.75" customHeight="1">
      <c r="G574" s="4"/>
      <c r="L574" s="4"/>
    </row>
    <row r="575" ht="15.75" customHeight="1">
      <c r="G575" s="4"/>
      <c r="L575" s="4"/>
    </row>
    <row r="576" ht="15.75" customHeight="1">
      <c r="G576" s="4"/>
      <c r="L576" s="4"/>
    </row>
    <row r="577" ht="15.75" customHeight="1">
      <c r="G577" s="4"/>
      <c r="L577" s="4"/>
    </row>
    <row r="578" ht="15.75" customHeight="1">
      <c r="G578" s="4"/>
      <c r="L578" s="4"/>
    </row>
    <row r="579" ht="15.75" customHeight="1">
      <c r="G579" s="4"/>
      <c r="L579" s="4"/>
    </row>
    <row r="580" ht="15.75" customHeight="1">
      <c r="G580" s="4"/>
      <c r="L580" s="4"/>
    </row>
    <row r="581" ht="15.75" customHeight="1">
      <c r="G581" s="4"/>
      <c r="L581" s="4"/>
    </row>
    <row r="582" ht="15.75" customHeight="1">
      <c r="G582" s="4"/>
      <c r="L582" s="4"/>
    </row>
    <row r="583" ht="15.75" customHeight="1">
      <c r="G583" s="4"/>
      <c r="L583" s="4"/>
    </row>
    <row r="584" ht="15.75" customHeight="1">
      <c r="G584" s="4"/>
      <c r="L584" s="4"/>
    </row>
    <row r="585" ht="15.75" customHeight="1">
      <c r="G585" s="4"/>
      <c r="L585" s="4"/>
    </row>
    <row r="586" ht="15.75" customHeight="1">
      <c r="G586" s="4"/>
      <c r="L586" s="4"/>
    </row>
    <row r="587" ht="15.75" customHeight="1">
      <c r="G587" s="4"/>
      <c r="L587" s="4"/>
    </row>
    <row r="588" ht="15.75" customHeight="1">
      <c r="G588" s="4"/>
      <c r="L588" s="4"/>
    </row>
    <row r="589" ht="15.75" customHeight="1">
      <c r="G589" s="4"/>
      <c r="L589" s="4"/>
    </row>
    <row r="590" ht="15.75" customHeight="1">
      <c r="G590" s="4"/>
      <c r="L590" s="4"/>
    </row>
    <row r="591" ht="15.75" customHeight="1">
      <c r="G591" s="4"/>
      <c r="L591" s="4"/>
    </row>
    <row r="592" ht="15.75" customHeight="1">
      <c r="G592" s="4"/>
      <c r="L592" s="4"/>
    </row>
    <row r="593" ht="15.75" customHeight="1">
      <c r="G593" s="4"/>
      <c r="L593" s="4"/>
    </row>
    <row r="594" ht="15.75" customHeight="1">
      <c r="G594" s="4"/>
      <c r="L594" s="4"/>
    </row>
    <row r="595" ht="15.75" customHeight="1">
      <c r="G595" s="4"/>
      <c r="L595" s="4"/>
    </row>
    <row r="596" ht="15.75" customHeight="1">
      <c r="G596" s="4"/>
      <c r="L596" s="4"/>
    </row>
    <row r="597" ht="15.75" customHeight="1">
      <c r="G597" s="4"/>
      <c r="L597" s="4"/>
    </row>
    <row r="598" ht="15.75" customHeight="1">
      <c r="G598" s="4"/>
      <c r="L598" s="4"/>
    </row>
    <row r="599" ht="15.75" customHeight="1">
      <c r="G599" s="4"/>
      <c r="L599" s="4"/>
    </row>
    <row r="600" ht="15.75" customHeight="1">
      <c r="G600" s="4"/>
      <c r="L600" s="4"/>
    </row>
    <row r="601" ht="15.75" customHeight="1">
      <c r="G601" s="4"/>
      <c r="L601" s="4"/>
    </row>
    <row r="602" ht="15.75" customHeight="1">
      <c r="G602" s="4"/>
      <c r="L602" s="4"/>
    </row>
    <row r="603" ht="15.75" customHeight="1">
      <c r="G603" s="4"/>
      <c r="L603" s="4"/>
    </row>
    <row r="604" ht="15.75" customHeight="1">
      <c r="G604" s="4"/>
      <c r="L604" s="4"/>
    </row>
    <row r="605" ht="15.75" customHeight="1">
      <c r="G605" s="4"/>
      <c r="L605" s="4"/>
    </row>
    <row r="606" ht="15.75" customHeight="1">
      <c r="G606" s="4"/>
      <c r="L606" s="4"/>
    </row>
    <row r="607" ht="15.75" customHeight="1">
      <c r="G607" s="4"/>
      <c r="L607" s="4"/>
    </row>
    <row r="608" ht="15.75" customHeight="1">
      <c r="G608" s="4"/>
      <c r="L608" s="4"/>
    </row>
    <row r="609" ht="15.75" customHeight="1">
      <c r="G609" s="4"/>
      <c r="L609" s="4"/>
    </row>
    <row r="610" ht="15.75" customHeight="1">
      <c r="G610" s="4"/>
      <c r="L610" s="4"/>
    </row>
    <row r="611" ht="15.75" customHeight="1">
      <c r="G611" s="4"/>
      <c r="L611" s="4"/>
    </row>
    <row r="612" ht="15.75" customHeight="1">
      <c r="G612" s="4"/>
      <c r="L612" s="4"/>
    </row>
    <row r="613" ht="15.75" customHeight="1">
      <c r="G613" s="4"/>
      <c r="L613" s="4"/>
    </row>
    <row r="614" ht="15.75" customHeight="1">
      <c r="G614" s="4"/>
      <c r="L614" s="4"/>
    </row>
    <row r="615" ht="15.75" customHeight="1">
      <c r="G615" s="4"/>
      <c r="L615" s="4"/>
    </row>
    <row r="616" ht="15.75" customHeight="1">
      <c r="G616" s="4"/>
      <c r="L616" s="4"/>
    </row>
    <row r="617" ht="15.75" customHeight="1">
      <c r="G617" s="4"/>
      <c r="L617" s="4"/>
    </row>
    <row r="618" ht="15.75" customHeight="1">
      <c r="G618" s="4"/>
      <c r="L618" s="4"/>
    </row>
    <row r="619" ht="15.75" customHeight="1">
      <c r="G619" s="4"/>
      <c r="L619" s="4"/>
    </row>
    <row r="620" ht="15.75" customHeight="1">
      <c r="G620" s="4"/>
      <c r="L620" s="4"/>
    </row>
    <row r="621" ht="15.75" customHeight="1">
      <c r="G621" s="4"/>
      <c r="L621" s="4"/>
    </row>
    <row r="622" ht="15.75" customHeight="1">
      <c r="G622" s="4"/>
      <c r="L622" s="4"/>
    </row>
    <row r="623" ht="15.75" customHeight="1">
      <c r="G623" s="4"/>
      <c r="L623" s="4"/>
    </row>
    <row r="624" ht="15.75" customHeight="1">
      <c r="G624" s="4"/>
      <c r="L624" s="4"/>
    </row>
    <row r="625" ht="15.75" customHeight="1">
      <c r="G625" s="4"/>
      <c r="L625" s="4"/>
    </row>
    <row r="626" ht="15.75" customHeight="1">
      <c r="G626" s="4"/>
      <c r="L626" s="4"/>
    </row>
    <row r="627" ht="15.75" customHeight="1">
      <c r="G627" s="4"/>
      <c r="L627" s="4"/>
    </row>
    <row r="628" ht="15.75" customHeight="1">
      <c r="G628" s="4"/>
      <c r="L628" s="4"/>
    </row>
    <row r="629" ht="15.75" customHeight="1">
      <c r="G629" s="4"/>
      <c r="L629" s="4"/>
    </row>
    <row r="630" ht="15.75" customHeight="1">
      <c r="G630" s="4"/>
      <c r="L630" s="4"/>
    </row>
    <row r="631" ht="15.75" customHeight="1">
      <c r="G631" s="4"/>
      <c r="L631" s="4"/>
    </row>
    <row r="632" ht="15.75" customHeight="1">
      <c r="G632" s="4"/>
      <c r="L632" s="4"/>
    </row>
    <row r="633" ht="15.75" customHeight="1">
      <c r="G633" s="4"/>
      <c r="L633" s="4"/>
    </row>
    <row r="634" ht="15.75" customHeight="1">
      <c r="G634" s="4"/>
      <c r="L634" s="4"/>
    </row>
    <row r="635" ht="15.75" customHeight="1">
      <c r="G635" s="4"/>
      <c r="L635" s="4"/>
    </row>
    <row r="636" ht="15.75" customHeight="1">
      <c r="G636" s="4"/>
      <c r="L636" s="4"/>
    </row>
    <row r="637" ht="15.75" customHeight="1">
      <c r="G637" s="4"/>
      <c r="L637" s="4"/>
    </row>
    <row r="638" ht="15.75" customHeight="1">
      <c r="G638" s="4"/>
      <c r="L638" s="4"/>
    </row>
    <row r="639" ht="15.75" customHeight="1">
      <c r="G639" s="4"/>
      <c r="L639" s="4"/>
    </row>
    <row r="640" ht="15.75" customHeight="1">
      <c r="G640" s="4"/>
      <c r="L640" s="4"/>
    </row>
    <row r="641" ht="15.75" customHeight="1">
      <c r="G641" s="4"/>
      <c r="L641" s="4"/>
    </row>
    <row r="642" ht="15.75" customHeight="1">
      <c r="G642" s="4"/>
      <c r="L642" s="4"/>
    </row>
    <row r="643" ht="15.75" customHeight="1">
      <c r="G643" s="4"/>
      <c r="L643" s="4"/>
    </row>
    <row r="644" ht="15.75" customHeight="1">
      <c r="G644" s="4"/>
      <c r="L644" s="4"/>
    </row>
    <row r="645" ht="15.75" customHeight="1">
      <c r="G645" s="4"/>
      <c r="L645" s="4"/>
    </row>
    <row r="646" ht="15.75" customHeight="1">
      <c r="G646" s="4"/>
      <c r="L646" s="4"/>
    </row>
    <row r="647" ht="15.75" customHeight="1">
      <c r="G647" s="4"/>
      <c r="L647" s="4"/>
    </row>
    <row r="648" ht="15.75" customHeight="1">
      <c r="G648" s="4"/>
      <c r="L648" s="4"/>
    </row>
    <row r="649" ht="15.75" customHeight="1">
      <c r="G649" s="4"/>
      <c r="L649" s="4"/>
    </row>
    <row r="650" ht="15.75" customHeight="1">
      <c r="G650" s="4"/>
      <c r="L650" s="4"/>
    </row>
    <row r="651" ht="15.75" customHeight="1">
      <c r="G651" s="4"/>
      <c r="L651" s="4"/>
    </row>
    <row r="652" ht="15.75" customHeight="1">
      <c r="G652" s="4"/>
      <c r="L652" s="4"/>
    </row>
    <row r="653" ht="15.75" customHeight="1">
      <c r="G653" s="4"/>
      <c r="L653" s="4"/>
    </row>
    <row r="654" ht="15.75" customHeight="1">
      <c r="G654" s="4"/>
      <c r="L654" s="4"/>
    </row>
    <row r="655" ht="15.75" customHeight="1">
      <c r="G655" s="4"/>
      <c r="L655" s="4"/>
    </row>
    <row r="656" ht="15.75" customHeight="1">
      <c r="G656" s="4"/>
      <c r="L656" s="4"/>
    </row>
    <row r="657" ht="15.75" customHeight="1">
      <c r="G657" s="4"/>
      <c r="L657" s="4"/>
    </row>
    <row r="658" ht="15.75" customHeight="1">
      <c r="G658" s="4"/>
      <c r="L658" s="4"/>
    </row>
    <row r="659" ht="15.75" customHeight="1">
      <c r="G659" s="4"/>
      <c r="L659" s="4"/>
    </row>
    <row r="660" ht="15.75" customHeight="1">
      <c r="G660" s="4"/>
      <c r="L660" s="4"/>
    </row>
    <row r="661" ht="15.75" customHeight="1">
      <c r="G661" s="4"/>
      <c r="L661" s="4"/>
    </row>
    <row r="662" ht="15.75" customHeight="1">
      <c r="G662" s="4"/>
      <c r="L662" s="4"/>
    </row>
    <row r="663" ht="15.75" customHeight="1">
      <c r="G663" s="4"/>
      <c r="L663" s="4"/>
    </row>
    <row r="664" ht="15.75" customHeight="1">
      <c r="G664" s="4"/>
      <c r="L664" s="4"/>
    </row>
    <row r="665" ht="15.75" customHeight="1">
      <c r="G665" s="4"/>
      <c r="L665" s="4"/>
    </row>
    <row r="666" ht="15.75" customHeight="1">
      <c r="G666" s="4"/>
      <c r="L666" s="4"/>
    </row>
    <row r="667" ht="15.75" customHeight="1">
      <c r="G667" s="4"/>
      <c r="L667" s="4"/>
    </row>
    <row r="668" ht="15.75" customHeight="1">
      <c r="G668" s="4"/>
      <c r="L668" s="4"/>
    </row>
    <row r="669" ht="15.75" customHeight="1">
      <c r="G669" s="4"/>
      <c r="L669" s="4"/>
    </row>
    <row r="670" ht="15.75" customHeight="1">
      <c r="G670" s="4"/>
      <c r="L670" s="4"/>
    </row>
    <row r="671" ht="15.75" customHeight="1">
      <c r="G671" s="4"/>
      <c r="L671" s="4"/>
    </row>
    <row r="672" ht="15.75" customHeight="1">
      <c r="G672" s="4"/>
      <c r="L672" s="4"/>
    </row>
    <row r="673" ht="15.75" customHeight="1">
      <c r="G673" s="4"/>
      <c r="L673" s="4"/>
    </row>
    <row r="674" ht="15.75" customHeight="1">
      <c r="G674" s="4"/>
      <c r="L674" s="4"/>
    </row>
    <row r="675" ht="15.75" customHeight="1">
      <c r="G675" s="4"/>
      <c r="L675" s="4"/>
    </row>
    <row r="676" ht="15.75" customHeight="1">
      <c r="G676" s="4"/>
      <c r="L676" s="4"/>
    </row>
    <row r="677" ht="15.75" customHeight="1">
      <c r="G677" s="4"/>
      <c r="L677" s="4"/>
    </row>
    <row r="678" ht="15.75" customHeight="1">
      <c r="G678" s="4"/>
      <c r="L678" s="4"/>
    </row>
    <row r="679" ht="15.75" customHeight="1">
      <c r="G679" s="4"/>
      <c r="L679" s="4"/>
    </row>
    <row r="680" ht="15.75" customHeight="1">
      <c r="G680" s="4"/>
      <c r="L680" s="4"/>
    </row>
    <row r="681" ht="15.75" customHeight="1">
      <c r="G681" s="4"/>
      <c r="L681" s="4"/>
    </row>
    <row r="682" ht="15.75" customHeight="1">
      <c r="G682" s="4"/>
      <c r="L682" s="4"/>
    </row>
    <row r="683" ht="15.75" customHeight="1">
      <c r="G683" s="4"/>
      <c r="L683" s="4"/>
    </row>
    <row r="684" ht="15.75" customHeight="1">
      <c r="G684" s="4"/>
      <c r="L684" s="4"/>
    </row>
    <row r="685" ht="15.75" customHeight="1">
      <c r="G685" s="4"/>
      <c r="L685" s="4"/>
    </row>
    <row r="686" ht="15.75" customHeight="1">
      <c r="G686" s="4"/>
      <c r="L686" s="4"/>
    </row>
    <row r="687" ht="15.75" customHeight="1">
      <c r="G687" s="4"/>
      <c r="L687" s="4"/>
    </row>
    <row r="688" ht="15.75" customHeight="1">
      <c r="G688" s="4"/>
      <c r="L688" s="4"/>
    </row>
    <row r="689" ht="15.75" customHeight="1">
      <c r="G689" s="4"/>
      <c r="L689" s="4"/>
    </row>
    <row r="690" ht="15.75" customHeight="1">
      <c r="G690" s="4"/>
      <c r="L690" s="4"/>
    </row>
    <row r="691" ht="15.75" customHeight="1">
      <c r="G691" s="4"/>
      <c r="L691" s="4"/>
    </row>
    <row r="692" ht="15.75" customHeight="1">
      <c r="G692" s="4"/>
      <c r="L692" s="4"/>
    </row>
    <row r="693" ht="15.75" customHeight="1">
      <c r="G693" s="4"/>
      <c r="L693" s="4"/>
    </row>
    <row r="694" ht="15.75" customHeight="1">
      <c r="G694" s="4"/>
      <c r="L694" s="4"/>
    </row>
    <row r="695" ht="15.75" customHeight="1">
      <c r="G695" s="4"/>
      <c r="L695" s="4"/>
    </row>
    <row r="696" ht="15.75" customHeight="1">
      <c r="G696" s="4"/>
      <c r="L696" s="4"/>
    </row>
    <row r="697" ht="15.75" customHeight="1">
      <c r="G697" s="4"/>
      <c r="L697" s="4"/>
    </row>
    <row r="698" ht="15.75" customHeight="1">
      <c r="G698" s="4"/>
      <c r="L698" s="4"/>
    </row>
    <row r="699" ht="15.75" customHeight="1">
      <c r="G699" s="4"/>
      <c r="L699" s="4"/>
    </row>
    <row r="700" ht="15.75" customHeight="1">
      <c r="G700" s="4"/>
      <c r="L700" s="4"/>
    </row>
    <row r="701" ht="15.75" customHeight="1">
      <c r="G701" s="4"/>
      <c r="L701" s="4"/>
    </row>
    <row r="702" ht="15.75" customHeight="1">
      <c r="G702" s="4"/>
      <c r="L702" s="4"/>
    </row>
    <row r="703" ht="15.75" customHeight="1">
      <c r="G703" s="4"/>
      <c r="L703" s="4"/>
    </row>
    <row r="704" ht="15.75" customHeight="1">
      <c r="G704" s="4"/>
      <c r="L704" s="4"/>
    </row>
    <row r="705" ht="15.75" customHeight="1">
      <c r="G705" s="4"/>
      <c r="L705" s="4"/>
    </row>
    <row r="706" ht="15.75" customHeight="1">
      <c r="G706" s="4"/>
      <c r="L706" s="4"/>
    </row>
    <row r="707" ht="15.75" customHeight="1">
      <c r="G707" s="4"/>
      <c r="L707" s="4"/>
    </row>
    <row r="708" ht="15.75" customHeight="1">
      <c r="G708" s="4"/>
      <c r="L708" s="4"/>
    </row>
    <row r="709" ht="15.75" customHeight="1">
      <c r="G709" s="4"/>
      <c r="L709" s="4"/>
    </row>
    <row r="710" ht="15.75" customHeight="1">
      <c r="G710" s="4"/>
      <c r="L710" s="4"/>
    </row>
    <row r="711" ht="15.75" customHeight="1">
      <c r="G711" s="4"/>
      <c r="L711" s="4"/>
    </row>
    <row r="712" ht="15.75" customHeight="1">
      <c r="G712" s="4"/>
      <c r="L712" s="4"/>
    </row>
    <row r="713" ht="15.75" customHeight="1">
      <c r="G713" s="4"/>
      <c r="L713" s="4"/>
    </row>
    <row r="714" ht="15.75" customHeight="1">
      <c r="G714" s="4"/>
      <c r="L714" s="4"/>
    </row>
    <row r="715" ht="15.75" customHeight="1">
      <c r="G715" s="4"/>
      <c r="L715" s="4"/>
    </row>
    <row r="716" ht="15.75" customHeight="1">
      <c r="G716" s="4"/>
      <c r="L716" s="4"/>
    </row>
    <row r="717" ht="15.75" customHeight="1">
      <c r="G717" s="4"/>
      <c r="L717" s="4"/>
    </row>
    <row r="718" ht="15.75" customHeight="1">
      <c r="G718" s="4"/>
      <c r="L718" s="4"/>
    </row>
    <row r="719" ht="15.75" customHeight="1">
      <c r="G719" s="4"/>
      <c r="L719" s="4"/>
    </row>
    <row r="720" ht="15.75" customHeight="1">
      <c r="G720" s="4"/>
      <c r="L720" s="4"/>
    </row>
    <row r="721" ht="15.75" customHeight="1">
      <c r="G721" s="4"/>
      <c r="L721" s="4"/>
    </row>
    <row r="722" ht="15.75" customHeight="1">
      <c r="G722" s="4"/>
      <c r="L722" s="4"/>
    </row>
    <row r="723" ht="15.75" customHeight="1">
      <c r="G723" s="4"/>
      <c r="L723" s="4"/>
    </row>
    <row r="724" ht="15.75" customHeight="1">
      <c r="G724" s="4"/>
      <c r="L724" s="4"/>
    </row>
    <row r="725" ht="15.75" customHeight="1">
      <c r="G725" s="4"/>
      <c r="L725" s="4"/>
    </row>
    <row r="726" ht="15.75" customHeight="1">
      <c r="G726" s="4"/>
      <c r="L726" s="4"/>
    </row>
    <row r="727" ht="15.75" customHeight="1">
      <c r="G727" s="4"/>
      <c r="L727" s="4"/>
    </row>
    <row r="728" ht="15.75" customHeight="1">
      <c r="G728" s="4"/>
      <c r="L728" s="4"/>
    </row>
    <row r="729" ht="15.75" customHeight="1">
      <c r="G729" s="4"/>
      <c r="L729" s="4"/>
    </row>
    <row r="730" ht="15.75" customHeight="1">
      <c r="G730" s="4"/>
      <c r="L730" s="4"/>
    </row>
    <row r="731" ht="15.75" customHeight="1">
      <c r="G731" s="4"/>
      <c r="L731" s="4"/>
    </row>
    <row r="732" ht="15.75" customHeight="1">
      <c r="G732" s="4"/>
      <c r="L732" s="4"/>
    </row>
    <row r="733" ht="15.75" customHeight="1">
      <c r="G733" s="4"/>
      <c r="L733" s="4"/>
    </row>
    <row r="734" ht="15.75" customHeight="1">
      <c r="G734" s="4"/>
      <c r="L734" s="4"/>
    </row>
    <row r="735" ht="15.75" customHeight="1">
      <c r="G735" s="4"/>
      <c r="L735" s="4"/>
    </row>
    <row r="736" ht="15.75" customHeight="1">
      <c r="G736" s="4"/>
      <c r="L736" s="4"/>
    </row>
    <row r="737" ht="15.75" customHeight="1">
      <c r="G737" s="4"/>
      <c r="L737" s="4"/>
    </row>
    <row r="738" ht="15.75" customHeight="1">
      <c r="G738" s="4"/>
      <c r="L738" s="4"/>
    </row>
    <row r="739" ht="15.75" customHeight="1">
      <c r="G739" s="4"/>
      <c r="L739" s="4"/>
    </row>
    <row r="740" ht="15.75" customHeight="1">
      <c r="G740" s="4"/>
      <c r="L740" s="4"/>
    </row>
    <row r="741" ht="15.75" customHeight="1">
      <c r="G741" s="4"/>
      <c r="L741" s="4"/>
    </row>
    <row r="742" ht="15.75" customHeight="1">
      <c r="G742" s="4"/>
      <c r="L742" s="4"/>
    </row>
    <row r="743" ht="15.75" customHeight="1">
      <c r="G743" s="4"/>
      <c r="L743" s="4"/>
    </row>
    <row r="744" ht="15.75" customHeight="1">
      <c r="G744" s="4"/>
      <c r="L744" s="4"/>
    </row>
    <row r="745" ht="15.75" customHeight="1">
      <c r="G745" s="4"/>
      <c r="L745" s="4"/>
    </row>
    <row r="746" ht="15.75" customHeight="1">
      <c r="G746" s="4"/>
      <c r="L746" s="4"/>
    </row>
    <row r="747" ht="15.75" customHeight="1">
      <c r="G747" s="4"/>
      <c r="L747" s="4"/>
    </row>
    <row r="748" ht="15.75" customHeight="1">
      <c r="G748" s="4"/>
      <c r="L748" s="4"/>
    </row>
    <row r="749" ht="15.75" customHeight="1">
      <c r="G749" s="4"/>
      <c r="L749" s="4"/>
    </row>
    <row r="750" ht="15.75" customHeight="1">
      <c r="G750" s="4"/>
      <c r="L750" s="4"/>
    </row>
    <row r="751" ht="15.75" customHeight="1">
      <c r="G751" s="4"/>
      <c r="L751" s="4"/>
    </row>
    <row r="752" ht="15.75" customHeight="1">
      <c r="G752" s="4"/>
      <c r="L752" s="4"/>
    </row>
    <row r="753" ht="15.75" customHeight="1">
      <c r="G753" s="4"/>
      <c r="L753" s="4"/>
    </row>
    <row r="754" ht="15.75" customHeight="1">
      <c r="G754" s="4"/>
      <c r="L754" s="4"/>
    </row>
    <row r="755" ht="15.75" customHeight="1">
      <c r="G755" s="4"/>
      <c r="L755" s="4"/>
    </row>
    <row r="756" ht="15.75" customHeight="1">
      <c r="G756" s="4"/>
      <c r="L756" s="4"/>
    </row>
    <row r="757" ht="15.75" customHeight="1">
      <c r="G757" s="4"/>
      <c r="L757" s="4"/>
    </row>
    <row r="758" ht="15.75" customHeight="1">
      <c r="G758" s="4"/>
      <c r="L758" s="4"/>
    </row>
    <row r="759" ht="15.75" customHeight="1">
      <c r="G759" s="4"/>
      <c r="L759" s="4"/>
    </row>
    <row r="760" ht="15.75" customHeight="1">
      <c r="G760" s="4"/>
      <c r="L760" s="4"/>
    </row>
    <row r="761" ht="15.75" customHeight="1">
      <c r="G761" s="4"/>
      <c r="L761" s="4"/>
    </row>
    <row r="762" ht="15.75" customHeight="1">
      <c r="G762" s="4"/>
      <c r="L762" s="4"/>
    </row>
    <row r="763" ht="15.75" customHeight="1">
      <c r="G763" s="4"/>
      <c r="L763" s="4"/>
    </row>
    <row r="764" ht="15.75" customHeight="1">
      <c r="G764" s="4"/>
      <c r="L764" s="4"/>
    </row>
    <row r="765" ht="15.75" customHeight="1">
      <c r="G765" s="4"/>
      <c r="L765" s="4"/>
    </row>
    <row r="766" ht="15.75" customHeight="1">
      <c r="G766" s="4"/>
      <c r="L766" s="4"/>
    </row>
    <row r="767" ht="15.75" customHeight="1">
      <c r="G767" s="4"/>
      <c r="L767" s="4"/>
    </row>
    <row r="768" ht="15.75" customHeight="1">
      <c r="G768" s="4"/>
      <c r="L768" s="4"/>
    </row>
    <row r="769" ht="15.75" customHeight="1">
      <c r="G769" s="4"/>
      <c r="L769" s="4"/>
    </row>
    <row r="770" ht="15.75" customHeight="1">
      <c r="G770" s="4"/>
      <c r="L770" s="4"/>
    </row>
    <row r="771" ht="15.75" customHeight="1">
      <c r="G771" s="4"/>
      <c r="L771" s="4"/>
    </row>
    <row r="772" ht="15.75" customHeight="1">
      <c r="G772" s="4"/>
      <c r="L772" s="4"/>
    </row>
    <row r="773" ht="15.75" customHeight="1">
      <c r="G773" s="4"/>
      <c r="L773" s="4"/>
    </row>
    <row r="774" ht="15.75" customHeight="1">
      <c r="G774" s="4"/>
      <c r="L774" s="4"/>
    </row>
    <row r="775" ht="15.75" customHeight="1">
      <c r="G775" s="4"/>
      <c r="L775" s="4"/>
    </row>
    <row r="776" ht="15.75" customHeight="1">
      <c r="G776" s="4"/>
      <c r="L776" s="4"/>
    </row>
    <row r="777" ht="15.75" customHeight="1">
      <c r="G777" s="4"/>
      <c r="L777" s="4"/>
    </row>
    <row r="778" ht="15.75" customHeight="1">
      <c r="G778" s="4"/>
      <c r="L778" s="4"/>
    </row>
    <row r="779" ht="15.75" customHeight="1">
      <c r="G779" s="4"/>
      <c r="L779" s="4"/>
    </row>
    <row r="780" ht="15.75" customHeight="1">
      <c r="G780" s="4"/>
      <c r="L780" s="4"/>
    </row>
    <row r="781" ht="15.75" customHeight="1">
      <c r="G781" s="4"/>
      <c r="L781" s="4"/>
    </row>
    <row r="782" ht="15.75" customHeight="1">
      <c r="G782" s="4"/>
      <c r="L782" s="4"/>
    </row>
    <row r="783" ht="15.75" customHeight="1">
      <c r="G783" s="4"/>
      <c r="L783" s="4"/>
    </row>
    <row r="784" ht="15.75" customHeight="1">
      <c r="G784" s="4"/>
      <c r="L784" s="4"/>
    </row>
    <row r="785" ht="15.75" customHeight="1">
      <c r="G785" s="4"/>
      <c r="L785" s="4"/>
    </row>
    <row r="786" ht="15.75" customHeight="1">
      <c r="G786" s="4"/>
      <c r="L786" s="4"/>
    </row>
    <row r="787" ht="15.75" customHeight="1">
      <c r="G787" s="4"/>
      <c r="L787" s="4"/>
    </row>
    <row r="788" ht="15.75" customHeight="1">
      <c r="G788" s="4"/>
      <c r="L788" s="4"/>
    </row>
    <row r="789" ht="15.75" customHeight="1">
      <c r="G789" s="4"/>
      <c r="L789" s="4"/>
    </row>
    <row r="790" ht="15.75" customHeight="1">
      <c r="G790" s="4"/>
      <c r="L790" s="4"/>
    </row>
    <row r="791" ht="15.75" customHeight="1">
      <c r="G791" s="4"/>
      <c r="L791" s="4"/>
    </row>
    <row r="792" ht="15.75" customHeight="1">
      <c r="G792" s="4"/>
      <c r="L792" s="4"/>
    </row>
    <row r="793" ht="15.75" customHeight="1">
      <c r="G793" s="4"/>
      <c r="L793" s="4"/>
    </row>
    <row r="794" ht="15.75" customHeight="1">
      <c r="G794" s="4"/>
      <c r="L794" s="4"/>
    </row>
    <row r="795" ht="15.75" customHeight="1">
      <c r="G795" s="4"/>
      <c r="L795" s="4"/>
    </row>
    <row r="796" ht="15.75" customHeight="1">
      <c r="G796" s="4"/>
      <c r="L796" s="4"/>
    </row>
    <row r="797" ht="15.75" customHeight="1">
      <c r="G797" s="4"/>
      <c r="L797" s="4"/>
    </row>
    <row r="798" ht="15.75" customHeight="1">
      <c r="G798" s="4"/>
      <c r="L798" s="4"/>
    </row>
    <row r="799" ht="15.75" customHeight="1">
      <c r="G799" s="4"/>
      <c r="L799" s="4"/>
    </row>
    <row r="800" ht="15.75" customHeight="1">
      <c r="G800" s="4"/>
      <c r="L800" s="4"/>
    </row>
    <row r="801" ht="15.75" customHeight="1">
      <c r="G801" s="4"/>
      <c r="L801" s="4"/>
    </row>
    <row r="802" ht="15.75" customHeight="1">
      <c r="G802" s="4"/>
      <c r="L802" s="4"/>
    </row>
    <row r="803" ht="15.75" customHeight="1">
      <c r="G803" s="4"/>
      <c r="L803" s="4"/>
    </row>
    <row r="804" ht="15.75" customHeight="1">
      <c r="G804" s="4"/>
      <c r="L804" s="4"/>
    </row>
    <row r="805" ht="15.75" customHeight="1">
      <c r="G805" s="4"/>
      <c r="L805" s="4"/>
    </row>
    <row r="806" ht="15.75" customHeight="1">
      <c r="G806" s="4"/>
      <c r="L806" s="4"/>
    </row>
    <row r="807" ht="15.75" customHeight="1">
      <c r="G807" s="4"/>
      <c r="L807" s="4"/>
    </row>
    <row r="808" ht="15.75" customHeight="1">
      <c r="G808" s="4"/>
      <c r="L808" s="4"/>
    </row>
    <row r="809" ht="15.75" customHeight="1">
      <c r="G809" s="4"/>
      <c r="L809" s="4"/>
    </row>
    <row r="810" ht="15.75" customHeight="1">
      <c r="G810" s="4"/>
      <c r="L810" s="4"/>
    </row>
    <row r="811" ht="15.75" customHeight="1">
      <c r="G811" s="4"/>
      <c r="L811" s="4"/>
    </row>
    <row r="812" ht="15.75" customHeight="1">
      <c r="G812" s="4"/>
      <c r="L812" s="4"/>
    </row>
    <row r="813" ht="15.75" customHeight="1">
      <c r="G813" s="4"/>
      <c r="L813" s="4"/>
    </row>
    <row r="814" ht="15.75" customHeight="1">
      <c r="G814" s="4"/>
      <c r="L814" s="4"/>
    </row>
    <row r="815" ht="15.75" customHeight="1">
      <c r="G815" s="4"/>
      <c r="L815" s="4"/>
    </row>
    <row r="816" ht="15.75" customHeight="1">
      <c r="G816" s="4"/>
      <c r="L816" s="4"/>
    </row>
    <row r="817" ht="15.75" customHeight="1">
      <c r="G817" s="4"/>
      <c r="L817" s="4"/>
    </row>
    <row r="818" ht="15.75" customHeight="1">
      <c r="G818" s="4"/>
      <c r="L818" s="4"/>
    </row>
    <row r="819" ht="15.75" customHeight="1">
      <c r="G819" s="4"/>
      <c r="L819" s="4"/>
    </row>
    <row r="820" ht="15.75" customHeight="1">
      <c r="G820" s="4"/>
      <c r="L820" s="4"/>
    </row>
    <row r="821" ht="15.75" customHeight="1">
      <c r="G821" s="4"/>
      <c r="L821" s="4"/>
    </row>
    <row r="822" ht="15.75" customHeight="1">
      <c r="G822" s="4"/>
      <c r="L822" s="4"/>
    </row>
    <row r="823" ht="15.75" customHeight="1">
      <c r="G823" s="4"/>
      <c r="L823" s="4"/>
    </row>
    <row r="824" ht="15.75" customHeight="1">
      <c r="G824" s="4"/>
      <c r="L824" s="4"/>
    </row>
    <row r="825" ht="15.75" customHeight="1">
      <c r="G825" s="4"/>
      <c r="L825" s="4"/>
    </row>
    <row r="826" ht="15.75" customHeight="1">
      <c r="G826" s="4"/>
      <c r="L826" s="4"/>
    </row>
    <row r="827" ht="15.75" customHeight="1">
      <c r="G827" s="4"/>
      <c r="L827" s="4"/>
    </row>
    <row r="828" ht="15.75" customHeight="1">
      <c r="G828" s="4"/>
      <c r="L828" s="4"/>
    </row>
    <row r="829" ht="15.75" customHeight="1">
      <c r="G829" s="4"/>
      <c r="L829" s="4"/>
    </row>
    <row r="830" ht="15.75" customHeight="1">
      <c r="G830" s="4"/>
      <c r="L830" s="4"/>
    </row>
    <row r="831" ht="15.75" customHeight="1">
      <c r="G831" s="4"/>
      <c r="L831" s="4"/>
    </row>
    <row r="832" ht="15.75" customHeight="1">
      <c r="G832" s="4"/>
      <c r="L832" s="4"/>
    </row>
    <row r="833" ht="15.75" customHeight="1">
      <c r="G833" s="4"/>
      <c r="L833" s="4"/>
    </row>
    <row r="834" ht="15.75" customHeight="1">
      <c r="G834" s="4"/>
      <c r="L834" s="4"/>
    </row>
    <row r="835" ht="15.75" customHeight="1">
      <c r="G835" s="4"/>
      <c r="L835" s="4"/>
    </row>
    <row r="836" ht="15.75" customHeight="1">
      <c r="G836" s="4"/>
      <c r="L836" s="4"/>
    </row>
    <row r="837" ht="15.75" customHeight="1">
      <c r="G837" s="4"/>
      <c r="L837" s="4"/>
    </row>
    <row r="838" ht="15.75" customHeight="1">
      <c r="G838" s="4"/>
      <c r="L838" s="4"/>
    </row>
    <row r="839" ht="15.75" customHeight="1">
      <c r="G839" s="4"/>
      <c r="L839" s="4"/>
    </row>
    <row r="840" ht="15.75" customHeight="1">
      <c r="G840" s="4"/>
      <c r="L840" s="4"/>
    </row>
    <row r="841" ht="15.75" customHeight="1">
      <c r="G841" s="4"/>
      <c r="L841" s="4"/>
    </row>
    <row r="842" ht="15.75" customHeight="1">
      <c r="G842" s="4"/>
      <c r="L842" s="4"/>
    </row>
    <row r="843" ht="15.75" customHeight="1">
      <c r="G843" s="4"/>
      <c r="L843" s="4"/>
    </row>
    <row r="844" ht="15.75" customHeight="1">
      <c r="G844" s="4"/>
      <c r="L844" s="4"/>
    </row>
    <row r="845" ht="15.75" customHeight="1">
      <c r="G845" s="4"/>
      <c r="L845" s="4"/>
    </row>
    <row r="846" ht="15.75" customHeight="1">
      <c r="G846" s="4"/>
      <c r="L846" s="4"/>
    </row>
    <row r="847" ht="15.75" customHeight="1">
      <c r="G847" s="4"/>
      <c r="L847" s="4"/>
    </row>
    <row r="848" ht="15.75" customHeight="1">
      <c r="G848" s="4"/>
      <c r="L848" s="4"/>
    </row>
    <row r="849" ht="15.75" customHeight="1">
      <c r="G849" s="4"/>
      <c r="L849" s="4"/>
    </row>
    <row r="850" ht="15.75" customHeight="1">
      <c r="G850" s="4"/>
      <c r="L850" s="4"/>
    </row>
    <row r="851" ht="15.75" customHeight="1">
      <c r="G851" s="4"/>
      <c r="L851" s="4"/>
    </row>
    <row r="852" ht="15.75" customHeight="1">
      <c r="G852" s="4"/>
      <c r="L852" s="4"/>
    </row>
    <row r="853" ht="15.75" customHeight="1">
      <c r="G853" s="4"/>
      <c r="L853" s="4"/>
    </row>
    <row r="854" ht="15.75" customHeight="1">
      <c r="G854" s="4"/>
      <c r="L854" s="4"/>
    </row>
    <row r="855" ht="15.75" customHeight="1">
      <c r="G855" s="4"/>
      <c r="L855" s="4"/>
    </row>
    <row r="856" ht="15.75" customHeight="1">
      <c r="G856" s="4"/>
      <c r="L856" s="4"/>
    </row>
    <row r="857" ht="15.75" customHeight="1">
      <c r="G857" s="4"/>
      <c r="L857" s="4"/>
    </row>
    <row r="858" ht="15.75" customHeight="1">
      <c r="G858" s="4"/>
      <c r="L858" s="4"/>
    </row>
    <row r="859" ht="15.75" customHeight="1">
      <c r="G859" s="4"/>
      <c r="L859" s="4"/>
    </row>
    <row r="860" ht="15.75" customHeight="1">
      <c r="G860" s="4"/>
      <c r="L860" s="4"/>
    </row>
    <row r="861" ht="15.75" customHeight="1">
      <c r="G861" s="4"/>
      <c r="L861" s="4"/>
    </row>
    <row r="862" ht="15.75" customHeight="1">
      <c r="G862" s="4"/>
      <c r="L862" s="4"/>
    </row>
    <row r="863" ht="15.75" customHeight="1">
      <c r="G863" s="4"/>
      <c r="L863" s="4"/>
    </row>
    <row r="864" ht="15.75" customHeight="1">
      <c r="G864" s="4"/>
      <c r="L864" s="4"/>
    </row>
    <row r="865" ht="15.75" customHeight="1">
      <c r="G865" s="4"/>
      <c r="L865" s="4"/>
    </row>
    <row r="866" ht="15.75" customHeight="1">
      <c r="G866" s="4"/>
      <c r="L866" s="4"/>
    </row>
    <row r="867" ht="15.75" customHeight="1">
      <c r="G867" s="4"/>
      <c r="L867" s="4"/>
    </row>
    <row r="868" ht="15.75" customHeight="1">
      <c r="G868" s="4"/>
      <c r="L868" s="4"/>
    </row>
    <row r="869" ht="15.75" customHeight="1">
      <c r="G869" s="4"/>
      <c r="L869" s="4"/>
    </row>
    <row r="870" ht="15.75" customHeight="1">
      <c r="G870" s="4"/>
      <c r="L870" s="4"/>
    </row>
    <row r="871" ht="15.75" customHeight="1">
      <c r="G871" s="4"/>
      <c r="L871" s="4"/>
    </row>
    <row r="872" ht="15.75" customHeight="1">
      <c r="G872" s="4"/>
      <c r="L872" s="4"/>
    </row>
    <row r="873" ht="15.75" customHeight="1">
      <c r="G873" s="4"/>
      <c r="L873" s="4"/>
    </row>
    <row r="874" ht="15.75" customHeight="1">
      <c r="G874" s="4"/>
      <c r="L874" s="4"/>
    </row>
    <row r="875" ht="15.75" customHeight="1">
      <c r="G875" s="4"/>
      <c r="L875" s="4"/>
    </row>
    <row r="876" ht="15.75" customHeight="1">
      <c r="G876" s="4"/>
      <c r="L876" s="4"/>
    </row>
    <row r="877" ht="15.75" customHeight="1">
      <c r="G877" s="4"/>
      <c r="L877" s="4"/>
    </row>
    <row r="878" ht="15.75" customHeight="1">
      <c r="G878" s="4"/>
      <c r="L878" s="4"/>
    </row>
    <row r="879" ht="15.75" customHeight="1">
      <c r="G879" s="4"/>
      <c r="L879" s="4"/>
    </row>
    <row r="880" ht="15.75" customHeight="1">
      <c r="G880" s="4"/>
      <c r="L880" s="4"/>
    </row>
    <row r="881" ht="15.75" customHeight="1">
      <c r="G881" s="4"/>
      <c r="L881" s="4"/>
    </row>
    <row r="882" ht="15.75" customHeight="1">
      <c r="G882" s="4"/>
      <c r="L882" s="4"/>
    </row>
    <row r="883" ht="15.75" customHeight="1">
      <c r="G883" s="4"/>
      <c r="L883" s="4"/>
    </row>
    <row r="884" ht="15.75" customHeight="1">
      <c r="G884" s="4"/>
      <c r="L884" s="4"/>
    </row>
    <row r="885" ht="15.75" customHeight="1">
      <c r="G885" s="4"/>
      <c r="L885" s="4"/>
    </row>
    <row r="886" ht="15.75" customHeight="1">
      <c r="G886" s="4"/>
      <c r="L886" s="4"/>
    </row>
    <row r="887" ht="15.75" customHeight="1">
      <c r="G887" s="4"/>
      <c r="L887" s="4"/>
    </row>
    <row r="888" ht="15.75" customHeight="1">
      <c r="G888" s="4"/>
      <c r="L888" s="4"/>
    </row>
    <row r="889" ht="15.75" customHeight="1">
      <c r="G889" s="4"/>
      <c r="L889" s="4"/>
    </row>
    <row r="890" ht="15.75" customHeight="1">
      <c r="G890" s="4"/>
      <c r="L890" s="4"/>
    </row>
    <row r="891" ht="15.75" customHeight="1">
      <c r="G891" s="4"/>
      <c r="L891" s="4"/>
    </row>
    <row r="892" ht="15.75" customHeight="1">
      <c r="G892" s="4"/>
      <c r="L892" s="4"/>
    </row>
    <row r="893" ht="15.75" customHeight="1">
      <c r="G893" s="4"/>
      <c r="L893" s="4"/>
    </row>
    <row r="894" ht="15.75" customHeight="1">
      <c r="G894" s="4"/>
      <c r="L894" s="4"/>
    </row>
    <row r="895" ht="15.75" customHeight="1">
      <c r="G895" s="4"/>
      <c r="L895" s="4"/>
    </row>
    <row r="896" ht="15.75" customHeight="1">
      <c r="G896" s="4"/>
      <c r="L896" s="4"/>
    </row>
    <row r="897" ht="15.75" customHeight="1">
      <c r="G897" s="4"/>
      <c r="L897" s="4"/>
    </row>
    <row r="898" ht="15.75" customHeight="1">
      <c r="G898" s="4"/>
      <c r="L898" s="4"/>
    </row>
    <row r="899" ht="15.75" customHeight="1">
      <c r="G899" s="4"/>
      <c r="L899" s="4"/>
    </row>
    <row r="900" ht="15.75" customHeight="1">
      <c r="G900" s="4"/>
      <c r="L900" s="4"/>
    </row>
    <row r="901" ht="15.75" customHeight="1">
      <c r="G901" s="4"/>
      <c r="L901" s="4"/>
    </row>
    <row r="902" ht="15.75" customHeight="1">
      <c r="G902" s="4"/>
      <c r="L902" s="4"/>
    </row>
    <row r="903" ht="15.75" customHeight="1">
      <c r="G903" s="4"/>
      <c r="L903" s="4"/>
    </row>
    <row r="904" ht="15.75" customHeight="1">
      <c r="G904" s="4"/>
      <c r="L904" s="4"/>
    </row>
    <row r="905" ht="15.75" customHeight="1">
      <c r="G905" s="4"/>
      <c r="L905" s="4"/>
    </row>
    <row r="906" ht="15.75" customHeight="1">
      <c r="G906" s="4"/>
      <c r="L906" s="4"/>
    </row>
    <row r="907" ht="15.75" customHeight="1">
      <c r="G907" s="4"/>
      <c r="L907" s="4"/>
    </row>
    <row r="908" ht="15.75" customHeight="1">
      <c r="G908" s="4"/>
      <c r="L908" s="4"/>
    </row>
    <row r="909" ht="15.75" customHeight="1">
      <c r="G909" s="4"/>
      <c r="L909" s="4"/>
    </row>
    <row r="910" ht="15.75" customHeight="1">
      <c r="G910" s="4"/>
      <c r="L910" s="4"/>
    </row>
    <row r="911" ht="15.75" customHeight="1">
      <c r="G911" s="4"/>
      <c r="L911" s="4"/>
    </row>
    <row r="912" ht="15.75" customHeight="1">
      <c r="G912" s="4"/>
      <c r="L912" s="4"/>
    </row>
    <row r="913" ht="15.75" customHeight="1">
      <c r="G913" s="4"/>
      <c r="L913" s="4"/>
    </row>
    <row r="914" ht="15.75" customHeight="1">
      <c r="G914" s="4"/>
      <c r="L914" s="4"/>
    </row>
    <row r="915" ht="15.75" customHeight="1">
      <c r="G915" s="4"/>
      <c r="L915" s="4"/>
    </row>
    <row r="916" ht="15.75" customHeight="1">
      <c r="G916" s="4"/>
      <c r="L916" s="4"/>
    </row>
    <row r="917" ht="15.75" customHeight="1">
      <c r="G917" s="4"/>
      <c r="L917" s="4"/>
    </row>
    <row r="918" ht="15.75" customHeight="1">
      <c r="G918" s="4"/>
      <c r="L918" s="4"/>
    </row>
    <row r="919" ht="15.75" customHeight="1">
      <c r="G919" s="4"/>
      <c r="L919" s="4"/>
    </row>
    <row r="920" ht="15.75" customHeight="1">
      <c r="G920" s="4"/>
      <c r="L920" s="4"/>
    </row>
    <row r="921" ht="15.75" customHeight="1">
      <c r="G921" s="4"/>
      <c r="L921" s="4"/>
    </row>
    <row r="922" ht="15.75" customHeight="1">
      <c r="G922" s="4"/>
      <c r="L922" s="4"/>
    </row>
    <row r="923" ht="15.75" customHeight="1">
      <c r="G923" s="4"/>
      <c r="L923" s="4"/>
    </row>
    <row r="924" ht="15.75" customHeight="1">
      <c r="G924" s="4"/>
      <c r="L924" s="4"/>
    </row>
    <row r="925" ht="15.75" customHeight="1">
      <c r="G925" s="4"/>
      <c r="L925" s="4"/>
    </row>
    <row r="926" ht="15.75" customHeight="1">
      <c r="G926" s="4"/>
      <c r="L926" s="4"/>
    </row>
    <row r="927" ht="15.75" customHeight="1">
      <c r="G927" s="4"/>
      <c r="L927" s="4"/>
    </row>
    <row r="928" ht="15.75" customHeight="1">
      <c r="G928" s="4"/>
      <c r="L928" s="4"/>
    </row>
    <row r="929" ht="15.75" customHeight="1">
      <c r="G929" s="4"/>
      <c r="L929" s="4"/>
    </row>
    <row r="930" ht="15.75" customHeight="1">
      <c r="G930" s="4"/>
      <c r="L930" s="4"/>
    </row>
    <row r="931" ht="15.75" customHeight="1">
      <c r="G931" s="4"/>
      <c r="L931" s="4"/>
    </row>
    <row r="932" ht="15.75" customHeight="1">
      <c r="G932" s="4"/>
      <c r="L932" s="4"/>
    </row>
    <row r="933" ht="15.75" customHeight="1">
      <c r="G933" s="4"/>
      <c r="L933" s="4"/>
    </row>
    <row r="934" ht="15.75" customHeight="1">
      <c r="G934" s="4"/>
      <c r="L934" s="4"/>
    </row>
    <row r="935" ht="15.75" customHeight="1">
      <c r="G935" s="4"/>
      <c r="L935" s="4"/>
    </row>
    <row r="936" ht="15.75" customHeight="1">
      <c r="G936" s="4"/>
      <c r="L936" s="4"/>
    </row>
    <row r="937" ht="15.75" customHeight="1">
      <c r="G937" s="4"/>
      <c r="L937" s="4"/>
    </row>
    <row r="938" ht="15.75" customHeight="1">
      <c r="G938" s="4"/>
      <c r="L938" s="4"/>
    </row>
    <row r="939" ht="15.75" customHeight="1">
      <c r="G939" s="4"/>
      <c r="L939" s="4"/>
    </row>
    <row r="940" ht="15.75" customHeight="1">
      <c r="G940" s="4"/>
      <c r="L940" s="4"/>
    </row>
    <row r="941" ht="15.75" customHeight="1">
      <c r="G941" s="4"/>
      <c r="L941" s="4"/>
    </row>
    <row r="942" ht="15.75" customHeight="1">
      <c r="G942" s="4"/>
      <c r="L942" s="4"/>
    </row>
    <row r="943" ht="15.75" customHeight="1">
      <c r="G943" s="4"/>
      <c r="L943" s="4"/>
    </row>
    <row r="944" ht="15.75" customHeight="1">
      <c r="G944" s="4"/>
      <c r="L944" s="4"/>
    </row>
    <row r="945" ht="15.75" customHeight="1">
      <c r="G945" s="4"/>
      <c r="L945" s="4"/>
    </row>
    <row r="946" ht="15.75" customHeight="1">
      <c r="G946" s="4"/>
      <c r="L946" s="4"/>
    </row>
    <row r="947" ht="15.75" customHeight="1">
      <c r="G947" s="4"/>
      <c r="L947" s="4"/>
    </row>
    <row r="948" ht="15.75" customHeight="1">
      <c r="G948" s="4"/>
      <c r="L948" s="4"/>
    </row>
    <row r="949" ht="15.75" customHeight="1">
      <c r="G949" s="4"/>
      <c r="L949" s="4"/>
    </row>
    <row r="950" ht="15.75" customHeight="1">
      <c r="G950" s="4"/>
      <c r="L950" s="4"/>
    </row>
    <row r="951" ht="15.75" customHeight="1">
      <c r="G951" s="4"/>
      <c r="L951" s="4"/>
    </row>
    <row r="952" ht="15.75" customHeight="1">
      <c r="G952" s="4"/>
      <c r="L952" s="4"/>
    </row>
    <row r="953" ht="15.75" customHeight="1">
      <c r="G953" s="4"/>
      <c r="L953" s="4"/>
    </row>
    <row r="954" ht="15.75" customHeight="1">
      <c r="G954" s="4"/>
      <c r="L954" s="4"/>
    </row>
    <row r="955" ht="15.75" customHeight="1">
      <c r="G955" s="4"/>
      <c r="L955" s="4"/>
    </row>
    <row r="956" ht="15.75" customHeight="1">
      <c r="G956" s="4"/>
      <c r="L956" s="4"/>
    </row>
    <row r="957" ht="15.75" customHeight="1">
      <c r="G957" s="4"/>
      <c r="L957" s="4"/>
    </row>
    <row r="958" ht="15.75" customHeight="1">
      <c r="G958" s="4"/>
      <c r="L958" s="4"/>
    </row>
    <row r="959" ht="15.75" customHeight="1">
      <c r="G959" s="4"/>
      <c r="L959" s="4"/>
    </row>
    <row r="960" ht="15.75" customHeight="1">
      <c r="G960" s="4"/>
      <c r="L960" s="4"/>
    </row>
    <row r="961" ht="15.75" customHeight="1">
      <c r="G961" s="4"/>
      <c r="L961" s="4"/>
    </row>
    <row r="962" ht="15.75" customHeight="1">
      <c r="G962" s="4"/>
      <c r="L962" s="4"/>
    </row>
    <row r="963" ht="15.75" customHeight="1">
      <c r="G963" s="4"/>
      <c r="L963" s="4"/>
    </row>
    <row r="964" ht="15.75" customHeight="1">
      <c r="G964" s="4"/>
      <c r="L964" s="4"/>
    </row>
    <row r="965" ht="15.75" customHeight="1">
      <c r="G965" s="4"/>
      <c r="L965" s="4"/>
    </row>
    <row r="966" ht="15.75" customHeight="1">
      <c r="G966" s="4"/>
      <c r="L966" s="4"/>
    </row>
    <row r="967" ht="15.75" customHeight="1">
      <c r="G967" s="4"/>
      <c r="L967" s="4"/>
    </row>
    <row r="968" ht="15.75" customHeight="1">
      <c r="G968" s="4"/>
      <c r="L968" s="4"/>
    </row>
    <row r="969" ht="15.75" customHeight="1">
      <c r="G969" s="4"/>
      <c r="L969" s="4"/>
    </row>
    <row r="970" ht="15.75" customHeight="1">
      <c r="G970" s="4"/>
      <c r="L970" s="4"/>
    </row>
    <row r="971" ht="15.75" customHeight="1">
      <c r="G971" s="4"/>
      <c r="L971" s="4"/>
    </row>
    <row r="972" ht="15.75" customHeight="1">
      <c r="G972" s="4"/>
      <c r="L972" s="4"/>
    </row>
    <row r="973" ht="15.75" customHeight="1">
      <c r="G973" s="4"/>
      <c r="L973" s="4"/>
    </row>
    <row r="974" ht="15.75" customHeight="1">
      <c r="G974" s="4"/>
      <c r="L974" s="4"/>
    </row>
    <row r="975" ht="15.75" customHeight="1">
      <c r="G975" s="4"/>
      <c r="L975" s="4"/>
    </row>
    <row r="976" ht="15.75" customHeight="1">
      <c r="G976" s="4"/>
      <c r="L976" s="4"/>
    </row>
    <row r="977" ht="15.75" customHeight="1">
      <c r="G977" s="4"/>
      <c r="L977" s="4"/>
    </row>
    <row r="978" ht="15.75" customHeight="1">
      <c r="G978" s="4"/>
      <c r="L978" s="4"/>
    </row>
    <row r="979" ht="15.75" customHeight="1">
      <c r="G979" s="4"/>
      <c r="L979" s="4"/>
    </row>
    <row r="980" ht="15.75" customHeight="1">
      <c r="G980" s="4"/>
      <c r="L980" s="4"/>
    </row>
    <row r="981" ht="15.75" customHeight="1">
      <c r="G981" s="4"/>
      <c r="L981" s="4"/>
    </row>
    <row r="982" ht="15.75" customHeight="1">
      <c r="G982" s="4"/>
      <c r="L982" s="4"/>
    </row>
    <row r="983" ht="15.75" customHeight="1">
      <c r="G983" s="4"/>
      <c r="L983" s="4"/>
    </row>
    <row r="984" ht="15.75" customHeight="1">
      <c r="G984" s="4"/>
      <c r="L984" s="4"/>
    </row>
    <row r="985" ht="15.75" customHeight="1">
      <c r="G985" s="4"/>
      <c r="L985" s="4"/>
    </row>
    <row r="986" ht="15.75" customHeight="1">
      <c r="G986" s="4"/>
      <c r="L986" s="4"/>
    </row>
    <row r="987" ht="15.75" customHeight="1">
      <c r="G987" s="4"/>
      <c r="L987" s="4"/>
    </row>
    <row r="988" ht="15.75" customHeight="1">
      <c r="G988" s="4"/>
      <c r="L988" s="4"/>
    </row>
    <row r="989" ht="15.75" customHeight="1">
      <c r="G989" s="4"/>
      <c r="L989" s="4"/>
    </row>
    <row r="990" ht="15.75" customHeight="1">
      <c r="G990" s="4"/>
      <c r="L990" s="4"/>
    </row>
    <row r="991" ht="15.75" customHeight="1">
      <c r="G991" s="4"/>
      <c r="L991" s="4"/>
    </row>
    <row r="992" ht="15.75" customHeight="1">
      <c r="G992" s="4"/>
      <c r="L992" s="4"/>
    </row>
    <row r="993" ht="15.75" customHeight="1">
      <c r="G993" s="4"/>
      <c r="L993" s="4"/>
    </row>
    <row r="994" ht="15.75" customHeight="1">
      <c r="G994" s="4"/>
      <c r="L994" s="4"/>
    </row>
    <row r="995" ht="15.75" customHeight="1">
      <c r="G995" s="4"/>
      <c r="L995" s="4"/>
    </row>
    <row r="996" ht="15.75" customHeight="1">
      <c r="G996" s="4"/>
      <c r="L996" s="4"/>
    </row>
    <row r="997" ht="15.75" customHeight="1">
      <c r="G997" s="4"/>
      <c r="L997" s="4"/>
    </row>
    <row r="998" ht="15.75" customHeight="1">
      <c r="G998" s="4"/>
      <c r="L998" s="4"/>
    </row>
    <row r="999" ht="15.75" customHeight="1">
      <c r="G999" s="4"/>
      <c r="L999" s="4"/>
    </row>
    <row r="1000" ht="15.75" customHeight="1">
      <c r="G1000" s="4"/>
      <c r="L1000" s="4"/>
    </row>
  </sheetData>
  <dataValidations>
    <dataValidation type="list" allowBlank="1" sqref="G2:G1000">
      <formula1>"A,B"</formula1>
    </dataValidation>
    <dataValidation type="list" allowBlank="1" sqref="L2:L1000">
      <formula1>"PAGADO,ADEUDADO"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81</v>
      </c>
      <c r="B1" s="8" t="s">
        <v>86</v>
      </c>
      <c r="C1" s="8" t="s">
        <v>87</v>
      </c>
      <c r="D1" s="8" t="s">
        <v>88</v>
      </c>
      <c r="E1" s="8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8.71"/>
    <col customWidth="1" min="2" max="2" width="13.57"/>
    <col customWidth="1" min="4" max="4" width="20.0"/>
    <col customWidth="1" min="5" max="5" width="34.43"/>
    <col customWidth="1" min="6" max="6" width="13.0"/>
    <col customWidth="1" min="7" max="7" width="10.0"/>
    <col customWidth="1" min="8" max="8" width="12.86"/>
    <col customWidth="1" min="9" max="9" width="14.86"/>
    <col customWidth="1" min="10" max="10" width="15.14"/>
    <col customWidth="1" min="11" max="11" width="10.57"/>
    <col customWidth="1" min="12" max="12" width="13.14"/>
    <col customWidth="1" min="13" max="13" width="11.0"/>
    <col customWidth="1" min="14" max="14" width="11.57"/>
    <col customWidth="1" min="15" max="15" width="10.43"/>
    <col customWidth="1" min="16" max="16" width="16.29"/>
    <col customWidth="1" min="17" max="17" width="18.0"/>
    <col customWidth="1" min="18" max="18" width="20.0"/>
    <col customWidth="1" min="19" max="19" width="15.57"/>
    <col customWidth="1" min="20" max="20" width="23.86"/>
    <col customWidth="1" min="21" max="21" width="19.29"/>
    <col customWidth="1" min="22" max="22" width="13.57"/>
    <col customWidth="1" min="23" max="23" width="12.43"/>
    <col customWidth="1" min="24" max="25" width="11.43"/>
  </cols>
  <sheetData>
    <row r="1">
      <c r="A1" s="10" t="s">
        <v>89</v>
      </c>
    </row>
    <row r="2">
      <c r="A2" s="8" t="s">
        <v>90</v>
      </c>
      <c r="B2" s="4">
        <f t="array" ref="B2">IFERROR(INDEX(CAJA_DATA!A2:A1000, COUNTA(CAJA_DATA!A2:A1000)), "")</f>
        <v>45839</v>
      </c>
      <c r="E2" s="8" t="s">
        <v>91</v>
      </c>
    </row>
    <row r="4">
      <c r="A4" s="11" t="s">
        <v>92</v>
      </c>
      <c r="B4" s="11" t="s">
        <v>93</v>
      </c>
      <c r="D4" s="11" t="s">
        <v>94</v>
      </c>
    </row>
    <row r="5">
      <c r="A5" s="8" t="s">
        <v>95</v>
      </c>
      <c r="B5" s="4">
        <f>IF(CAJA!B2="", "", IFERROR(VLOOKUP(CAJA!B2, CAJA_DATA!A:Q, 17, FALSE), ""))</f>
        <v>0</v>
      </c>
      <c r="D5" s="8" t="s">
        <v>96</v>
      </c>
      <c r="E5" s="8" t="s">
        <v>97</v>
      </c>
      <c r="F5" s="8" t="s">
        <v>98</v>
      </c>
      <c r="G5" s="8" t="s">
        <v>99</v>
      </c>
      <c r="H5" s="8" t="s">
        <v>100</v>
      </c>
      <c r="I5" s="8" t="s">
        <v>101</v>
      </c>
      <c r="J5" s="8" t="s">
        <v>102</v>
      </c>
      <c r="K5" s="8" t="s">
        <v>103</v>
      </c>
      <c r="L5" s="8" t="s">
        <v>104</v>
      </c>
      <c r="M5" s="8" t="s">
        <v>105</v>
      </c>
      <c r="N5" s="8" t="s">
        <v>106</v>
      </c>
      <c r="O5" s="8" t="s">
        <v>107</v>
      </c>
      <c r="P5" s="8" t="s">
        <v>108</v>
      </c>
      <c r="Q5" s="8" t="s">
        <v>109</v>
      </c>
      <c r="R5" s="8" t="s">
        <v>110</v>
      </c>
      <c r="S5" s="8" t="s">
        <v>111</v>
      </c>
      <c r="T5" s="8" t="s">
        <v>112</v>
      </c>
      <c r="U5" s="8" t="s">
        <v>113</v>
      </c>
      <c r="V5" s="8" t="s">
        <v>114</v>
      </c>
      <c r="W5" s="8" t="s">
        <v>115</v>
      </c>
      <c r="X5" s="8" t="s">
        <v>116</v>
      </c>
      <c r="Y5" s="8" t="s">
        <v>117</v>
      </c>
    </row>
    <row r="6">
      <c r="A6" s="8" t="s">
        <v>118</v>
      </c>
      <c r="B6" s="4">
        <f>IF(CAJA!B2="", "", IFERROR(VLOOKUP(CAJA!B2, CAJA_DATA!A:P, 16, FALSE), ""))</f>
        <v>0</v>
      </c>
      <c r="D6" s="12">
        <v>45839.0</v>
      </c>
      <c r="E6" s="13">
        <v>0.0</v>
      </c>
      <c r="F6" s="13">
        <v>0.0</v>
      </c>
      <c r="G6" s="13">
        <v>0.0</v>
      </c>
      <c r="H6" s="13">
        <v>0.0</v>
      </c>
      <c r="I6" s="13">
        <v>2117351.5240458474</v>
      </c>
      <c r="J6" s="13">
        <v>-2117351.5240458474</v>
      </c>
      <c r="K6" s="13">
        <v>0.0</v>
      </c>
      <c r="L6" s="13">
        <v>125646.06905415282</v>
      </c>
      <c r="M6" s="13">
        <v>0.0</v>
      </c>
      <c r="N6" s="13">
        <v>0.0</v>
      </c>
      <c r="O6" s="13">
        <v>0.0</v>
      </c>
      <c r="P6" s="13">
        <v>0.0</v>
      </c>
      <c r="Q6" s="13">
        <v>680065.88</v>
      </c>
      <c r="R6" s="13">
        <v>965670.0</v>
      </c>
      <c r="S6" s="13">
        <v>0.0</v>
      </c>
      <c r="T6" s="13">
        <v>0.0</v>
      </c>
      <c r="U6" s="13">
        <v>-1122196.307744299</v>
      </c>
      <c r="V6" s="13">
        <v>0.0</v>
      </c>
      <c r="W6" s="13">
        <v>0.0</v>
      </c>
      <c r="X6" s="13">
        <v>0.0</v>
      </c>
      <c r="Y6" s="13">
        <v>0.0</v>
      </c>
    </row>
    <row r="7">
      <c r="A7" s="8" t="s">
        <v>119</v>
      </c>
      <c r="B7" s="4">
        <f>IF(CAJA!B2="", "", IFERROR(VLOOKUP(CAJA!B2, CAJA_DATA!A:G, 7, FALSE), ""))</f>
        <v>-2117351.524</v>
      </c>
    </row>
    <row r="8">
      <c r="A8" s="8" t="s">
        <v>120</v>
      </c>
      <c r="B8" s="4">
        <f>IF(CAJA!B2="", "", IFERROR(VLOOKUP(CAJA!B2, CAJA_DATA!A:R, 18, FALSE), ""))</f>
        <v>-1122196.308</v>
      </c>
      <c r="D8" s="8" t="s">
        <v>121</v>
      </c>
      <c r="E8" s="4">
        <f t="shared" ref="E8:O8" si="1">SUM(E6)</f>
        <v>0</v>
      </c>
      <c r="F8" s="4">
        <f t="shared" si="1"/>
        <v>0</v>
      </c>
      <c r="G8" s="4">
        <f t="shared" si="1"/>
        <v>0</v>
      </c>
      <c r="H8" s="4">
        <f t="shared" si="1"/>
        <v>0</v>
      </c>
      <c r="I8" s="4">
        <f t="shared" si="1"/>
        <v>2117351.524</v>
      </c>
      <c r="J8" s="4">
        <f t="shared" si="1"/>
        <v>-2117351.524</v>
      </c>
      <c r="K8" s="4">
        <f t="shared" si="1"/>
        <v>0</v>
      </c>
      <c r="L8" s="4">
        <f t="shared" si="1"/>
        <v>125646.0691</v>
      </c>
      <c r="M8" s="4">
        <f t="shared" si="1"/>
        <v>0</v>
      </c>
      <c r="N8" s="4">
        <f t="shared" si="1"/>
        <v>0</v>
      </c>
      <c r="O8" s="4">
        <f t="shared" si="1"/>
        <v>0</v>
      </c>
      <c r="Q8" s="4">
        <f t="shared" ref="Q8:R8" si="2">SUM(Q6)</f>
        <v>680065.88</v>
      </c>
      <c r="R8" s="4">
        <f t="shared" si="2"/>
        <v>965670</v>
      </c>
      <c r="U8" s="4">
        <f>SUM(U6)</f>
        <v>-1122196.308</v>
      </c>
    </row>
    <row r="9">
      <c r="A9" s="8" t="s">
        <v>122</v>
      </c>
      <c r="B9" s="4">
        <f>IF(CAJA!B2="", "", IFERROR(VLOOKUP(CAJA!B2, CAJA_DATA!A:M, 13, FALSE), ""))</f>
        <v>0</v>
      </c>
    </row>
    <row r="10">
      <c r="A10" s="8" t="s">
        <v>123</v>
      </c>
      <c r="B10" s="4">
        <f>IF(CAJA!B2="", "", IFERROR(VLOOKUP(CAJA!B2, CAJA_DATA!A:N, 14, FALSE), ""))</f>
        <v>680065.88</v>
      </c>
    </row>
    <row r="11">
      <c r="A11" s="8" t="s">
        <v>124</v>
      </c>
      <c r="B11" s="4">
        <f>IF(CAJA!B2="", "", IFERROR(VLOOKUP(CAJA!B2, CAJA_DATA!A:O, 15, FALSE), ""))</f>
        <v>965670</v>
      </c>
    </row>
    <row r="12">
      <c r="A12" s="8" t="s">
        <v>125</v>
      </c>
      <c r="B12" s="4">
        <f>IF(CAJA!B2="", "", IFERROR(VLOOKUP(CAJA!B2, CAJA_DATA!A:J, 10, FALSE), ""))</f>
        <v>0</v>
      </c>
    </row>
    <row r="13">
      <c r="A13" s="8" t="s">
        <v>108</v>
      </c>
      <c r="B13" s="4">
        <f>IF(CAJA!B2="", "", IFERROR(VLOOKUP(CAJA!B2, CAJA_DATA!A:M, 13, FALSE), ""))</f>
        <v>0</v>
      </c>
    </row>
    <row r="14">
      <c r="A14" s="8" t="s">
        <v>114</v>
      </c>
      <c r="B14" s="4">
        <f>IF(CAJA!B2="", "", IFERROR(VLOOKUP(CAJA!B2, CAJA_DATA!A:S, 19, FALSE), ""))</f>
        <v>0</v>
      </c>
    </row>
    <row r="15">
      <c r="A15" s="8" t="s">
        <v>115</v>
      </c>
      <c r="B15" s="4">
        <f>IF(CAJA!B2="", "", IFERROR(VLOOKUP(CAJA!B2, CAJA_DATA!A:T, 20, FALSE), ""))</f>
        <v>0</v>
      </c>
    </row>
    <row r="16">
      <c r="A16" s="8" t="s">
        <v>116</v>
      </c>
      <c r="B16" s="4">
        <f>IF(CAJA!B2="", "", IFERROR(VLOOKUP(CAJA!B2, CAJA_DATA!A:U, 21, FALSE), ""))</f>
        <v>0</v>
      </c>
    </row>
    <row r="17">
      <c r="A17" s="8" t="s">
        <v>117</v>
      </c>
      <c r="B17" s="4">
        <f>IF(CAJA!B2="", "", IFERROR(VLOOKUP(CAJA!B2, CAJA_DATA!A:V, 22, FALSE), ""))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96</v>
      </c>
      <c r="B1" s="8" t="s">
        <v>97</v>
      </c>
      <c r="C1" s="8" t="s">
        <v>98</v>
      </c>
      <c r="D1" s="8" t="s">
        <v>99</v>
      </c>
      <c r="E1" s="8" t="s">
        <v>100</v>
      </c>
      <c r="F1" s="8" t="s">
        <v>101</v>
      </c>
      <c r="G1" s="8" t="s">
        <v>102</v>
      </c>
      <c r="H1" s="8" t="s">
        <v>103</v>
      </c>
      <c r="I1" s="8" t="s">
        <v>104</v>
      </c>
      <c r="J1" s="8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</row>
    <row r="2">
      <c r="A2" s="14">
        <v>45839.0</v>
      </c>
      <c r="B2" s="13">
        <v>0.0</v>
      </c>
      <c r="C2" s="13">
        <v>0.0</v>
      </c>
      <c r="D2" s="13">
        <v>0.0</v>
      </c>
      <c r="E2" s="13">
        <v>0.0</v>
      </c>
      <c r="F2" s="13">
        <v>2117351.5240458474</v>
      </c>
      <c r="G2" s="13">
        <v>-2117351.5240458474</v>
      </c>
      <c r="H2" s="13">
        <v>0.0</v>
      </c>
      <c r="I2" s="13">
        <v>125646.06905415282</v>
      </c>
      <c r="J2" s="13">
        <v>0.0</v>
      </c>
      <c r="K2" s="13">
        <v>0.0</v>
      </c>
      <c r="L2" s="13">
        <v>0.0</v>
      </c>
      <c r="M2" s="13">
        <v>0.0</v>
      </c>
      <c r="N2" s="13">
        <v>680065.88</v>
      </c>
      <c r="O2" s="13">
        <v>965670.0</v>
      </c>
      <c r="P2" s="13">
        <v>0.0</v>
      </c>
      <c r="Q2" s="13">
        <v>0.0</v>
      </c>
      <c r="R2" s="13">
        <v>-1122196.307744299</v>
      </c>
      <c r="S2" s="13">
        <v>0.0</v>
      </c>
      <c r="T2" s="13">
        <v>0.0</v>
      </c>
      <c r="U2" s="13">
        <v>0.0</v>
      </c>
      <c r="V2" s="1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5" max="15" width="48.14"/>
  </cols>
  <sheetData>
    <row r="1">
      <c r="A1" s="8" t="s">
        <v>81</v>
      </c>
      <c r="B1" s="8" t="s">
        <v>126</v>
      </c>
      <c r="C1" s="8" t="s">
        <v>88</v>
      </c>
      <c r="D1" s="8" t="s">
        <v>127</v>
      </c>
      <c r="E1" s="8" t="s">
        <v>128</v>
      </c>
      <c r="F1" s="8" t="s">
        <v>129</v>
      </c>
      <c r="G1" s="8" t="s">
        <v>130</v>
      </c>
      <c r="H1" s="8" t="s">
        <v>131</v>
      </c>
      <c r="I1" s="8" t="s">
        <v>132</v>
      </c>
      <c r="J1" s="8" t="s">
        <v>133</v>
      </c>
      <c r="K1" s="8" t="s">
        <v>134</v>
      </c>
      <c r="L1" s="8" t="s">
        <v>135</v>
      </c>
      <c r="M1" s="8" t="s">
        <v>136</v>
      </c>
      <c r="N1" s="8" t="s">
        <v>85</v>
      </c>
      <c r="O1" s="8" t="s">
        <v>137</v>
      </c>
    </row>
    <row r="2">
      <c r="A2" s="12">
        <v>45849.0</v>
      </c>
      <c r="B2" s="12">
        <v>45838.83333333333</v>
      </c>
      <c r="C2" s="8" t="s">
        <v>18</v>
      </c>
      <c r="D2" s="8" t="s">
        <v>138</v>
      </c>
      <c r="E2" s="8" t="s">
        <v>139</v>
      </c>
      <c r="G2" s="8" t="s">
        <v>20</v>
      </c>
      <c r="H2" s="8">
        <v>2.0</v>
      </c>
      <c r="I2" s="13">
        <v>168792.06611570256</v>
      </c>
      <c r="J2" s="13">
        <v>35446.33388429752</v>
      </c>
      <c r="K2" s="13">
        <v>204238.40000000008</v>
      </c>
      <c r="L2" s="13">
        <v>1.0</v>
      </c>
      <c r="M2" s="8" t="s">
        <v>140</v>
      </c>
      <c r="O2" s="8" t="s">
        <v>141</v>
      </c>
    </row>
    <row r="3">
      <c r="A3" s="12">
        <v>45845.0</v>
      </c>
      <c r="B3" s="12">
        <v>45838.83333333333</v>
      </c>
      <c r="C3" s="8" t="s">
        <v>18</v>
      </c>
      <c r="D3" s="8" t="s">
        <v>138</v>
      </c>
      <c r="E3" s="8" t="s">
        <v>139</v>
      </c>
      <c r="G3" s="8" t="s">
        <v>20</v>
      </c>
      <c r="H3" s="8">
        <v>1.0</v>
      </c>
      <c r="I3" s="13">
        <v>26300.0</v>
      </c>
      <c r="J3" s="13">
        <v>5523.0</v>
      </c>
      <c r="K3" s="13">
        <v>31823.0</v>
      </c>
      <c r="L3" s="13">
        <v>1.0</v>
      </c>
      <c r="M3" s="8" t="s">
        <v>140</v>
      </c>
      <c r="O3" s="8" t="s">
        <v>142</v>
      </c>
    </row>
    <row r="4">
      <c r="A4" s="12">
        <v>45845.0</v>
      </c>
      <c r="B4" s="12">
        <v>45838.83333333333</v>
      </c>
      <c r="C4" s="8" t="s">
        <v>18</v>
      </c>
      <c r="D4" s="8" t="s">
        <v>138</v>
      </c>
      <c r="E4" s="8" t="s">
        <v>139</v>
      </c>
      <c r="G4" s="8" t="s">
        <v>20</v>
      </c>
      <c r="H4" s="8">
        <v>2.0</v>
      </c>
      <c r="I4" s="13">
        <v>110707.15</v>
      </c>
      <c r="J4" s="13">
        <v>23248.501499999984</v>
      </c>
      <c r="K4" s="13">
        <v>133955.65149999998</v>
      </c>
      <c r="L4" s="13">
        <v>1.0</v>
      </c>
      <c r="M4" s="8" t="s">
        <v>140</v>
      </c>
      <c r="O4" s="8" t="s">
        <v>143</v>
      </c>
    </row>
    <row r="5">
      <c r="A5" s="12">
        <v>45849.0</v>
      </c>
      <c r="B5" s="12">
        <v>45838.83333333333</v>
      </c>
      <c r="C5" s="8" t="s">
        <v>18</v>
      </c>
      <c r="D5" s="8" t="s">
        <v>138</v>
      </c>
      <c r="E5" s="8" t="s">
        <v>139</v>
      </c>
      <c r="G5" s="8" t="s">
        <v>20</v>
      </c>
      <c r="H5" s="8">
        <v>4.0</v>
      </c>
      <c r="I5" s="13">
        <v>66115.70247933884</v>
      </c>
      <c r="J5" s="13">
        <v>13884.297520661159</v>
      </c>
      <c r="K5" s="13">
        <v>80000.0</v>
      </c>
      <c r="L5" s="13">
        <v>1.0</v>
      </c>
      <c r="M5" s="8" t="s">
        <v>140</v>
      </c>
      <c r="O5" s="8" t="s">
        <v>144</v>
      </c>
    </row>
    <row r="6">
      <c r="A6" s="12">
        <v>45849.0</v>
      </c>
      <c r="B6" s="12">
        <v>45838.83333333333</v>
      </c>
      <c r="C6" s="8" t="s">
        <v>18</v>
      </c>
      <c r="D6" s="8" t="s">
        <v>138</v>
      </c>
      <c r="E6" s="8" t="s">
        <v>139</v>
      </c>
      <c r="G6" s="8" t="s">
        <v>20</v>
      </c>
      <c r="H6" s="8">
        <v>5.0</v>
      </c>
      <c r="I6" s="13">
        <v>53719.00826446281</v>
      </c>
      <c r="J6" s="13">
        <v>11280.991735537187</v>
      </c>
      <c r="K6" s="13">
        <v>65000.0</v>
      </c>
      <c r="L6" s="13">
        <v>1.0</v>
      </c>
      <c r="M6" s="8" t="s">
        <v>140</v>
      </c>
      <c r="O6" s="8" t="s">
        <v>145</v>
      </c>
    </row>
    <row r="7">
      <c r="A7" s="12">
        <v>45839.0</v>
      </c>
      <c r="B7" s="12">
        <v>45838.83333333333</v>
      </c>
      <c r="C7" s="8" t="s">
        <v>18</v>
      </c>
      <c r="D7" s="8" t="s">
        <v>138</v>
      </c>
      <c r="E7" s="8" t="s">
        <v>139</v>
      </c>
      <c r="G7" s="8" t="s">
        <v>20</v>
      </c>
      <c r="H7" s="8">
        <v>1.0</v>
      </c>
      <c r="I7" s="13">
        <v>80455.11</v>
      </c>
      <c r="J7" s="13">
        <v>16895.573099999994</v>
      </c>
      <c r="K7" s="13">
        <v>97350.6831</v>
      </c>
      <c r="L7" s="13">
        <v>1.0</v>
      </c>
      <c r="M7" s="8" t="s">
        <v>140</v>
      </c>
      <c r="O7" s="8" t="s">
        <v>146</v>
      </c>
    </row>
    <row r="8">
      <c r="A8" s="12">
        <v>45868.0</v>
      </c>
      <c r="B8" s="12">
        <v>45838.83333333333</v>
      </c>
      <c r="C8" s="8" t="s">
        <v>18</v>
      </c>
      <c r="D8" s="8" t="s">
        <v>138</v>
      </c>
      <c r="E8" s="8" t="s">
        <v>139</v>
      </c>
      <c r="G8" s="8" t="s">
        <v>20</v>
      </c>
      <c r="H8" s="8">
        <v>7.0</v>
      </c>
      <c r="I8" s="13">
        <v>115239.9</v>
      </c>
      <c r="J8" s="13">
        <v>24200.378999999986</v>
      </c>
      <c r="K8" s="13">
        <v>139440.27899999998</v>
      </c>
      <c r="L8" s="13">
        <v>1.0</v>
      </c>
      <c r="M8" s="8" t="s">
        <v>140</v>
      </c>
      <c r="O8" s="8" t="s">
        <v>147</v>
      </c>
    </row>
    <row r="9">
      <c r="A9" s="12">
        <v>45868.0</v>
      </c>
      <c r="B9" s="12">
        <v>45838.83333333333</v>
      </c>
      <c r="C9" s="8" t="s">
        <v>18</v>
      </c>
      <c r="D9" s="8" t="s">
        <v>138</v>
      </c>
      <c r="E9" s="8" t="s">
        <v>139</v>
      </c>
      <c r="G9" s="8" t="s">
        <v>20</v>
      </c>
      <c r="H9" s="8">
        <v>3.0</v>
      </c>
      <c r="I9" s="13">
        <v>141072.9954751131</v>
      </c>
      <c r="J9" s="13">
        <v>14812.664524886874</v>
      </c>
      <c r="K9" s="13">
        <v>155885.65999999997</v>
      </c>
      <c r="L9" s="13">
        <v>1.0</v>
      </c>
      <c r="M9" s="8" t="s">
        <v>140</v>
      </c>
      <c r="O9" s="8" t="s">
        <v>148</v>
      </c>
    </row>
    <row r="10">
      <c r="A10" s="12">
        <v>45868.0</v>
      </c>
      <c r="B10" s="12">
        <v>45838.83333333333</v>
      </c>
      <c r="C10" s="8" t="s">
        <v>18</v>
      </c>
      <c r="D10" s="8" t="s">
        <v>138</v>
      </c>
      <c r="E10" s="8" t="s">
        <v>139</v>
      </c>
      <c r="G10" s="8" t="s">
        <v>20</v>
      </c>
      <c r="H10" s="8">
        <v>4.0</v>
      </c>
      <c r="I10" s="13">
        <v>352482.3257918552</v>
      </c>
      <c r="J10" s="13">
        <v>37010.644208144804</v>
      </c>
      <c r="K10" s="13">
        <v>389492.97000000003</v>
      </c>
      <c r="L10" s="13">
        <v>1.0</v>
      </c>
      <c r="M10" s="8" t="s">
        <v>140</v>
      </c>
      <c r="O10" s="8" t="s">
        <v>149</v>
      </c>
    </row>
    <row r="11">
      <c r="A11" s="12">
        <v>45868.0</v>
      </c>
      <c r="B11" s="12">
        <v>45838.83333333333</v>
      </c>
      <c r="C11" s="8" t="s">
        <v>18</v>
      </c>
      <c r="D11" s="8" t="s">
        <v>138</v>
      </c>
      <c r="E11" s="8" t="s">
        <v>139</v>
      </c>
      <c r="G11" s="8" t="s">
        <v>42</v>
      </c>
      <c r="H11" s="8">
        <v>6.0</v>
      </c>
      <c r="I11" s="13">
        <v>784350.0</v>
      </c>
      <c r="J11" s="13">
        <v>82356.75</v>
      </c>
      <c r="K11" s="13">
        <v>866706.75</v>
      </c>
      <c r="L11" s="13">
        <v>1.0</v>
      </c>
      <c r="M11" s="8" t="s">
        <v>140</v>
      </c>
      <c r="O11" s="8" t="s">
        <v>150</v>
      </c>
    </row>
    <row r="12">
      <c r="A12" s="12">
        <v>45868.0</v>
      </c>
      <c r="B12" s="12">
        <v>45838.83333333333</v>
      </c>
      <c r="C12" s="8" t="s">
        <v>18</v>
      </c>
      <c r="D12" s="8" t="s">
        <v>138</v>
      </c>
      <c r="E12" s="8" t="s">
        <v>139</v>
      </c>
      <c r="G12" s="8" t="s">
        <v>42</v>
      </c>
      <c r="H12" s="8">
        <v>8.0</v>
      </c>
      <c r="I12" s="13">
        <v>88650.0</v>
      </c>
      <c r="J12" s="13">
        <v>18616.5</v>
      </c>
      <c r="K12" s="13">
        <v>107266.5</v>
      </c>
      <c r="L12" s="13">
        <v>1.0</v>
      </c>
      <c r="M12" s="8" t="s">
        <v>140</v>
      </c>
      <c r="O12" s="8" t="s">
        <v>151</v>
      </c>
    </row>
    <row r="13">
      <c r="A13" s="12">
        <v>45849.0</v>
      </c>
      <c r="B13" s="12">
        <v>45838.83333333333</v>
      </c>
      <c r="C13" s="8" t="s">
        <v>18</v>
      </c>
      <c r="D13" s="8" t="s">
        <v>138</v>
      </c>
      <c r="E13" s="8" t="s">
        <v>139</v>
      </c>
      <c r="G13" s="8" t="s">
        <v>20</v>
      </c>
      <c r="H13" s="8">
        <v>2.0</v>
      </c>
      <c r="I13" s="13">
        <v>168792.06611570256</v>
      </c>
      <c r="J13" s="13">
        <v>35446.33388429752</v>
      </c>
      <c r="K13" s="13">
        <v>204238.40000000008</v>
      </c>
      <c r="L13" s="13">
        <v>1.0</v>
      </c>
      <c r="M13" s="8" t="s">
        <v>140</v>
      </c>
      <c r="O13" s="8" t="s">
        <v>152</v>
      </c>
    </row>
    <row r="14">
      <c r="A14" s="12">
        <v>45845.0</v>
      </c>
      <c r="B14" s="12">
        <v>45838.83333333333</v>
      </c>
      <c r="C14" s="8" t="s">
        <v>18</v>
      </c>
      <c r="D14" s="8" t="s">
        <v>138</v>
      </c>
      <c r="E14" s="8" t="s">
        <v>139</v>
      </c>
      <c r="G14" s="8" t="s">
        <v>20</v>
      </c>
      <c r="H14" s="8">
        <v>1.0</v>
      </c>
      <c r="I14" s="13">
        <v>26300.0</v>
      </c>
      <c r="J14" s="13">
        <v>5523.0</v>
      </c>
      <c r="K14" s="13">
        <v>31823.0</v>
      </c>
      <c r="L14" s="13">
        <v>1.0</v>
      </c>
      <c r="M14" s="8" t="s">
        <v>140</v>
      </c>
      <c r="O14" s="8" t="s">
        <v>153</v>
      </c>
    </row>
    <row r="15">
      <c r="A15" s="12">
        <v>45845.0</v>
      </c>
      <c r="B15" s="12">
        <v>45838.83333333333</v>
      </c>
      <c r="C15" s="8" t="s">
        <v>18</v>
      </c>
      <c r="D15" s="8" t="s">
        <v>138</v>
      </c>
      <c r="E15" s="8" t="s">
        <v>139</v>
      </c>
      <c r="G15" s="8" t="s">
        <v>20</v>
      </c>
      <c r="H15" s="8">
        <v>2.0</v>
      </c>
      <c r="I15" s="13">
        <v>110707.15</v>
      </c>
      <c r="J15" s="13">
        <v>23248.501499999984</v>
      </c>
      <c r="K15" s="13">
        <v>133955.65149999998</v>
      </c>
      <c r="L15" s="13">
        <v>1.0</v>
      </c>
      <c r="M15" s="8" t="s">
        <v>140</v>
      </c>
      <c r="O15" s="8" t="s">
        <v>154</v>
      </c>
    </row>
    <row r="16">
      <c r="A16" s="12">
        <v>45849.0</v>
      </c>
      <c r="B16" s="12">
        <v>45838.83333333333</v>
      </c>
      <c r="C16" s="8" t="s">
        <v>18</v>
      </c>
      <c r="D16" s="8" t="s">
        <v>138</v>
      </c>
      <c r="E16" s="8" t="s">
        <v>139</v>
      </c>
      <c r="G16" s="8" t="s">
        <v>20</v>
      </c>
      <c r="H16" s="8">
        <v>4.0</v>
      </c>
      <c r="I16" s="13">
        <v>66115.70247933884</v>
      </c>
      <c r="J16" s="13">
        <v>13884.297520661159</v>
      </c>
      <c r="K16" s="13">
        <v>80000.0</v>
      </c>
      <c r="L16" s="13">
        <v>1.0</v>
      </c>
      <c r="M16" s="8" t="s">
        <v>140</v>
      </c>
      <c r="O16" s="8" t="s">
        <v>155</v>
      </c>
    </row>
    <row r="17">
      <c r="A17" s="12">
        <v>45849.0</v>
      </c>
      <c r="B17" s="12">
        <v>45838.83333333333</v>
      </c>
      <c r="C17" s="8" t="s">
        <v>18</v>
      </c>
      <c r="D17" s="8" t="s">
        <v>138</v>
      </c>
      <c r="E17" s="8" t="s">
        <v>139</v>
      </c>
      <c r="G17" s="8" t="s">
        <v>20</v>
      </c>
      <c r="H17" s="8">
        <v>5.0</v>
      </c>
      <c r="I17" s="13">
        <v>53719.00826446281</v>
      </c>
      <c r="J17" s="13">
        <v>11280.991735537187</v>
      </c>
      <c r="K17" s="13">
        <v>65000.0</v>
      </c>
      <c r="L17" s="13">
        <v>1.0</v>
      </c>
      <c r="M17" s="8" t="s">
        <v>140</v>
      </c>
      <c r="O17" s="8" t="s">
        <v>156</v>
      </c>
    </row>
    <row r="18">
      <c r="A18" s="12">
        <v>45839.0</v>
      </c>
      <c r="B18" s="12">
        <v>45838.83333333333</v>
      </c>
      <c r="C18" s="8" t="s">
        <v>18</v>
      </c>
      <c r="D18" s="8" t="s">
        <v>138</v>
      </c>
      <c r="E18" s="8" t="s">
        <v>139</v>
      </c>
      <c r="G18" s="8" t="s">
        <v>20</v>
      </c>
      <c r="H18" s="8">
        <v>1.0</v>
      </c>
      <c r="I18" s="13">
        <v>80455.11</v>
      </c>
      <c r="J18" s="13">
        <v>16895.573099999994</v>
      </c>
      <c r="K18" s="13">
        <v>97350.6831</v>
      </c>
      <c r="L18" s="13">
        <v>1.0</v>
      </c>
      <c r="M18" s="8" t="s">
        <v>140</v>
      </c>
      <c r="O18" s="8" t="s">
        <v>157</v>
      </c>
    </row>
    <row r="19">
      <c r="A19" s="12">
        <v>45868.0</v>
      </c>
      <c r="B19" s="12">
        <v>45838.83333333333</v>
      </c>
      <c r="C19" s="8" t="s">
        <v>18</v>
      </c>
      <c r="D19" s="8" t="s">
        <v>138</v>
      </c>
      <c r="E19" s="8" t="s">
        <v>139</v>
      </c>
      <c r="G19" s="8" t="s">
        <v>20</v>
      </c>
      <c r="H19" s="8">
        <v>7.0</v>
      </c>
      <c r="I19" s="13">
        <v>115239.9</v>
      </c>
      <c r="J19" s="13">
        <v>24200.378999999986</v>
      </c>
      <c r="K19" s="13">
        <v>139440.27899999998</v>
      </c>
      <c r="L19" s="13">
        <v>1.0</v>
      </c>
      <c r="M19" s="8" t="s">
        <v>140</v>
      </c>
      <c r="O19" s="8" t="s">
        <v>158</v>
      </c>
    </row>
    <row r="20">
      <c r="A20" s="12">
        <v>45868.0</v>
      </c>
      <c r="B20" s="12">
        <v>45838.83333333333</v>
      </c>
      <c r="C20" s="8" t="s">
        <v>18</v>
      </c>
      <c r="D20" s="8" t="s">
        <v>138</v>
      </c>
      <c r="E20" s="8" t="s">
        <v>139</v>
      </c>
      <c r="G20" s="8" t="s">
        <v>20</v>
      </c>
      <c r="H20" s="8">
        <v>3.0</v>
      </c>
      <c r="I20" s="13">
        <v>141072.9954751131</v>
      </c>
      <c r="J20" s="13">
        <v>14812.664524886874</v>
      </c>
      <c r="K20" s="13">
        <v>155885.65999999997</v>
      </c>
      <c r="L20" s="13">
        <v>1.0</v>
      </c>
      <c r="M20" s="8" t="s">
        <v>140</v>
      </c>
      <c r="O20" s="8" t="s">
        <v>159</v>
      </c>
    </row>
    <row r="21">
      <c r="A21" s="12">
        <v>45868.0</v>
      </c>
      <c r="B21" s="12">
        <v>45838.83333333333</v>
      </c>
      <c r="C21" s="8" t="s">
        <v>18</v>
      </c>
      <c r="D21" s="8" t="s">
        <v>138</v>
      </c>
      <c r="E21" s="8" t="s">
        <v>139</v>
      </c>
      <c r="G21" s="8" t="s">
        <v>20</v>
      </c>
      <c r="H21" s="8">
        <v>4.0</v>
      </c>
      <c r="I21" s="13">
        <v>352482.3257918552</v>
      </c>
      <c r="J21" s="13">
        <v>37010.644208144804</v>
      </c>
      <c r="K21" s="13">
        <v>389492.97000000003</v>
      </c>
      <c r="L21" s="13">
        <v>1.0</v>
      </c>
      <c r="M21" s="8" t="s">
        <v>140</v>
      </c>
      <c r="O21" s="8" t="s">
        <v>160</v>
      </c>
    </row>
    <row r="22">
      <c r="A22" s="12">
        <v>45868.0</v>
      </c>
      <c r="B22" s="12">
        <v>45838.83333333333</v>
      </c>
      <c r="C22" s="8" t="s">
        <v>18</v>
      </c>
      <c r="D22" s="8" t="s">
        <v>138</v>
      </c>
      <c r="E22" s="8" t="s">
        <v>139</v>
      </c>
      <c r="G22" s="8" t="s">
        <v>42</v>
      </c>
      <c r="H22" s="8">
        <v>6.0</v>
      </c>
      <c r="I22" s="13">
        <v>784350.0</v>
      </c>
      <c r="J22" s="13">
        <v>82356.75</v>
      </c>
      <c r="K22" s="13">
        <v>866706.75</v>
      </c>
      <c r="L22" s="13">
        <v>1.0</v>
      </c>
      <c r="M22" s="8" t="s">
        <v>140</v>
      </c>
      <c r="O22" s="8" t="s">
        <v>161</v>
      </c>
    </row>
    <row r="23">
      <c r="A23" s="12">
        <v>45868.0</v>
      </c>
      <c r="B23" s="12">
        <v>45838.83333333333</v>
      </c>
      <c r="C23" s="8" t="s">
        <v>18</v>
      </c>
      <c r="D23" s="8" t="s">
        <v>138</v>
      </c>
      <c r="E23" s="8" t="s">
        <v>139</v>
      </c>
      <c r="G23" s="8" t="s">
        <v>42</v>
      </c>
      <c r="H23" s="8">
        <v>8.0</v>
      </c>
      <c r="I23" s="13">
        <v>88650.0</v>
      </c>
      <c r="J23" s="13">
        <v>18616.5</v>
      </c>
      <c r="K23" s="13">
        <v>107266.5</v>
      </c>
      <c r="L23" s="13">
        <v>1.0</v>
      </c>
      <c r="M23" s="8" t="s">
        <v>140</v>
      </c>
      <c r="O23" s="8" t="s">
        <v>162</v>
      </c>
    </row>
    <row r="24">
      <c r="A24" s="12">
        <v>45849.0</v>
      </c>
      <c r="B24" s="12">
        <v>45838.83333333333</v>
      </c>
      <c r="C24" s="8" t="s">
        <v>18</v>
      </c>
      <c r="D24" s="8" t="s">
        <v>163</v>
      </c>
      <c r="E24" s="8" t="s">
        <v>164</v>
      </c>
      <c r="G24" s="8" t="s">
        <v>20</v>
      </c>
      <c r="I24" s="13">
        <v>88000.0</v>
      </c>
      <c r="J24" s="13">
        <v>0.0</v>
      </c>
      <c r="K24" s="13">
        <v>88000.0</v>
      </c>
      <c r="L24" s="13">
        <v>-1.0</v>
      </c>
      <c r="M24" s="8" t="s">
        <v>140</v>
      </c>
      <c r="O24" s="8" t="s">
        <v>165</v>
      </c>
    </row>
    <row r="25">
      <c r="A25" s="12">
        <v>45849.0</v>
      </c>
      <c r="B25" s="12">
        <v>45838.83333333333</v>
      </c>
      <c r="C25" s="8" t="s">
        <v>18</v>
      </c>
      <c r="D25" s="8" t="s">
        <v>163</v>
      </c>
      <c r="E25" s="8" t="s">
        <v>164</v>
      </c>
      <c r="G25" s="8" t="s">
        <v>20</v>
      </c>
      <c r="I25" s="13">
        <v>6000.0</v>
      </c>
      <c r="J25" s="13">
        <v>0.0</v>
      </c>
      <c r="K25" s="13">
        <v>6000.0</v>
      </c>
      <c r="L25" s="13">
        <v>-1.0</v>
      </c>
      <c r="M25" s="8" t="s">
        <v>140</v>
      </c>
      <c r="O25" s="8" t="s">
        <v>166</v>
      </c>
    </row>
    <row r="26">
      <c r="A26" s="12">
        <v>45848.0</v>
      </c>
      <c r="B26" s="12">
        <v>45838.83333333333</v>
      </c>
      <c r="C26" s="8" t="s">
        <v>18</v>
      </c>
      <c r="D26" s="8" t="s">
        <v>163</v>
      </c>
      <c r="E26" s="8" t="s">
        <v>164</v>
      </c>
      <c r="G26" s="8" t="s">
        <v>20</v>
      </c>
      <c r="H26" s="8">
        <v>1.00000204E8</v>
      </c>
      <c r="I26" s="13">
        <v>13400.779999999999</v>
      </c>
      <c r="J26" s="13">
        <v>2814.1637999999984</v>
      </c>
      <c r="K26" s="13">
        <v>16214.943799999997</v>
      </c>
      <c r="L26" s="13">
        <v>-1.0</v>
      </c>
      <c r="M26" s="8" t="s">
        <v>140</v>
      </c>
      <c r="O26" s="8" t="s">
        <v>167</v>
      </c>
    </row>
    <row r="27">
      <c r="A27" s="12">
        <v>45845.0</v>
      </c>
      <c r="B27" s="12">
        <v>45838.83333333333</v>
      </c>
      <c r="C27" s="8" t="s">
        <v>18</v>
      </c>
      <c r="D27" s="8" t="s">
        <v>163</v>
      </c>
      <c r="E27" s="8" t="s">
        <v>164</v>
      </c>
      <c r="G27" s="8" t="s">
        <v>20</v>
      </c>
      <c r="H27" s="8">
        <v>1.00000123E8</v>
      </c>
      <c r="I27" s="13">
        <v>74192.33</v>
      </c>
      <c r="J27" s="13">
        <v>15580.389299999995</v>
      </c>
      <c r="K27" s="13">
        <v>89772.7193</v>
      </c>
      <c r="L27" s="13">
        <v>-1.0</v>
      </c>
      <c r="M27" s="8" t="s">
        <v>140</v>
      </c>
      <c r="O27" s="8" t="s">
        <v>168</v>
      </c>
    </row>
    <row r="28">
      <c r="A28" s="12">
        <v>45849.0</v>
      </c>
      <c r="B28" s="12">
        <v>45838.83333333333</v>
      </c>
      <c r="C28" s="8" t="s">
        <v>18</v>
      </c>
      <c r="D28" s="8" t="s">
        <v>163</v>
      </c>
      <c r="E28" s="8" t="s">
        <v>164</v>
      </c>
      <c r="G28" s="8" t="s">
        <v>20</v>
      </c>
      <c r="I28" s="13">
        <v>72700.0</v>
      </c>
      <c r="J28" s="13">
        <v>0.0</v>
      </c>
      <c r="K28" s="13">
        <v>72700.0</v>
      </c>
      <c r="L28" s="13">
        <v>-1.0</v>
      </c>
      <c r="M28" s="8" t="s">
        <v>140</v>
      </c>
      <c r="O28" s="8" t="s">
        <v>169</v>
      </c>
    </row>
    <row r="29">
      <c r="A29" s="12">
        <v>45849.0</v>
      </c>
      <c r="B29" s="12">
        <v>45838.83333333333</v>
      </c>
      <c r="C29" s="8" t="s">
        <v>18</v>
      </c>
      <c r="D29" s="8" t="s">
        <v>163</v>
      </c>
      <c r="E29" s="8" t="s">
        <v>164</v>
      </c>
      <c r="G29" s="8" t="s">
        <v>20</v>
      </c>
      <c r="H29" s="8">
        <v>1.00000256E8</v>
      </c>
      <c r="I29" s="13">
        <v>17851.23966942149</v>
      </c>
      <c r="J29" s="13">
        <v>3748.7603305785124</v>
      </c>
      <c r="K29" s="13">
        <v>21600.000000000004</v>
      </c>
      <c r="L29" s="13">
        <v>-1.0</v>
      </c>
      <c r="M29" s="8" t="s">
        <v>140</v>
      </c>
      <c r="O29" s="8" t="s">
        <v>170</v>
      </c>
    </row>
    <row r="30">
      <c r="A30" s="12">
        <v>45840.0</v>
      </c>
      <c r="B30" s="12">
        <v>45838.83333333333</v>
      </c>
      <c r="C30" s="8" t="s">
        <v>18</v>
      </c>
      <c r="D30" s="8" t="s">
        <v>163</v>
      </c>
      <c r="E30" s="8" t="s">
        <v>164</v>
      </c>
      <c r="G30" s="8" t="s">
        <v>20</v>
      </c>
      <c r="H30" s="8">
        <v>1.00000504E8</v>
      </c>
      <c r="I30" s="13">
        <v>62116.0</v>
      </c>
      <c r="J30" s="13">
        <v>13044.36</v>
      </c>
      <c r="K30" s="13">
        <v>75160.36</v>
      </c>
      <c r="L30" s="13">
        <v>-1.0</v>
      </c>
      <c r="M30" s="8" t="s">
        <v>140</v>
      </c>
      <c r="O30" s="8" t="s">
        <v>171</v>
      </c>
    </row>
    <row r="31">
      <c r="A31" s="12">
        <v>45868.0</v>
      </c>
      <c r="B31" s="12">
        <v>45838.83333333333</v>
      </c>
      <c r="C31" s="8" t="s">
        <v>18</v>
      </c>
      <c r="D31" s="8" t="s">
        <v>163</v>
      </c>
      <c r="E31" s="8" t="s">
        <v>164</v>
      </c>
      <c r="G31" s="8" t="s">
        <v>42</v>
      </c>
      <c r="H31" s="8">
        <v>1.00000585E8</v>
      </c>
      <c r="I31" s="13">
        <v>728529.9999999999</v>
      </c>
      <c r="J31" s="13">
        <v>76495.65000000002</v>
      </c>
      <c r="K31" s="13">
        <v>805025.6499999999</v>
      </c>
      <c r="L31" s="13">
        <v>-1.0</v>
      </c>
      <c r="M31" s="8" t="s">
        <v>140</v>
      </c>
      <c r="O31" s="8" t="s">
        <v>172</v>
      </c>
    </row>
    <row r="32">
      <c r="A32" s="12">
        <v>45868.0</v>
      </c>
      <c r="B32" s="12">
        <v>45838.83333333333</v>
      </c>
      <c r="C32" s="8" t="s">
        <v>18</v>
      </c>
      <c r="D32" s="8" t="s">
        <v>163</v>
      </c>
      <c r="E32" s="8" t="s">
        <v>164</v>
      </c>
      <c r="G32" s="8" t="s">
        <v>42</v>
      </c>
      <c r="H32" s="8">
        <v>1.00000687E8</v>
      </c>
      <c r="I32" s="13">
        <v>39596.30769230769</v>
      </c>
      <c r="J32" s="13">
        <v>4157.612307692303</v>
      </c>
      <c r="K32" s="13">
        <v>43753.91999999999</v>
      </c>
      <c r="L32" s="13">
        <v>-1.0</v>
      </c>
      <c r="M32" s="8" t="s">
        <v>140</v>
      </c>
      <c r="O32" s="8" t="s">
        <v>173</v>
      </c>
    </row>
    <row r="33">
      <c r="A33" s="12">
        <v>45868.0</v>
      </c>
      <c r="B33" s="12">
        <v>45838.83333333333</v>
      </c>
      <c r="C33" s="8" t="s">
        <v>18</v>
      </c>
      <c r="D33" s="8" t="s">
        <v>163</v>
      </c>
      <c r="E33" s="8" t="s">
        <v>164</v>
      </c>
      <c r="G33" s="8" t="s">
        <v>42</v>
      </c>
      <c r="I33" s="13">
        <v>59100.0</v>
      </c>
      <c r="J33" s="13">
        <v>0.0</v>
      </c>
      <c r="K33" s="13">
        <v>59100.0</v>
      </c>
      <c r="L33" s="13">
        <v>-1.0</v>
      </c>
      <c r="M33" s="8" t="s">
        <v>140</v>
      </c>
      <c r="O33" s="8" t="s">
        <v>174</v>
      </c>
    </row>
    <row r="34">
      <c r="A34" s="12">
        <v>45873.0</v>
      </c>
      <c r="B34" s="12">
        <v>45869.83333333333</v>
      </c>
      <c r="C34" s="8" t="s">
        <v>18</v>
      </c>
      <c r="D34" s="8" t="s">
        <v>138</v>
      </c>
      <c r="E34" s="8" t="s">
        <v>139</v>
      </c>
      <c r="G34" s="8" t="s">
        <v>20</v>
      </c>
      <c r="H34" s="8">
        <v>6.0</v>
      </c>
      <c r="I34" s="13">
        <v>784350.0</v>
      </c>
      <c r="J34" s="13">
        <v>82356.75</v>
      </c>
      <c r="K34" s="13">
        <v>866706.75</v>
      </c>
      <c r="L34" s="13">
        <v>1.0</v>
      </c>
      <c r="M34" s="8" t="s">
        <v>140</v>
      </c>
      <c r="O34" s="8" t="s">
        <v>175</v>
      </c>
    </row>
    <row r="35">
      <c r="A35" s="12">
        <v>45873.0</v>
      </c>
      <c r="B35" s="12">
        <v>45869.83333333333</v>
      </c>
      <c r="C35" s="8" t="s">
        <v>18</v>
      </c>
      <c r="D35" s="8" t="s">
        <v>138</v>
      </c>
      <c r="E35" s="8" t="s">
        <v>139</v>
      </c>
      <c r="G35" s="8" t="s">
        <v>20</v>
      </c>
      <c r="H35" s="8">
        <v>5.0</v>
      </c>
      <c r="I35" s="13">
        <v>59394.46</v>
      </c>
      <c r="J35" s="13">
        <v>6236.42</v>
      </c>
      <c r="K35" s="13">
        <v>65630.88</v>
      </c>
      <c r="L35" s="13">
        <v>1.0</v>
      </c>
      <c r="M35" s="8" t="s">
        <v>140</v>
      </c>
      <c r="O35" s="8" t="s">
        <v>176</v>
      </c>
    </row>
    <row r="36">
      <c r="A36" s="12">
        <v>45873.0</v>
      </c>
      <c r="B36" s="12">
        <v>45869.83333333333</v>
      </c>
      <c r="C36" s="8" t="s">
        <v>18</v>
      </c>
      <c r="D36" s="8" t="s">
        <v>138</v>
      </c>
      <c r="E36" s="8" t="s">
        <v>139</v>
      </c>
      <c r="G36" s="8" t="s">
        <v>20</v>
      </c>
      <c r="H36" s="8">
        <v>8.0</v>
      </c>
      <c r="I36" s="13">
        <v>88650.0</v>
      </c>
      <c r="J36" s="13">
        <v>18616.5</v>
      </c>
      <c r="K36" s="13">
        <v>107266.5</v>
      </c>
      <c r="L36" s="13">
        <v>1.0</v>
      </c>
      <c r="M36" s="8" t="s">
        <v>140</v>
      </c>
      <c r="O36" s="8" t="s">
        <v>177</v>
      </c>
    </row>
    <row r="37">
      <c r="A37" s="12">
        <v>45883.0</v>
      </c>
      <c r="B37" s="12">
        <v>45869.83333333333</v>
      </c>
      <c r="C37" s="8" t="s">
        <v>77</v>
      </c>
      <c r="D37" s="8" t="s">
        <v>138</v>
      </c>
      <c r="E37" s="8" t="s">
        <v>139</v>
      </c>
      <c r="G37" s="8" t="s">
        <v>20</v>
      </c>
      <c r="H37" s="8">
        <v>9.0</v>
      </c>
      <c r="I37" s="13">
        <v>960780.0</v>
      </c>
      <c r="J37" s="13">
        <v>201763.8</v>
      </c>
      <c r="K37" s="13">
        <v>1162543.8</v>
      </c>
      <c r="L37" s="13">
        <v>1.0</v>
      </c>
      <c r="M37" s="8" t="s">
        <v>140</v>
      </c>
      <c r="O37" s="8" t="s">
        <v>178</v>
      </c>
    </row>
    <row r="38">
      <c r="A38" s="12">
        <v>45873.0</v>
      </c>
      <c r="B38" s="12">
        <v>45869.83333333333</v>
      </c>
      <c r="C38" s="8" t="s">
        <v>18</v>
      </c>
      <c r="D38" s="8" t="s">
        <v>163</v>
      </c>
      <c r="E38" s="8" t="s">
        <v>164</v>
      </c>
      <c r="G38" s="8" t="s">
        <v>20</v>
      </c>
      <c r="H38" s="8">
        <v>585.0</v>
      </c>
      <c r="I38" s="13">
        <v>728530.0</v>
      </c>
      <c r="J38" s="13">
        <v>76495.65</v>
      </c>
      <c r="K38" s="13">
        <v>805025.65</v>
      </c>
      <c r="L38" s="13">
        <v>-1.0</v>
      </c>
      <c r="M38" s="8" t="s">
        <v>140</v>
      </c>
      <c r="O38" s="8" t="s">
        <v>179</v>
      </c>
    </row>
    <row r="39">
      <c r="A39" s="12">
        <v>45873.0</v>
      </c>
      <c r="B39" s="12">
        <v>45869.83333333333</v>
      </c>
      <c r="C39" s="8" t="s">
        <v>18</v>
      </c>
      <c r="D39" s="8" t="s">
        <v>163</v>
      </c>
      <c r="E39" s="8" t="s">
        <v>164</v>
      </c>
      <c r="G39" s="8" t="s">
        <v>20</v>
      </c>
      <c r="I39" s="13">
        <v>59100.0</v>
      </c>
      <c r="J39" s="13">
        <v>0.0</v>
      </c>
      <c r="K39" s="13">
        <v>59100.0</v>
      </c>
      <c r="L39" s="13">
        <v>-1.0</v>
      </c>
      <c r="M39" s="8" t="s">
        <v>140</v>
      </c>
      <c r="O39" s="8" t="s">
        <v>180</v>
      </c>
    </row>
    <row r="40">
      <c r="A40" s="12">
        <v>45880.0</v>
      </c>
      <c r="B40" s="12">
        <v>45869.83333333333</v>
      </c>
      <c r="C40" s="8" t="s">
        <v>18</v>
      </c>
      <c r="D40" s="8" t="s">
        <v>163</v>
      </c>
      <c r="E40" s="8" t="s">
        <v>164</v>
      </c>
      <c r="G40" s="8" t="s">
        <v>20</v>
      </c>
      <c r="H40" s="8">
        <v>6138.0</v>
      </c>
      <c r="I40" s="13">
        <v>68505.31</v>
      </c>
      <c r="J40" s="13">
        <v>14386.11</v>
      </c>
      <c r="K40" s="13">
        <v>82891.42</v>
      </c>
      <c r="L40" s="13">
        <v>-1.0</v>
      </c>
      <c r="M40" s="8" t="s">
        <v>140</v>
      </c>
      <c r="O40" s="8" t="s">
        <v>181</v>
      </c>
    </row>
    <row r="41">
      <c r="A41" s="12">
        <v>45883.0</v>
      </c>
      <c r="B41" s="12">
        <v>45869.83333333333</v>
      </c>
      <c r="C41" s="8" t="s">
        <v>18</v>
      </c>
      <c r="D41" s="8" t="s">
        <v>163</v>
      </c>
      <c r="E41" s="8" t="s">
        <v>164</v>
      </c>
      <c r="G41" s="8" t="s">
        <v>20</v>
      </c>
      <c r="H41" s="8">
        <v>398.0</v>
      </c>
      <c r="I41" s="13">
        <v>41652.89</v>
      </c>
      <c r="J41" s="13">
        <v>8747.11</v>
      </c>
      <c r="K41" s="13">
        <v>50400.0</v>
      </c>
      <c r="L41" s="13">
        <v>-1.0</v>
      </c>
      <c r="M41" s="8" t="s">
        <v>140</v>
      </c>
      <c r="O41" s="8" t="s">
        <v>182</v>
      </c>
    </row>
    <row r="42">
      <c r="A42" s="12">
        <v>45875.0</v>
      </c>
      <c r="B42" s="12">
        <v>45869.83333333333</v>
      </c>
      <c r="C42" s="8" t="s">
        <v>18</v>
      </c>
      <c r="D42" s="8" t="s">
        <v>163</v>
      </c>
      <c r="E42" s="8" t="s">
        <v>164</v>
      </c>
      <c r="G42" s="8" t="s">
        <v>20</v>
      </c>
      <c r="H42" s="8">
        <v>165.0</v>
      </c>
      <c r="I42" s="13">
        <v>4545.45</v>
      </c>
      <c r="J42" s="13">
        <v>954.54</v>
      </c>
      <c r="K42" s="13">
        <v>5499.99</v>
      </c>
      <c r="L42" s="13">
        <v>-1.0</v>
      </c>
      <c r="M42" s="8" t="s">
        <v>140</v>
      </c>
      <c r="O42" s="8" t="s">
        <v>183</v>
      </c>
    </row>
    <row r="43">
      <c r="A43" s="12">
        <v>45883.0</v>
      </c>
      <c r="B43" s="12">
        <v>45869.83333333333</v>
      </c>
      <c r="C43" s="8" t="s">
        <v>18</v>
      </c>
      <c r="D43" s="8" t="s">
        <v>163</v>
      </c>
      <c r="E43" s="8" t="s">
        <v>164</v>
      </c>
      <c r="G43" s="8" t="s">
        <v>20</v>
      </c>
      <c r="H43" s="8">
        <v>67.0</v>
      </c>
      <c r="I43" s="13">
        <v>76234.39</v>
      </c>
      <c r="J43" s="13">
        <v>8004.61</v>
      </c>
      <c r="K43" s="13">
        <v>84239.0</v>
      </c>
      <c r="L43" s="13">
        <v>-1.0</v>
      </c>
      <c r="M43" s="8" t="s">
        <v>140</v>
      </c>
      <c r="O43" s="8" t="s">
        <v>184</v>
      </c>
    </row>
    <row r="44">
      <c r="A44" s="12">
        <v>45898.0</v>
      </c>
      <c r="B44" s="12">
        <v>45869.83333333333</v>
      </c>
      <c r="C44" s="8" t="s">
        <v>18</v>
      </c>
      <c r="D44" s="8" t="s">
        <v>163</v>
      </c>
      <c r="E44" s="8" t="s">
        <v>164</v>
      </c>
      <c r="G44" s="8" t="s">
        <v>20</v>
      </c>
      <c r="H44" s="8">
        <v>173.0</v>
      </c>
      <c r="I44" s="13">
        <v>1930.5</v>
      </c>
      <c r="J44" s="13">
        <v>405.4</v>
      </c>
      <c r="K44" s="13">
        <v>2335.9</v>
      </c>
      <c r="L44" s="13">
        <v>-1.0</v>
      </c>
      <c r="M44" s="8" t="s">
        <v>140</v>
      </c>
      <c r="O44" s="8" t="s">
        <v>185</v>
      </c>
    </row>
    <row r="45">
      <c r="A45" s="12">
        <v>45898.0</v>
      </c>
      <c r="B45" s="12">
        <v>45869.83333333333</v>
      </c>
      <c r="C45" s="8" t="s">
        <v>18</v>
      </c>
      <c r="D45" s="8" t="s">
        <v>163</v>
      </c>
      <c r="E45" s="8" t="s">
        <v>164</v>
      </c>
      <c r="G45" s="8" t="s">
        <v>20</v>
      </c>
      <c r="I45" s="13">
        <v>684000.0</v>
      </c>
      <c r="J45" s="13">
        <v>0.0</v>
      </c>
      <c r="K45" s="13">
        <v>684000.0</v>
      </c>
      <c r="L45" s="13">
        <v>-1.0</v>
      </c>
      <c r="M45" s="8" t="s">
        <v>140</v>
      </c>
      <c r="O45" s="8" t="s">
        <v>186</v>
      </c>
    </row>
    <row r="46">
      <c r="A46" s="12">
        <v>45898.0</v>
      </c>
      <c r="B46" s="12">
        <v>45869.83333333333</v>
      </c>
      <c r="C46" s="8" t="s">
        <v>29</v>
      </c>
      <c r="D46" s="8" t="s">
        <v>163</v>
      </c>
      <c r="E46" s="8" t="s">
        <v>164</v>
      </c>
      <c r="G46" s="8" t="s">
        <v>20</v>
      </c>
      <c r="I46" s="13">
        <v>2000.0</v>
      </c>
      <c r="J46" s="13">
        <v>0.0</v>
      </c>
      <c r="K46" s="13">
        <v>2000.0</v>
      </c>
      <c r="L46" s="13">
        <v>-1.0</v>
      </c>
      <c r="M46" s="8" t="s">
        <v>140</v>
      </c>
      <c r="O46" s="8" t="s">
        <v>187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88</v>
      </c>
      <c r="B1" s="8" t="s">
        <v>127</v>
      </c>
      <c r="C1" s="8" t="s">
        <v>188</v>
      </c>
    </row>
    <row r="2">
      <c r="A2" s="8" t="s">
        <v>189</v>
      </c>
      <c r="B2" s="8" t="s">
        <v>190</v>
      </c>
      <c r="C2" s="8" t="s">
        <v>140</v>
      </c>
    </row>
    <row r="3">
      <c r="A3" s="8" t="s">
        <v>191</v>
      </c>
      <c r="B3" s="8" t="s">
        <v>190</v>
      </c>
      <c r="C3" s="8" t="s">
        <v>140</v>
      </c>
    </row>
    <row r="4">
      <c r="A4" s="8" t="s">
        <v>192</v>
      </c>
      <c r="B4" s="8" t="s">
        <v>192</v>
      </c>
      <c r="C4" s="8" t="s">
        <v>140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1" t="s">
        <v>12</v>
      </c>
      <c r="B1" s="1" t="s">
        <v>193</v>
      </c>
    </row>
    <row r="2">
      <c r="A2" s="4" t="s">
        <v>194</v>
      </c>
      <c r="B2" s="4" t="s">
        <v>195</v>
      </c>
    </row>
    <row r="3">
      <c r="A3" s="4" t="s">
        <v>20</v>
      </c>
      <c r="B3" s="4" t="s">
        <v>196</v>
      </c>
    </row>
    <row r="4">
      <c r="A4" s="4" t="s">
        <v>197</v>
      </c>
      <c r="B4" s="4" t="s">
        <v>196</v>
      </c>
    </row>
    <row r="5">
      <c r="A5" s="4" t="s">
        <v>42</v>
      </c>
      <c r="B5" s="4" t="s">
        <v>196</v>
      </c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1" t="s">
        <v>198</v>
      </c>
      <c r="B1" s="1" t="s">
        <v>93</v>
      </c>
    </row>
    <row r="2">
      <c r="A2" s="4" t="s">
        <v>199</v>
      </c>
      <c r="B2" s="4">
        <v>0.53</v>
      </c>
    </row>
    <row r="3">
      <c r="A3" s="4" t="s">
        <v>200</v>
      </c>
      <c r="B3" s="4">
        <v>0.2</v>
      </c>
    </row>
    <row r="4">
      <c r="A4" s="4" t="s">
        <v>201</v>
      </c>
      <c r="B4" s="4">
        <v>0.09</v>
      </c>
    </row>
    <row r="5">
      <c r="A5" s="4" t="s">
        <v>202</v>
      </c>
      <c r="B5" s="4">
        <v>1.0</v>
      </c>
    </row>
    <row r="6">
      <c r="A6" s="4" t="s">
        <v>203</v>
      </c>
      <c r="B6" s="4">
        <v>1.0</v>
      </c>
    </row>
    <row r="7">
      <c r="A7" s="4" t="s">
        <v>204</v>
      </c>
      <c r="B7" s="4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7.43"/>
    <col customWidth="1" min="3" max="3" width="310.0"/>
    <col customWidth="1" min="4" max="4" width="28.57"/>
  </cols>
  <sheetData>
    <row r="1">
      <c r="A1" s="8" t="s">
        <v>205</v>
      </c>
      <c r="B1" s="8" t="s">
        <v>206</v>
      </c>
      <c r="C1" s="8" t="s">
        <v>207</v>
      </c>
      <c r="D1" s="8" t="s">
        <v>208</v>
      </c>
    </row>
    <row r="2">
      <c r="A2" s="8" t="s">
        <v>209</v>
      </c>
      <c r="B2" s="8" t="s">
        <v>210</v>
      </c>
      <c r="C2" s="8" t="s">
        <v>211</v>
      </c>
      <c r="D2" s="8" t="s">
        <v>136</v>
      </c>
    </row>
    <row r="3">
      <c r="A3" s="8" t="s">
        <v>212</v>
      </c>
      <c r="B3" s="8" t="s">
        <v>210</v>
      </c>
      <c r="C3" s="8" t="s">
        <v>213</v>
      </c>
      <c r="D3" s="8" t="s">
        <v>214</v>
      </c>
    </row>
    <row r="4">
      <c r="A4" s="8" t="s">
        <v>215</v>
      </c>
      <c r="B4" s="8" t="s">
        <v>210</v>
      </c>
      <c r="C4" s="8" t="s">
        <v>216</v>
      </c>
    </row>
    <row r="5">
      <c r="A5" s="8" t="s">
        <v>217</v>
      </c>
      <c r="B5" s="8" t="s">
        <v>210</v>
      </c>
      <c r="C5" s="8" t="s">
        <v>218</v>
      </c>
      <c r="D5" s="8" t="s">
        <v>219</v>
      </c>
    </row>
    <row r="6">
      <c r="A6" s="8" t="s">
        <v>220</v>
      </c>
      <c r="B6" s="8" t="s">
        <v>210</v>
      </c>
      <c r="D6" s="8" t="s">
        <v>221</v>
      </c>
    </row>
    <row r="7">
      <c r="A7" s="8" t="s">
        <v>222</v>
      </c>
      <c r="B7" s="8" t="s">
        <v>210</v>
      </c>
      <c r="D7" s="8" t="s">
        <v>223</v>
      </c>
    </row>
    <row r="8">
      <c r="A8" s="8" t="s">
        <v>224</v>
      </c>
      <c r="B8" s="8" t="s">
        <v>210</v>
      </c>
      <c r="C8" s="8" t="s">
        <v>225</v>
      </c>
    </row>
    <row r="9">
      <c r="A9" s="8" t="s">
        <v>226</v>
      </c>
      <c r="B9" s="8" t="s">
        <v>210</v>
      </c>
      <c r="C9" s="8" t="s">
        <v>227</v>
      </c>
    </row>
  </sheetData>
  <drawing r:id="rId1"/>
</worksheet>
</file>