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 hidePivotFieldList="1"/>
  <mc:AlternateContent xmlns:mc="http://schemas.openxmlformats.org/markup-compatibility/2006">
    <mc:Choice Requires="x15">
      <x15ac:absPath xmlns:x15ac="http://schemas.microsoft.com/office/spreadsheetml/2010/11/ac" url="/Users/guillermo/Google Drive/master/Tfm/documento/"/>
    </mc:Choice>
  </mc:AlternateContent>
  <bookViews>
    <workbookView xWindow="0" yWindow="460" windowWidth="28800" windowHeight="16120" tabRatio="500"/>
  </bookViews>
  <sheets>
    <sheet name="Ingesta en BDD" sheetId="1" r:id="rId1"/>
    <sheet name="Flink-NumFac10s" sheetId="12" r:id="rId2"/>
    <sheet name="Spark-NumFac10s" sheetId="11" r:id="rId3"/>
    <sheet name="Flink-NumFac10s5s" sheetId="19" r:id="rId4"/>
    <sheet name="Spark-NumFac10s5s" sheetId="18" r:id="rId5"/>
    <sheet name="Flink-NumFacTotFac10s" sheetId="5" r:id="rId6"/>
    <sheet name="Spark-NumFacTotFac10s" sheetId="21" r:id="rId7"/>
    <sheet name="Flink-NumFacTotFac10s5s" sheetId="20" r:id="rId8"/>
    <sheet name="Spark-NumFacTotFac10s5s" sheetId="22" r:id="rId9"/>
    <sheet name="Flink-NumFacTotFacXEmi10s" sheetId="16" r:id="rId10"/>
    <sheet name="Spark-NumFacTotFacXEmi10s" sheetId="13" r:id="rId11"/>
    <sheet name="Flink-NumFacTotFacXEmi10s5s" sheetId="23" r:id="rId12"/>
    <sheet name="Spark-NumFacTotFacXEmi10s5s" sheetId="24" r:id="rId13"/>
    <sheet name="Resumen Final" sheetId="25" r:id="rId14"/>
  </sheets>
  <calcPr calcId="150001" concurrentCalc="0"/>
  <pivotCaches>
    <pivotCache cacheId="0" r:id="rId15"/>
    <pivotCache cacheId="1" r:id="rId16"/>
    <pivotCache cacheId="2" r:id="rId17"/>
    <pivotCache cacheId="3" r:id="rId18"/>
    <pivotCache cacheId="4" r:id="rId19"/>
    <pivotCache cacheId="5" r:id="rId20"/>
    <pivotCache cacheId="6" r:id="rId21"/>
    <pivotCache cacheId="7" r:id="rId22"/>
    <pivotCache cacheId="8" r:id="rId23"/>
    <pivotCache cacheId="9" r:id="rId24"/>
    <pivotCache cacheId="10" r:id="rId25"/>
    <pivotCache cacheId="11" r:id="rId26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25" l="1"/>
  <c r="B16" i="25"/>
  <c r="B14" i="25"/>
  <c r="B12" i="25"/>
  <c r="E10" i="25"/>
  <c r="D10" i="25"/>
  <c r="C10" i="25"/>
  <c r="B10" i="25"/>
  <c r="E5" i="25"/>
  <c r="E6" i="25"/>
  <c r="E7" i="25"/>
  <c r="E8" i="25"/>
  <c r="E9" i="25"/>
  <c r="D3" i="25"/>
  <c r="D4" i="25"/>
  <c r="D5" i="25"/>
  <c r="D6" i="25"/>
  <c r="D7" i="25"/>
  <c r="D8" i="25"/>
  <c r="D9" i="25"/>
  <c r="C5" i="25"/>
  <c r="C6" i="25"/>
  <c r="C7" i="25"/>
  <c r="C8" i="25"/>
  <c r="C9" i="25"/>
  <c r="B3" i="25"/>
  <c r="B4" i="25"/>
  <c r="B5" i="25"/>
  <c r="B6" i="25"/>
  <c r="B7" i="25"/>
  <c r="B8" i="25"/>
  <c r="B9" i="25"/>
  <c r="S379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66" i="13"/>
  <c r="E367" i="13"/>
  <c r="E368" i="13"/>
  <c r="E369" i="13"/>
  <c r="E370" i="13"/>
  <c r="E371" i="13"/>
  <c r="E372" i="13"/>
  <c r="E373" i="13"/>
  <c r="E374" i="13"/>
  <c r="E375" i="13"/>
  <c r="E376" i="13"/>
  <c r="E377" i="13"/>
  <c r="E378" i="13"/>
  <c r="E379" i="13"/>
  <c r="E382" i="13"/>
  <c r="E383" i="13"/>
  <c r="E384" i="13"/>
  <c r="E385" i="13"/>
  <c r="E386" i="13"/>
  <c r="T379" i="13"/>
  <c r="S378" i="13"/>
  <c r="T378" i="13"/>
  <c r="S377" i="13"/>
  <c r="T377" i="13"/>
  <c r="S376" i="13"/>
  <c r="T376" i="13"/>
  <c r="S375" i="13"/>
  <c r="T375" i="13"/>
  <c r="S374" i="13"/>
  <c r="T374" i="13"/>
  <c r="S373" i="13"/>
  <c r="T373" i="13"/>
  <c r="S372" i="13"/>
  <c r="T372" i="13"/>
  <c r="S371" i="13"/>
  <c r="T371" i="13"/>
  <c r="S370" i="13"/>
  <c r="T370" i="13"/>
  <c r="S369" i="13"/>
  <c r="T369" i="13"/>
  <c r="S368" i="13"/>
  <c r="T368" i="13"/>
  <c r="S367" i="13"/>
  <c r="T367" i="13"/>
  <c r="S366" i="13"/>
  <c r="T366" i="13"/>
  <c r="S365" i="13"/>
  <c r="T365" i="13"/>
  <c r="S364" i="13"/>
  <c r="T364" i="13"/>
  <c r="S363" i="13"/>
  <c r="T363" i="13"/>
  <c r="S362" i="13"/>
  <c r="T362" i="13"/>
  <c r="S361" i="13"/>
  <c r="T361" i="13"/>
  <c r="S360" i="13"/>
  <c r="T360" i="13"/>
  <c r="S359" i="13"/>
  <c r="T359" i="13"/>
  <c r="S358" i="13"/>
  <c r="T358" i="13"/>
  <c r="S357" i="13"/>
  <c r="T357" i="13"/>
  <c r="S356" i="13"/>
  <c r="T356" i="13"/>
  <c r="S355" i="13"/>
  <c r="T355" i="13"/>
  <c r="S354" i="13"/>
  <c r="T354" i="13"/>
  <c r="S353" i="13"/>
  <c r="T353" i="13"/>
  <c r="S352" i="13"/>
  <c r="T352" i="13"/>
  <c r="S351" i="13"/>
  <c r="T351" i="13"/>
  <c r="S350" i="13"/>
  <c r="T350" i="13"/>
  <c r="L350" i="13"/>
  <c r="M350" i="13"/>
  <c r="L351" i="13"/>
  <c r="M351" i="13"/>
  <c r="L352" i="13"/>
  <c r="M352" i="13"/>
  <c r="L353" i="13"/>
  <c r="M353" i="13"/>
  <c r="L354" i="13"/>
  <c r="M354" i="13"/>
  <c r="L355" i="13"/>
  <c r="M355" i="13"/>
  <c r="L356" i="13"/>
  <c r="M356" i="13"/>
  <c r="L357" i="13"/>
  <c r="M357" i="13"/>
  <c r="L358" i="13"/>
  <c r="M358" i="13"/>
  <c r="L359" i="13"/>
  <c r="M359" i="13"/>
  <c r="L360" i="13"/>
  <c r="M360" i="13"/>
  <c r="L361" i="13"/>
  <c r="M361" i="13"/>
  <c r="L362" i="13"/>
  <c r="M362" i="13"/>
  <c r="L363" i="13"/>
  <c r="M363" i="13"/>
  <c r="L364" i="13"/>
  <c r="M364" i="13"/>
  <c r="L365" i="13"/>
  <c r="M365" i="13"/>
  <c r="L366" i="13"/>
  <c r="M366" i="13"/>
  <c r="L367" i="13"/>
  <c r="M367" i="13"/>
  <c r="L368" i="13"/>
  <c r="M368" i="13"/>
  <c r="L369" i="13"/>
  <c r="M369" i="13"/>
  <c r="L370" i="13"/>
  <c r="M370" i="13"/>
  <c r="L371" i="13"/>
  <c r="M371" i="13"/>
  <c r="L372" i="13"/>
  <c r="M372" i="13"/>
  <c r="L373" i="13"/>
  <c r="M373" i="13"/>
  <c r="L374" i="13"/>
  <c r="M374" i="13"/>
  <c r="L375" i="13"/>
  <c r="M375" i="13"/>
  <c r="L376" i="13"/>
  <c r="M376" i="13"/>
  <c r="L377" i="13"/>
  <c r="M377" i="13"/>
  <c r="L378" i="13"/>
  <c r="M378" i="13"/>
  <c r="L379" i="13"/>
  <c r="M379" i="13"/>
  <c r="T4" i="22"/>
  <c r="T3" i="22"/>
  <c r="T5" i="22"/>
  <c r="T6" i="22"/>
  <c r="T7" i="22"/>
  <c r="T8" i="22"/>
  <c r="T9" i="22"/>
  <c r="T10" i="22"/>
  <c r="T11" i="22"/>
  <c r="T12" i="22"/>
  <c r="T13" i="22"/>
  <c r="T14" i="22"/>
  <c r="T15" i="22"/>
  <c r="T16" i="22"/>
  <c r="T17" i="22"/>
  <c r="T18" i="22"/>
  <c r="T19" i="22"/>
  <c r="T20" i="22"/>
  <c r="T21" i="22"/>
  <c r="T22" i="22"/>
  <c r="T23" i="22"/>
  <c r="T24" i="22"/>
  <c r="T25" i="22"/>
  <c r="T26" i="22"/>
  <c r="T27" i="22"/>
  <c r="T28" i="22"/>
  <c r="T29" i="22"/>
  <c r="T30" i="22"/>
  <c r="T31" i="22"/>
  <c r="T32" i="22"/>
  <c r="T33" i="22"/>
  <c r="T34" i="22"/>
  <c r="T35" i="22"/>
  <c r="T36" i="22"/>
  <c r="T37" i="22"/>
  <c r="T38" i="22"/>
  <c r="T39" i="22"/>
  <c r="T40" i="22"/>
  <c r="T41" i="22"/>
  <c r="T42" i="22"/>
  <c r="T43" i="22"/>
  <c r="T44" i="22"/>
  <c r="T45" i="22"/>
  <c r="T46" i="22"/>
  <c r="T47" i="22"/>
  <c r="T48" i="22"/>
  <c r="T49" i="22"/>
  <c r="T50" i="22"/>
  <c r="T51" i="22"/>
  <c r="T52" i="22"/>
  <c r="T53" i="22"/>
  <c r="T54" i="22"/>
  <c r="T55" i="22"/>
  <c r="T56" i="22"/>
  <c r="T57" i="22"/>
  <c r="T58" i="22"/>
  <c r="T59" i="22"/>
  <c r="T60" i="22"/>
  <c r="T64" i="22"/>
  <c r="T67" i="22"/>
  <c r="T68" i="22"/>
  <c r="T69" i="22"/>
  <c r="T70" i="22"/>
  <c r="T71" i="22"/>
  <c r="U4" i="22"/>
  <c r="U5" i="22"/>
  <c r="U6" i="22"/>
  <c r="U7" i="22"/>
  <c r="U8" i="22"/>
  <c r="U9" i="22"/>
  <c r="U10" i="22"/>
  <c r="U11" i="22"/>
  <c r="U12" i="22"/>
  <c r="U13" i="22"/>
  <c r="U14" i="22"/>
  <c r="U15" i="22"/>
  <c r="U16" i="22"/>
  <c r="U17" i="22"/>
  <c r="U18" i="22"/>
  <c r="U19" i="22"/>
  <c r="U20" i="22"/>
  <c r="U21" i="22"/>
  <c r="U22" i="22"/>
  <c r="U23" i="22"/>
  <c r="U24" i="22"/>
  <c r="U25" i="22"/>
  <c r="U26" i="22"/>
  <c r="U27" i="22"/>
  <c r="U28" i="22"/>
  <c r="U29" i="22"/>
  <c r="U30" i="22"/>
  <c r="U31" i="22"/>
  <c r="U32" i="22"/>
  <c r="U33" i="22"/>
  <c r="U34" i="22"/>
  <c r="U35" i="22"/>
  <c r="U36" i="22"/>
  <c r="U37" i="22"/>
  <c r="U38" i="22"/>
  <c r="U39" i="22"/>
  <c r="U40" i="22"/>
  <c r="U41" i="22"/>
  <c r="U42" i="22"/>
  <c r="U43" i="22"/>
  <c r="U44" i="22"/>
  <c r="U45" i="22"/>
  <c r="U46" i="22"/>
  <c r="U47" i="22"/>
  <c r="U48" i="22"/>
  <c r="U49" i="22"/>
  <c r="U50" i="22"/>
  <c r="U51" i="22"/>
  <c r="U52" i="22"/>
  <c r="U53" i="22"/>
  <c r="U54" i="22"/>
  <c r="U55" i="22"/>
  <c r="U56" i="22"/>
  <c r="U57" i="22"/>
  <c r="U58" i="22"/>
  <c r="U59" i="22"/>
  <c r="U60" i="22"/>
  <c r="U61" i="22"/>
  <c r="U62" i="22"/>
  <c r="U63" i="22"/>
  <c r="U64" i="22"/>
  <c r="M4" i="22"/>
  <c r="M3" i="22"/>
  <c r="M5" i="22"/>
  <c r="M6" i="22"/>
  <c r="M7" i="22"/>
  <c r="M8" i="22"/>
  <c r="M9" i="22"/>
  <c r="M10" i="22"/>
  <c r="M11" i="22"/>
  <c r="M12" i="22"/>
  <c r="M13" i="22"/>
  <c r="M14" i="22"/>
  <c r="M15" i="22"/>
  <c r="M16" i="22"/>
  <c r="M17" i="22"/>
  <c r="M18" i="22"/>
  <c r="M19" i="22"/>
  <c r="M20" i="22"/>
  <c r="M21" i="22"/>
  <c r="M22" i="22"/>
  <c r="M23" i="22"/>
  <c r="M24" i="22"/>
  <c r="M25" i="22"/>
  <c r="M26" i="22"/>
  <c r="M27" i="22"/>
  <c r="M28" i="22"/>
  <c r="M29" i="22"/>
  <c r="M30" i="22"/>
  <c r="M31" i="22"/>
  <c r="M32" i="22"/>
  <c r="M33" i="22"/>
  <c r="M34" i="22"/>
  <c r="M35" i="22"/>
  <c r="M36" i="22"/>
  <c r="M37" i="22"/>
  <c r="M38" i="22"/>
  <c r="M39" i="22"/>
  <c r="M40" i="22"/>
  <c r="M41" i="22"/>
  <c r="M42" i="22"/>
  <c r="M43" i="22"/>
  <c r="M44" i="22"/>
  <c r="M45" i="22"/>
  <c r="M46" i="22"/>
  <c r="M47" i="22"/>
  <c r="M48" i="22"/>
  <c r="M49" i="22"/>
  <c r="M50" i="22"/>
  <c r="M51" i="22"/>
  <c r="M52" i="22"/>
  <c r="M53" i="22"/>
  <c r="M54" i="22"/>
  <c r="M55" i="22"/>
  <c r="M56" i="22"/>
  <c r="M57" i="22"/>
  <c r="M58" i="22"/>
  <c r="M59" i="22"/>
  <c r="M60" i="22"/>
  <c r="M61" i="22"/>
  <c r="M62" i="22"/>
  <c r="M63" i="22"/>
  <c r="M64" i="22"/>
  <c r="M67" i="22"/>
  <c r="M68" i="22"/>
  <c r="M69" i="22"/>
  <c r="M70" i="22"/>
  <c r="M71" i="22"/>
  <c r="N4" i="22"/>
  <c r="N5" i="22"/>
  <c r="N6" i="22"/>
  <c r="N7" i="22"/>
  <c r="N8" i="22"/>
  <c r="N9" i="22"/>
  <c r="N10" i="22"/>
  <c r="N11" i="22"/>
  <c r="N12" i="22"/>
  <c r="N13" i="22"/>
  <c r="N14" i="22"/>
  <c r="N15" i="22"/>
  <c r="N16" i="22"/>
  <c r="N17" i="22"/>
  <c r="N18" i="22"/>
  <c r="N19" i="22"/>
  <c r="N20" i="22"/>
  <c r="N21" i="22"/>
  <c r="N22" i="22"/>
  <c r="N23" i="22"/>
  <c r="N24" i="22"/>
  <c r="N25" i="22"/>
  <c r="N26" i="22"/>
  <c r="N27" i="22"/>
  <c r="N28" i="22"/>
  <c r="N29" i="22"/>
  <c r="N30" i="22"/>
  <c r="N31" i="22"/>
  <c r="N32" i="22"/>
  <c r="N33" i="22"/>
  <c r="N34" i="22"/>
  <c r="N35" i="22"/>
  <c r="N36" i="22"/>
  <c r="N37" i="22"/>
  <c r="N38" i="22"/>
  <c r="N39" i="22"/>
  <c r="N40" i="22"/>
  <c r="N41" i="22"/>
  <c r="N42" i="22"/>
  <c r="N43" i="22"/>
  <c r="N44" i="22"/>
  <c r="N45" i="22"/>
  <c r="N46" i="22"/>
  <c r="N47" i="22"/>
  <c r="N48" i="22"/>
  <c r="N49" i="22"/>
  <c r="N50" i="22"/>
  <c r="N51" i="22"/>
  <c r="N52" i="22"/>
  <c r="N53" i="22"/>
  <c r="N54" i="22"/>
  <c r="N55" i="22"/>
  <c r="N56" i="22"/>
  <c r="N57" i="22"/>
  <c r="N58" i="22"/>
  <c r="N59" i="22"/>
  <c r="N60" i="22"/>
  <c r="N61" i="22"/>
  <c r="N62" i="22"/>
  <c r="N63" i="22"/>
  <c r="N64" i="22"/>
  <c r="F4" i="22"/>
  <c r="F3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F37" i="22"/>
  <c r="F38" i="22"/>
  <c r="F39" i="22"/>
  <c r="F40" i="22"/>
  <c r="F41" i="22"/>
  <c r="F42" i="22"/>
  <c r="F43" i="22"/>
  <c r="F44" i="22"/>
  <c r="F45" i="22"/>
  <c r="F46" i="22"/>
  <c r="F47" i="22"/>
  <c r="F48" i="22"/>
  <c r="F49" i="22"/>
  <c r="F50" i="22"/>
  <c r="F51" i="22"/>
  <c r="F52" i="22"/>
  <c r="F53" i="22"/>
  <c r="F54" i="22"/>
  <c r="F55" i="22"/>
  <c r="F56" i="22"/>
  <c r="F57" i="22"/>
  <c r="F58" i="22"/>
  <c r="F59" i="22"/>
  <c r="F60" i="22"/>
  <c r="F61" i="22"/>
  <c r="F62" i="22"/>
  <c r="F63" i="22"/>
  <c r="F64" i="22"/>
  <c r="F67" i="22"/>
  <c r="F68" i="22"/>
  <c r="F69" i="22"/>
  <c r="F70" i="22"/>
  <c r="F71" i="22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F350" i="13"/>
  <c r="F351" i="13"/>
  <c r="F352" i="13"/>
  <c r="F353" i="13"/>
  <c r="F354" i="13"/>
  <c r="F355" i="13"/>
  <c r="F356" i="13"/>
  <c r="F357" i="13"/>
  <c r="F358" i="13"/>
  <c r="F359" i="13"/>
  <c r="F360" i="13"/>
  <c r="F361" i="13"/>
  <c r="F362" i="13"/>
  <c r="F363" i="13"/>
  <c r="F364" i="13"/>
  <c r="F365" i="13"/>
  <c r="F366" i="13"/>
  <c r="F367" i="13"/>
  <c r="F368" i="13"/>
  <c r="F369" i="13"/>
  <c r="F370" i="13"/>
  <c r="F371" i="13"/>
  <c r="F372" i="13"/>
  <c r="F373" i="13"/>
  <c r="F374" i="13"/>
  <c r="F375" i="13"/>
  <c r="F376" i="13"/>
  <c r="F377" i="13"/>
  <c r="F378" i="13"/>
  <c r="F379" i="13"/>
  <c r="F312" i="13"/>
  <c r="F311" i="13"/>
  <c r="F310" i="13"/>
  <c r="F309" i="13"/>
  <c r="F308" i="13"/>
  <c r="F307" i="13"/>
  <c r="F306" i="13"/>
  <c r="F305" i="13"/>
  <c r="F304" i="13"/>
  <c r="F303" i="13"/>
  <c r="E690" i="24"/>
  <c r="E691" i="24"/>
  <c r="E692" i="24"/>
  <c r="E693" i="24"/>
  <c r="E694" i="24"/>
  <c r="E695" i="24"/>
  <c r="E696" i="24"/>
  <c r="E697" i="24"/>
  <c r="E698" i="24"/>
  <c r="E699" i="24"/>
  <c r="E700" i="24"/>
  <c r="E701" i="24"/>
  <c r="E702" i="24"/>
  <c r="E703" i="24"/>
  <c r="E704" i="24"/>
  <c r="E705" i="24"/>
  <c r="E706" i="24"/>
  <c r="E707" i="24"/>
  <c r="E708" i="24"/>
  <c r="E709" i="24"/>
  <c r="E710" i="24"/>
  <c r="E711" i="24"/>
  <c r="E712" i="24"/>
  <c r="E713" i="24"/>
  <c r="E714" i="24"/>
  <c r="E715" i="24"/>
  <c r="E716" i="24"/>
  <c r="E717" i="24"/>
  <c r="E718" i="24"/>
  <c r="E719" i="24"/>
  <c r="E720" i="24"/>
  <c r="E721" i="24"/>
  <c r="E722" i="24"/>
  <c r="E723" i="24"/>
  <c r="E724" i="24"/>
  <c r="E725" i="24"/>
  <c r="E726" i="24"/>
  <c r="E727" i="24"/>
  <c r="E728" i="24"/>
  <c r="E729" i="24"/>
  <c r="E730" i="24"/>
  <c r="E731" i="24"/>
  <c r="E732" i="24"/>
  <c r="E733" i="24"/>
  <c r="E734" i="24"/>
  <c r="E735" i="24"/>
  <c r="E736" i="24"/>
  <c r="E737" i="24"/>
  <c r="E738" i="24"/>
  <c r="E739" i="24"/>
  <c r="E740" i="24"/>
  <c r="E741" i="24"/>
  <c r="E742" i="24"/>
  <c r="E743" i="24"/>
  <c r="E744" i="24"/>
  <c r="E745" i="24"/>
  <c r="E746" i="24"/>
  <c r="E747" i="24"/>
  <c r="E748" i="24"/>
  <c r="E749" i="24"/>
  <c r="E750" i="24"/>
  <c r="E751" i="24"/>
  <c r="E754" i="24"/>
  <c r="E755" i="24"/>
  <c r="E756" i="24"/>
  <c r="E757" i="24"/>
  <c r="E758" i="24"/>
  <c r="F690" i="24"/>
  <c r="F691" i="24"/>
  <c r="F692" i="24"/>
  <c r="F693" i="24"/>
  <c r="F694" i="24"/>
  <c r="F695" i="24"/>
  <c r="F696" i="24"/>
  <c r="F697" i="24"/>
  <c r="F698" i="24"/>
  <c r="F699" i="24"/>
  <c r="F700" i="24"/>
  <c r="F701" i="24"/>
  <c r="F702" i="24"/>
  <c r="F703" i="24"/>
  <c r="F704" i="24"/>
  <c r="F705" i="24"/>
  <c r="F706" i="24"/>
  <c r="F707" i="24"/>
  <c r="F708" i="24"/>
  <c r="F709" i="24"/>
  <c r="F710" i="24"/>
  <c r="F711" i="24"/>
  <c r="F712" i="24"/>
  <c r="F713" i="24"/>
  <c r="F714" i="24"/>
  <c r="F715" i="24"/>
  <c r="F716" i="24"/>
  <c r="F717" i="24"/>
  <c r="F718" i="24"/>
  <c r="F719" i="24"/>
  <c r="F720" i="24"/>
  <c r="F721" i="24"/>
  <c r="F722" i="24"/>
  <c r="F723" i="24"/>
  <c r="F724" i="24"/>
  <c r="F725" i="24"/>
  <c r="F726" i="24"/>
  <c r="F727" i="24"/>
  <c r="F728" i="24"/>
  <c r="F729" i="24"/>
  <c r="F730" i="24"/>
  <c r="F731" i="24"/>
  <c r="F732" i="24"/>
  <c r="F733" i="24"/>
  <c r="F734" i="24"/>
  <c r="F735" i="24"/>
  <c r="F736" i="24"/>
  <c r="F737" i="24"/>
  <c r="F738" i="24"/>
  <c r="F739" i="24"/>
  <c r="F740" i="24"/>
  <c r="F741" i="24"/>
  <c r="F742" i="24"/>
  <c r="F743" i="24"/>
  <c r="F744" i="24"/>
  <c r="F745" i="24"/>
  <c r="F746" i="24"/>
  <c r="F747" i="24"/>
  <c r="F748" i="24"/>
  <c r="F749" i="24"/>
  <c r="F750" i="24"/>
  <c r="F751" i="24"/>
  <c r="E760" i="24"/>
  <c r="L690" i="24"/>
  <c r="M690" i="24"/>
  <c r="L691" i="24"/>
  <c r="M691" i="24"/>
  <c r="L692" i="24"/>
  <c r="M692" i="24"/>
  <c r="L693" i="24"/>
  <c r="M693" i="24"/>
  <c r="L694" i="24"/>
  <c r="M694" i="24"/>
  <c r="L695" i="24"/>
  <c r="M695" i="24"/>
  <c r="L696" i="24"/>
  <c r="M696" i="24"/>
  <c r="L697" i="24"/>
  <c r="M697" i="24"/>
  <c r="L698" i="24"/>
  <c r="M698" i="24"/>
  <c r="L699" i="24"/>
  <c r="M699" i="24"/>
  <c r="L700" i="24"/>
  <c r="M700" i="24"/>
  <c r="L701" i="24"/>
  <c r="M701" i="24"/>
  <c r="L702" i="24"/>
  <c r="M702" i="24"/>
  <c r="L703" i="24"/>
  <c r="M703" i="24"/>
  <c r="L704" i="24"/>
  <c r="M704" i="24"/>
  <c r="L705" i="24"/>
  <c r="M705" i="24"/>
  <c r="L706" i="24"/>
  <c r="M706" i="24"/>
  <c r="L707" i="24"/>
  <c r="M707" i="24"/>
  <c r="L708" i="24"/>
  <c r="M708" i="24"/>
  <c r="L709" i="24"/>
  <c r="M709" i="24"/>
  <c r="L710" i="24"/>
  <c r="M710" i="24"/>
  <c r="L711" i="24"/>
  <c r="M711" i="24"/>
  <c r="L712" i="24"/>
  <c r="M712" i="24"/>
  <c r="L713" i="24"/>
  <c r="M713" i="24"/>
  <c r="L714" i="24"/>
  <c r="M714" i="24"/>
  <c r="L715" i="24"/>
  <c r="M715" i="24"/>
  <c r="L716" i="24"/>
  <c r="M716" i="24"/>
  <c r="L717" i="24"/>
  <c r="M717" i="24"/>
  <c r="L718" i="24"/>
  <c r="M718" i="24"/>
  <c r="L719" i="24"/>
  <c r="M719" i="24"/>
  <c r="L720" i="24"/>
  <c r="M720" i="24"/>
  <c r="L721" i="24"/>
  <c r="M721" i="24"/>
  <c r="L722" i="24"/>
  <c r="M722" i="24"/>
  <c r="L723" i="24"/>
  <c r="M723" i="24"/>
  <c r="L724" i="24"/>
  <c r="M724" i="24"/>
  <c r="L725" i="24"/>
  <c r="M725" i="24"/>
  <c r="L726" i="24"/>
  <c r="M726" i="24"/>
  <c r="L727" i="24"/>
  <c r="M727" i="24"/>
  <c r="L728" i="24"/>
  <c r="M728" i="24"/>
  <c r="L729" i="24"/>
  <c r="M729" i="24"/>
  <c r="L730" i="24"/>
  <c r="M730" i="24"/>
  <c r="L731" i="24"/>
  <c r="M731" i="24"/>
  <c r="L732" i="24"/>
  <c r="M732" i="24"/>
  <c r="L733" i="24"/>
  <c r="M733" i="24"/>
  <c r="L734" i="24"/>
  <c r="M734" i="24"/>
  <c r="L735" i="24"/>
  <c r="M735" i="24"/>
  <c r="L736" i="24"/>
  <c r="M736" i="24"/>
  <c r="L737" i="24"/>
  <c r="M737" i="24"/>
  <c r="L738" i="24"/>
  <c r="M738" i="24"/>
  <c r="L739" i="24"/>
  <c r="M739" i="24"/>
  <c r="L740" i="24"/>
  <c r="M740" i="24"/>
  <c r="L741" i="24"/>
  <c r="M741" i="24"/>
  <c r="L742" i="24"/>
  <c r="M742" i="24"/>
  <c r="L743" i="24"/>
  <c r="M743" i="24"/>
  <c r="L744" i="24"/>
  <c r="M744" i="24"/>
  <c r="L745" i="24"/>
  <c r="M745" i="24"/>
  <c r="L746" i="24"/>
  <c r="M746" i="24"/>
  <c r="L747" i="24"/>
  <c r="M747" i="24"/>
  <c r="L748" i="24"/>
  <c r="M748" i="24"/>
  <c r="L749" i="24"/>
  <c r="M749" i="24"/>
  <c r="L750" i="24"/>
  <c r="M750" i="24"/>
  <c r="L751" i="24"/>
  <c r="M751" i="24"/>
  <c r="L760" i="24"/>
  <c r="S690" i="24"/>
  <c r="T690" i="24"/>
  <c r="S691" i="24"/>
  <c r="T691" i="24"/>
  <c r="S692" i="24"/>
  <c r="T692" i="24"/>
  <c r="S693" i="24"/>
  <c r="T693" i="24"/>
  <c r="S694" i="24"/>
  <c r="T694" i="24"/>
  <c r="S695" i="24"/>
  <c r="T695" i="24"/>
  <c r="S696" i="24"/>
  <c r="T696" i="24"/>
  <c r="S697" i="24"/>
  <c r="T697" i="24"/>
  <c r="S698" i="24"/>
  <c r="T698" i="24"/>
  <c r="S699" i="24"/>
  <c r="T699" i="24"/>
  <c r="S700" i="24"/>
  <c r="T700" i="24"/>
  <c r="S701" i="24"/>
  <c r="T701" i="24"/>
  <c r="S702" i="24"/>
  <c r="T702" i="24"/>
  <c r="S703" i="24"/>
  <c r="T703" i="24"/>
  <c r="S704" i="24"/>
  <c r="T704" i="24"/>
  <c r="S705" i="24"/>
  <c r="T705" i="24"/>
  <c r="S706" i="24"/>
  <c r="T706" i="24"/>
  <c r="S707" i="24"/>
  <c r="T707" i="24"/>
  <c r="S708" i="24"/>
  <c r="T708" i="24"/>
  <c r="S709" i="24"/>
  <c r="T709" i="24"/>
  <c r="S710" i="24"/>
  <c r="T710" i="24"/>
  <c r="S711" i="24"/>
  <c r="T711" i="24"/>
  <c r="S712" i="24"/>
  <c r="T712" i="24"/>
  <c r="S713" i="24"/>
  <c r="T713" i="24"/>
  <c r="S714" i="24"/>
  <c r="T714" i="24"/>
  <c r="S715" i="24"/>
  <c r="T715" i="24"/>
  <c r="S716" i="24"/>
  <c r="T716" i="24"/>
  <c r="S717" i="24"/>
  <c r="T717" i="24"/>
  <c r="S718" i="24"/>
  <c r="T718" i="24"/>
  <c r="S719" i="24"/>
  <c r="T719" i="24"/>
  <c r="S720" i="24"/>
  <c r="T720" i="24"/>
  <c r="S721" i="24"/>
  <c r="T721" i="24"/>
  <c r="S722" i="24"/>
  <c r="T722" i="24"/>
  <c r="S723" i="24"/>
  <c r="T723" i="24"/>
  <c r="S724" i="24"/>
  <c r="T724" i="24"/>
  <c r="S725" i="24"/>
  <c r="T725" i="24"/>
  <c r="S726" i="24"/>
  <c r="T726" i="24"/>
  <c r="S727" i="24"/>
  <c r="T727" i="24"/>
  <c r="S728" i="24"/>
  <c r="T728" i="24"/>
  <c r="S729" i="24"/>
  <c r="T729" i="24"/>
  <c r="S730" i="24"/>
  <c r="T730" i="24"/>
  <c r="S731" i="24"/>
  <c r="T731" i="24"/>
  <c r="S732" i="24"/>
  <c r="T732" i="24"/>
  <c r="S733" i="24"/>
  <c r="T733" i="24"/>
  <c r="S734" i="24"/>
  <c r="T734" i="24"/>
  <c r="S735" i="24"/>
  <c r="T735" i="24"/>
  <c r="S736" i="24"/>
  <c r="T736" i="24"/>
  <c r="S737" i="24"/>
  <c r="T737" i="24"/>
  <c r="S738" i="24"/>
  <c r="T738" i="24"/>
  <c r="S739" i="24"/>
  <c r="T739" i="24"/>
  <c r="S740" i="24"/>
  <c r="T740" i="24"/>
  <c r="S741" i="24"/>
  <c r="T741" i="24"/>
  <c r="S742" i="24"/>
  <c r="T742" i="24"/>
  <c r="S743" i="24"/>
  <c r="T743" i="24"/>
  <c r="S744" i="24"/>
  <c r="T744" i="24"/>
  <c r="S745" i="24"/>
  <c r="T745" i="24"/>
  <c r="S746" i="24"/>
  <c r="T746" i="24"/>
  <c r="S747" i="24"/>
  <c r="T747" i="24"/>
  <c r="S748" i="24"/>
  <c r="T748" i="24"/>
  <c r="S749" i="24"/>
  <c r="T749" i="24"/>
  <c r="S750" i="24"/>
  <c r="T750" i="24"/>
  <c r="S751" i="24"/>
  <c r="T751" i="24"/>
  <c r="S760" i="24"/>
  <c r="E763" i="24"/>
  <c r="E759" i="24"/>
  <c r="L759" i="24"/>
  <c r="S759" i="24"/>
  <c r="E762" i="24"/>
  <c r="S755" i="24"/>
  <c r="S754" i="24"/>
  <c r="S756" i="24"/>
  <c r="S758" i="24"/>
  <c r="L755" i="24"/>
  <c r="L754" i="24"/>
  <c r="L756" i="24"/>
  <c r="L758" i="24"/>
  <c r="S757" i="24"/>
  <c r="L757" i="24"/>
  <c r="T622" i="24"/>
  <c r="F622" i="24"/>
  <c r="T621" i="24"/>
  <c r="M621" i="24"/>
  <c r="F621" i="24"/>
  <c r="T620" i="24"/>
  <c r="M620" i="24"/>
  <c r="F620" i="24"/>
  <c r="T619" i="24"/>
  <c r="M619" i="24"/>
  <c r="F619" i="24"/>
  <c r="T618" i="24"/>
  <c r="M618" i="24"/>
  <c r="F618" i="24"/>
  <c r="T617" i="24"/>
  <c r="M617" i="24"/>
  <c r="F617" i="24"/>
  <c r="T616" i="24"/>
  <c r="M616" i="24"/>
  <c r="F616" i="24"/>
  <c r="T615" i="24"/>
  <c r="M615" i="24"/>
  <c r="F615" i="24"/>
  <c r="T614" i="24"/>
  <c r="M614" i="24"/>
  <c r="F614" i="24"/>
  <c r="T613" i="24"/>
  <c r="M613" i="24"/>
  <c r="F613" i="24"/>
  <c r="T612" i="24"/>
  <c r="M612" i="24"/>
  <c r="F612" i="24"/>
  <c r="T611" i="24"/>
  <c r="M611" i="24"/>
  <c r="F611" i="24"/>
  <c r="T610" i="24"/>
  <c r="M610" i="24"/>
  <c r="F610" i="24"/>
  <c r="T609" i="24"/>
  <c r="M609" i="24"/>
  <c r="F609" i="24"/>
  <c r="T608" i="24"/>
  <c r="M608" i="24"/>
  <c r="F608" i="24"/>
  <c r="T607" i="24"/>
  <c r="M607" i="24"/>
  <c r="F607" i="24"/>
  <c r="T606" i="24"/>
  <c r="M606" i="24"/>
  <c r="F606" i="24"/>
  <c r="T605" i="24"/>
  <c r="M605" i="24"/>
  <c r="F605" i="24"/>
  <c r="T604" i="24"/>
  <c r="M604" i="24"/>
  <c r="F604" i="24"/>
  <c r="T603" i="24"/>
  <c r="M603" i="24"/>
  <c r="F603" i="24"/>
  <c r="T602" i="24"/>
  <c r="M602" i="24"/>
  <c r="F602" i="24"/>
  <c r="T601" i="24"/>
  <c r="M601" i="24"/>
  <c r="F601" i="24"/>
  <c r="T600" i="24"/>
  <c r="M600" i="24"/>
  <c r="F600" i="24"/>
  <c r="T599" i="24"/>
  <c r="M599" i="24"/>
  <c r="F599" i="24"/>
  <c r="T598" i="24"/>
  <c r="M598" i="24"/>
  <c r="F598" i="24"/>
  <c r="T597" i="24"/>
  <c r="M597" i="24"/>
  <c r="F597" i="24"/>
  <c r="T596" i="24"/>
  <c r="M596" i="24"/>
  <c r="F596" i="24"/>
  <c r="T595" i="24"/>
  <c r="M595" i="24"/>
  <c r="F595" i="24"/>
  <c r="T594" i="24"/>
  <c r="M594" i="24"/>
  <c r="F594" i="24"/>
  <c r="T593" i="24"/>
  <c r="M593" i="24"/>
  <c r="F593" i="24"/>
  <c r="T592" i="24"/>
  <c r="M592" i="24"/>
  <c r="F592" i="24"/>
  <c r="T591" i="24"/>
  <c r="M591" i="24"/>
  <c r="F591" i="24"/>
  <c r="T590" i="24"/>
  <c r="M590" i="24"/>
  <c r="F590" i="24"/>
  <c r="T589" i="24"/>
  <c r="M589" i="24"/>
  <c r="F589" i="24"/>
  <c r="T588" i="24"/>
  <c r="M588" i="24"/>
  <c r="F588" i="24"/>
  <c r="T587" i="24"/>
  <c r="M587" i="24"/>
  <c r="F587" i="24"/>
  <c r="T586" i="24"/>
  <c r="M586" i="24"/>
  <c r="F586" i="24"/>
  <c r="T585" i="24"/>
  <c r="M585" i="24"/>
  <c r="F585" i="24"/>
  <c r="T584" i="24"/>
  <c r="M584" i="24"/>
  <c r="F584" i="24"/>
  <c r="T583" i="24"/>
  <c r="M583" i="24"/>
  <c r="F583" i="24"/>
  <c r="T582" i="24"/>
  <c r="M582" i="24"/>
  <c r="F582" i="24"/>
  <c r="T581" i="24"/>
  <c r="M581" i="24"/>
  <c r="F581" i="24"/>
  <c r="T580" i="24"/>
  <c r="M580" i="24"/>
  <c r="F580" i="24"/>
  <c r="T579" i="24"/>
  <c r="M579" i="24"/>
  <c r="F579" i="24"/>
  <c r="T578" i="24"/>
  <c r="M578" i="24"/>
  <c r="F578" i="24"/>
  <c r="T577" i="24"/>
  <c r="M577" i="24"/>
  <c r="F577" i="24"/>
  <c r="T576" i="24"/>
  <c r="M576" i="24"/>
  <c r="F576" i="24"/>
  <c r="T575" i="24"/>
  <c r="M575" i="24"/>
  <c r="F575" i="24"/>
  <c r="T574" i="24"/>
  <c r="M574" i="24"/>
  <c r="F574" i="24"/>
  <c r="T573" i="24"/>
  <c r="M573" i="24"/>
  <c r="F573" i="24"/>
  <c r="T572" i="24"/>
  <c r="M572" i="24"/>
  <c r="F572" i="24"/>
  <c r="T571" i="24"/>
  <c r="M571" i="24"/>
  <c r="F571" i="24"/>
  <c r="T570" i="24"/>
  <c r="M570" i="24"/>
  <c r="F570" i="24"/>
  <c r="T569" i="24"/>
  <c r="M569" i="24"/>
  <c r="F569" i="24"/>
  <c r="T568" i="24"/>
  <c r="M568" i="24"/>
  <c r="F568" i="24"/>
  <c r="T567" i="24"/>
  <c r="M567" i="24"/>
  <c r="F567" i="24"/>
  <c r="T566" i="24"/>
  <c r="M566" i="24"/>
  <c r="F566" i="24"/>
  <c r="T565" i="24"/>
  <c r="M565" i="24"/>
  <c r="F565" i="24"/>
  <c r="T564" i="24"/>
  <c r="M564" i="24"/>
  <c r="F564" i="24"/>
  <c r="T563" i="24"/>
  <c r="M563" i="24"/>
  <c r="F563" i="24"/>
  <c r="T562" i="24"/>
  <c r="M562" i="24"/>
  <c r="F562" i="24"/>
  <c r="T561" i="24"/>
  <c r="M561" i="24"/>
  <c r="F561" i="24"/>
  <c r="T560" i="24"/>
  <c r="M560" i="24"/>
  <c r="F560" i="24"/>
  <c r="T559" i="24"/>
  <c r="M559" i="24"/>
  <c r="F559" i="24"/>
  <c r="T558" i="24"/>
  <c r="M558" i="24"/>
  <c r="F558" i="24"/>
  <c r="T557" i="24"/>
  <c r="M557" i="24"/>
  <c r="F557" i="24"/>
  <c r="T556" i="24"/>
  <c r="M556" i="24"/>
  <c r="F556" i="24"/>
  <c r="T555" i="24"/>
  <c r="M555" i="24"/>
  <c r="F555" i="24"/>
  <c r="T554" i="24"/>
  <c r="M554" i="24"/>
  <c r="F554" i="24"/>
  <c r="T553" i="24"/>
  <c r="M553" i="24"/>
  <c r="F553" i="24"/>
  <c r="T552" i="24"/>
  <c r="M552" i="24"/>
  <c r="F552" i="24"/>
  <c r="T551" i="24"/>
  <c r="M551" i="24"/>
  <c r="F551" i="24"/>
  <c r="T550" i="24"/>
  <c r="M550" i="24"/>
  <c r="F550" i="24"/>
  <c r="T549" i="24"/>
  <c r="M549" i="24"/>
  <c r="F549" i="24"/>
  <c r="T548" i="24"/>
  <c r="M548" i="24"/>
  <c r="F548" i="24"/>
  <c r="T547" i="24"/>
  <c r="M547" i="24"/>
  <c r="F547" i="24"/>
  <c r="T546" i="24"/>
  <c r="M546" i="24"/>
  <c r="F546" i="24"/>
  <c r="T545" i="24"/>
  <c r="M545" i="24"/>
  <c r="F545" i="24"/>
  <c r="T544" i="24"/>
  <c r="M544" i="24"/>
  <c r="F544" i="24"/>
  <c r="T543" i="24"/>
  <c r="M543" i="24"/>
  <c r="F543" i="24"/>
  <c r="T542" i="24"/>
  <c r="M542" i="24"/>
  <c r="F542" i="24"/>
  <c r="T541" i="24"/>
  <c r="M541" i="24"/>
  <c r="F541" i="24"/>
  <c r="T540" i="24"/>
  <c r="M540" i="24"/>
  <c r="F540" i="24"/>
  <c r="T539" i="24"/>
  <c r="M539" i="24"/>
  <c r="F539" i="24"/>
  <c r="T538" i="24"/>
  <c r="M538" i="24"/>
  <c r="F538" i="24"/>
  <c r="T537" i="24"/>
  <c r="M537" i="24"/>
  <c r="F537" i="24"/>
  <c r="T536" i="24"/>
  <c r="M536" i="24"/>
  <c r="F536" i="24"/>
  <c r="T535" i="24"/>
  <c r="M535" i="24"/>
  <c r="F535" i="24"/>
  <c r="T534" i="24"/>
  <c r="M534" i="24"/>
  <c r="F534" i="24"/>
  <c r="T533" i="24"/>
  <c r="M533" i="24"/>
  <c r="F533" i="24"/>
  <c r="T532" i="24"/>
  <c r="M532" i="24"/>
  <c r="F532" i="24"/>
  <c r="T531" i="24"/>
  <c r="M531" i="24"/>
  <c r="F531" i="24"/>
  <c r="T530" i="24"/>
  <c r="M530" i="24"/>
  <c r="F530" i="24"/>
  <c r="T529" i="24"/>
  <c r="M529" i="24"/>
  <c r="F529" i="24"/>
  <c r="T528" i="24"/>
  <c r="M528" i="24"/>
  <c r="F528" i="24"/>
  <c r="T527" i="24"/>
  <c r="M527" i="24"/>
  <c r="F527" i="24"/>
  <c r="T526" i="24"/>
  <c r="M526" i="24"/>
  <c r="F526" i="24"/>
  <c r="T525" i="24"/>
  <c r="M525" i="24"/>
  <c r="F525" i="24"/>
  <c r="T524" i="24"/>
  <c r="M524" i="24"/>
  <c r="F524" i="24"/>
  <c r="T523" i="24"/>
  <c r="M523" i="24"/>
  <c r="F523" i="24"/>
  <c r="T522" i="24"/>
  <c r="M522" i="24"/>
  <c r="F522" i="24"/>
  <c r="T521" i="24"/>
  <c r="M521" i="24"/>
  <c r="F521" i="24"/>
  <c r="T520" i="24"/>
  <c r="M520" i="24"/>
  <c r="F520" i="24"/>
  <c r="T519" i="24"/>
  <c r="M519" i="24"/>
  <c r="F519" i="24"/>
  <c r="T518" i="24"/>
  <c r="M518" i="24"/>
  <c r="F518" i="24"/>
  <c r="T517" i="24"/>
  <c r="M517" i="24"/>
  <c r="F517" i="24"/>
  <c r="T516" i="24"/>
  <c r="M516" i="24"/>
  <c r="F516" i="24"/>
  <c r="T515" i="24"/>
  <c r="M515" i="24"/>
  <c r="F515" i="24"/>
  <c r="T514" i="24"/>
  <c r="M514" i="24"/>
  <c r="F514" i="24"/>
  <c r="T513" i="24"/>
  <c r="M513" i="24"/>
  <c r="F513" i="24"/>
  <c r="T512" i="24"/>
  <c r="M512" i="24"/>
  <c r="F512" i="24"/>
  <c r="T511" i="24"/>
  <c r="M511" i="24"/>
  <c r="F511" i="24"/>
  <c r="T510" i="24"/>
  <c r="M510" i="24"/>
  <c r="F510" i="24"/>
  <c r="T509" i="24"/>
  <c r="M509" i="24"/>
  <c r="F509" i="24"/>
  <c r="T508" i="24"/>
  <c r="M508" i="24"/>
  <c r="F508" i="24"/>
  <c r="T507" i="24"/>
  <c r="M507" i="24"/>
  <c r="F507" i="24"/>
  <c r="T506" i="24"/>
  <c r="M506" i="24"/>
  <c r="F506" i="24"/>
  <c r="T505" i="24"/>
  <c r="M505" i="24"/>
  <c r="F505" i="24"/>
  <c r="T504" i="24"/>
  <c r="M504" i="24"/>
  <c r="F504" i="24"/>
  <c r="T503" i="24"/>
  <c r="M503" i="24"/>
  <c r="F503" i="24"/>
  <c r="T502" i="24"/>
  <c r="M502" i="24"/>
  <c r="F502" i="24"/>
  <c r="T501" i="24"/>
  <c r="M501" i="24"/>
  <c r="F501" i="24"/>
  <c r="T500" i="24"/>
  <c r="M500" i="24"/>
  <c r="F500" i="24"/>
  <c r="T499" i="24"/>
  <c r="M499" i="24"/>
  <c r="F499" i="24"/>
  <c r="T498" i="24"/>
  <c r="M498" i="24"/>
  <c r="F498" i="24"/>
  <c r="T497" i="24"/>
  <c r="M497" i="24"/>
  <c r="F497" i="24"/>
  <c r="T496" i="24"/>
  <c r="M496" i="24"/>
  <c r="F496" i="24"/>
  <c r="T495" i="24"/>
  <c r="M495" i="24"/>
  <c r="F495" i="24"/>
  <c r="T494" i="24"/>
  <c r="M494" i="24"/>
  <c r="F494" i="24"/>
  <c r="T493" i="24"/>
  <c r="M493" i="24"/>
  <c r="F493" i="24"/>
  <c r="T492" i="24"/>
  <c r="M492" i="24"/>
  <c r="F492" i="24"/>
  <c r="T491" i="24"/>
  <c r="M491" i="24"/>
  <c r="F491" i="24"/>
  <c r="T490" i="24"/>
  <c r="M490" i="24"/>
  <c r="F490" i="24"/>
  <c r="T489" i="24"/>
  <c r="M489" i="24"/>
  <c r="F489" i="24"/>
  <c r="T488" i="24"/>
  <c r="M488" i="24"/>
  <c r="F488" i="24"/>
  <c r="T487" i="24"/>
  <c r="M487" i="24"/>
  <c r="F487" i="24"/>
  <c r="T486" i="24"/>
  <c r="M486" i="24"/>
  <c r="F486" i="24"/>
  <c r="T485" i="24"/>
  <c r="M485" i="24"/>
  <c r="F485" i="24"/>
  <c r="T484" i="24"/>
  <c r="M484" i="24"/>
  <c r="F484" i="24"/>
  <c r="T483" i="24"/>
  <c r="M483" i="24"/>
  <c r="F483" i="24"/>
  <c r="T482" i="24"/>
  <c r="M482" i="24"/>
  <c r="F482" i="24"/>
  <c r="T481" i="24"/>
  <c r="M481" i="24"/>
  <c r="F481" i="24"/>
  <c r="T480" i="24"/>
  <c r="M480" i="24"/>
  <c r="F480" i="24"/>
  <c r="T479" i="24"/>
  <c r="M479" i="24"/>
  <c r="F479" i="24"/>
  <c r="T478" i="24"/>
  <c r="M478" i="24"/>
  <c r="F478" i="24"/>
  <c r="T477" i="24"/>
  <c r="M477" i="24"/>
  <c r="F477" i="24"/>
  <c r="T476" i="24"/>
  <c r="M476" i="24"/>
  <c r="F476" i="24"/>
  <c r="T475" i="24"/>
  <c r="M475" i="24"/>
  <c r="F475" i="24"/>
  <c r="T474" i="24"/>
  <c r="M474" i="24"/>
  <c r="F474" i="24"/>
  <c r="T473" i="24"/>
  <c r="M473" i="24"/>
  <c r="F473" i="24"/>
  <c r="T472" i="24"/>
  <c r="M472" i="24"/>
  <c r="F472" i="24"/>
  <c r="T471" i="24"/>
  <c r="M471" i="24"/>
  <c r="F471" i="24"/>
  <c r="T470" i="24"/>
  <c r="M470" i="24"/>
  <c r="F470" i="24"/>
  <c r="T469" i="24"/>
  <c r="M469" i="24"/>
  <c r="F469" i="24"/>
  <c r="T468" i="24"/>
  <c r="M468" i="24"/>
  <c r="F468" i="24"/>
  <c r="T467" i="24"/>
  <c r="M467" i="24"/>
  <c r="F467" i="24"/>
  <c r="T466" i="24"/>
  <c r="M466" i="24"/>
  <c r="F466" i="24"/>
  <c r="T465" i="24"/>
  <c r="M465" i="24"/>
  <c r="F465" i="24"/>
  <c r="T464" i="24"/>
  <c r="M464" i="24"/>
  <c r="F464" i="24"/>
  <c r="T463" i="24"/>
  <c r="M463" i="24"/>
  <c r="F463" i="24"/>
  <c r="T462" i="24"/>
  <c r="M462" i="24"/>
  <c r="F462" i="24"/>
  <c r="T461" i="24"/>
  <c r="M461" i="24"/>
  <c r="F461" i="24"/>
  <c r="T460" i="24"/>
  <c r="M460" i="24"/>
  <c r="F460" i="24"/>
  <c r="T459" i="24"/>
  <c r="M459" i="24"/>
  <c r="F459" i="24"/>
  <c r="T458" i="24"/>
  <c r="M458" i="24"/>
  <c r="F458" i="24"/>
  <c r="T457" i="24"/>
  <c r="M457" i="24"/>
  <c r="F457" i="24"/>
  <c r="T456" i="24"/>
  <c r="M456" i="24"/>
  <c r="F456" i="24"/>
  <c r="T455" i="24"/>
  <c r="M455" i="24"/>
  <c r="F455" i="24"/>
  <c r="T454" i="24"/>
  <c r="M454" i="24"/>
  <c r="F454" i="24"/>
  <c r="T453" i="24"/>
  <c r="M453" i="24"/>
  <c r="F453" i="24"/>
  <c r="T452" i="24"/>
  <c r="M452" i="24"/>
  <c r="F452" i="24"/>
  <c r="T451" i="24"/>
  <c r="M451" i="24"/>
  <c r="F451" i="24"/>
  <c r="T450" i="24"/>
  <c r="M450" i="24"/>
  <c r="F450" i="24"/>
  <c r="T449" i="24"/>
  <c r="M449" i="24"/>
  <c r="F449" i="24"/>
  <c r="T448" i="24"/>
  <c r="M448" i="24"/>
  <c r="F448" i="24"/>
  <c r="T447" i="24"/>
  <c r="M447" i="24"/>
  <c r="F447" i="24"/>
  <c r="T446" i="24"/>
  <c r="M446" i="24"/>
  <c r="F446" i="24"/>
  <c r="T445" i="24"/>
  <c r="M445" i="24"/>
  <c r="F445" i="24"/>
  <c r="T444" i="24"/>
  <c r="M444" i="24"/>
  <c r="F444" i="24"/>
  <c r="T443" i="24"/>
  <c r="M443" i="24"/>
  <c r="F443" i="24"/>
  <c r="T442" i="24"/>
  <c r="M442" i="24"/>
  <c r="F442" i="24"/>
  <c r="T441" i="24"/>
  <c r="M441" i="24"/>
  <c r="F441" i="24"/>
  <c r="T440" i="24"/>
  <c r="M440" i="24"/>
  <c r="F440" i="24"/>
  <c r="T439" i="24"/>
  <c r="M439" i="24"/>
  <c r="F439" i="24"/>
  <c r="T438" i="24"/>
  <c r="M438" i="24"/>
  <c r="F438" i="24"/>
  <c r="T437" i="24"/>
  <c r="M437" i="24"/>
  <c r="F437" i="24"/>
  <c r="T436" i="24"/>
  <c r="M436" i="24"/>
  <c r="F436" i="24"/>
  <c r="T435" i="24"/>
  <c r="M435" i="24"/>
  <c r="F435" i="24"/>
  <c r="T434" i="24"/>
  <c r="M434" i="24"/>
  <c r="F434" i="24"/>
  <c r="T433" i="24"/>
  <c r="M433" i="24"/>
  <c r="F433" i="24"/>
  <c r="T432" i="24"/>
  <c r="M432" i="24"/>
  <c r="F432" i="24"/>
  <c r="T431" i="24"/>
  <c r="M431" i="24"/>
  <c r="F431" i="24"/>
  <c r="T430" i="24"/>
  <c r="M430" i="24"/>
  <c r="F430" i="24"/>
  <c r="T429" i="24"/>
  <c r="M429" i="24"/>
  <c r="F429" i="24"/>
  <c r="T428" i="24"/>
  <c r="M428" i="24"/>
  <c r="F428" i="24"/>
  <c r="T427" i="24"/>
  <c r="M427" i="24"/>
  <c r="F427" i="24"/>
  <c r="T426" i="24"/>
  <c r="M426" i="24"/>
  <c r="F426" i="24"/>
  <c r="T425" i="24"/>
  <c r="M425" i="24"/>
  <c r="F425" i="24"/>
  <c r="T424" i="24"/>
  <c r="M424" i="24"/>
  <c r="F424" i="24"/>
  <c r="T423" i="24"/>
  <c r="M423" i="24"/>
  <c r="F423" i="24"/>
  <c r="T422" i="24"/>
  <c r="M422" i="24"/>
  <c r="F422" i="24"/>
  <c r="T421" i="24"/>
  <c r="M421" i="24"/>
  <c r="F421" i="24"/>
  <c r="T420" i="24"/>
  <c r="M420" i="24"/>
  <c r="F420" i="24"/>
  <c r="T419" i="24"/>
  <c r="M419" i="24"/>
  <c r="F419" i="24"/>
  <c r="T418" i="24"/>
  <c r="M418" i="24"/>
  <c r="F418" i="24"/>
  <c r="T417" i="24"/>
  <c r="M417" i="24"/>
  <c r="F417" i="24"/>
  <c r="T416" i="24"/>
  <c r="M416" i="24"/>
  <c r="F416" i="24"/>
  <c r="T415" i="24"/>
  <c r="M415" i="24"/>
  <c r="F415" i="24"/>
  <c r="T414" i="24"/>
  <c r="M414" i="24"/>
  <c r="F414" i="24"/>
  <c r="T413" i="24"/>
  <c r="M413" i="24"/>
  <c r="F413" i="24"/>
  <c r="T412" i="24"/>
  <c r="M412" i="24"/>
  <c r="F412" i="24"/>
  <c r="T411" i="24"/>
  <c r="M411" i="24"/>
  <c r="F411" i="24"/>
  <c r="T410" i="24"/>
  <c r="M410" i="24"/>
  <c r="F410" i="24"/>
  <c r="T409" i="24"/>
  <c r="M409" i="24"/>
  <c r="F409" i="24"/>
  <c r="T408" i="24"/>
  <c r="M408" i="24"/>
  <c r="F408" i="24"/>
  <c r="T407" i="24"/>
  <c r="M407" i="24"/>
  <c r="F407" i="24"/>
  <c r="T406" i="24"/>
  <c r="M406" i="24"/>
  <c r="F406" i="24"/>
  <c r="T405" i="24"/>
  <c r="M405" i="24"/>
  <c r="F405" i="24"/>
  <c r="T404" i="24"/>
  <c r="M404" i="24"/>
  <c r="F404" i="24"/>
  <c r="T403" i="24"/>
  <c r="M403" i="24"/>
  <c r="F403" i="24"/>
  <c r="T402" i="24"/>
  <c r="M402" i="24"/>
  <c r="F402" i="24"/>
  <c r="T401" i="24"/>
  <c r="M401" i="24"/>
  <c r="F401" i="24"/>
  <c r="T400" i="24"/>
  <c r="M400" i="24"/>
  <c r="F400" i="24"/>
  <c r="T399" i="24"/>
  <c r="M399" i="24"/>
  <c r="F399" i="24"/>
  <c r="T398" i="24"/>
  <c r="M398" i="24"/>
  <c r="F398" i="24"/>
  <c r="T397" i="24"/>
  <c r="M397" i="24"/>
  <c r="F397" i="24"/>
  <c r="T396" i="24"/>
  <c r="M396" i="24"/>
  <c r="F396" i="24"/>
  <c r="T395" i="24"/>
  <c r="M395" i="24"/>
  <c r="F395" i="24"/>
  <c r="T394" i="24"/>
  <c r="M394" i="24"/>
  <c r="F394" i="24"/>
  <c r="T393" i="24"/>
  <c r="M393" i="24"/>
  <c r="F393" i="24"/>
  <c r="T392" i="24"/>
  <c r="M392" i="24"/>
  <c r="F392" i="24"/>
  <c r="T391" i="24"/>
  <c r="M391" i="24"/>
  <c r="F391" i="24"/>
  <c r="T390" i="24"/>
  <c r="M390" i="24"/>
  <c r="F390" i="24"/>
  <c r="T389" i="24"/>
  <c r="M389" i="24"/>
  <c r="F389" i="24"/>
  <c r="T388" i="24"/>
  <c r="M388" i="24"/>
  <c r="F388" i="24"/>
  <c r="T387" i="24"/>
  <c r="M387" i="24"/>
  <c r="F387" i="24"/>
  <c r="T386" i="24"/>
  <c r="M386" i="24"/>
  <c r="F386" i="24"/>
  <c r="T385" i="24"/>
  <c r="M385" i="24"/>
  <c r="F385" i="24"/>
  <c r="T384" i="24"/>
  <c r="M384" i="24"/>
  <c r="F384" i="24"/>
  <c r="T383" i="24"/>
  <c r="M383" i="24"/>
  <c r="F383" i="24"/>
  <c r="T382" i="24"/>
  <c r="M382" i="24"/>
  <c r="F382" i="24"/>
  <c r="T381" i="24"/>
  <c r="M381" i="24"/>
  <c r="F381" i="24"/>
  <c r="T380" i="24"/>
  <c r="M380" i="24"/>
  <c r="F380" i="24"/>
  <c r="T379" i="24"/>
  <c r="M379" i="24"/>
  <c r="F379" i="24"/>
  <c r="T378" i="24"/>
  <c r="M378" i="24"/>
  <c r="F378" i="24"/>
  <c r="T377" i="24"/>
  <c r="M377" i="24"/>
  <c r="F377" i="24"/>
  <c r="T376" i="24"/>
  <c r="M376" i="24"/>
  <c r="F376" i="24"/>
  <c r="T375" i="24"/>
  <c r="M375" i="24"/>
  <c r="F375" i="24"/>
  <c r="T374" i="24"/>
  <c r="M374" i="24"/>
  <c r="F374" i="24"/>
  <c r="T373" i="24"/>
  <c r="M373" i="24"/>
  <c r="F373" i="24"/>
  <c r="T372" i="24"/>
  <c r="M372" i="24"/>
  <c r="F372" i="24"/>
  <c r="T371" i="24"/>
  <c r="M371" i="24"/>
  <c r="F371" i="24"/>
  <c r="T370" i="24"/>
  <c r="M370" i="24"/>
  <c r="F370" i="24"/>
  <c r="T369" i="24"/>
  <c r="M369" i="24"/>
  <c r="F369" i="24"/>
  <c r="T368" i="24"/>
  <c r="M368" i="24"/>
  <c r="F368" i="24"/>
  <c r="T367" i="24"/>
  <c r="M367" i="24"/>
  <c r="F367" i="24"/>
  <c r="T366" i="24"/>
  <c r="M366" i="24"/>
  <c r="F366" i="24"/>
  <c r="T365" i="24"/>
  <c r="M365" i="24"/>
  <c r="F365" i="24"/>
  <c r="T364" i="24"/>
  <c r="M364" i="24"/>
  <c r="F364" i="24"/>
  <c r="T363" i="24"/>
  <c r="M363" i="24"/>
  <c r="F363" i="24"/>
  <c r="T362" i="24"/>
  <c r="M362" i="24"/>
  <c r="F362" i="24"/>
  <c r="T361" i="24"/>
  <c r="M361" i="24"/>
  <c r="F361" i="24"/>
  <c r="T360" i="24"/>
  <c r="M360" i="24"/>
  <c r="F360" i="24"/>
  <c r="T359" i="24"/>
  <c r="M359" i="24"/>
  <c r="F359" i="24"/>
  <c r="T358" i="24"/>
  <c r="M358" i="24"/>
  <c r="F358" i="24"/>
  <c r="T357" i="24"/>
  <c r="M357" i="24"/>
  <c r="F357" i="24"/>
  <c r="T356" i="24"/>
  <c r="M356" i="24"/>
  <c r="F356" i="24"/>
  <c r="T355" i="24"/>
  <c r="M355" i="24"/>
  <c r="F355" i="24"/>
  <c r="T354" i="24"/>
  <c r="M354" i="24"/>
  <c r="F354" i="24"/>
  <c r="T353" i="24"/>
  <c r="M353" i="24"/>
  <c r="F353" i="24"/>
  <c r="T352" i="24"/>
  <c r="M352" i="24"/>
  <c r="F352" i="24"/>
  <c r="T351" i="24"/>
  <c r="M351" i="24"/>
  <c r="F351" i="24"/>
  <c r="T350" i="24"/>
  <c r="M350" i="24"/>
  <c r="F350" i="24"/>
  <c r="T349" i="24"/>
  <c r="M349" i="24"/>
  <c r="F349" i="24"/>
  <c r="T348" i="24"/>
  <c r="M348" i="24"/>
  <c r="F348" i="24"/>
  <c r="T347" i="24"/>
  <c r="M347" i="24"/>
  <c r="F347" i="24"/>
  <c r="T346" i="24"/>
  <c r="M346" i="24"/>
  <c r="F346" i="24"/>
  <c r="T345" i="24"/>
  <c r="M345" i="24"/>
  <c r="F345" i="24"/>
  <c r="T344" i="24"/>
  <c r="M344" i="24"/>
  <c r="F344" i="24"/>
  <c r="T343" i="24"/>
  <c r="M343" i="24"/>
  <c r="F343" i="24"/>
  <c r="T342" i="24"/>
  <c r="M342" i="24"/>
  <c r="F342" i="24"/>
  <c r="T341" i="24"/>
  <c r="M341" i="24"/>
  <c r="F341" i="24"/>
  <c r="T340" i="24"/>
  <c r="M340" i="24"/>
  <c r="F340" i="24"/>
  <c r="T339" i="24"/>
  <c r="M339" i="24"/>
  <c r="F339" i="24"/>
  <c r="T338" i="24"/>
  <c r="M338" i="24"/>
  <c r="F338" i="24"/>
  <c r="T337" i="24"/>
  <c r="M337" i="24"/>
  <c r="F337" i="24"/>
  <c r="T336" i="24"/>
  <c r="M336" i="24"/>
  <c r="F336" i="24"/>
  <c r="T335" i="24"/>
  <c r="M335" i="24"/>
  <c r="F335" i="24"/>
  <c r="T334" i="24"/>
  <c r="M334" i="24"/>
  <c r="F334" i="24"/>
  <c r="T333" i="24"/>
  <c r="M333" i="24"/>
  <c r="F333" i="24"/>
  <c r="T332" i="24"/>
  <c r="M332" i="24"/>
  <c r="F332" i="24"/>
  <c r="T331" i="24"/>
  <c r="M331" i="24"/>
  <c r="F331" i="24"/>
  <c r="T330" i="24"/>
  <c r="M330" i="24"/>
  <c r="F330" i="24"/>
  <c r="T329" i="24"/>
  <c r="M329" i="24"/>
  <c r="F329" i="24"/>
  <c r="T328" i="24"/>
  <c r="M328" i="24"/>
  <c r="F328" i="24"/>
  <c r="T327" i="24"/>
  <c r="M327" i="24"/>
  <c r="F327" i="24"/>
  <c r="T326" i="24"/>
  <c r="M326" i="24"/>
  <c r="F326" i="24"/>
  <c r="T325" i="24"/>
  <c r="M325" i="24"/>
  <c r="F325" i="24"/>
  <c r="T324" i="24"/>
  <c r="M324" i="24"/>
  <c r="F324" i="24"/>
  <c r="T323" i="24"/>
  <c r="M323" i="24"/>
  <c r="F323" i="24"/>
  <c r="T322" i="24"/>
  <c r="M322" i="24"/>
  <c r="F322" i="24"/>
  <c r="T321" i="24"/>
  <c r="M321" i="24"/>
  <c r="F321" i="24"/>
  <c r="T320" i="24"/>
  <c r="M320" i="24"/>
  <c r="F320" i="24"/>
  <c r="T319" i="24"/>
  <c r="M319" i="24"/>
  <c r="F319" i="24"/>
  <c r="T318" i="24"/>
  <c r="M318" i="24"/>
  <c r="F318" i="24"/>
  <c r="T317" i="24"/>
  <c r="M317" i="24"/>
  <c r="F317" i="24"/>
  <c r="T316" i="24"/>
  <c r="M316" i="24"/>
  <c r="F316" i="24"/>
  <c r="T315" i="24"/>
  <c r="M315" i="24"/>
  <c r="F315" i="24"/>
  <c r="T314" i="24"/>
  <c r="M314" i="24"/>
  <c r="F314" i="24"/>
  <c r="T313" i="24"/>
  <c r="M313" i="24"/>
  <c r="F313" i="24"/>
  <c r="T312" i="24"/>
  <c r="M312" i="24"/>
  <c r="F312" i="24"/>
  <c r="T311" i="24"/>
  <c r="M311" i="24"/>
  <c r="F311" i="24"/>
  <c r="T310" i="24"/>
  <c r="M310" i="24"/>
  <c r="F310" i="24"/>
  <c r="T309" i="24"/>
  <c r="M309" i="24"/>
  <c r="F309" i="24"/>
  <c r="T308" i="24"/>
  <c r="M308" i="24"/>
  <c r="F308" i="24"/>
  <c r="T307" i="24"/>
  <c r="M307" i="24"/>
  <c r="F307" i="24"/>
  <c r="T306" i="24"/>
  <c r="M306" i="24"/>
  <c r="F306" i="24"/>
  <c r="T305" i="24"/>
  <c r="M305" i="24"/>
  <c r="F305" i="24"/>
  <c r="T304" i="24"/>
  <c r="M304" i="24"/>
  <c r="F304" i="24"/>
  <c r="T303" i="24"/>
  <c r="M303" i="24"/>
  <c r="F303" i="24"/>
  <c r="T302" i="24"/>
  <c r="M302" i="24"/>
  <c r="F302" i="24"/>
  <c r="T301" i="24"/>
  <c r="M301" i="24"/>
  <c r="F301" i="24"/>
  <c r="T300" i="24"/>
  <c r="M300" i="24"/>
  <c r="F300" i="24"/>
  <c r="T299" i="24"/>
  <c r="M299" i="24"/>
  <c r="F299" i="24"/>
  <c r="T298" i="24"/>
  <c r="M298" i="24"/>
  <c r="F298" i="24"/>
  <c r="T297" i="24"/>
  <c r="M297" i="24"/>
  <c r="F297" i="24"/>
  <c r="T296" i="24"/>
  <c r="M296" i="24"/>
  <c r="F296" i="24"/>
  <c r="T295" i="24"/>
  <c r="M295" i="24"/>
  <c r="F295" i="24"/>
  <c r="T294" i="24"/>
  <c r="M294" i="24"/>
  <c r="F294" i="24"/>
  <c r="T293" i="24"/>
  <c r="M293" i="24"/>
  <c r="F293" i="24"/>
  <c r="T292" i="24"/>
  <c r="M292" i="24"/>
  <c r="F292" i="24"/>
  <c r="T291" i="24"/>
  <c r="M291" i="24"/>
  <c r="F291" i="24"/>
  <c r="T290" i="24"/>
  <c r="M290" i="24"/>
  <c r="F290" i="24"/>
  <c r="T289" i="24"/>
  <c r="M289" i="24"/>
  <c r="F289" i="24"/>
  <c r="T288" i="24"/>
  <c r="M288" i="24"/>
  <c r="F288" i="24"/>
  <c r="T287" i="24"/>
  <c r="M287" i="24"/>
  <c r="F287" i="24"/>
  <c r="T286" i="24"/>
  <c r="M286" i="24"/>
  <c r="F286" i="24"/>
  <c r="T285" i="24"/>
  <c r="M285" i="24"/>
  <c r="F285" i="24"/>
  <c r="T284" i="24"/>
  <c r="M284" i="24"/>
  <c r="F284" i="24"/>
  <c r="T283" i="24"/>
  <c r="M283" i="24"/>
  <c r="F283" i="24"/>
  <c r="T282" i="24"/>
  <c r="M282" i="24"/>
  <c r="F282" i="24"/>
  <c r="T281" i="24"/>
  <c r="M281" i="24"/>
  <c r="F281" i="24"/>
  <c r="T280" i="24"/>
  <c r="M280" i="24"/>
  <c r="F280" i="24"/>
  <c r="T279" i="24"/>
  <c r="M279" i="24"/>
  <c r="F279" i="24"/>
  <c r="T278" i="24"/>
  <c r="M278" i="24"/>
  <c r="F278" i="24"/>
  <c r="T277" i="24"/>
  <c r="M277" i="24"/>
  <c r="F277" i="24"/>
  <c r="T276" i="24"/>
  <c r="M276" i="24"/>
  <c r="F276" i="24"/>
  <c r="T275" i="24"/>
  <c r="M275" i="24"/>
  <c r="F275" i="24"/>
  <c r="T274" i="24"/>
  <c r="M274" i="24"/>
  <c r="F274" i="24"/>
  <c r="T273" i="24"/>
  <c r="M273" i="24"/>
  <c r="F273" i="24"/>
  <c r="T272" i="24"/>
  <c r="M272" i="24"/>
  <c r="F272" i="24"/>
  <c r="T271" i="24"/>
  <c r="M271" i="24"/>
  <c r="F271" i="24"/>
  <c r="T270" i="24"/>
  <c r="M270" i="24"/>
  <c r="F270" i="24"/>
  <c r="T269" i="24"/>
  <c r="M269" i="24"/>
  <c r="F269" i="24"/>
  <c r="T268" i="24"/>
  <c r="M268" i="24"/>
  <c r="F268" i="24"/>
  <c r="T267" i="24"/>
  <c r="M267" i="24"/>
  <c r="F267" i="24"/>
  <c r="T266" i="24"/>
  <c r="M266" i="24"/>
  <c r="F266" i="24"/>
  <c r="T265" i="24"/>
  <c r="M265" i="24"/>
  <c r="F265" i="24"/>
  <c r="T264" i="24"/>
  <c r="M264" i="24"/>
  <c r="F264" i="24"/>
  <c r="T263" i="24"/>
  <c r="M263" i="24"/>
  <c r="F263" i="24"/>
  <c r="T262" i="24"/>
  <c r="M262" i="24"/>
  <c r="F262" i="24"/>
  <c r="T261" i="24"/>
  <c r="M261" i="24"/>
  <c r="F261" i="24"/>
  <c r="T260" i="24"/>
  <c r="M260" i="24"/>
  <c r="F260" i="24"/>
  <c r="T259" i="24"/>
  <c r="M259" i="24"/>
  <c r="F259" i="24"/>
  <c r="T258" i="24"/>
  <c r="M258" i="24"/>
  <c r="F258" i="24"/>
  <c r="T257" i="24"/>
  <c r="M257" i="24"/>
  <c r="F257" i="24"/>
  <c r="T256" i="24"/>
  <c r="M256" i="24"/>
  <c r="F256" i="24"/>
  <c r="T255" i="24"/>
  <c r="M255" i="24"/>
  <c r="F255" i="24"/>
  <c r="T254" i="24"/>
  <c r="M254" i="24"/>
  <c r="F254" i="24"/>
  <c r="T253" i="24"/>
  <c r="M253" i="24"/>
  <c r="F253" i="24"/>
  <c r="T252" i="24"/>
  <c r="M252" i="24"/>
  <c r="F252" i="24"/>
  <c r="T251" i="24"/>
  <c r="M251" i="24"/>
  <c r="F251" i="24"/>
  <c r="T250" i="24"/>
  <c r="M250" i="24"/>
  <c r="F250" i="24"/>
  <c r="T249" i="24"/>
  <c r="M249" i="24"/>
  <c r="F249" i="24"/>
  <c r="T248" i="24"/>
  <c r="M248" i="24"/>
  <c r="F248" i="24"/>
  <c r="T247" i="24"/>
  <c r="M247" i="24"/>
  <c r="F247" i="24"/>
  <c r="T246" i="24"/>
  <c r="M246" i="24"/>
  <c r="F246" i="24"/>
  <c r="T245" i="24"/>
  <c r="M245" i="24"/>
  <c r="F245" i="24"/>
  <c r="T244" i="24"/>
  <c r="M244" i="24"/>
  <c r="F244" i="24"/>
  <c r="T243" i="24"/>
  <c r="M243" i="24"/>
  <c r="F243" i="24"/>
  <c r="T242" i="24"/>
  <c r="M242" i="24"/>
  <c r="F242" i="24"/>
  <c r="T241" i="24"/>
  <c r="M241" i="24"/>
  <c r="F241" i="24"/>
  <c r="T240" i="24"/>
  <c r="M240" i="24"/>
  <c r="F240" i="24"/>
  <c r="T239" i="24"/>
  <c r="M239" i="24"/>
  <c r="F239" i="24"/>
  <c r="T238" i="24"/>
  <c r="M238" i="24"/>
  <c r="F238" i="24"/>
  <c r="T237" i="24"/>
  <c r="M237" i="24"/>
  <c r="F237" i="24"/>
  <c r="T236" i="24"/>
  <c r="M236" i="24"/>
  <c r="F236" i="24"/>
  <c r="T235" i="24"/>
  <c r="M235" i="24"/>
  <c r="F235" i="24"/>
  <c r="T234" i="24"/>
  <c r="M234" i="24"/>
  <c r="F234" i="24"/>
  <c r="T233" i="24"/>
  <c r="M233" i="24"/>
  <c r="F233" i="24"/>
  <c r="T232" i="24"/>
  <c r="M232" i="24"/>
  <c r="F232" i="24"/>
  <c r="T231" i="24"/>
  <c r="M231" i="24"/>
  <c r="F231" i="24"/>
  <c r="T230" i="24"/>
  <c r="M230" i="24"/>
  <c r="F230" i="24"/>
  <c r="T229" i="24"/>
  <c r="M229" i="24"/>
  <c r="F229" i="24"/>
  <c r="T228" i="24"/>
  <c r="M228" i="24"/>
  <c r="F228" i="24"/>
  <c r="T227" i="24"/>
  <c r="M227" i="24"/>
  <c r="F227" i="24"/>
  <c r="T226" i="24"/>
  <c r="M226" i="24"/>
  <c r="F226" i="24"/>
  <c r="T225" i="24"/>
  <c r="M225" i="24"/>
  <c r="F225" i="24"/>
  <c r="T224" i="24"/>
  <c r="M224" i="24"/>
  <c r="F224" i="24"/>
  <c r="T223" i="24"/>
  <c r="M223" i="24"/>
  <c r="F223" i="24"/>
  <c r="T222" i="24"/>
  <c r="M222" i="24"/>
  <c r="F222" i="24"/>
  <c r="T221" i="24"/>
  <c r="M221" i="24"/>
  <c r="F221" i="24"/>
  <c r="T220" i="24"/>
  <c r="M220" i="24"/>
  <c r="F220" i="24"/>
  <c r="T219" i="24"/>
  <c r="M219" i="24"/>
  <c r="F219" i="24"/>
  <c r="T218" i="24"/>
  <c r="M218" i="24"/>
  <c r="F218" i="24"/>
  <c r="T217" i="24"/>
  <c r="M217" i="24"/>
  <c r="F217" i="24"/>
  <c r="T216" i="24"/>
  <c r="M216" i="24"/>
  <c r="F216" i="24"/>
  <c r="T215" i="24"/>
  <c r="M215" i="24"/>
  <c r="F215" i="24"/>
  <c r="T214" i="24"/>
  <c r="M214" i="24"/>
  <c r="F214" i="24"/>
  <c r="T213" i="24"/>
  <c r="M213" i="24"/>
  <c r="F213" i="24"/>
  <c r="T212" i="24"/>
  <c r="M212" i="24"/>
  <c r="F212" i="24"/>
  <c r="T211" i="24"/>
  <c r="M211" i="24"/>
  <c r="F211" i="24"/>
  <c r="T210" i="24"/>
  <c r="M210" i="24"/>
  <c r="F210" i="24"/>
  <c r="T209" i="24"/>
  <c r="M209" i="24"/>
  <c r="F209" i="24"/>
  <c r="T208" i="24"/>
  <c r="M208" i="24"/>
  <c r="F208" i="24"/>
  <c r="T207" i="24"/>
  <c r="M207" i="24"/>
  <c r="F207" i="24"/>
  <c r="T206" i="24"/>
  <c r="M206" i="24"/>
  <c r="F206" i="24"/>
  <c r="T205" i="24"/>
  <c r="M205" i="24"/>
  <c r="F205" i="24"/>
  <c r="T204" i="24"/>
  <c r="M204" i="24"/>
  <c r="F204" i="24"/>
  <c r="T203" i="24"/>
  <c r="M203" i="24"/>
  <c r="F203" i="24"/>
  <c r="T202" i="24"/>
  <c r="M202" i="24"/>
  <c r="F202" i="24"/>
  <c r="T201" i="24"/>
  <c r="M201" i="24"/>
  <c r="F201" i="24"/>
  <c r="T200" i="24"/>
  <c r="M200" i="24"/>
  <c r="F200" i="24"/>
  <c r="T199" i="24"/>
  <c r="M199" i="24"/>
  <c r="F199" i="24"/>
  <c r="T198" i="24"/>
  <c r="M198" i="24"/>
  <c r="F198" i="24"/>
  <c r="T197" i="24"/>
  <c r="M197" i="24"/>
  <c r="F197" i="24"/>
  <c r="T196" i="24"/>
  <c r="M196" i="24"/>
  <c r="F196" i="24"/>
  <c r="T195" i="24"/>
  <c r="M195" i="24"/>
  <c r="F195" i="24"/>
  <c r="T194" i="24"/>
  <c r="M194" i="24"/>
  <c r="F194" i="24"/>
  <c r="T193" i="24"/>
  <c r="M193" i="24"/>
  <c r="F193" i="24"/>
  <c r="T192" i="24"/>
  <c r="M192" i="24"/>
  <c r="F192" i="24"/>
  <c r="T191" i="24"/>
  <c r="M191" i="24"/>
  <c r="F191" i="24"/>
  <c r="T190" i="24"/>
  <c r="M190" i="24"/>
  <c r="F190" i="24"/>
  <c r="T189" i="24"/>
  <c r="M189" i="24"/>
  <c r="F189" i="24"/>
  <c r="T188" i="24"/>
  <c r="M188" i="24"/>
  <c r="F188" i="24"/>
  <c r="T187" i="24"/>
  <c r="M187" i="24"/>
  <c r="F187" i="24"/>
  <c r="T186" i="24"/>
  <c r="M186" i="24"/>
  <c r="F186" i="24"/>
  <c r="T185" i="24"/>
  <c r="M185" i="24"/>
  <c r="F185" i="24"/>
  <c r="T184" i="24"/>
  <c r="M184" i="24"/>
  <c r="F184" i="24"/>
  <c r="T183" i="24"/>
  <c r="M183" i="24"/>
  <c r="F183" i="24"/>
  <c r="T182" i="24"/>
  <c r="M182" i="24"/>
  <c r="F182" i="24"/>
  <c r="T181" i="24"/>
  <c r="M181" i="24"/>
  <c r="F181" i="24"/>
  <c r="T180" i="24"/>
  <c r="M180" i="24"/>
  <c r="F180" i="24"/>
  <c r="T179" i="24"/>
  <c r="M179" i="24"/>
  <c r="F179" i="24"/>
  <c r="T178" i="24"/>
  <c r="M178" i="24"/>
  <c r="F178" i="24"/>
  <c r="T177" i="24"/>
  <c r="M177" i="24"/>
  <c r="F177" i="24"/>
  <c r="T176" i="24"/>
  <c r="M176" i="24"/>
  <c r="F176" i="24"/>
  <c r="T175" i="24"/>
  <c r="M175" i="24"/>
  <c r="F175" i="24"/>
  <c r="T174" i="24"/>
  <c r="M174" i="24"/>
  <c r="F174" i="24"/>
  <c r="T173" i="24"/>
  <c r="M173" i="24"/>
  <c r="F173" i="24"/>
  <c r="T172" i="24"/>
  <c r="M172" i="24"/>
  <c r="F172" i="24"/>
  <c r="T171" i="24"/>
  <c r="M171" i="24"/>
  <c r="F171" i="24"/>
  <c r="T170" i="24"/>
  <c r="M170" i="24"/>
  <c r="F170" i="24"/>
  <c r="T169" i="24"/>
  <c r="M169" i="24"/>
  <c r="F169" i="24"/>
  <c r="T168" i="24"/>
  <c r="M168" i="24"/>
  <c r="F168" i="24"/>
  <c r="T167" i="24"/>
  <c r="M167" i="24"/>
  <c r="F167" i="24"/>
  <c r="T166" i="24"/>
  <c r="M166" i="24"/>
  <c r="F166" i="24"/>
  <c r="T165" i="24"/>
  <c r="M165" i="24"/>
  <c r="F165" i="24"/>
  <c r="T164" i="24"/>
  <c r="M164" i="24"/>
  <c r="F164" i="24"/>
  <c r="T163" i="24"/>
  <c r="M163" i="24"/>
  <c r="F163" i="24"/>
  <c r="T162" i="24"/>
  <c r="M162" i="24"/>
  <c r="F162" i="24"/>
  <c r="T161" i="24"/>
  <c r="M161" i="24"/>
  <c r="F161" i="24"/>
  <c r="T160" i="24"/>
  <c r="M160" i="24"/>
  <c r="F160" i="24"/>
  <c r="T159" i="24"/>
  <c r="M159" i="24"/>
  <c r="F159" i="24"/>
  <c r="T158" i="24"/>
  <c r="M158" i="24"/>
  <c r="F158" i="24"/>
  <c r="T157" i="24"/>
  <c r="M157" i="24"/>
  <c r="F157" i="24"/>
  <c r="T156" i="24"/>
  <c r="M156" i="24"/>
  <c r="F156" i="24"/>
  <c r="T155" i="24"/>
  <c r="M155" i="24"/>
  <c r="F155" i="24"/>
  <c r="T154" i="24"/>
  <c r="M154" i="24"/>
  <c r="F154" i="24"/>
  <c r="T153" i="24"/>
  <c r="M153" i="24"/>
  <c r="F153" i="24"/>
  <c r="T152" i="24"/>
  <c r="M152" i="24"/>
  <c r="F152" i="24"/>
  <c r="T151" i="24"/>
  <c r="M151" i="24"/>
  <c r="F151" i="24"/>
  <c r="T150" i="24"/>
  <c r="M150" i="24"/>
  <c r="F150" i="24"/>
  <c r="T149" i="24"/>
  <c r="M149" i="24"/>
  <c r="F149" i="24"/>
  <c r="T148" i="24"/>
  <c r="M148" i="24"/>
  <c r="F148" i="24"/>
  <c r="T147" i="24"/>
  <c r="M147" i="24"/>
  <c r="F147" i="24"/>
  <c r="T146" i="24"/>
  <c r="M146" i="24"/>
  <c r="F146" i="24"/>
  <c r="T145" i="24"/>
  <c r="M145" i="24"/>
  <c r="F145" i="24"/>
  <c r="T144" i="24"/>
  <c r="M144" i="24"/>
  <c r="F144" i="24"/>
  <c r="T143" i="24"/>
  <c r="M143" i="24"/>
  <c r="F143" i="24"/>
  <c r="T142" i="24"/>
  <c r="M142" i="24"/>
  <c r="F142" i="24"/>
  <c r="T141" i="24"/>
  <c r="M141" i="24"/>
  <c r="F141" i="24"/>
  <c r="T140" i="24"/>
  <c r="M140" i="24"/>
  <c r="F140" i="24"/>
  <c r="T139" i="24"/>
  <c r="M139" i="24"/>
  <c r="F139" i="24"/>
  <c r="T138" i="24"/>
  <c r="M138" i="24"/>
  <c r="F138" i="24"/>
  <c r="T137" i="24"/>
  <c r="M137" i="24"/>
  <c r="F137" i="24"/>
  <c r="T136" i="24"/>
  <c r="M136" i="24"/>
  <c r="F136" i="24"/>
  <c r="T135" i="24"/>
  <c r="M135" i="24"/>
  <c r="F135" i="24"/>
  <c r="T134" i="24"/>
  <c r="M134" i="24"/>
  <c r="F134" i="24"/>
  <c r="T133" i="24"/>
  <c r="M133" i="24"/>
  <c r="F133" i="24"/>
  <c r="T132" i="24"/>
  <c r="M132" i="24"/>
  <c r="F132" i="24"/>
  <c r="T131" i="24"/>
  <c r="M131" i="24"/>
  <c r="F131" i="24"/>
  <c r="T130" i="24"/>
  <c r="M130" i="24"/>
  <c r="F130" i="24"/>
  <c r="T129" i="24"/>
  <c r="M129" i="24"/>
  <c r="F129" i="24"/>
  <c r="T128" i="24"/>
  <c r="M128" i="24"/>
  <c r="F128" i="24"/>
  <c r="T127" i="24"/>
  <c r="M127" i="24"/>
  <c r="F127" i="24"/>
  <c r="T126" i="24"/>
  <c r="M126" i="24"/>
  <c r="F126" i="24"/>
  <c r="T125" i="24"/>
  <c r="M125" i="24"/>
  <c r="F125" i="24"/>
  <c r="T124" i="24"/>
  <c r="M124" i="24"/>
  <c r="F124" i="24"/>
  <c r="T123" i="24"/>
  <c r="M123" i="24"/>
  <c r="F123" i="24"/>
  <c r="T122" i="24"/>
  <c r="M122" i="24"/>
  <c r="F122" i="24"/>
  <c r="T121" i="24"/>
  <c r="M121" i="24"/>
  <c r="F121" i="24"/>
  <c r="T120" i="24"/>
  <c r="M120" i="24"/>
  <c r="F120" i="24"/>
  <c r="T119" i="24"/>
  <c r="M119" i="24"/>
  <c r="F119" i="24"/>
  <c r="T118" i="24"/>
  <c r="M118" i="24"/>
  <c r="F118" i="24"/>
  <c r="T117" i="24"/>
  <c r="M117" i="24"/>
  <c r="F117" i="24"/>
  <c r="T116" i="24"/>
  <c r="M116" i="24"/>
  <c r="F116" i="24"/>
  <c r="T115" i="24"/>
  <c r="M115" i="24"/>
  <c r="F115" i="24"/>
  <c r="T114" i="24"/>
  <c r="M114" i="24"/>
  <c r="F114" i="24"/>
  <c r="T113" i="24"/>
  <c r="M113" i="24"/>
  <c r="F113" i="24"/>
  <c r="T112" i="24"/>
  <c r="M112" i="24"/>
  <c r="F112" i="24"/>
  <c r="T111" i="24"/>
  <c r="M111" i="24"/>
  <c r="F111" i="24"/>
  <c r="T110" i="24"/>
  <c r="M110" i="24"/>
  <c r="F110" i="24"/>
  <c r="T109" i="24"/>
  <c r="M109" i="24"/>
  <c r="F109" i="24"/>
  <c r="T108" i="24"/>
  <c r="M108" i="24"/>
  <c r="F108" i="24"/>
  <c r="T107" i="24"/>
  <c r="M107" i="24"/>
  <c r="F107" i="24"/>
  <c r="T106" i="24"/>
  <c r="M106" i="24"/>
  <c r="F106" i="24"/>
  <c r="T105" i="24"/>
  <c r="M105" i="24"/>
  <c r="F105" i="24"/>
  <c r="T104" i="24"/>
  <c r="M104" i="24"/>
  <c r="F104" i="24"/>
  <c r="T103" i="24"/>
  <c r="M103" i="24"/>
  <c r="F103" i="24"/>
  <c r="T102" i="24"/>
  <c r="M102" i="24"/>
  <c r="F102" i="24"/>
  <c r="T101" i="24"/>
  <c r="M101" i="24"/>
  <c r="F101" i="24"/>
  <c r="T100" i="24"/>
  <c r="M100" i="24"/>
  <c r="F100" i="24"/>
  <c r="T99" i="24"/>
  <c r="M99" i="24"/>
  <c r="F99" i="24"/>
  <c r="T98" i="24"/>
  <c r="M98" i="24"/>
  <c r="F98" i="24"/>
  <c r="T97" i="24"/>
  <c r="M97" i="24"/>
  <c r="F97" i="24"/>
  <c r="T96" i="24"/>
  <c r="M96" i="24"/>
  <c r="F96" i="24"/>
  <c r="T95" i="24"/>
  <c r="M95" i="24"/>
  <c r="F95" i="24"/>
  <c r="T94" i="24"/>
  <c r="M94" i="24"/>
  <c r="F94" i="24"/>
  <c r="T93" i="24"/>
  <c r="M93" i="24"/>
  <c r="F93" i="24"/>
  <c r="T92" i="24"/>
  <c r="M92" i="24"/>
  <c r="F92" i="24"/>
  <c r="T91" i="24"/>
  <c r="M91" i="24"/>
  <c r="F91" i="24"/>
  <c r="T90" i="24"/>
  <c r="M90" i="24"/>
  <c r="F90" i="24"/>
  <c r="T89" i="24"/>
  <c r="M89" i="24"/>
  <c r="F89" i="24"/>
  <c r="T88" i="24"/>
  <c r="M88" i="24"/>
  <c r="F88" i="24"/>
  <c r="T87" i="24"/>
  <c r="M87" i="24"/>
  <c r="F87" i="24"/>
  <c r="T86" i="24"/>
  <c r="M86" i="24"/>
  <c r="F86" i="24"/>
  <c r="T85" i="24"/>
  <c r="M85" i="24"/>
  <c r="F85" i="24"/>
  <c r="T84" i="24"/>
  <c r="M84" i="24"/>
  <c r="F84" i="24"/>
  <c r="T83" i="24"/>
  <c r="M83" i="24"/>
  <c r="F83" i="24"/>
  <c r="T82" i="24"/>
  <c r="M82" i="24"/>
  <c r="F82" i="24"/>
  <c r="T81" i="24"/>
  <c r="M81" i="24"/>
  <c r="F81" i="24"/>
  <c r="T80" i="24"/>
  <c r="M80" i="24"/>
  <c r="F80" i="24"/>
  <c r="T79" i="24"/>
  <c r="M79" i="24"/>
  <c r="F79" i="24"/>
  <c r="T78" i="24"/>
  <c r="M78" i="24"/>
  <c r="F78" i="24"/>
  <c r="T77" i="24"/>
  <c r="M77" i="24"/>
  <c r="F77" i="24"/>
  <c r="T76" i="24"/>
  <c r="M76" i="24"/>
  <c r="F76" i="24"/>
  <c r="T75" i="24"/>
  <c r="M75" i="24"/>
  <c r="F75" i="24"/>
  <c r="T74" i="24"/>
  <c r="M74" i="24"/>
  <c r="F74" i="24"/>
  <c r="T73" i="24"/>
  <c r="M73" i="24"/>
  <c r="F73" i="24"/>
  <c r="T72" i="24"/>
  <c r="M72" i="24"/>
  <c r="F72" i="24"/>
  <c r="T71" i="24"/>
  <c r="M71" i="24"/>
  <c r="F71" i="24"/>
  <c r="T70" i="24"/>
  <c r="M70" i="24"/>
  <c r="F70" i="24"/>
  <c r="T69" i="24"/>
  <c r="M69" i="24"/>
  <c r="F69" i="24"/>
  <c r="T68" i="24"/>
  <c r="M68" i="24"/>
  <c r="F68" i="24"/>
  <c r="T67" i="24"/>
  <c r="M67" i="24"/>
  <c r="F67" i="24"/>
  <c r="T66" i="24"/>
  <c r="M66" i="24"/>
  <c r="F66" i="24"/>
  <c r="T65" i="24"/>
  <c r="M65" i="24"/>
  <c r="F65" i="24"/>
  <c r="T64" i="24"/>
  <c r="M64" i="24"/>
  <c r="F64" i="24"/>
  <c r="T63" i="24"/>
  <c r="M63" i="24"/>
  <c r="F63" i="24"/>
  <c r="T62" i="24"/>
  <c r="M62" i="24"/>
  <c r="F62" i="24"/>
  <c r="T61" i="24"/>
  <c r="M61" i="24"/>
  <c r="F61" i="24"/>
  <c r="T60" i="24"/>
  <c r="M60" i="24"/>
  <c r="F60" i="24"/>
  <c r="T59" i="24"/>
  <c r="M59" i="24"/>
  <c r="F59" i="24"/>
  <c r="T58" i="24"/>
  <c r="M58" i="24"/>
  <c r="F58" i="24"/>
  <c r="T57" i="24"/>
  <c r="M57" i="24"/>
  <c r="F57" i="24"/>
  <c r="T56" i="24"/>
  <c r="M56" i="24"/>
  <c r="F56" i="24"/>
  <c r="T55" i="24"/>
  <c r="M55" i="24"/>
  <c r="F55" i="24"/>
  <c r="T54" i="24"/>
  <c r="M54" i="24"/>
  <c r="F54" i="24"/>
  <c r="T53" i="24"/>
  <c r="M53" i="24"/>
  <c r="F53" i="24"/>
  <c r="T52" i="24"/>
  <c r="M52" i="24"/>
  <c r="F52" i="24"/>
  <c r="T51" i="24"/>
  <c r="M51" i="24"/>
  <c r="F51" i="24"/>
  <c r="T50" i="24"/>
  <c r="M50" i="24"/>
  <c r="F50" i="24"/>
  <c r="T49" i="24"/>
  <c r="M49" i="24"/>
  <c r="F49" i="24"/>
  <c r="T48" i="24"/>
  <c r="M48" i="24"/>
  <c r="F48" i="24"/>
  <c r="T47" i="24"/>
  <c r="M47" i="24"/>
  <c r="F47" i="24"/>
  <c r="T46" i="24"/>
  <c r="M46" i="24"/>
  <c r="F46" i="24"/>
  <c r="T45" i="24"/>
  <c r="M45" i="24"/>
  <c r="F45" i="24"/>
  <c r="T44" i="24"/>
  <c r="M44" i="24"/>
  <c r="F44" i="24"/>
  <c r="T43" i="24"/>
  <c r="M43" i="24"/>
  <c r="F43" i="24"/>
  <c r="T42" i="24"/>
  <c r="M42" i="24"/>
  <c r="F42" i="24"/>
  <c r="T41" i="24"/>
  <c r="M41" i="24"/>
  <c r="F41" i="24"/>
  <c r="T40" i="24"/>
  <c r="M40" i="24"/>
  <c r="F40" i="24"/>
  <c r="T39" i="24"/>
  <c r="M39" i="24"/>
  <c r="F39" i="24"/>
  <c r="T38" i="24"/>
  <c r="M38" i="24"/>
  <c r="F38" i="24"/>
  <c r="T37" i="24"/>
  <c r="M37" i="24"/>
  <c r="F37" i="24"/>
  <c r="T36" i="24"/>
  <c r="M36" i="24"/>
  <c r="F36" i="24"/>
  <c r="T35" i="24"/>
  <c r="M35" i="24"/>
  <c r="F35" i="24"/>
  <c r="T34" i="24"/>
  <c r="M34" i="24"/>
  <c r="F34" i="24"/>
  <c r="T33" i="24"/>
  <c r="M33" i="24"/>
  <c r="F33" i="24"/>
  <c r="T32" i="24"/>
  <c r="M32" i="24"/>
  <c r="F32" i="24"/>
  <c r="T31" i="24"/>
  <c r="M31" i="24"/>
  <c r="F31" i="24"/>
  <c r="T30" i="24"/>
  <c r="M30" i="24"/>
  <c r="F30" i="24"/>
  <c r="T29" i="24"/>
  <c r="M29" i="24"/>
  <c r="F29" i="24"/>
  <c r="T28" i="24"/>
  <c r="M28" i="24"/>
  <c r="F28" i="24"/>
  <c r="T27" i="24"/>
  <c r="M27" i="24"/>
  <c r="F27" i="24"/>
  <c r="T26" i="24"/>
  <c r="M26" i="24"/>
  <c r="F26" i="24"/>
  <c r="T25" i="24"/>
  <c r="M25" i="24"/>
  <c r="F25" i="24"/>
  <c r="T24" i="24"/>
  <c r="M24" i="24"/>
  <c r="F24" i="24"/>
  <c r="T23" i="24"/>
  <c r="M23" i="24"/>
  <c r="F23" i="24"/>
  <c r="T22" i="24"/>
  <c r="M22" i="24"/>
  <c r="F22" i="24"/>
  <c r="T21" i="24"/>
  <c r="M21" i="24"/>
  <c r="F21" i="24"/>
  <c r="T20" i="24"/>
  <c r="M20" i="24"/>
  <c r="F20" i="24"/>
  <c r="T19" i="24"/>
  <c r="M19" i="24"/>
  <c r="F19" i="24"/>
  <c r="T18" i="24"/>
  <c r="M18" i="24"/>
  <c r="F18" i="24"/>
  <c r="T17" i="24"/>
  <c r="M17" i="24"/>
  <c r="F17" i="24"/>
  <c r="T16" i="24"/>
  <c r="M16" i="24"/>
  <c r="F16" i="24"/>
  <c r="T15" i="24"/>
  <c r="M15" i="24"/>
  <c r="F15" i="24"/>
  <c r="T14" i="24"/>
  <c r="M14" i="24"/>
  <c r="F14" i="24"/>
  <c r="T13" i="24"/>
  <c r="M13" i="24"/>
  <c r="F13" i="24"/>
  <c r="T12" i="24"/>
  <c r="M12" i="24"/>
  <c r="F12" i="24"/>
  <c r="T11" i="24"/>
  <c r="M11" i="24"/>
  <c r="F11" i="24"/>
  <c r="T10" i="24"/>
  <c r="M10" i="24"/>
  <c r="F10" i="24"/>
  <c r="T9" i="24"/>
  <c r="M9" i="24"/>
  <c r="F9" i="24"/>
  <c r="T8" i="24"/>
  <c r="M8" i="24"/>
  <c r="F8" i="24"/>
  <c r="T7" i="24"/>
  <c r="M7" i="24"/>
  <c r="F7" i="24"/>
  <c r="T6" i="24"/>
  <c r="M6" i="24"/>
  <c r="F6" i="24"/>
  <c r="T5" i="24"/>
  <c r="M5" i="24"/>
  <c r="F5" i="24"/>
  <c r="T4" i="24"/>
  <c r="M4" i="24"/>
  <c r="F4" i="24"/>
  <c r="T3" i="24"/>
  <c r="M3" i="24"/>
  <c r="F3" i="24"/>
  <c r="S749" i="23"/>
  <c r="E690" i="23"/>
  <c r="E691" i="23"/>
  <c r="E692" i="23"/>
  <c r="E693" i="23"/>
  <c r="E694" i="23"/>
  <c r="E695" i="23"/>
  <c r="E696" i="23"/>
  <c r="E697" i="23"/>
  <c r="E698" i="23"/>
  <c r="E699" i="23"/>
  <c r="E700" i="23"/>
  <c r="E701" i="23"/>
  <c r="E702" i="23"/>
  <c r="E703" i="23"/>
  <c r="E704" i="23"/>
  <c r="E705" i="23"/>
  <c r="E706" i="23"/>
  <c r="E707" i="23"/>
  <c r="E708" i="23"/>
  <c r="E709" i="23"/>
  <c r="E710" i="23"/>
  <c r="E711" i="23"/>
  <c r="E712" i="23"/>
  <c r="E713" i="23"/>
  <c r="E714" i="23"/>
  <c r="E715" i="23"/>
  <c r="E716" i="23"/>
  <c r="E717" i="23"/>
  <c r="E718" i="23"/>
  <c r="E719" i="23"/>
  <c r="E720" i="23"/>
  <c r="E721" i="23"/>
  <c r="E722" i="23"/>
  <c r="E723" i="23"/>
  <c r="E724" i="23"/>
  <c r="E725" i="23"/>
  <c r="E726" i="23"/>
  <c r="E727" i="23"/>
  <c r="E728" i="23"/>
  <c r="E729" i="23"/>
  <c r="E730" i="23"/>
  <c r="E731" i="23"/>
  <c r="E732" i="23"/>
  <c r="E733" i="23"/>
  <c r="E734" i="23"/>
  <c r="E735" i="23"/>
  <c r="E736" i="23"/>
  <c r="E737" i="23"/>
  <c r="E738" i="23"/>
  <c r="E739" i="23"/>
  <c r="E740" i="23"/>
  <c r="E741" i="23"/>
  <c r="E742" i="23"/>
  <c r="E743" i="23"/>
  <c r="E744" i="23"/>
  <c r="E745" i="23"/>
  <c r="E746" i="23"/>
  <c r="E747" i="23"/>
  <c r="E748" i="23"/>
  <c r="E749" i="23"/>
  <c r="E750" i="23"/>
  <c r="E751" i="23"/>
  <c r="E754" i="23"/>
  <c r="E755" i="23"/>
  <c r="E756" i="23"/>
  <c r="E757" i="23"/>
  <c r="E758" i="23"/>
  <c r="T749" i="23"/>
  <c r="S748" i="23"/>
  <c r="T748" i="23"/>
  <c r="S747" i="23"/>
  <c r="T747" i="23"/>
  <c r="S746" i="23"/>
  <c r="T746" i="23"/>
  <c r="S745" i="23"/>
  <c r="T745" i="23"/>
  <c r="S744" i="23"/>
  <c r="T744" i="23"/>
  <c r="S743" i="23"/>
  <c r="T743" i="23"/>
  <c r="S742" i="23"/>
  <c r="T742" i="23"/>
  <c r="S741" i="23"/>
  <c r="T741" i="23"/>
  <c r="S740" i="23"/>
  <c r="T740" i="23"/>
  <c r="S739" i="23"/>
  <c r="T739" i="23"/>
  <c r="S738" i="23"/>
  <c r="T738" i="23"/>
  <c r="S737" i="23"/>
  <c r="T737" i="23"/>
  <c r="S736" i="23"/>
  <c r="T736" i="23"/>
  <c r="S735" i="23"/>
  <c r="T735" i="23"/>
  <c r="S734" i="23"/>
  <c r="T734" i="23"/>
  <c r="S733" i="23"/>
  <c r="T733" i="23"/>
  <c r="S732" i="23"/>
  <c r="T732" i="23"/>
  <c r="S731" i="23"/>
  <c r="T731" i="23"/>
  <c r="S730" i="23"/>
  <c r="T730" i="23"/>
  <c r="S729" i="23"/>
  <c r="T729" i="23"/>
  <c r="S728" i="23"/>
  <c r="T728" i="23"/>
  <c r="S727" i="23"/>
  <c r="T727" i="23"/>
  <c r="S726" i="23"/>
  <c r="T726" i="23"/>
  <c r="S725" i="23"/>
  <c r="T725" i="23"/>
  <c r="S724" i="23"/>
  <c r="T724" i="23"/>
  <c r="S723" i="23"/>
  <c r="T723" i="23"/>
  <c r="S722" i="23"/>
  <c r="T722" i="23"/>
  <c r="S721" i="23"/>
  <c r="T721" i="23"/>
  <c r="S720" i="23"/>
  <c r="T720" i="23"/>
  <c r="S719" i="23"/>
  <c r="T719" i="23"/>
  <c r="S718" i="23"/>
  <c r="T718" i="23"/>
  <c r="S717" i="23"/>
  <c r="T717" i="23"/>
  <c r="S716" i="23"/>
  <c r="T716" i="23"/>
  <c r="S715" i="23"/>
  <c r="T715" i="23"/>
  <c r="S714" i="23"/>
  <c r="T714" i="23"/>
  <c r="S713" i="23"/>
  <c r="T713" i="23"/>
  <c r="S712" i="23"/>
  <c r="T712" i="23"/>
  <c r="S711" i="23"/>
  <c r="T711" i="23"/>
  <c r="S710" i="23"/>
  <c r="T710" i="23"/>
  <c r="S709" i="23"/>
  <c r="T709" i="23"/>
  <c r="S708" i="23"/>
  <c r="T708" i="23"/>
  <c r="S707" i="23"/>
  <c r="T707" i="23"/>
  <c r="S706" i="23"/>
  <c r="T706" i="23"/>
  <c r="S705" i="23"/>
  <c r="T705" i="23"/>
  <c r="S704" i="23"/>
  <c r="T704" i="23"/>
  <c r="S703" i="23"/>
  <c r="T703" i="23"/>
  <c r="S702" i="23"/>
  <c r="T702" i="23"/>
  <c r="S701" i="23"/>
  <c r="T701" i="23"/>
  <c r="S700" i="23"/>
  <c r="T700" i="23"/>
  <c r="S699" i="23"/>
  <c r="T699" i="23"/>
  <c r="S698" i="23"/>
  <c r="T698" i="23"/>
  <c r="S697" i="23"/>
  <c r="T697" i="23"/>
  <c r="S696" i="23"/>
  <c r="T696" i="23"/>
  <c r="S695" i="23"/>
  <c r="T695" i="23"/>
  <c r="S694" i="23"/>
  <c r="T694" i="23"/>
  <c r="S693" i="23"/>
  <c r="T693" i="23"/>
  <c r="S692" i="23"/>
  <c r="T692" i="23"/>
  <c r="S691" i="23"/>
  <c r="T691" i="23"/>
  <c r="L751" i="23"/>
  <c r="L750" i="23"/>
  <c r="L749" i="23"/>
  <c r="L748" i="23"/>
  <c r="L747" i="23"/>
  <c r="L746" i="23"/>
  <c r="L745" i="23"/>
  <c r="L744" i="23"/>
  <c r="L743" i="23"/>
  <c r="L742" i="23"/>
  <c r="L741" i="23"/>
  <c r="L740" i="23"/>
  <c r="L739" i="23"/>
  <c r="L738" i="23"/>
  <c r="L737" i="23"/>
  <c r="L736" i="23"/>
  <c r="L735" i="23"/>
  <c r="L734" i="23"/>
  <c r="L733" i="23"/>
  <c r="L732" i="23"/>
  <c r="L731" i="23"/>
  <c r="L730" i="23"/>
  <c r="L729" i="23"/>
  <c r="L728" i="23"/>
  <c r="L727" i="23"/>
  <c r="L726" i="23"/>
  <c r="L725" i="23"/>
  <c r="L724" i="23"/>
  <c r="L723" i="23"/>
  <c r="L722" i="23"/>
  <c r="L721" i="23"/>
  <c r="L720" i="23"/>
  <c r="L719" i="23"/>
  <c r="L718" i="23"/>
  <c r="L717" i="23"/>
  <c r="L716" i="23"/>
  <c r="L715" i="23"/>
  <c r="L714" i="23"/>
  <c r="L713" i="23"/>
  <c r="L712" i="23"/>
  <c r="L711" i="23"/>
  <c r="L710" i="23"/>
  <c r="L709" i="23"/>
  <c r="L708" i="23"/>
  <c r="L707" i="23"/>
  <c r="L706" i="23"/>
  <c r="L705" i="23"/>
  <c r="L704" i="23"/>
  <c r="L703" i="23"/>
  <c r="L702" i="23"/>
  <c r="L701" i="23"/>
  <c r="L700" i="23"/>
  <c r="L699" i="23"/>
  <c r="L698" i="23"/>
  <c r="L697" i="23"/>
  <c r="L696" i="23"/>
  <c r="L695" i="23"/>
  <c r="L694" i="23"/>
  <c r="L693" i="23"/>
  <c r="L692" i="23"/>
  <c r="L691" i="23"/>
  <c r="L690" i="23"/>
  <c r="M749" i="23"/>
  <c r="M748" i="23"/>
  <c r="M747" i="23"/>
  <c r="M746" i="23"/>
  <c r="M745" i="23"/>
  <c r="M744" i="23"/>
  <c r="M743" i="23"/>
  <c r="M742" i="23"/>
  <c r="M741" i="23"/>
  <c r="M740" i="23"/>
  <c r="M739" i="23"/>
  <c r="M738" i="23"/>
  <c r="M737" i="23"/>
  <c r="M736" i="23"/>
  <c r="M735" i="23"/>
  <c r="M734" i="23"/>
  <c r="M733" i="23"/>
  <c r="M732" i="23"/>
  <c r="M731" i="23"/>
  <c r="M730" i="23"/>
  <c r="M729" i="23"/>
  <c r="M728" i="23"/>
  <c r="M727" i="23"/>
  <c r="M726" i="23"/>
  <c r="M725" i="23"/>
  <c r="M724" i="23"/>
  <c r="M723" i="23"/>
  <c r="M722" i="23"/>
  <c r="M721" i="23"/>
  <c r="M720" i="23"/>
  <c r="M719" i="23"/>
  <c r="M718" i="23"/>
  <c r="M717" i="23"/>
  <c r="M716" i="23"/>
  <c r="M715" i="23"/>
  <c r="M714" i="23"/>
  <c r="M713" i="23"/>
  <c r="M712" i="23"/>
  <c r="M711" i="23"/>
  <c r="M710" i="23"/>
  <c r="M709" i="23"/>
  <c r="M708" i="23"/>
  <c r="M707" i="23"/>
  <c r="M706" i="23"/>
  <c r="M705" i="23"/>
  <c r="M704" i="23"/>
  <c r="M703" i="23"/>
  <c r="M702" i="23"/>
  <c r="M701" i="23"/>
  <c r="M700" i="23"/>
  <c r="M699" i="23"/>
  <c r="M698" i="23"/>
  <c r="M697" i="23"/>
  <c r="M696" i="23"/>
  <c r="M695" i="23"/>
  <c r="M694" i="23"/>
  <c r="M693" i="23"/>
  <c r="M692" i="23"/>
  <c r="M691" i="23"/>
  <c r="F749" i="23"/>
  <c r="F748" i="23"/>
  <c r="F747" i="23"/>
  <c r="F746" i="23"/>
  <c r="F745" i="23"/>
  <c r="F744" i="23"/>
  <c r="F743" i="23"/>
  <c r="F742" i="23"/>
  <c r="F741" i="23"/>
  <c r="F740" i="23"/>
  <c r="F739" i="23"/>
  <c r="F738" i="23"/>
  <c r="F737" i="23"/>
  <c r="F736" i="23"/>
  <c r="F735" i="23"/>
  <c r="F734" i="23"/>
  <c r="F733" i="23"/>
  <c r="F732" i="23"/>
  <c r="F731" i="23"/>
  <c r="F730" i="23"/>
  <c r="F729" i="23"/>
  <c r="F728" i="23"/>
  <c r="F727" i="23"/>
  <c r="F726" i="23"/>
  <c r="F725" i="23"/>
  <c r="F724" i="23"/>
  <c r="F723" i="23"/>
  <c r="F722" i="23"/>
  <c r="F721" i="23"/>
  <c r="F720" i="23"/>
  <c r="F719" i="23"/>
  <c r="F718" i="23"/>
  <c r="F717" i="23"/>
  <c r="F716" i="23"/>
  <c r="F715" i="23"/>
  <c r="F714" i="23"/>
  <c r="F713" i="23"/>
  <c r="F712" i="23"/>
  <c r="F711" i="23"/>
  <c r="F710" i="23"/>
  <c r="F709" i="23"/>
  <c r="F708" i="23"/>
  <c r="F707" i="23"/>
  <c r="F706" i="23"/>
  <c r="F705" i="23"/>
  <c r="F704" i="23"/>
  <c r="F703" i="23"/>
  <c r="F702" i="23"/>
  <c r="F701" i="23"/>
  <c r="F700" i="23"/>
  <c r="F699" i="23"/>
  <c r="F698" i="23"/>
  <c r="F697" i="23"/>
  <c r="T622" i="23"/>
  <c r="T621" i="23"/>
  <c r="T620" i="23"/>
  <c r="T619" i="23"/>
  <c r="T618" i="23"/>
  <c r="T617" i="23"/>
  <c r="T616" i="23"/>
  <c r="T615" i="23"/>
  <c r="T614" i="23"/>
  <c r="T613" i="23"/>
  <c r="T612" i="23"/>
  <c r="T611" i="23"/>
  <c r="T610" i="23"/>
  <c r="T609" i="23"/>
  <c r="T608" i="23"/>
  <c r="T607" i="23"/>
  <c r="T606" i="23"/>
  <c r="T605" i="23"/>
  <c r="T604" i="23"/>
  <c r="T603" i="23"/>
  <c r="T602" i="23"/>
  <c r="T601" i="23"/>
  <c r="T600" i="23"/>
  <c r="T599" i="23"/>
  <c r="T598" i="23"/>
  <c r="T597" i="23"/>
  <c r="T596" i="23"/>
  <c r="T595" i="23"/>
  <c r="T594" i="23"/>
  <c r="T593" i="23"/>
  <c r="T592" i="23"/>
  <c r="T591" i="23"/>
  <c r="T590" i="23"/>
  <c r="T589" i="23"/>
  <c r="T588" i="23"/>
  <c r="T587" i="23"/>
  <c r="T586" i="23"/>
  <c r="T585" i="23"/>
  <c r="T584" i="23"/>
  <c r="T583" i="23"/>
  <c r="T582" i="23"/>
  <c r="T581" i="23"/>
  <c r="T580" i="23"/>
  <c r="T579" i="23"/>
  <c r="T578" i="23"/>
  <c r="T577" i="23"/>
  <c r="T576" i="23"/>
  <c r="T575" i="23"/>
  <c r="T574" i="23"/>
  <c r="T573" i="23"/>
  <c r="T572" i="23"/>
  <c r="T571" i="23"/>
  <c r="T570" i="23"/>
  <c r="T569" i="23"/>
  <c r="T568" i="23"/>
  <c r="T567" i="23"/>
  <c r="T566" i="23"/>
  <c r="T565" i="23"/>
  <c r="T564" i="23"/>
  <c r="T563" i="23"/>
  <c r="T562" i="23"/>
  <c r="T561" i="23"/>
  <c r="T560" i="23"/>
  <c r="T559" i="23"/>
  <c r="T558" i="23"/>
  <c r="T557" i="23"/>
  <c r="T556" i="23"/>
  <c r="T555" i="23"/>
  <c r="T554" i="23"/>
  <c r="T553" i="23"/>
  <c r="T552" i="23"/>
  <c r="T551" i="23"/>
  <c r="T550" i="23"/>
  <c r="T549" i="23"/>
  <c r="T548" i="23"/>
  <c r="T547" i="23"/>
  <c r="T546" i="23"/>
  <c r="T545" i="23"/>
  <c r="T544" i="23"/>
  <c r="T543" i="23"/>
  <c r="T542" i="23"/>
  <c r="T541" i="23"/>
  <c r="T540" i="23"/>
  <c r="T539" i="23"/>
  <c r="T538" i="23"/>
  <c r="T537" i="23"/>
  <c r="T536" i="23"/>
  <c r="T535" i="23"/>
  <c r="T534" i="23"/>
  <c r="T533" i="23"/>
  <c r="T532" i="23"/>
  <c r="T531" i="23"/>
  <c r="T530" i="23"/>
  <c r="T529" i="23"/>
  <c r="T528" i="23"/>
  <c r="T527" i="23"/>
  <c r="T526" i="23"/>
  <c r="T525" i="23"/>
  <c r="T524" i="23"/>
  <c r="T523" i="23"/>
  <c r="T522" i="23"/>
  <c r="T521" i="23"/>
  <c r="T520" i="23"/>
  <c r="T519" i="23"/>
  <c r="T518" i="23"/>
  <c r="T517" i="23"/>
  <c r="T516" i="23"/>
  <c r="T515" i="23"/>
  <c r="T514" i="23"/>
  <c r="T513" i="23"/>
  <c r="T512" i="23"/>
  <c r="T511" i="23"/>
  <c r="T510" i="23"/>
  <c r="T509" i="23"/>
  <c r="T508" i="23"/>
  <c r="T507" i="23"/>
  <c r="T506" i="23"/>
  <c r="T505" i="23"/>
  <c r="T504" i="23"/>
  <c r="T503" i="23"/>
  <c r="T502" i="23"/>
  <c r="T501" i="23"/>
  <c r="T500" i="23"/>
  <c r="T499" i="23"/>
  <c r="T498" i="23"/>
  <c r="T497" i="23"/>
  <c r="T496" i="23"/>
  <c r="T495" i="23"/>
  <c r="T494" i="23"/>
  <c r="T493" i="23"/>
  <c r="T492" i="23"/>
  <c r="T491" i="23"/>
  <c r="T490" i="23"/>
  <c r="T489" i="23"/>
  <c r="T488" i="23"/>
  <c r="T487" i="23"/>
  <c r="T486" i="23"/>
  <c r="T485" i="23"/>
  <c r="T484" i="23"/>
  <c r="T483" i="23"/>
  <c r="T482" i="23"/>
  <c r="T481" i="23"/>
  <c r="T480" i="23"/>
  <c r="T479" i="23"/>
  <c r="T478" i="23"/>
  <c r="T477" i="23"/>
  <c r="T476" i="23"/>
  <c r="T475" i="23"/>
  <c r="T474" i="23"/>
  <c r="T473" i="23"/>
  <c r="T472" i="23"/>
  <c r="T471" i="23"/>
  <c r="T470" i="23"/>
  <c r="T469" i="23"/>
  <c r="T468" i="23"/>
  <c r="T467" i="23"/>
  <c r="T466" i="23"/>
  <c r="T465" i="23"/>
  <c r="T464" i="23"/>
  <c r="T463" i="23"/>
  <c r="T462" i="23"/>
  <c r="T461" i="23"/>
  <c r="T460" i="23"/>
  <c r="T459" i="23"/>
  <c r="T458" i="23"/>
  <c r="T457" i="23"/>
  <c r="T456" i="23"/>
  <c r="T455" i="23"/>
  <c r="T454" i="23"/>
  <c r="T453" i="23"/>
  <c r="T452" i="23"/>
  <c r="T451" i="23"/>
  <c r="T450" i="23"/>
  <c r="T449" i="23"/>
  <c r="T448" i="23"/>
  <c r="T447" i="23"/>
  <c r="T446" i="23"/>
  <c r="T445" i="23"/>
  <c r="T444" i="23"/>
  <c r="T443" i="23"/>
  <c r="T442" i="23"/>
  <c r="T441" i="23"/>
  <c r="T440" i="23"/>
  <c r="T439" i="23"/>
  <c r="T438" i="23"/>
  <c r="T437" i="23"/>
  <c r="T436" i="23"/>
  <c r="T435" i="23"/>
  <c r="T434" i="23"/>
  <c r="T433" i="23"/>
  <c r="T432" i="23"/>
  <c r="T431" i="23"/>
  <c r="T430" i="23"/>
  <c r="T429" i="23"/>
  <c r="T428" i="23"/>
  <c r="T427" i="23"/>
  <c r="T426" i="23"/>
  <c r="T425" i="23"/>
  <c r="T424" i="23"/>
  <c r="T423" i="23"/>
  <c r="T422" i="23"/>
  <c r="T421" i="23"/>
  <c r="T420" i="23"/>
  <c r="T419" i="23"/>
  <c r="T418" i="23"/>
  <c r="T417" i="23"/>
  <c r="T416" i="23"/>
  <c r="T415" i="23"/>
  <c r="T414" i="23"/>
  <c r="T413" i="23"/>
  <c r="T412" i="23"/>
  <c r="T411" i="23"/>
  <c r="T410" i="23"/>
  <c r="T409" i="23"/>
  <c r="T408" i="23"/>
  <c r="T407" i="23"/>
  <c r="T406" i="23"/>
  <c r="T405" i="23"/>
  <c r="T404" i="23"/>
  <c r="T403" i="23"/>
  <c r="T402" i="23"/>
  <c r="T401" i="23"/>
  <c r="T400" i="23"/>
  <c r="T399" i="23"/>
  <c r="T398" i="23"/>
  <c r="T397" i="23"/>
  <c r="T396" i="23"/>
  <c r="T395" i="23"/>
  <c r="T394" i="23"/>
  <c r="T393" i="23"/>
  <c r="T392" i="23"/>
  <c r="T391" i="23"/>
  <c r="T390" i="23"/>
  <c r="T389" i="23"/>
  <c r="T388" i="23"/>
  <c r="T387" i="23"/>
  <c r="T386" i="23"/>
  <c r="T385" i="23"/>
  <c r="T384" i="23"/>
  <c r="T383" i="23"/>
  <c r="T382" i="23"/>
  <c r="T381" i="23"/>
  <c r="T380" i="23"/>
  <c r="T379" i="23"/>
  <c r="T378" i="23"/>
  <c r="T377" i="23"/>
  <c r="T376" i="23"/>
  <c r="T375" i="23"/>
  <c r="T374" i="23"/>
  <c r="T373" i="23"/>
  <c r="T372" i="23"/>
  <c r="T371" i="23"/>
  <c r="T370" i="23"/>
  <c r="T369" i="23"/>
  <c r="T368" i="23"/>
  <c r="T367" i="23"/>
  <c r="T366" i="23"/>
  <c r="T365" i="23"/>
  <c r="T364" i="23"/>
  <c r="T363" i="23"/>
  <c r="T362" i="23"/>
  <c r="T361" i="23"/>
  <c r="T360" i="23"/>
  <c r="T359" i="23"/>
  <c r="T358" i="23"/>
  <c r="T357" i="23"/>
  <c r="T356" i="23"/>
  <c r="T355" i="23"/>
  <c r="T354" i="23"/>
  <c r="T353" i="23"/>
  <c r="T352" i="23"/>
  <c r="T351" i="23"/>
  <c r="T350" i="23"/>
  <c r="T349" i="23"/>
  <c r="T348" i="23"/>
  <c r="T347" i="23"/>
  <c r="T346" i="23"/>
  <c r="T345" i="23"/>
  <c r="T344" i="23"/>
  <c r="T343" i="23"/>
  <c r="T342" i="23"/>
  <c r="T341" i="23"/>
  <c r="T340" i="23"/>
  <c r="T339" i="23"/>
  <c r="T338" i="23"/>
  <c r="T337" i="23"/>
  <c r="T336" i="23"/>
  <c r="T335" i="23"/>
  <c r="T334" i="23"/>
  <c r="T333" i="23"/>
  <c r="T332" i="23"/>
  <c r="T331" i="23"/>
  <c r="T330" i="23"/>
  <c r="T329" i="23"/>
  <c r="T328" i="23"/>
  <c r="T327" i="23"/>
  <c r="T326" i="23"/>
  <c r="T325" i="23"/>
  <c r="T324" i="23"/>
  <c r="T323" i="23"/>
  <c r="T322" i="23"/>
  <c r="T321" i="23"/>
  <c r="T320" i="23"/>
  <c r="T319" i="23"/>
  <c r="T318" i="23"/>
  <c r="T317" i="23"/>
  <c r="T316" i="23"/>
  <c r="T315" i="23"/>
  <c r="T314" i="23"/>
  <c r="T313" i="23"/>
  <c r="T312" i="23"/>
  <c r="T311" i="23"/>
  <c r="T310" i="23"/>
  <c r="T309" i="23"/>
  <c r="T308" i="23"/>
  <c r="T307" i="23"/>
  <c r="T306" i="23"/>
  <c r="T305" i="23"/>
  <c r="T304" i="23"/>
  <c r="T303" i="23"/>
  <c r="T302" i="23"/>
  <c r="T301" i="23"/>
  <c r="T300" i="23"/>
  <c r="T299" i="23"/>
  <c r="T298" i="23"/>
  <c r="T297" i="23"/>
  <c r="T296" i="23"/>
  <c r="T295" i="23"/>
  <c r="T294" i="23"/>
  <c r="T293" i="23"/>
  <c r="T292" i="23"/>
  <c r="T291" i="23"/>
  <c r="T290" i="23"/>
  <c r="T289" i="23"/>
  <c r="T288" i="23"/>
  <c r="T287" i="23"/>
  <c r="T286" i="23"/>
  <c r="T285" i="23"/>
  <c r="T284" i="23"/>
  <c r="T283" i="23"/>
  <c r="T282" i="23"/>
  <c r="T281" i="23"/>
  <c r="T280" i="23"/>
  <c r="T279" i="23"/>
  <c r="T278" i="23"/>
  <c r="T277" i="23"/>
  <c r="T276" i="23"/>
  <c r="T275" i="23"/>
  <c r="T274" i="23"/>
  <c r="T273" i="23"/>
  <c r="T272" i="23"/>
  <c r="T271" i="23"/>
  <c r="T270" i="23"/>
  <c r="T269" i="23"/>
  <c r="T268" i="23"/>
  <c r="T267" i="23"/>
  <c r="T266" i="23"/>
  <c r="T265" i="23"/>
  <c r="T264" i="23"/>
  <c r="T263" i="23"/>
  <c r="T262" i="23"/>
  <c r="T261" i="23"/>
  <c r="T260" i="23"/>
  <c r="T259" i="23"/>
  <c r="T258" i="23"/>
  <c r="T257" i="23"/>
  <c r="T256" i="23"/>
  <c r="T255" i="23"/>
  <c r="T254" i="23"/>
  <c r="T253" i="23"/>
  <c r="T252" i="23"/>
  <c r="T251" i="23"/>
  <c r="T250" i="23"/>
  <c r="T249" i="23"/>
  <c r="T248" i="23"/>
  <c r="T247" i="23"/>
  <c r="T246" i="23"/>
  <c r="T245" i="23"/>
  <c r="T244" i="23"/>
  <c r="T243" i="23"/>
  <c r="T242" i="23"/>
  <c r="T241" i="23"/>
  <c r="T240" i="23"/>
  <c r="T239" i="23"/>
  <c r="T238" i="23"/>
  <c r="T237" i="23"/>
  <c r="T236" i="23"/>
  <c r="T235" i="23"/>
  <c r="T234" i="23"/>
  <c r="T233" i="23"/>
  <c r="T232" i="23"/>
  <c r="T231" i="23"/>
  <c r="T230" i="23"/>
  <c r="T229" i="23"/>
  <c r="T228" i="23"/>
  <c r="T227" i="23"/>
  <c r="T226" i="23"/>
  <c r="T225" i="23"/>
  <c r="T224" i="23"/>
  <c r="T223" i="23"/>
  <c r="T222" i="23"/>
  <c r="T221" i="23"/>
  <c r="T220" i="23"/>
  <c r="T219" i="23"/>
  <c r="T218" i="23"/>
  <c r="T217" i="23"/>
  <c r="T216" i="23"/>
  <c r="T215" i="23"/>
  <c r="T214" i="23"/>
  <c r="T213" i="23"/>
  <c r="T212" i="23"/>
  <c r="T211" i="23"/>
  <c r="T210" i="23"/>
  <c r="T209" i="23"/>
  <c r="T208" i="23"/>
  <c r="T207" i="23"/>
  <c r="T206" i="23"/>
  <c r="T205" i="23"/>
  <c r="T204" i="23"/>
  <c r="T203" i="23"/>
  <c r="T202" i="23"/>
  <c r="T201" i="23"/>
  <c r="T200" i="23"/>
  <c r="T199" i="23"/>
  <c r="T198" i="23"/>
  <c r="T197" i="23"/>
  <c r="T196" i="23"/>
  <c r="T195" i="23"/>
  <c r="T194" i="23"/>
  <c r="T193" i="23"/>
  <c r="T192" i="23"/>
  <c r="T191" i="23"/>
  <c r="T190" i="23"/>
  <c r="T189" i="23"/>
  <c r="T188" i="23"/>
  <c r="T187" i="23"/>
  <c r="T186" i="23"/>
  <c r="T185" i="23"/>
  <c r="T184" i="23"/>
  <c r="T183" i="23"/>
  <c r="T182" i="23"/>
  <c r="T181" i="23"/>
  <c r="T180" i="23"/>
  <c r="T179" i="23"/>
  <c r="T178" i="23"/>
  <c r="T177" i="23"/>
  <c r="T176" i="23"/>
  <c r="T175" i="23"/>
  <c r="T174" i="23"/>
  <c r="T173" i="23"/>
  <c r="T172" i="23"/>
  <c r="T171" i="23"/>
  <c r="T170" i="23"/>
  <c r="T169" i="23"/>
  <c r="T168" i="23"/>
  <c r="T167" i="23"/>
  <c r="T166" i="23"/>
  <c r="T165" i="23"/>
  <c r="T164" i="23"/>
  <c r="T163" i="23"/>
  <c r="T162" i="23"/>
  <c r="T161" i="23"/>
  <c r="T160" i="23"/>
  <c r="T159" i="23"/>
  <c r="T158" i="23"/>
  <c r="T157" i="23"/>
  <c r="T156" i="23"/>
  <c r="T155" i="23"/>
  <c r="T154" i="23"/>
  <c r="T153" i="23"/>
  <c r="T152" i="23"/>
  <c r="T151" i="23"/>
  <c r="T150" i="23"/>
  <c r="T149" i="23"/>
  <c r="T148" i="23"/>
  <c r="T147" i="23"/>
  <c r="T146" i="23"/>
  <c r="T145" i="23"/>
  <c r="T144" i="23"/>
  <c r="T143" i="23"/>
  <c r="T142" i="23"/>
  <c r="T141" i="23"/>
  <c r="T140" i="23"/>
  <c r="T139" i="23"/>
  <c r="T138" i="23"/>
  <c r="T137" i="23"/>
  <c r="T136" i="23"/>
  <c r="T135" i="23"/>
  <c r="T134" i="23"/>
  <c r="T133" i="23"/>
  <c r="T132" i="23"/>
  <c r="T131" i="23"/>
  <c r="T130" i="23"/>
  <c r="T129" i="23"/>
  <c r="T128" i="23"/>
  <c r="T127" i="23"/>
  <c r="T126" i="23"/>
  <c r="T125" i="23"/>
  <c r="T124" i="23"/>
  <c r="T123" i="23"/>
  <c r="T122" i="23"/>
  <c r="T121" i="23"/>
  <c r="T120" i="23"/>
  <c r="T119" i="23"/>
  <c r="T118" i="23"/>
  <c r="T117" i="23"/>
  <c r="T116" i="23"/>
  <c r="T115" i="23"/>
  <c r="T114" i="23"/>
  <c r="T113" i="23"/>
  <c r="T112" i="23"/>
  <c r="T111" i="23"/>
  <c r="T110" i="23"/>
  <c r="T109" i="23"/>
  <c r="T108" i="23"/>
  <c r="T107" i="23"/>
  <c r="T106" i="23"/>
  <c r="T105" i="23"/>
  <c r="T104" i="23"/>
  <c r="T103" i="23"/>
  <c r="T102" i="23"/>
  <c r="T101" i="23"/>
  <c r="T100" i="23"/>
  <c r="T99" i="23"/>
  <c r="T98" i="23"/>
  <c r="T97" i="23"/>
  <c r="T96" i="23"/>
  <c r="T95" i="23"/>
  <c r="T94" i="23"/>
  <c r="T93" i="23"/>
  <c r="T92" i="23"/>
  <c r="T91" i="23"/>
  <c r="T90" i="23"/>
  <c r="T89" i="23"/>
  <c r="T88" i="23"/>
  <c r="T87" i="23"/>
  <c r="T86" i="23"/>
  <c r="T85" i="23"/>
  <c r="T84" i="23"/>
  <c r="T83" i="23"/>
  <c r="T82" i="23"/>
  <c r="T81" i="23"/>
  <c r="T80" i="23"/>
  <c r="T79" i="23"/>
  <c r="T78" i="23"/>
  <c r="T77" i="23"/>
  <c r="T76" i="23"/>
  <c r="T75" i="23"/>
  <c r="T74" i="23"/>
  <c r="T73" i="23"/>
  <c r="T72" i="23"/>
  <c r="T71" i="23"/>
  <c r="T70" i="23"/>
  <c r="T69" i="23"/>
  <c r="T68" i="23"/>
  <c r="T67" i="23"/>
  <c r="T66" i="23"/>
  <c r="T65" i="23"/>
  <c r="T64" i="23"/>
  <c r="T63" i="23"/>
  <c r="T62" i="23"/>
  <c r="T61" i="23"/>
  <c r="T60" i="23"/>
  <c r="T59" i="23"/>
  <c r="T58" i="23"/>
  <c r="T57" i="23"/>
  <c r="T56" i="23"/>
  <c r="T55" i="23"/>
  <c r="T54" i="23"/>
  <c r="T53" i="23"/>
  <c r="T52" i="23"/>
  <c r="T51" i="23"/>
  <c r="T50" i="23"/>
  <c r="T49" i="23"/>
  <c r="T48" i="23"/>
  <c r="T47" i="23"/>
  <c r="T46" i="23"/>
  <c r="T45" i="23"/>
  <c r="T44" i="23"/>
  <c r="T43" i="23"/>
  <c r="T42" i="23"/>
  <c r="T41" i="23"/>
  <c r="T40" i="23"/>
  <c r="T39" i="23"/>
  <c r="T38" i="23"/>
  <c r="T37" i="23"/>
  <c r="T36" i="23"/>
  <c r="T35" i="23"/>
  <c r="T34" i="23"/>
  <c r="T33" i="23"/>
  <c r="T32" i="23"/>
  <c r="T31" i="23"/>
  <c r="T30" i="23"/>
  <c r="T29" i="23"/>
  <c r="T28" i="23"/>
  <c r="T27" i="23"/>
  <c r="T26" i="23"/>
  <c r="T25" i="23"/>
  <c r="T24" i="23"/>
  <c r="T23" i="23"/>
  <c r="T22" i="23"/>
  <c r="T21" i="23"/>
  <c r="T20" i="23"/>
  <c r="T19" i="23"/>
  <c r="T18" i="23"/>
  <c r="T17" i="23"/>
  <c r="T16" i="23"/>
  <c r="T15" i="23"/>
  <c r="T14" i="23"/>
  <c r="T13" i="23"/>
  <c r="T12" i="23"/>
  <c r="T11" i="23"/>
  <c r="T10" i="23"/>
  <c r="T9" i="23"/>
  <c r="T8" i="23"/>
  <c r="T7" i="23"/>
  <c r="T6" i="23"/>
  <c r="T5" i="23"/>
  <c r="T4" i="23"/>
  <c r="T3" i="23"/>
  <c r="M622" i="23"/>
  <c r="M621" i="23"/>
  <c r="M620" i="23"/>
  <c r="M619" i="23"/>
  <c r="M618" i="23"/>
  <c r="M617" i="23"/>
  <c r="M616" i="23"/>
  <c r="M615" i="23"/>
  <c r="M614" i="23"/>
  <c r="M613" i="23"/>
  <c r="M612" i="23"/>
  <c r="M611" i="23"/>
  <c r="M610" i="23"/>
  <c r="M609" i="23"/>
  <c r="M608" i="23"/>
  <c r="M607" i="23"/>
  <c r="M606" i="23"/>
  <c r="M605" i="23"/>
  <c r="M604" i="23"/>
  <c r="M603" i="23"/>
  <c r="M602" i="23"/>
  <c r="M601" i="23"/>
  <c r="M600" i="23"/>
  <c r="M599" i="23"/>
  <c r="M598" i="23"/>
  <c r="M597" i="23"/>
  <c r="M596" i="23"/>
  <c r="M595" i="23"/>
  <c r="M594" i="23"/>
  <c r="M593" i="23"/>
  <c r="M592" i="23"/>
  <c r="M591" i="23"/>
  <c r="M590" i="23"/>
  <c r="M589" i="23"/>
  <c r="M588" i="23"/>
  <c r="M587" i="23"/>
  <c r="M586" i="23"/>
  <c r="M585" i="23"/>
  <c r="M584" i="23"/>
  <c r="M583" i="23"/>
  <c r="M582" i="23"/>
  <c r="M581" i="23"/>
  <c r="M580" i="23"/>
  <c r="M579" i="23"/>
  <c r="M578" i="23"/>
  <c r="M577" i="23"/>
  <c r="M576" i="23"/>
  <c r="M575" i="23"/>
  <c r="M574" i="23"/>
  <c r="M573" i="23"/>
  <c r="M572" i="23"/>
  <c r="M571" i="23"/>
  <c r="M570" i="23"/>
  <c r="M569" i="23"/>
  <c r="M568" i="23"/>
  <c r="M567" i="23"/>
  <c r="M566" i="23"/>
  <c r="M565" i="23"/>
  <c r="M564" i="23"/>
  <c r="M563" i="23"/>
  <c r="M562" i="23"/>
  <c r="M561" i="23"/>
  <c r="M560" i="23"/>
  <c r="M559" i="23"/>
  <c r="M558" i="23"/>
  <c r="M557" i="23"/>
  <c r="M556" i="23"/>
  <c r="M555" i="23"/>
  <c r="M554" i="23"/>
  <c r="M553" i="23"/>
  <c r="M552" i="23"/>
  <c r="M551" i="23"/>
  <c r="M550" i="23"/>
  <c r="M549" i="23"/>
  <c r="M548" i="23"/>
  <c r="M547" i="23"/>
  <c r="M546" i="23"/>
  <c r="M545" i="23"/>
  <c r="M544" i="23"/>
  <c r="M543" i="23"/>
  <c r="M542" i="23"/>
  <c r="M541" i="23"/>
  <c r="M540" i="23"/>
  <c r="M539" i="23"/>
  <c r="M538" i="23"/>
  <c r="M537" i="23"/>
  <c r="M536" i="23"/>
  <c r="M535" i="23"/>
  <c r="M534" i="23"/>
  <c r="M533" i="23"/>
  <c r="M532" i="23"/>
  <c r="M531" i="23"/>
  <c r="M530" i="23"/>
  <c r="M529" i="23"/>
  <c r="M528" i="23"/>
  <c r="M527" i="23"/>
  <c r="M526" i="23"/>
  <c r="M525" i="23"/>
  <c r="M524" i="23"/>
  <c r="M523" i="23"/>
  <c r="M522" i="23"/>
  <c r="M521" i="23"/>
  <c r="M520" i="23"/>
  <c r="M519" i="23"/>
  <c r="M518" i="23"/>
  <c r="M517" i="23"/>
  <c r="M516" i="23"/>
  <c r="M515" i="23"/>
  <c r="M514" i="23"/>
  <c r="M513" i="23"/>
  <c r="M512" i="23"/>
  <c r="M511" i="23"/>
  <c r="M510" i="23"/>
  <c r="M509" i="23"/>
  <c r="M508" i="23"/>
  <c r="M507" i="23"/>
  <c r="M506" i="23"/>
  <c r="M505" i="23"/>
  <c r="M504" i="23"/>
  <c r="M503" i="23"/>
  <c r="M502" i="23"/>
  <c r="M501" i="23"/>
  <c r="M500" i="23"/>
  <c r="M499" i="23"/>
  <c r="M498" i="23"/>
  <c r="M497" i="23"/>
  <c r="M496" i="23"/>
  <c r="M495" i="23"/>
  <c r="M494" i="23"/>
  <c r="M493" i="23"/>
  <c r="M492" i="23"/>
  <c r="M491" i="23"/>
  <c r="M490" i="23"/>
  <c r="M489" i="23"/>
  <c r="M488" i="23"/>
  <c r="M487" i="23"/>
  <c r="M486" i="23"/>
  <c r="M485" i="23"/>
  <c r="M484" i="23"/>
  <c r="M483" i="23"/>
  <c r="M482" i="23"/>
  <c r="M481" i="23"/>
  <c r="M480" i="23"/>
  <c r="M479" i="23"/>
  <c r="M478" i="23"/>
  <c r="M477" i="23"/>
  <c r="M476" i="23"/>
  <c r="M475" i="23"/>
  <c r="M474" i="23"/>
  <c r="M473" i="23"/>
  <c r="M472" i="23"/>
  <c r="M471" i="23"/>
  <c r="M470" i="23"/>
  <c r="M469" i="23"/>
  <c r="M468" i="23"/>
  <c r="M467" i="23"/>
  <c r="M466" i="23"/>
  <c r="M465" i="23"/>
  <c r="M464" i="23"/>
  <c r="M463" i="23"/>
  <c r="M462" i="23"/>
  <c r="M461" i="23"/>
  <c r="M460" i="23"/>
  <c r="M459" i="23"/>
  <c r="M458" i="23"/>
  <c r="M457" i="23"/>
  <c r="M456" i="23"/>
  <c r="M455" i="23"/>
  <c r="M454" i="23"/>
  <c r="M453" i="23"/>
  <c r="M452" i="23"/>
  <c r="M451" i="23"/>
  <c r="M450" i="23"/>
  <c r="M449" i="23"/>
  <c r="M448" i="23"/>
  <c r="M447" i="23"/>
  <c r="M446" i="23"/>
  <c r="M445" i="23"/>
  <c r="M444" i="23"/>
  <c r="M443" i="23"/>
  <c r="M442" i="23"/>
  <c r="M441" i="23"/>
  <c r="M440" i="23"/>
  <c r="M439" i="23"/>
  <c r="M438" i="23"/>
  <c r="M437" i="23"/>
  <c r="M436" i="23"/>
  <c r="M435" i="23"/>
  <c r="M434" i="23"/>
  <c r="M433" i="23"/>
  <c r="M432" i="23"/>
  <c r="M431" i="23"/>
  <c r="M430" i="23"/>
  <c r="M429" i="23"/>
  <c r="M428" i="23"/>
  <c r="M427" i="23"/>
  <c r="M426" i="23"/>
  <c r="M425" i="23"/>
  <c r="M424" i="23"/>
  <c r="M423" i="23"/>
  <c r="M422" i="23"/>
  <c r="M421" i="23"/>
  <c r="M420" i="23"/>
  <c r="M419" i="23"/>
  <c r="M418" i="23"/>
  <c r="M417" i="23"/>
  <c r="M416" i="23"/>
  <c r="M415" i="23"/>
  <c r="M414" i="23"/>
  <c r="M413" i="23"/>
  <c r="M412" i="23"/>
  <c r="M411" i="23"/>
  <c r="M410" i="23"/>
  <c r="M409" i="23"/>
  <c r="M408" i="23"/>
  <c r="M407" i="23"/>
  <c r="M406" i="23"/>
  <c r="M405" i="23"/>
  <c r="M404" i="23"/>
  <c r="M403" i="23"/>
  <c r="M402" i="23"/>
  <c r="M401" i="23"/>
  <c r="M400" i="23"/>
  <c r="M399" i="23"/>
  <c r="M398" i="23"/>
  <c r="M397" i="23"/>
  <c r="M396" i="23"/>
  <c r="M395" i="23"/>
  <c r="M394" i="23"/>
  <c r="M393" i="23"/>
  <c r="M392" i="23"/>
  <c r="M391" i="23"/>
  <c r="M390" i="23"/>
  <c r="M389" i="23"/>
  <c r="M388" i="23"/>
  <c r="M387" i="23"/>
  <c r="M386" i="23"/>
  <c r="M385" i="23"/>
  <c r="M384" i="23"/>
  <c r="M383" i="23"/>
  <c r="M382" i="23"/>
  <c r="M381" i="23"/>
  <c r="M380" i="23"/>
  <c r="M379" i="23"/>
  <c r="M378" i="23"/>
  <c r="M377" i="23"/>
  <c r="M376" i="23"/>
  <c r="M375" i="23"/>
  <c r="M374" i="23"/>
  <c r="M373" i="23"/>
  <c r="M372" i="23"/>
  <c r="M371" i="23"/>
  <c r="M370" i="23"/>
  <c r="M369" i="23"/>
  <c r="M368" i="23"/>
  <c r="M367" i="23"/>
  <c r="M366" i="23"/>
  <c r="M365" i="23"/>
  <c r="M364" i="23"/>
  <c r="M363" i="23"/>
  <c r="M362" i="23"/>
  <c r="M361" i="23"/>
  <c r="M360" i="23"/>
  <c r="M359" i="23"/>
  <c r="M358" i="23"/>
  <c r="M357" i="23"/>
  <c r="M356" i="23"/>
  <c r="M355" i="23"/>
  <c r="M354" i="23"/>
  <c r="M353" i="23"/>
  <c r="M352" i="23"/>
  <c r="M351" i="23"/>
  <c r="M350" i="23"/>
  <c r="M349" i="23"/>
  <c r="M348" i="23"/>
  <c r="M347" i="23"/>
  <c r="M346" i="23"/>
  <c r="M345" i="23"/>
  <c r="M344" i="23"/>
  <c r="M343" i="23"/>
  <c r="M342" i="23"/>
  <c r="M341" i="23"/>
  <c r="M340" i="23"/>
  <c r="M339" i="23"/>
  <c r="M338" i="23"/>
  <c r="M337" i="23"/>
  <c r="M336" i="23"/>
  <c r="M335" i="23"/>
  <c r="M334" i="23"/>
  <c r="M333" i="23"/>
  <c r="M332" i="23"/>
  <c r="M331" i="23"/>
  <c r="M330" i="23"/>
  <c r="M329" i="23"/>
  <c r="M328" i="23"/>
  <c r="M327" i="23"/>
  <c r="M326" i="23"/>
  <c r="M325" i="23"/>
  <c r="M324" i="23"/>
  <c r="M323" i="23"/>
  <c r="M322" i="23"/>
  <c r="M321" i="23"/>
  <c r="M320" i="23"/>
  <c r="M319" i="23"/>
  <c r="M318" i="23"/>
  <c r="M317" i="23"/>
  <c r="M316" i="23"/>
  <c r="M315" i="23"/>
  <c r="M314" i="23"/>
  <c r="M313" i="23"/>
  <c r="M312" i="23"/>
  <c r="M311" i="23"/>
  <c r="M310" i="23"/>
  <c r="M309" i="23"/>
  <c r="M308" i="23"/>
  <c r="M307" i="23"/>
  <c r="M306" i="23"/>
  <c r="M305" i="23"/>
  <c r="M304" i="23"/>
  <c r="M303" i="23"/>
  <c r="M302" i="23"/>
  <c r="M301" i="23"/>
  <c r="M300" i="23"/>
  <c r="M299" i="23"/>
  <c r="M298" i="23"/>
  <c r="M297" i="23"/>
  <c r="M296" i="23"/>
  <c r="M295" i="23"/>
  <c r="M294" i="23"/>
  <c r="M293" i="23"/>
  <c r="M292" i="23"/>
  <c r="M291" i="23"/>
  <c r="M290" i="23"/>
  <c r="M289" i="23"/>
  <c r="M288" i="23"/>
  <c r="M287" i="23"/>
  <c r="M286" i="23"/>
  <c r="M285" i="23"/>
  <c r="M284" i="23"/>
  <c r="M283" i="23"/>
  <c r="M282" i="23"/>
  <c r="M281" i="23"/>
  <c r="M280" i="23"/>
  <c r="M279" i="23"/>
  <c r="M278" i="23"/>
  <c r="M277" i="23"/>
  <c r="M276" i="23"/>
  <c r="M275" i="23"/>
  <c r="M274" i="23"/>
  <c r="M273" i="23"/>
  <c r="M272" i="23"/>
  <c r="M271" i="23"/>
  <c r="M270" i="23"/>
  <c r="M269" i="23"/>
  <c r="M268" i="23"/>
  <c r="M267" i="23"/>
  <c r="M266" i="23"/>
  <c r="M265" i="23"/>
  <c r="M264" i="23"/>
  <c r="M263" i="23"/>
  <c r="M262" i="23"/>
  <c r="M261" i="23"/>
  <c r="M260" i="23"/>
  <c r="M259" i="23"/>
  <c r="M258" i="23"/>
  <c r="M257" i="23"/>
  <c r="M256" i="23"/>
  <c r="M255" i="23"/>
  <c r="M254" i="23"/>
  <c r="M253" i="23"/>
  <c r="M252" i="23"/>
  <c r="M251" i="23"/>
  <c r="M250" i="23"/>
  <c r="M249" i="23"/>
  <c r="M248" i="23"/>
  <c r="M247" i="23"/>
  <c r="M246" i="23"/>
  <c r="M245" i="23"/>
  <c r="M244" i="23"/>
  <c r="M243" i="23"/>
  <c r="M242" i="23"/>
  <c r="M241" i="23"/>
  <c r="M240" i="23"/>
  <c r="M239" i="23"/>
  <c r="M238" i="23"/>
  <c r="M237" i="23"/>
  <c r="M236" i="23"/>
  <c r="M235" i="23"/>
  <c r="M234" i="23"/>
  <c r="M233" i="23"/>
  <c r="M232" i="23"/>
  <c r="M231" i="23"/>
  <c r="M230" i="23"/>
  <c r="M229" i="23"/>
  <c r="M228" i="23"/>
  <c r="M227" i="23"/>
  <c r="M226" i="23"/>
  <c r="M225" i="23"/>
  <c r="M224" i="23"/>
  <c r="M223" i="23"/>
  <c r="M222" i="23"/>
  <c r="M221" i="23"/>
  <c r="M220" i="23"/>
  <c r="M219" i="23"/>
  <c r="M218" i="23"/>
  <c r="M217" i="23"/>
  <c r="M216" i="23"/>
  <c r="M215" i="23"/>
  <c r="M214" i="23"/>
  <c r="M213" i="23"/>
  <c r="M212" i="23"/>
  <c r="M211" i="23"/>
  <c r="M210" i="23"/>
  <c r="M209" i="23"/>
  <c r="M208" i="23"/>
  <c r="M207" i="23"/>
  <c r="M206" i="23"/>
  <c r="M205" i="23"/>
  <c r="M204" i="23"/>
  <c r="M203" i="23"/>
  <c r="M202" i="23"/>
  <c r="M201" i="23"/>
  <c r="M200" i="23"/>
  <c r="M199" i="23"/>
  <c r="M198" i="23"/>
  <c r="M197" i="23"/>
  <c r="M196" i="23"/>
  <c r="M195" i="23"/>
  <c r="M194" i="23"/>
  <c r="M193" i="23"/>
  <c r="M192" i="23"/>
  <c r="M191" i="23"/>
  <c r="M190" i="23"/>
  <c r="M189" i="23"/>
  <c r="M188" i="23"/>
  <c r="M187" i="23"/>
  <c r="M186" i="23"/>
  <c r="M185" i="23"/>
  <c r="M184" i="23"/>
  <c r="M183" i="23"/>
  <c r="M182" i="23"/>
  <c r="M181" i="23"/>
  <c r="M180" i="23"/>
  <c r="M179" i="23"/>
  <c r="M178" i="23"/>
  <c r="M177" i="23"/>
  <c r="M176" i="23"/>
  <c r="M175" i="23"/>
  <c r="M174" i="23"/>
  <c r="M173" i="23"/>
  <c r="M172" i="23"/>
  <c r="M171" i="23"/>
  <c r="M170" i="23"/>
  <c r="M169" i="23"/>
  <c r="M168" i="23"/>
  <c r="M167" i="23"/>
  <c r="M166" i="23"/>
  <c r="M165" i="23"/>
  <c r="M164" i="23"/>
  <c r="M163" i="23"/>
  <c r="M162" i="23"/>
  <c r="M161" i="23"/>
  <c r="M160" i="23"/>
  <c r="M159" i="23"/>
  <c r="M158" i="23"/>
  <c r="M157" i="23"/>
  <c r="M156" i="23"/>
  <c r="M155" i="23"/>
  <c r="M154" i="23"/>
  <c r="M153" i="23"/>
  <c r="M152" i="23"/>
  <c r="M151" i="23"/>
  <c r="M150" i="23"/>
  <c r="M149" i="23"/>
  <c r="M148" i="23"/>
  <c r="M147" i="23"/>
  <c r="M146" i="23"/>
  <c r="M145" i="23"/>
  <c r="M144" i="23"/>
  <c r="M143" i="23"/>
  <c r="M142" i="23"/>
  <c r="M141" i="23"/>
  <c r="M140" i="23"/>
  <c r="M139" i="23"/>
  <c r="M138" i="23"/>
  <c r="M137" i="23"/>
  <c r="M136" i="23"/>
  <c r="M135" i="23"/>
  <c r="M134" i="23"/>
  <c r="M133" i="23"/>
  <c r="M132" i="23"/>
  <c r="M131" i="23"/>
  <c r="M130" i="23"/>
  <c r="M129" i="23"/>
  <c r="M128" i="23"/>
  <c r="M127" i="23"/>
  <c r="M126" i="23"/>
  <c r="M125" i="23"/>
  <c r="M124" i="23"/>
  <c r="M123" i="23"/>
  <c r="M122" i="23"/>
  <c r="M121" i="23"/>
  <c r="M120" i="23"/>
  <c r="M119" i="23"/>
  <c r="M118" i="23"/>
  <c r="M117" i="23"/>
  <c r="M116" i="23"/>
  <c r="M115" i="23"/>
  <c r="M114" i="23"/>
  <c r="M113" i="23"/>
  <c r="M112" i="23"/>
  <c r="M111" i="23"/>
  <c r="M110" i="23"/>
  <c r="M109" i="23"/>
  <c r="M108" i="23"/>
  <c r="M107" i="23"/>
  <c r="M106" i="23"/>
  <c r="M105" i="23"/>
  <c r="M104" i="23"/>
  <c r="M103" i="23"/>
  <c r="M102" i="23"/>
  <c r="M101" i="23"/>
  <c r="M100" i="23"/>
  <c r="M99" i="23"/>
  <c r="M98" i="23"/>
  <c r="M97" i="23"/>
  <c r="M96" i="23"/>
  <c r="M95" i="23"/>
  <c r="M94" i="23"/>
  <c r="M93" i="23"/>
  <c r="M92" i="23"/>
  <c r="M91" i="23"/>
  <c r="M90" i="23"/>
  <c r="M89" i="23"/>
  <c r="M88" i="23"/>
  <c r="M87" i="23"/>
  <c r="M86" i="23"/>
  <c r="M85" i="23"/>
  <c r="M84" i="23"/>
  <c r="M83" i="23"/>
  <c r="M82" i="23"/>
  <c r="M81" i="23"/>
  <c r="M80" i="23"/>
  <c r="M79" i="23"/>
  <c r="M78" i="23"/>
  <c r="M77" i="23"/>
  <c r="M76" i="23"/>
  <c r="M75" i="23"/>
  <c r="M74" i="23"/>
  <c r="M73" i="23"/>
  <c r="M72" i="23"/>
  <c r="M71" i="23"/>
  <c r="M70" i="23"/>
  <c r="M69" i="23"/>
  <c r="M68" i="23"/>
  <c r="M67" i="23"/>
  <c r="M66" i="23"/>
  <c r="M65" i="23"/>
  <c r="M64" i="23"/>
  <c r="M63" i="23"/>
  <c r="M62" i="23"/>
  <c r="M61" i="23"/>
  <c r="M60" i="23"/>
  <c r="M59" i="23"/>
  <c r="M58" i="23"/>
  <c r="M57" i="23"/>
  <c r="M56" i="23"/>
  <c r="M55" i="23"/>
  <c r="M54" i="23"/>
  <c r="M53" i="23"/>
  <c r="M52" i="23"/>
  <c r="M51" i="23"/>
  <c r="M50" i="23"/>
  <c r="M49" i="23"/>
  <c r="M48" i="23"/>
  <c r="M47" i="23"/>
  <c r="M46" i="23"/>
  <c r="M45" i="23"/>
  <c r="M44" i="23"/>
  <c r="M43" i="23"/>
  <c r="M42" i="23"/>
  <c r="M41" i="23"/>
  <c r="M40" i="23"/>
  <c r="M39" i="23"/>
  <c r="M38" i="23"/>
  <c r="M37" i="23"/>
  <c r="M36" i="23"/>
  <c r="M35" i="23"/>
  <c r="M34" i="23"/>
  <c r="M33" i="23"/>
  <c r="M32" i="23"/>
  <c r="M31" i="23"/>
  <c r="M30" i="23"/>
  <c r="M29" i="23"/>
  <c r="M28" i="23"/>
  <c r="M27" i="23"/>
  <c r="M26" i="23"/>
  <c r="M25" i="23"/>
  <c r="M24" i="23"/>
  <c r="M23" i="23"/>
  <c r="M22" i="23"/>
  <c r="M21" i="23"/>
  <c r="M20" i="23"/>
  <c r="M19" i="23"/>
  <c r="M18" i="23"/>
  <c r="M17" i="23"/>
  <c r="M16" i="23"/>
  <c r="M15" i="23"/>
  <c r="M14" i="23"/>
  <c r="M13" i="23"/>
  <c r="M12" i="23"/>
  <c r="M11" i="23"/>
  <c r="M10" i="23"/>
  <c r="M9" i="23"/>
  <c r="M8" i="23"/>
  <c r="M7" i="23"/>
  <c r="M6" i="23"/>
  <c r="M5" i="23"/>
  <c r="M4" i="23"/>
  <c r="M3" i="23"/>
  <c r="F622" i="23"/>
  <c r="F621" i="23"/>
  <c r="F620" i="23"/>
  <c r="F619" i="23"/>
  <c r="F618" i="23"/>
  <c r="F617" i="23"/>
  <c r="F616" i="23"/>
  <c r="F615" i="23"/>
  <c r="F614" i="23"/>
  <c r="F613" i="23"/>
  <c r="F612" i="23"/>
  <c r="F611" i="23"/>
  <c r="F610" i="23"/>
  <c r="F609" i="23"/>
  <c r="F608" i="23"/>
  <c r="F607" i="23"/>
  <c r="F606" i="23"/>
  <c r="F605" i="23"/>
  <c r="F604" i="23"/>
  <c r="F603" i="23"/>
  <c r="F602" i="23"/>
  <c r="F601" i="23"/>
  <c r="F600" i="23"/>
  <c r="F599" i="23"/>
  <c r="F598" i="23"/>
  <c r="F597" i="23"/>
  <c r="F596" i="23"/>
  <c r="F595" i="23"/>
  <c r="F594" i="23"/>
  <c r="F593" i="23"/>
  <c r="F592" i="23"/>
  <c r="F591" i="23"/>
  <c r="F590" i="23"/>
  <c r="F589" i="23"/>
  <c r="F588" i="23"/>
  <c r="F587" i="23"/>
  <c r="F586" i="23"/>
  <c r="F585" i="23"/>
  <c r="F584" i="23"/>
  <c r="F583" i="23"/>
  <c r="F582" i="23"/>
  <c r="F581" i="23"/>
  <c r="F580" i="23"/>
  <c r="F579" i="23"/>
  <c r="F578" i="23"/>
  <c r="F577" i="23"/>
  <c r="F576" i="23"/>
  <c r="F575" i="23"/>
  <c r="F574" i="23"/>
  <c r="F573" i="23"/>
  <c r="F572" i="23"/>
  <c r="F571" i="23"/>
  <c r="F570" i="23"/>
  <c r="F569" i="23"/>
  <c r="F568" i="23"/>
  <c r="F567" i="23"/>
  <c r="F566" i="23"/>
  <c r="F565" i="23"/>
  <c r="F564" i="23"/>
  <c r="F563" i="23"/>
  <c r="F562" i="23"/>
  <c r="F561" i="23"/>
  <c r="F560" i="23"/>
  <c r="F559" i="23"/>
  <c r="F558" i="23"/>
  <c r="F557" i="23"/>
  <c r="F556" i="23"/>
  <c r="F555" i="23"/>
  <c r="F554" i="23"/>
  <c r="F553" i="23"/>
  <c r="F552" i="23"/>
  <c r="F551" i="23"/>
  <c r="F550" i="23"/>
  <c r="F549" i="23"/>
  <c r="F548" i="23"/>
  <c r="F547" i="23"/>
  <c r="F546" i="23"/>
  <c r="F545" i="23"/>
  <c r="F544" i="23"/>
  <c r="F543" i="23"/>
  <c r="F542" i="23"/>
  <c r="F541" i="23"/>
  <c r="F540" i="23"/>
  <c r="F539" i="23"/>
  <c r="F538" i="23"/>
  <c r="F537" i="23"/>
  <c r="F536" i="23"/>
  <c r="F535" i="23"/>
  <c r="F534" i="23"/>
  <c r="F533" i="23"/>
  <c r="F532" i="23"/>
  <c r="F531" i="23"/>
  <c r="F530" i="23"/>
  <c r="F529" i="23"/>
  <c r="F528" i="23"/>
  <c r="F527" i="23"/>
  <c r="F526" i="23"/>
  <c r="F525" i="23"/>
  <c r="F524" i="23"/>
  <c r="F523" i="23"/>
  <c r="F522" i="23"/>
  <c r="F521" i="23"/>
  <c r="F520" i="23"/>
  <c r="F519" i="23"/>
  <c r="F518" i="23"/>
  <c r="F517" i="23"/>
  <c r="F516" i="23"/>
  <c r="F515" i="23"/>
  <c r="F514" i="23"/>
  <c r="F513" i="23"/>
  <c r="F512" i="23"/>
  <c r="F511" i="23"/>
  <c r="F510" i="23"/>
  <c r="F509" i="23"/>
  <c r="F508" i="23"/>
  <c r="F507" i="23"/>
  <c r="F506" i="23"/>
  <c r="F505" i="23"/>
  <c r="F504" i="23"/>
  <c r="F503" i="23"/>
  <c r="F502" i="23"/>
  <c r="F501" i="23"/>
  <c r="F500" i="23"/>
  <c r="F499" i="23"/>
  <c r="F498" i="23"/>
  <c r="F497" i="23"/>
  <c r="F496" i="23"/>
  <c r="F495" i="23"/>
  <c r="F494" i="23"/>
  <c r="F493" i="23"/>
  <c r="F492" i="23"/>
  <c r="F491" i="23"/>
  <c r="F490" i="23"/>
  <c r="F489" i="23"/>
  <c r="F488" i="23"/>
  <c r="F487" i="23"/>
  <c r="F486" i="23"/>
  <c r="F485" i="23"/>
  <c r="F484" i="23"/>
  <c r="F483" i="23"/>
  <c r="F482" i="23"/>
  <c r="F481" i="23"/>
  <c r="F480" i="23"/>
  <c r="F479" i="23"/>
  <c r="F478" i="23"/>
  <c r="F477" i="23"/>
  <c r="F476" i="23"/>
  <c r="F475" i="23"/>
  <c r="F474" i="23"/>
  <c r="F473" i="23"/>
  <c r="F472" i="23"/>
  <c r="F471" i="23"/>
  <c r="F470" i="23"/>
  <c r="F469" i="23"/>
  <c r="F468" i="23"/>
  <c r="F467" i="23"/>
  <c r="F466" i="23"/>
  <c r="F465" i="23"/>
  <c r="F464" i="23"/>
  <c r="F463" i="23"/>
  <c r="F462" i="23"/>
  <c r="F461" i="23"/>
  <c r="F460" i="23"/>
  <c r="F459" i="23"/>
  <c r="F458" i="23"/>
  <c r="F457" i="23"/>
  <c r="F456" i="23"/>
  <c r="F455" i="23"/>
  <c r="F454" i="23"/>
  <c r="F453" i="23"/>
  <c r="F452" i="23"/>
  <c r="F451" i="23"/>
  <c r="F450" i="23"/>
  <c r="F449" i="23"/>
  <c r="F448" i="23"/>
  <c r="F447" i="23"/>
  <c r="F446" i="23"/>
  <c r="F445" i="23"/>
  <c r="F444" i="23"/>
  <c r="F443" i="23"/>
  <c r="F442" i="23"/>
  <c r="F441" i="23"/>
  <c r="F440" i="23"/>
  <c r="F439" i="23"/>
  <c r="F438" i="23"/>
  <c r="F437" i="23"/>
  <c r="F436" i="23"/>
  <c r="F435" i="23"/>
  <c r="F434" i="23"/>
  <c r="F433" i="23"/>
  <c r="F432" i="23"/>
  <c r="F431" i="23"/>
  <c r="F430" i="23"/>
  <c r="F429" i="23"/>
  <c r="F428" i="23"/>
  <c r="F427" i="23"/>
  <c r="F426" i="23"/>
  <c r="F425" i="23"/>
  <c r="F424" i="23"/>
  <c r="F423" i="23"/>
  <c r="F422" i="23"/>
  <c r="F421" i="23"/>
  <c r="F420" i="23"/>
  <c r="F419" i="23"/>
  <c r="F418" i="23"/>
  <c r="F417" i="23"/>
  <c r="F416" i="23"/>
  <c r="F415" i="23"/>
  <c r="F414" i="23"/>
  <c r="F413" i="23"/>
  <c r="F412" i="23"/>
  <c r="F411" i="23"/>
  <c r="F410" i="23"/>
  <c r="F409" i="23"/>
  <c r="F408" i="23"/>
  <c r="F407" i="23"/>
  <c r="F406" i="23"/>
  <c r="F405" i="23"/>
  <c r="F404" i="23"/>
  <c r="F403" i="23"/>
  <c r="F402" i="23"/>
  <c r="F401" i="23"/>
  <c r="F400" i="23"/>
  <c r="F399" i="23"/>
  <c r="F398" i="23"/>
  <c r="F397" i="23"/>
  <c r="F396" i="23"/>
  <c r="F395" i="23"/>
  <c r="F394" i="23"/>
  <c r="F393" i="23"/>
  <c r="F392" i="23"/>
  <c r="F391" i="23"/>
  <c r="F390" i="23"/>
  <c r="F389" i="23"/>
  <c r="F388" i="23"/>
  <c r="F387" i="23"/>
  <c r="F386" i="23"/>
  <c r="F385" i="23"/>
  <c r="F384" i="23"/>
  <c r="F383" i="23"/>
  <c r="F382" i="23"/>
  <c r="F381" i="23"/>
  <c r="F380" i="23"/>
  <c r="F379" i="23"/>
  <c r="F378" i="23"/>
  <c r="F377" i="23"/>
  <c r="F376" i="23"/>
  <c r="F375" i="23"/>
  <c r="F374" i="23"/>
  <c r="F373" i="23"/>
  <c r="F372" i="23"/>
  <c r="F371" i="23"/>
  <c r="F370" i="23"/>
  <c r="F369" i="23"/>
  <c r="F368" i="23"/>
  <c r="F367" i="23"/>
  <c r="F366" i="23"/>
  <c r="F365" i="23"/>
  <c r="F364" i="23"/>
  <c r="F363" i="23"/>
  <c r="F362" i="23"/>
  <c r="F361" i="23"/>
  <c r="F360" i="23"/>
  <c r="F359" i="23"/>
  <c r="F358" i="23"/>
  <c r="F357" i="23"/>
  <c r="F356" i="23"/>
  <c r="F355" i="23"/>
  <c r="F354" i="23"/>
  <c r="F353" i="23"/>
  <c r="F352" i="23"/>
  <c r="F351" i="23"/>
  <c r="F350" i="23"/>
  <c r="F349" i="23"/>
  <c r="F348" i="23"/>
  <c r="F347" i="23"/>
  <c r="F346" i="23"/>
  <c r="F345" i="23"/>
  <c r="F344" i="23"/>
  <c r="F343" i="23"/>
  <c r="F342" i="23"/>
  <c r="F341" i="23"/>
  <c r="F340" i="23"/>
  <c r="F339" i="23"/>
  <c r="F338" i="23"/>
  <c r="F337" i="23"/>
  <c r="F336" i="23"/>
  <c r="F335" i="23"/>
  <c r="F334" i="23"/>
  <c r="F333" i="23"/>
  <c r="F332" i="23"/>
  <c r="F331" i="23"/>
  <c r="F330" i="23"/>
  <c r="F329" i="23"/>
  <c r="F328" i="23"/>
  <c r="F327" i="23"/>
  <c r="F326" i="23"/>
  <c r="F325" i="23"/>
  <c r="F324" i="23"/>
  <c r="F323" i="23"/>
  <c r="F322" i="23"/>
  <c r="F321" i="23"/>
  <c r="F320" i="23"/>
  <c r="F319" i="23"/>
  <c r="F318" i="23"/>
  <c r="F317" i="23"/>
  <c r="F316" i="23"/>
  <c r="F315" i="23"/>
  <c r="F314" i="23"/>
  <c r="F313" i="23"/>
  <c r="F312" i="23"/>
  <c r="F311" i="23"/>
  <c r="F310" i="23"/>
  <c r="F309" i="23"/>
  <c r="F308" i="23"/>
  <c r="F307" i="23"/>
  <c r="F306" i="23"/>
  <c r="F305" i="23"/>
  <c r="F304" i="23"/>
  <c r="F303" i="23"/>
  <c r="F302" i="23"/>
  <c r="F301" i="23"/>
  <c r="F300" i="23"/>
  <c r="F299" i="23"/>
  <c r="F298" i="23"/>
  <c r="F297" i="23"/>
  <c r="F296" i="23"/>
  <c r="F295" i="23"/>
  <c r="F294" i="23"/>
  <c r="F293" i="23"/>
  <c r="F292" i="23"/>
  <c r="F291" i="23"/>
  <c r="F290" i="23"/>
  <c r="F289" i="23"/>
  <c r="F288" i="23"/>
  <c r="F287" i="23"/>
  <c r="F286" i="23"/>
  <c r="F285" i="23"/>
  <c r="F284" i="23"/>
  <c r="F283" i="23"/>
  <c r="F282" i="23"/>
  <c r="F281" i="23"/>
  <c r="F280" i="23"/>
  <c r="F279" i="23"/>
  <c r="F278" i="23"/>
  <c r="F277" i="23"/>
  <c r="F276" i="23"/>
  <c r="F275" i="23"/>
  <c r="F274" i="23"/>
  <c r="F273" i="23"/>
  <c r="F272" i="23"/>
  <c r="F271" i="23"/>
  <c r="F270" i="23"/>
  <c r="F269" i="23"/>
  <c r="F268" i="23"/>
  <c r="F267" i="23"/>
  <c r="F266" i="23"/>
  <c r="F265" i="23"/>
  <c r="F264" i="23"/>
  <c r="F263" i="23"/>
  <c r="F262" i="23"/>
  <c r="F261" i="23"/>
  <c r="F260" i="23"/>
  <c r="F259" i="23"/>
  <c r="F258" i="23"/>
  <c r="F257" i="23"/>
  <c r="F256" i="23"/>
  <c r="F255" i="23"/>
  <c r="F254" i="23"/>
  <c r="F253" i="23"/>
  <c r="F252" i="23"/>
  <c r="F251" i="23"/>
  <c r="F250" i="23"/>
  <c r="F249" i="23"/>
  <c r="F248" i="23"/>
  <c r="F247" i="23"/>
  <c r="F246" i="23"/>
  <c r="F245" i="23"/>
  <c r="F244" i="23"/>
  <c r="F243" i="23"/>
  <c r="F242" i="23"/>
  <c r="F241" i="23"/>
  <c r="F240" i="23"/>
  <c r="F239" i="23"/>
  <c r="F238" i="23"/>
  <c r="F237" i="23"/>
  <c r="F236" i="23"/>
  <c r="F235" i="23"/>
  <c r="F234" i="23"/>
  <c r="F233" i="23"/>
  <c r="F232" i="23"/>
  <c r="F231" i="23"/>
  <c r="F230" i="23"/>
  <c r="F229" i="23"/>
  <c r="F228" i="23"/>
  <c r="F227" i="23"/>
  <c r="F226" i="23"/>
  <c r="F225" i="23"/>
  <c r="F224" i="23"/>
  <c r="F223" i="23"/>
  <c r="F222" i="23"/>
  <c r="F221" i="23"/>
  <c r="F220" i="23"/>
  <c r="F219" i="23"/>
  <c r="F218" i="23"/>
  <c r="F217" i="23"/>
  <c r="F216" i="23"/>
  <c r="F215" i="23"/>
  <c r="F214" i="23"/>
  <c r="F213" i="23"/>
  <c r="F212" i="23"/>
  <c r="F211" i="23"/>
  <c r="F210" i="23"/>
  <c r="F209" i="23"/>
  <c r="F208" i="23"/>
  <c r="F207" i="23"/>
  <c r="F206" i="23"/>
  <c r="F205" i="23"/>
  <c r="F204" i="23"/>
  <c r="F203" i="23"/>
  <c r="F202" i="23"/>
  <c r="F201" i="23"/>
  <c r="F200" i="23"/>
  <c r="F199" i="23"/>
  <c r="F198" i="23"/>
  <c r="F197" i="23"/>
  <c r="F196" i="23"/>
  <c r="F195" i="23"/>
  <c r="F194" i="23"/>
  <c r="F193" i="23"/>
  <c r="F192" i="23"/>
  <c r="F191" i="23"/>
  <c r="F190" i="23"/>
  <c r="F189" i="23"/>
  <c r="F188" i="23"/>
  <c r="F187" i="23"/>
  <c r="F186" i="23"/>
  <c r="F185" i="23"/>
  <c r="F184" i="23"/>
  <c r="F183" i="23"/>
  <c r="F182" i="23"/>
  <c r="F181" i="23"/>
  <c r="F180" i="23"/>
  <c r="F179" i="23"/>
  <c r="F178" i="23"/>
  <c r="F177" i="23"/>
  <c r="F176" i="23"/>
  <c r="F175" i="23"/>
  <c r="F174" i="23"/>
  <c r="F173" i="23"/>
  <c r="F172" i="23"/>
  <c r="F171" i="23"/>
  <c r="F170" i="23"/>
  <c r="F169" i="23"/>
  <c r="F168" i="23"/>
  <c r="F167" i="23"/>
  <c r="F166" i="23"/>
  <c r="F165" i="23"/>
  <c r="F164" i="23"/>
  <c r="F163" i="23"/>
  <c r="F162" i="23"/>
  <c r="F161" i="23"/>
  <c r="F160" i="23"/>
  <c r="F159" i="23"/>
  <c r="F158" i="23"/>
  <c r="F157" i="23"/>
  <c r="F156" i="23"/>
  <c r="F155" i="23"/>
  <c r="F154" i="23"/>
  <c r="F153" i="23"/>
  <c r="F152" i="23"/>
  <c r="F151" i="23"/>
  <c r="F150" i="23"/>
  <c r="F149" i="23"/>
  <c r="F148" i="23"/>
  <c r="F147" i="23"/>
  <c r="F146" i="23"/>
  <c r="F145" i="23"/>
  <c r="F144" i="23"/>
  <c r="F143" i="23"/>
  <c r="F142" i="23"/>
  <c r="F141" i="23"/>
  <c r="F140" i="23"/>
  <c r="F139" i="23"/>
  <c r="F138" i="23"/>
  <c r="F137" i="23"/>
  <c r="F136" i="23"/>
  <c r="F135" i="23"/>
  <c r="F134" i="23"/>
  <c r="F133" i="23"/>
  <c r="F132" i="23"/>
  <c r="F131" i="23"/>
  <c r="F130" i="23"/>
  <c r="F129" i="23"/>
  <c r="F128" i="23"/>
  <c r="F127" i="23"/>
  <c r="F126" i="23"/>
  <c r="F125" i="23"/>
  <c r="F124" i="23"/>
  <c r="F123" i="23"/>
  <c r="F122" i="23"/>
  <c r="F121" i="23"/>
  <c r="F120" i="23"/>
  <c r="F119" i="23"/>
  <c r="F118" i="23"/>
  <c r="F117" i="23"/>
  <c r="F116" i="23"/>
  <c r="F115" i="23"/>
  <c r="F114" i="23"/>
  <c r="F113" i="23"/>
  <c r="F112" i="23"/>
  <c r="F111" i="23"/>
  <c r="F110" i="23"/>
  <c r="F109" i="23"/>
  <c r="F108" i="23"/>
  <c r="F107" i="23"/>
  <c r="F106" i="23"/>
  <c r="F105" i="23"/>
  <c r="F104" i="23"/>
  <c r="F103" i="23"/>
  <c r="F102" i="23"/>
  <c r="F101" i="23"/>
  <c r="F100" i="23"/>
  <c r="F99" i="23"/>
  <c r="F98" i="23"/>
  <c r="F97" i="23"/>
  <c r="F96" i="23"/>
  <c r="F95" i="23"/>
  <c r="F94" i="23"/>
  <c r="F93" i="23"/>
  <c r="F92" i="23"/>
  <c r="F91" i="23"/>
  <c r="F90" i="23"/>
  <c r="F89" i="23"/>
  <c r="F88" i="23"/>
  <c r="F87" i="23"/>
  <c r="F86" i="23"/>
  <c r="F85" i="23"/>
  <c r="F84" i="23"/>
  <c r="F83" i="23"/>
  <c r="F82" i="23"/>
  <c r="F81" i="23"/>
  <c r="F80" i="23"/>
  <c r="F79" i="23"/>
  <c r="F78" i="23"/>
  <c r="F77" i="23"/>
  <c r="F76" i="23"/>
  <c r="F75" i="23"/>
  <c r="F74" i="23"/>
  <c r="F73" i="23"/>
  <c r="F72" i="23"/>
  <c r="F71" i="23"/>
  <c r="F70" i="23"/>
  <c r="F69" i="23"/>
  <c r="F68" i="23"/>
  <c r="F67" i="23"/>
  <c r="F66" i="23"/>
  <c r="F65" i="23"/>
  <c r="F64" i="23"/>
  <c r="F63" i="23"/>
  <c r="F62" i="23"/>
  <c r="F61" i="23"/>
  <c r="F60" i="23"/>
  <c r="F59" i="23"/>
  <c r="F58" i="23"/>
  <c r="F57" i="23"/>
  <c r="F56" i="23"/>
  <c r="F55" i="23"/>
  <c r="F54" i="23"/>
  <c r="F53" i="23"/>
  <c r="F52" i="23"/>
  <c r="F51" i="23"/>
  <c r="F50" i="23"/>
  <c r="F49" i="23"/>
  <c r="F48" i="23"/>
  <c r="F47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F34" i="23"/>
  <c r="F33" i="23"/>
  <c r="F32" i="23"/>
  <c r="F31" i="23"/>
  <c r="F30" i="23"/>
  <c r="F29" i="23"/>
  <c r="F28" i="23"/>
  <c r="F27" i="23"/>
  <c r="F26" i="23"/>
  <c r="F25" i="23"/>
  <c r="F24" i="23"/>
  <c r="F23" i="23"/>
  <c r="F22" i="23"/>
  <c r="F21" i="23"/>
  <c r="F20" i="23"/>
  <c r="F19" i="23"/>
  <c r="F18" i="23"/>
  <c r="F17" i="23"/>
  <c r="F16" i="23"/>
  <c r="F15" i="23"/>
  <c r="F14" i="23"/>
  <c r="F13" i="23"/>
  <c r="F12" i="23"/>
  <c r="F11" i="23"/>
  <c r="F10" i="23"/>
  <c r="F9" i="23"/>
  <c r="F8" i="23"/>
  <c r="F7" i="23"/>
  <c r="F6" i="23"/>
  <c r="F5" i="23"/>
  <c r="F4" i="23"/>
  <c r="F690" i="23"/>
  <c r="F691" i="23"/>
  <c r="F692" i="23"/>
  <c r="F693" i="23"/>
  <c r="F694" i="23"/>
  <c r="F695" i="23"/>
  <c r="F696" i="23"/>
  <c r="F750" i="23"/>
  <c r="F751" i="23"/>
  <c r="E760" i="23"/>
  <c r="M690" i="23"/>
  <c r="M750" i="23"/>
  <c r="M751" i="23"/>
  <c r="L760" i="23"/>
  <c r="S690" i="23"/>
  <c r="T690" i="23"/>
  <c r="S750" i="23"/>
  <c r="T750" i="23"/>
  <c r="S751" i="23"/>
  <c r="T751" i="23"/>
  <c r="S760" i="23"/>
  <c r="E763" i="23"/>
  <c r="E759" i="23"/>
  <c r="L759" i="23"/>
  <c r="S759" i="23"/>
  <c r="E762" i="23"/>
  <c r="S755" i="23"/>
  <c r="S754" i="23"/>
  <c r="S756" i="23"/>
  <c r="S758" i="23"/>
  <c r="L755" i="23"/>
  <c r="L754" i="23"/>
  <c r="L756" i="23"/>
  <c r="L758" i="23"/>
  <c r="S757" i="23"/>
  <c r="L757" i="23"/>
  <c r="F3" i="23"/>
  <c r="M303" i="13"/>
  <c r="M304" i="13"/>
  <c r="M305" i="13"/>
  <c r="M306" i="13"/>
  <c r="M307" i="13"/>
  <c r="M308" i="13"/>
  <c r="M309" i="13"/>
  <c r="M310" i="13"/>
  <c r="M311" i="13"/>
  <c r="M312" i="13"/>
  <c r="T3" i="13"/>
  <c r="T4" i="13"/>
  <c r="T5" i="13"/>
  <c r="T6" i="13"/>
  <c r="T7" i="13"/>
  <c r="T8" i="13"/>
  <c r="T9" i="13"/>
  <c r="T10" i="13"/>
  <c r="T11" i="13"/>
  <c r="T12" i="13"/>
  <c r="T13" i="13"/>
  <c r="T14" i="13"/>
  <c r="T15" i="13"/>
  <c r="T16" i="13"/>
  <c r="T17" i="13"/>
  <c r="T18" i="13"/>
  <c r="T19" i="13"/>
  <c r="T20" i="13"/>
  <c r="T21" i="13"/>
  <c r="T22" i="13"/>
  <c r="T23" i="13"/>
  <c r="T24" i="13"/>
  <c r="T25" i="13"/>
  <c r="T26" i="13"/>
  <c r="T27" i="13"/>
  <c r="T28" i="13"/>
  <c r="T29" i="13"/>
  <c r="T30" i="13"/>
  <c r="T31" i="13"/>
  <c r="T32" i="13"/>
  <c r="T33" i="13"/>
  <c r="T34" i="13"/>
  <c r="T35" i="13"/>
  <c r="T36" i="13"/>
  <c r="T37" i="13"/>
  <c r="T38" i="13"/>
  <c r="T39" i="13"/>
  <c r="T40" i="13"/>
  <c r="T41" i="13"/>
  <c r="T42" i="13"/>
  <c r="T43" i="13"/>
  <c r="T44" i="13"/>
  <c r="T45" i="13"/>
  <c r="T46" i="13"/>
  <c r="T47" i="13"/>
  <c r="T48" i="13"/>
  <c r="T49" i="13"/>
  <c r="T50" i="13"/>
  <c r="T51" i="13"/>
  <c r="T52" i="13"/>
  <c r="T53" i="13"/>
  <c r="T54" i="13"/>
  <c r="T55" i="13"/>
  <c r="T56" i="13"/>
  <c r="T57" i="13"/>
  <c r="T58" i="13"/>
  <c r="T59" i="13"/>
  <c r="T60" i="13"/>
  <c r="T61" i="13"/>
  <c r="T62" i="13"/>
  <c r="T63" i="13"/>
  <c r="T64" i="13"/>
  <c r="T65" i="13"/>
  <c r="T66" i="13"/>
  <c r="T67" i="13"/>
  <c r="T68" i="13"/>
  <c r="T69" i="13"/>
  <c r="T70" i="13"/>
  <c r="T71" i="13"/>
  <c r="T72" i="13"/>
  <c r="T73" i="13"/>
  <c r="T74" i="13"/>
  <c r="T75" i="13"/>
  <c r="T76" i="13"/>
  <c r="T77" i="13"/>
  <c r="T78" i="13"/>
  <c r="T79" i="13"/>
  <c r="T80" i="13"/>
  <c r="T81" i="13"/>
  <c r="T82" i="13"/>
  <c r="T83" i="13"/>
  <c r="T84" i="13"/>
  <c r="T85" i="13"/>
  <c r="T86" i="13"/>
  <c r="T87" i="13"/>
  <c r="T88" i="13"/>
  <c r="T89" i="13"/>
  <c r="T90" i="13"/>
  <c r="T91" i="13"/>
  <c r="T92" i="13"/>
  <c r="T93" i="13"/>
  <c r="T94" i="13"/>
  <c r="T95" i="13"/>
  <c r="T96" i="13"/>
  <c r="T97" i="13"/>
  <c r="T98" i="13"/>
  <c r="T99" i="13"/>
  <c r="T100" i="13"/>
  <c r="T101" i="13"/>
  <c r="T102" i="13"/>
  <c r="T103" i="13"/>
  <c r="T104" i="13"/>
  <c r="T105" i="13"/>
  <c r="T106" i="13"/>
  <c r="T107" i="13"/>
  <c r="T108" i="13"/>
  <c r="T109" i="13"/>
  <c r="T110" i="13"/>
  <c r="T111" i="13"/>
  <c r="T112" i="13"/>
  <c r="T113" i="13"/>
  <c r="T114" i="13"/>
  <c r="T115" i="13"/>
  <c r="T116" i="13"/>
  <c r="T117" i="13"/>
  <c r="T118" i="13"/>
  <c r="T119" i="13"/>
  <c r="T120" i="13"/>
  <c r="T121" i="13"/>
  <c r="T122" i="13"/>
  <c r="T123" i="13"/>
  <c r="T124" i="13"/>
  <c r="T125" i="13"/>
  <c r="T126" i="13"/>
  <c r="T127" i="13"/>
  <c r="T128" i="13"/>
  <c r="T129" i="13"/>
  <c r="T130" i="13"/>
  <c r="T131" i="13"/>
  <c r="T132" i="13"/>
  <c r="T133" i="13"/>
  <c r="T134" i="13"/>
  <c r="T135" i="13"/>
  <c r="T136" i="13"/>
  <c r="T137" i="13"/>
  <c r="T138" i="13"/>
  <c r="T139" i="13"/>
  <c r="T140" i="13"/>
  <c r="T141" i="13"/>
  <c r="T142" i="13"/>
  <c r="T143" i="13"/>
  <c r="T144" i="13"/>
  <c r="T145" i="13"/>
  <c r="T146" i="13"/>
  <c r="T147" i="13"/>
  <c r="T148" i="13"/>
  <c r="T149" i="13"/>
  <c r="T150" i="13"/>
  <c r="T151" i="13"/>
  <c r="T152" i="13"/>
  <c r="T153" i="13"/>
  <c r="T154" i="13"/>
  <c r="T155" i="13"/>
  <c r="T156" i="13"/>
  <c r="T157" i="13"/>
  <c r="T158" i="13"/>
  <c r="T159" i="13"/>
  <c r="T160" i="13"/>
  <c r="T161" i="13"/>
  <c r="T162" i="13"/>
  <c r="T163" i="13"/>
  <c r="T164" i="13"/>
  <c r="T165" i="13"/>
  <c r="T166" i="13"/>
  <c r="T167" i="13"/>
  <c r="T168" i="13"/>
  <c r="T169" i="13"/>
  <c r="T170" i="13"/>
  <c r="T171" i="13"/>
  <c r="T172" i="13"/>
  <c r="T173" i="13"/>
  <c r="T174" i="13"/>
  <c r="T175" i="13"/>
  <c r="T176" i="13"/>
  <c r="T177" i="13"/>
  <c r="T178" i="13"/>
  <c r="T179" i="13"/>
  <c r="T180" i="13"/>
  <c r="T181" i="13"/>
  <c r="T182" i="13"/>
  <c r="T183" i="13"/>
  <c r="T184" i="13"/>
  <c r="T185" i="13"/>
  <c r="T186" i="13"/>
  <c r="T187" i="13"/>
  <c r="T188" i="13"/>
  <c r="T189" i="13"/>
  <c r="T190" i="13"/>
  <c r="T191" i="13"/>
  <c r="T192" i="13"/>
  <c r="T193" i="13"/>
  <c r="T194" i="13"/>
  <c r="T195" i="13"/>
  <c r="T196" i="13"/>
  <c r="T197" i="13"/>
  <c r="T198" i="13"/>
  <c r="T199" i="13"/>
  <c r="T200" i="13"/>
  <c r="T201" i="13"/>
  <c r="T202" i="13"/>
  <c r="T203" i="13"/>
  <c r="T204" i="13"/>
  <c r="T205" i="13"/>
  <c r="T206" i="13"/>
  <c r="T207" i="13"/>
  <c r="T208" i="13"/>
  <c r="T209" i="13"/>
  <c r="T210" i="13"/>
  <c r="T211" i="13"/>
  <c r="T212" i="13"/>
  <c r="T213" i="13"/>
  <c r="T214" i="13"/>
  <c r="T215" i="13"/>
  <c r="T216" i="13"/>
  <c r="T217" i="13"/>
  <c r="T218" i="13"/>
  <c r="T219" i="13"/>
  <c r="T220" i="13"/>
  <c r="T221" i="13"/>
  <c r="T222" i="13"/>
  <c r="T223" i="13"/>
  <c r="T224" i="13"/>
  <c r="T225" i="13"/>
  <c r="T226" i="13"/>
  <c r="T227" i="13"/>
  <c r="T228" i="13"/>
  <c r="T229" i="13"/>
  <c r="T230" i="13"/>
  <c r="T231" i="13"/>
  <c r="T232" i="13"/>
  <c r="T233" i="13"/>
  <c r="T234" i="13"/>
  <c r="T235" i="13"/>
  <c r="T236" i="13"/>
  <c r="T237" i="13"/>
  <c r="T238" i="13"/>
  <c r="T239" i="13"/>
  <c r="T240" i="13"/>
  <c r="T241" i="13"/>
  <c r="T242" i="13"/>
  <c r="T243" i="13"/>
  <c r="T244" i="13"/>
  <c r="T245" i="13"/>
  <c r="T246" i="13"/>
  <c r="T247" i="13"/>
  <c r="T248" i="13"/>
  <c r="T249" i="13"/>
  <c r="T250" i="13"/>
  <c r="T251" i="13"/>
  <c r="T252" i="13"/>
  <c r="T253" i="13"/>
  <c r="T254" i="13"/>
  <c r="T255" i="13"/>
  <c r="T256" i="13"/>
  <c r="T257" i="13"/>
  <c r="T258" i="13"/>
  <c r="T259" i="13"/>
  <c r="T260" i="13"/>
  <c r="T261" i="13"/>
  <c r="T262" i="13"/>
  <c r="T263" i="13"/>
  <c r="T264" i="13"/>
  <c r="T265" i="13"/>
  <c r="T266" i="13"/>
  <c r="T267" i="13"/>
  <c r="T268" i="13"/>
  <c r="T269" i="13"/>
  <c r="T270" i="13"/>
  <c r="T271" i="13"/>
  <c r="T272" i="13"/>
  <c r="T273" i="13"/>
  <c r="T274" i="13"/>
  <c r="T275" i="13"/>
  <c r="T276" i="13"/>
  <c r="T277" i="13"/>
  <c r="T278" i="13"/>
  <c r="T279" i="13"/>
  <c r="T280" i="13"/>
  <c r="T281" i="13"/>
  <c r="T282" i="13"/>
  <c r="T283" i="13"/>
  <c r="T284" i="13"/>
  <c r="T285" i="13"/>
  <c r="T286" i="13"/>
  <c r="T287" i="13"/>
  <c r="T288" i="13"/>
  <c r="T289" i="13"/>
  <c r="T290" i="13"/>
  <c r="T291" i="13"/>
  <c r="T292" i="13"/>
  <c r="T293" i="13"/>
  <c r="T294" i="13"/>
  <c r="T295" i="13"/>
  <c r="T296" i="13"/>
  <c r="T297" i="13"/>
  <c r="T298" i="13"/>
  <c r="T299" i="13"/>
  <c r="T300" i="13"/>
  <c r="T301" i="13"/>
  <c r="T302" i="13"/>
  <c r="T303" i="13"/>
  <c r="T304" i="13"/>
  <c r="T305" i="13"/>
  <c r="T306" i="13"/>
  <c r="T307" i="13"/>
  <c r="T308" i="13"/>
  <c r="T309" i="13"/>
  <c r="T310" i="13"/>
  <c r="T311" i="13"/>
  <c r="T312" i="13"/>
  <c r="F349" i="13"/>
  <c r="E388" i="13"/>
  <c r="L349" i="13"/>
  <c r="M349" i="13"/>
  <c r="L388" i="13"/>
  <c r="S349" i="13"/>
  <c r="T349" i="13"/>
  <c r="S388" i="13"/>
  <c r="E391" i="13"/>
  <c r="E387" i="13"/>
  <c r="L387" i="13"/>
  <c r="S387" i="13"/>
  <c r="E390" i="13"/>
  <c r="S383" i="13"/>
  <c r="S382" i="13"/>
  <c r="S384" i="13"/>
  <c r="S386" i="13"/>
  <c r="L383" i="13"/>
  <c r="L382" i="13"/>
  <c r="L384" i="13"/>
  <c r="L386" i="13"/>
  <c r="S385" i="13"/>
  <c r="L385" i="13"/>
  <c r="M302" i="13"/>
  <c r="F302" i="13"/>
  <c r="M301" i="13"/>
  <c r="F301" i="13"/>
  <c r="M300" i="13"/>
  <c r="F300" i="13"/>
  <c r="M299" i="13"/>
  <c r="F299" i="13"/>
  <c r="M298" i="13"/>
  <c r="F298" i="13"/>
  <c r="M297" i="13"/>
  <c r="F297" i="13"/>
  <c r="M296" i="13"/>
  <c r="F296" i="13"/>
  <c r="M295" i="13"/>
  <c r="F295" i="13"/>
  <c r="M294" i="13"/>
  <c r="F294" i="13"/>
  <c r="M293" i="13"/>
  <c r="F293" i="13"/>
  <c r="M292" i="13"/>
  <c r="F292" i="13"/>
  <c r="M291" i="13"/>
  <c r="F291" i="13"/>
  <c r="M290" i="13"/>
  <c r="F290" i="13"/>
  <c r="M289" i="13"/>
  <c r="F289" i="13"/>
  <c r="M288" i="13"/>
  <c r="F288" i="13"/>
  <c r="M287" i="13"/>
  <c r="F287" i="13"/>
  <c r="M286" i="13"/>
  <c r="F286" i="13"/>
  <c r="M285" i="13"/>
  <c r="F285" i="13"/>
  <c r="M284" i="13"/>
  <c r="F284" i="13"/>
  <c r="M283" i="13"/>
  <c r="F283" i="13"/>
  <c r="M282" i="13"/>
  <c r="F282" i="13"/>
  <c r="M281" i="13"/>
  <c r="F281" i="13"/>
  <c r="M280" i="13"/>
  <c r="F280" i="13"/>
  <c r="M279" i="13"/>
  <c r="F279" i="13"/>
  <c r="M278" i="13"/>
  <c r="F278" i="13"/>
  <c r="M277" i="13"/>
  <c r="F277" i="13"/>
  <c r="M276" i="13"/>
  <c r="F276" i="13"/>
  <c r="M275" i="13"/>
  <c r="F275" i="13"/>
  <c r="M274" i="13"/>
  <c r="F274" i="13"/>
  <c r="M273" i="13"/>
  <c r="F273" i="13"/>
  <c r="M272" i="13"/>
  <c r="F272" i="13"/>
  <c r="M271" i="13"/>
  <c r="F271" i="13"/>
  <c r="M270" i="13"/>
  <c r="F270" i="13"/>
  <c r="M269" i="13"/>
  <c r="F269" i="13"/>
  <c r="M268" i="13"/>
  <c r="F268" i="13"/>
  <c r="M267" i="13"/>
  <c r="F267" i="13"/>
  <c r="M266" i="13"/>
  <c r="F266" i="13"/>
  <c r="M265" i="13"/>
  <c r="F265" i="13"/>
  <c r="M264" i="13"/>
  <c r="F264" i="13"/>
  <c r="M263" i="13"/>
  <c r="F263" i="13"/>
  <c r="M262" i="13"/>
  <c r="F262" i="13"/>
  <c r="M261" i="13"/>
  <c r="F261" i="13"/>
  <c r="M260" i="13"/>
  <c r="F260" i="13"/>
  <c r="M259" i="13"/>
  <c r="F259" i="13"/>
  <c r="M258" i="13"/>
  <c r="F258" i="13"/>
  <c r="M257" i="13"/>
  <c r="F257" i="13"/>
  <c r="M256" i="13"/>
  <c r="F256" i="13"/>
  <c r="M255" i="13"/>
  <c r="F255" i="13"/>
  <c r="M254" i="13"/>
  <c r="F254" i="13"/>
  <c r="M253" i="13"/>
  <c r="F253" i="13"/>
  <c r="M252" i="13"/>
  <c r="F252" i="13"/>
  <c r="M251" i="13"/>
  <c r="F251" i="13"/>
  <c r="M250" i="13"/>
  <c r="F250" i="13"/>
  <c r="M249" i="13"/>
  <c r="F249" i="13"/>
  <c r="M248" i="13"/>
  <c r="F248" i="13"/>
  <c r="M247" i="13"/>
  <c r="F247" i="13"/>
  <c r="M246" i="13"/>
  <c r="F246" i="13"/>
  <c r="M245" i="13"/>
  <c r="F245" i="13"/>
  <c r="M244" i="13"/>
  <c r="F244" i="13"/>
  <c r="M243" i="13"/>
  <c r="F243" i="13"/>
  <c r="M242" i="13"/>
  <c r="F242" i="13"/>
  <c r="M241" i="13"/>
  <c r="F241" i="13"/>
  <c r="M240" i="13"/>
  <c r="F240" i="13"/>
  <c r="M239" i="13"/>
  <c r="F239" i="13"/>
  <c r="M238" i="13"/>
  <c r="F238" i="13"/>
  <c r="M237" i="13"/>
  <c r="F237" i="13"/>
  <c r="M236" i="13"/>
  <c r="F236" i="13"/>
  <c r="M235" i="13"/>
  <c r="F235" i="13"/>
  <c r="M234" i="13"/>
  <c r="F234" i="13"/>
  <c r="M233" i="13"/>
  <c r="F233" i="13"/>
  <c r="M232" i="13"/>
  <c r="F232" i="13"/>
  <c r="M231" i="13"/>
  <c r="F231" i="13"/>
  <c r="M230" i="13"/>
  <c r="F230" i="13"/>
  <c r="M229" i="13"/>
  <c r="F229" i="13"/>
  <c r="M228" i="13"/>
  <c r="F228" i="13"/>
  <c r="M227" i="13"/>
  <c r="F227" i="13"/>
  <c r="M226" i="13"/>
  <c r="F226" i="13"/>
  <c r="M225" i="13"/>
  <c r="F225" i="13"/>
  <c r="M224" i="13"/>
  <c r="F224" i="13"/>
  <c r="M223" i="13"/>
  <c r="F223" i="13"/>
  <c r="M222" i="13"/>
  <c r="F222" i="13"/>
  <c r="M221" i="13"/>
  <c r="F221" i="13"/>
  <c r="M220" i="13"/>
  <c r="F220" i="13"/>
  <c r="M219" i="13"/>
  <c r="F219" i="13"/>
  <c r="M218" i="13"/>
  <c r="F218" i="13"/>
  <c r="M217" i="13"/>
  <c r="F217" i="13"/>
  <c r="M216" i="13"/>
  <c r="F216" i="13"/>
  <c r="M215" i="13"/>
  <c r="F215" i="13"/>
  <c r="M214" i="13"/>
  <c r="F214" i="13"/>
  <c r="M213" i="13"/>
  <c r="F213" i="13"/>
  <c r="M212" i="13"/>
  <c r="F212" i="13"/>
  <c r="M211" i="13"/>
  <c r="F211" i="13"/>
  <c r="M210" i="13"/>
  <c r="F210" i="13"/>
  <c r="M209" i="13"/>
  <c r="F209" i="13"/>
  <c r="M208" i="13"/>
  <c r="F208" i="13"/>
  <c r="M207" i="13"/>
  <c r="F207" i="13"/>
  <c r="M206" i="13"/>
  <c r="F206" i="13"/>
  <c r="M205" i="13"/>
  <c r="F205" i="13"/>
  <c r="M204" i="13"/>
  <c r="F204" i="13"/>
  <c r="M203" i="13"/>
  <c r="F203" i="13"/>
  <c r="M202" i="13"/>
  <c r="F202" i="13"/>
  <c r="M201" i="13"/>
  <c r="F201" i="13"/>
  <c r="M200" i="13"/>
  <c r="F200" i="13"/>
  <c r="M199" i="13"/>
  <c r="F199" i="13"/>
  <c r="M198" i="13"/>
  <c r="F198" i="13"/>
  <c r="M197" i="13"/>
  <c r="F197" i="13"/>
  <c r="M196" i="13"/>
  <c r="F196" i="13"/>
  <c r="M195" i="13"/>
  <c r="F195" i="13"/>
  <c r="M194" i="13"/>
  <c r="F194" i="13"/>
  <c r="M193" i="13"/>
  <c r="F193" i="13"/>
  <c r="M192" i="13"/>
  <c r="F192" i="13"/>
  <c r="M191" i="13"/>
  <c r="F191" i="13"/>
  <c r="M190" i="13"/>
  <c r="F190" i="13"/>
  <c r="M189" i="13"/>
  <c r="F189" i="13"/>
  <c r="M188" i="13"/>
  <c r="F188" i="13"/>
  <c r="M187" i="13"/>
  <c r="F187" i="13"/>
  <c r="M186" i="13"/>
  <c r="F186" i="13"/>
  <c r="M185" i="13"/>
  <c r="F185" i="13"/>
  <c r="M184" i="13"/>
  <c r="F184" i="13"/>
  <c r="M183" i="13"/>
  <c r="F183" i="13"/>
  <c r="M182" i="13"/>
  <c r="F182" i="13"/>
  <c r="M181" i="13"/>
  <c r="F181" i="13"/>
  <c r="M180" i="13"/>
  <c r="F180" i="13"/>
  <c r="M179" i="13"/>
  <c r="F179" i="13"/>
  <c r="M178" i="13"/>
  <c r="F178" i="13"/>
  <c r="M177" i="13"/>
  <c r="F177" i="13"/>
  <c r="M176" i="13"/>
  <c r="F176" i="13"/>
  <c r="M175" i="13"/>
  <c r="F175" i="13"/>
  <c r="M174" i="13"/>
  <c r="F174" i="13"/>
  <c r="M173" i="13"/>
  <c r="F173" i="13"/>
  <c r="M172" i="13"/>
  <c r="F172" i="13"/>
  <c r="M171" i="13"/>
  <c r="F171" i="13"/>
  <c r="M170" i="13"/>
  <c r="F170" i="13"/>
  <c r="M169" i="13"/>
  <c r="F169" i="13"/>
  <c r="M168" i="13"/>
  <c r="F168" i="13"/>
  <c r="M167" i="13"/>
  <c r="F167" i="13"/>
  <c r="M166" i="13"/>
  <c r="F166" i="13"/>
  <c r="M165" i="13"/>
  <c r="F165" i="13"/>
  <c r="M164" i="13"/>
  <c r="F164" i="13"/>
  <c r="M163" i="13"/>
  <c r="F163" i="13"/>
  <c r="M162" i="13"/>
  <c r="F162" i="13"/>
  <c r="M161" i="13"/>
  <c r="F161" i="13"/>
  <c r="M160" i="13"/>
  <c r="F160" i="13"/>
  <c r="M159" i="13"/>
  <c r="F159" i="13"/>
  <c r="M158" i="13"/>
  <c r="F158" i="13"/>
  <c r="M157" i="13"/>
  <c r="F157" i="13"/>
  <c r="M156" i="13"/>
  <c r="F156" i="13"/>
  <c r="M155" i="13"/>
  <c r="F155" i="13"/>
  <c r="M154" i="13"/>
  <c r="F154" i="13"/>
  <c r="M153" i="13"/>
  <c r="F153" i="13"/>
  <c r="M152" i="13"/>
  <c r="F152" i="13"/>
  <c r="M151" i="13"/>
  <c r="F151" i="13"/>
  <c r="M150" i="13"/>
  <c r="F150" i="13"/>
  <c r="M149" i="13"/>
  <c r="F149" i="13"/>
  <c r="M148" i="13"/>
  <c r="F148" i="13"/>
  <c r="M147" i="13"/>
  <c r="F147" i="13"/>
  <c r="M146" i="13"/>
  <c r="F146" i="13"/>
  <c r="M145" i="13"/>
  <c r="F145" i="13"/>
  <c r="M144" i="13"/>
  <c r="F144" i="13"/>
  <c r="M143" i="13"/>
  <c r="F143" i="13"/>
  <c r="M142" i="13"/>
  <c r="F142" i="13"/>
  <c r="M141" i="13"/>
  <c r="F141" i="13"/>
  <c r="M140" i="13"/>
  <c r="F140" i="13"/>
  <c r="M139" i="13"/>
  <c r="F139" i="13"/>
  <c r="M138" i="13"/>
  <c r="F138" i="13"/>
  <c r="M137" i="13"/>
  <c r="F137" i="13"/>
  <c r="M136" i="13"/>
  <c r="F136" i="13"/>
  <c r="M135" i="13"/>
  <c r="F135" i="13"/>
  <c r="M134" i="13"/>
  <c r="F134" i="13"/>
  <c r="M133" i="13"/>
  <c r="F133" i="13"/>
  <c r="M132" i="13"/>
  <c r="F132" i="13"/>
  <c r="M131" i="13"/>
  <c r="F131" i="13"/>
  <c r="M130" i="13"/>
  <c r="F130" i="13"/>
  <c r="M129" i="13"/>
  <c r="F129" i="13"/>
  <c r="M128" i="13"/>
  <c r="F128" i="13"/>
  <c r="M127" i="13"/>
  <c r="F127" i="13"/>
  <c r="M126" i="13"/>
  <c r="F126" i="13"/>
  <c r="M125" i="13"/>
  <c r="F125" i="13"/>
  <c r="M124" i="13"/>
  <c r="F124" i="13"/>
  <c r="M123" i="13"/>
  <c r="F123" i="13"/>
  <c r="M122" i="13"/>
  <c r="F122" i="13"/>
  <c r="M121" i="13"/>
  <c r="F121" i="13"/>
  <c r="M120" i="13"/>
  <c r="F120" i="13"/>
  <c r="M119" i="13"/>
  <c r="F119" i="13"/>
  <c r="M118" i="13"/>
  <c r="F118" i="13"/>
  <c r="M117" i="13"/>
  <c r="F117" i="13"/>
  <c r="M116" i="13"/>
  <c r="F116" i="13"/>
  <c r="M115" i="13"/>
  <c r="F115" i="13"/>
  <c r="M114" i="13"/>
  <c r="F114" i="13"/>
  <c r="M113" i="13"/>
  <c r="F113" i="13"/>
  <c r="M112" i="13"/>
  <c r="F112" i="13"/>
  <c r="M111" i="13"/>
  <c r="F111" i="13"/>
  <c r="M110" i="13"/>
  <c r="F110" i="13"/>
  <c r="M109" i="13"/>
  <c r="F109" i="13"/>
  <c r="M108" i="13"/>
  <c r="F108" i="13"/>
  <c r="M107" i="13"/>
  <c r="F107" i="13"/>
  <c r="M106" i="13"/>
  <c r="F106" i="13"/>
  <c r="M105" i="13"/>
  <c r="F105" i="13"/>
  <c r="M104" i="13"/>
  <c r="F104" i="13"/>
  <c r="M103" i="13"/>
  <c r="F103" i="13"/>
  <c r="M102" i="13"/>
  <c r="F102" i="13"/>
  <c r="M101" i="13"/>
  <c r="F101" i="13"/>
  <c r="M100" i="13"/>
  <c r="F100" i="13"/>
  <c r="M99" i="13"/>
  <c r="F99" i="13"/>
  <c r="M98" i="13"/>
  <c r="F98" i="13"/>
  <c r="M97" i="13"/>
  <c r="F97" i="13"/>
  <c r="M96" i="13"/>
  <c r="F96" i="13"/>
  <c r="M95" i="13"/>
  <c r="F95" i="13"/>
  <c r="M94" i="13"/>
  <c r="F94" i="13"/>
  <c r="M93" i="13"/>
  <c r="F93" i="13"/>
  <c r="M92" i="13"/>
  <c r="F92" i="13"/>
  <c r="M91" i="13"/>
  <c r="F91" i="13"/>
  <c r="M90" i="13"/>
  <c r="F90" i="13"/>
  <c r="M89" i="13"/>
  <c r="F89" i="13"/>
  <c r="M88" i="13"/>
  <c r="F88" i="13"/>
  <c r="M87" i="13"/>
  <c r="F87" i="13"/>
  <c r="M86" i="13"/>
  <c r="F86" i="13"/>
  <c r="M85" i="13"/>
  <c r="F85" i="13"/>
  <c r="M84" i="13"/>
  <c r="F84" i="13"/>
  <c r="M83" i="13"/>
  <c r="F83" i="13"/>
  <c r="M82" i="13"/>
  <c r="F82" i="13"/>
  <c r="M81" i="13"/>
  <c r="F81" i="13"/>
  <c r="M80" i="13"/>
  <c r="F80" i="13"/>
  <c r="M79" i="13"/>
  <c r="F79" i="13"/>
  <c r="M78" i="13"/>
  <c r="F78" i="13"/>
  <c r="M77" i="13"/>
  <c r="F77" i="13"/>
  <c r="M76" i="13"/>
  <c r="F76" i="13"/>
  <c r="M75" i="13"/>
  <c r="F75" i="13"/>
  <c r="M74" i="13"/>
  <c r="F74" i="13"/>
  <c r="M73" i="13"/>
  <c r="F73" i="13"/>
  <c r="M72" i="13"/>
  <c r="F72" i="13"/>
  <c r="M71" i="13"/>
  <c r="F71" i="13"/>
  <c r="M70" i="13"/>
  <c r="F70" i="13"/>
  <c r="M69" i="13"/>
  <c r="F69" i="13"/>
  <c r="M68" i="13"/>
  <c r="F68" i="13"/>
  <c r="M67" i="13"/>
  <c r="F67" i="13"/>
  <c r="M66" i="13"/>
  <c r="F66" i="13"/>
  <c r="M65" i="13"/>
  <c r="F65" i="13"/>
  <c r="M64" i="13"/>
  <c r="F64" i="13"/>
  <c r="M63" i="13"/>
  <c r="F63" i="13"/>
  <c r="M62" i="13"/>
  <c r="F62" i="13"/>
  <c r="M61" i="13"/>
  <c r="F61" i="13"/>
  <c r="M60" i="13"/>
  <c r="F60" i="13"/>
  <c r="M59" i="13"/>
  <c r="F59" i="13"/>
  <c r="M58" i="13"/>
  <c r="F58" i="13"/>
  <c r="M57" i="13"/>
  <c r="F57" i="13"/>
  <c r="M56" i="13"/>
  <c r="F56" i="13"/>
  <c r="M55" i="13"/>
  <c r="F55" i="13"/>
  <c r="M54" i="13"/>
  <c r="F54" i="13"/>
  <c r="M53" i="13"/>
  <c r="F53" i="13"/>
  <c r="M52" i="13"/>
  <c r="F52" i="13"/>
  <c r="M51" i="13"/>
  <c r="F51" i="13"/>
  <c r="M50" i="13"/>
  <c r="F50" i="13"/>
  <c r="M49" i="13"/>
  <c r="F49" i="13"/>
  <c r="M48" i="13"/>
  <c r="F48" i="13"/>
  <c r="M47" i="13"/>
  <c r="F47" i="13"/>
  <c r="M46" i="13"/>
  <c r="F46" i="13"/>
  <c r="M45" i="13"/>
  <c r="F45" i="13"/>
  <c r="M44" i="13"/>
  <c r="F44" i="13"/>
  <c r="M43" i="13"/>
  <c r="F43" i="13"/>
  <c r="M42" i="13"/>
  <c r="F42" i="13"/>
  <c r="M41" i="13"/>
  <c r="F41" i="13"/>
  <c r="M40" i="13"/>
  <c r="F40" i="13"/>
  <c r="M39" i="13"/>
  <c r="F39" i="13"/>
  <c r="M38" i="13"/>
  <c r="F38" i="13"/>
  <c r="M37" i="13"/>
  <c r="F37" i="13"/>
  <c r="M36" i="13"/>
  <c r="F36" i="13"/>
  <c r="M35" i="13"/>
  <c r="F35" i="13"/>
  <c r="M34" i="13"/>
  <c r="F34" i="13"/>
  <c r="M33" i="13"/>
  <c r="F33" i="13"/>
  <c r="M32" i="13"/>
  <c r="F32" i="13"/>
  <c r="M31" i="13"/>
  <c r="F31" i="13"/>
  <c r="M30" i="13"/>
  <c r="F30" i="13"/>
  <c r="M29" i="13"/>
  <c r="F29" i="13"/>
  <c r="M28" i="13"/>
  <c r="F28" i="13"/>
  <c r="M27" i="13"/>
  <c r="F27" i="13"/>
  <c r="M26" i="13"/>
  <c r="F26" i="13"/>
  <c r="M25" i="13"/>
  <c r="F25" i="13"/>
  <c r="M24" i="13"/>
  <c r="F24" i="13"/>
  <c r="M23" i="13"/>
  <c r="F23" i="13"/>
  <c r="M22" i="13"/>
  <c r="F22" i="13"/>
  <c r="M21" i="13"/>
  <c r="F21" i="13"/>
  <c r="M20" i="13"/>
  <c r="F20" i="13"/>
  <c r="M19" i="13"/>
  <c r="F19" i="13"/>
  <c r="M18" i="13"/>
  <c r="F18" i="13"/>
  <c r="M17" i="13"/>
  <c r="F17" i="13"/>
  <c r="M16" i="13"/>
  <c r="F16" i="13"/>
  <c r="M15" i="13"/>
  <c r="F15" i="13"/>
  <c r="M14" i="13"/>
  <c r="F14" i="13"/>
  <c r="M13" i="13"/>
  <c r="F13" i="13"/>
  <c r="M12" i="13"/>
  <c r="F12" i="13"/>
  <c r="M11" i="13"/>
  <c r="F11" i="13"/>
  <c r="M10" i="13"/>
  <c r="F10" i="13"/>
  <c r="M9" i="13"/>
  <c r="F9" i="13"/>
  <c r="M8" i="13"/>
  <c r="F8" i="13"/>
  <c r="M7" i="13"/>
  <c r="F7" i="13"/>
  <c r="M6" i="13"/>
  <c r="F6" i="13"/>
  <c r="M5" i="13"/>
  <c r="F5" i="13"/>
  <c r="M4" i="13"/>
  <c r="F4" i="13"/>
  <c r="M3" i="13"/>
  <c r="F3" i="13"/>
  <c r="E349" i="16"/>
  <c r="E350" i="16"/>
  <c r="E351" i="16"/>
  <c r="E352" i="16"/>
  <c r="E353" i="16"/>
  <c r="E354" i="16"/>
  <c r="E355" i="16"/>
  <c r="E356" i="16"/>
  <c r="E357" i="16"/>
  <c r="E358" i="16"/>
  <c r="E359" i="16"/>
  <c r="E360" i="16"/>
  <c r="E361" i="16"/>
  <c r="E362" i="16"/>
  <c r="E363" i="16"/>
  <c r="E364" i="16"/>
  <c r="E365" i="16"/>
  <c r="E366" i="16"/>
  <c r="E367" i="16"/>
  <c r="E368" i="16"/>
  <c r="E369" i="16"/>
  <c r="E370" i="16"/>
  <c r="E371" i="16"/>
  <c r="E372" i="16"/>
  <c r="E373" i="16"/>
  <c r="E374" i="16"/>
  <c r="E375" i="16"/>
  <c r="E376" i="16"/>
  <c r="E377" i="16"/>
  <c r="E378" i="16"/>
  <c r="E379" i="16"/>
  <c r="E382" i="16"/>
  <c r="E383" i="16"/>
  <c r="E384" i="16"/>
  <c r="E385" i="16"/>
  <c r="E386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E388" i="16"/>
  <c r="L349" i="16"/>
  <c r="M349" i="16"/>
  <c r="L350" i="16"/>
  <c r="M350" i="16"/>
  <c r="L351" i="16"/>
  <c r="M351" i="16"/>
  <c r="L352" i="16"/>
  <c r="M352" i="16"/>
  <c r="L353" i="16"/>
  <c r="M353" i="16"/>
  <c r="L354" i="16"/>
  <c r="M354" i="16"/>
  <c r="L355" i="16"/>
  <c r="M355" i="16"/>
  <c r="L356" i="16"/>
  <c r="M356" i="16"/>
  <c r="L357" i="16"/>
  <c r="M357" i="16"/>
  <c r="L358" i="16"/>
  <c r="M358" i="16"/>
  <c r="L359" i="16"/>
  <c r="M359" i="16"/>
  <c r="L360" i="16"/>
  <c r="M360" i="16"/>
  <c r="L361" i="16"/>
  <c r="M361" i="16"/>
  <c r="L362" i="16"/>
  <c r="M362" i="16"/>
  <c r="L363" i="16"/>
  <c r="M363" i="16"/>
  <c r="L364" i="16"/>
  <c r="M364" i="16"/>
  <c r="L365" i="16"/>
  <c r="M365" i="16"/>
  <c r="L366" i="16"/>
  <c r="M366" i="16"/>
  <c r="L367" i="16"/>
  <c r="M367" i="16"/>
  <c r="L368" i="16"/>
  <c r="M368" i="16"/>
  <c r="L369" i="16"/>
  <c r="M369" i="16"/>
  <c r="L370" i="16"/>
  <c r="M370" i="16"/>
  <c r="L371" i="16"/>
  <c r="M371" i="16"/>
  <c r="L372" i="16"/>
  <c r="M372" i="16"/>
  <c r="L373" i="16"/>
  <c r="M373" i="16"/>
  <c r="L374" i="16"/>
  <c r="M374" i="16"/>
  <c r="L375" i="16"/>
  <c r="M375" i="16"/>
  <c r="L376" i="16"/>
  <c r="M376" i="16"/>
  <c r="L377" i="16"/>
  <c r="M377" i="16"/>
  <c r="L378" i="16"/>
  <c r="M378" i="16"/>
  <c r="L388" i="16"/>
  <c r="S349" i="16"/>
  <c r="T349" i="16"/>
  <c r="S350" i="16"/>
  <c r="T350" i="16"/>
  <c r="S351" i="16"/>
  <c r="T351" i="16"/>
  <c r="S352" i="16"/>
  <c r="T352" i="16"/>
  <c r="S353" i="16"/>
  <c r="T353" i="16"/>
  <c r="S354" i="16"/>
  <c r="T354" i="16"/>
  <c r="S355" i="16"/>
  <c r="T355" i="16"/>
  <c r="S356" i="16"/>
  <c r="T356" i="16"/>
  <c r="S357" i="16"/>
  <c r="T357" i="16"/>
  <c r="S358" i="16"/>
  <c r="T358" i="16"/>
  <c r="S359" i="16"/>
  <c r="T359" i="16"/>
  <c r="S360" i="16"/>
  <c r="T360" i="16"/>
  <c r="S361" i="16"/>
  <c r="T361" i="16"/>
  <c r="S362" i="16"/>
  <c r="T362" i="16"/>
  <c r="S363" i="16"/>
  <c r="T363" i="16"/>
  <c r="S364" i="16"/>
  <c r="T364" i="16"/>
  <c r="S365" i="16"/>
  <c r="T365" i="16"/>
  <c r="S366" i="16"/>
  <c r="T366" i="16"/>
  <c r="S367" i="16"/>
  <c r="T367" i="16"/>
  <c r="S368" i="16"/>
  <c r="T368" i="16"/>
  <c r="S369" i="16"/>
  <c r="T369" i="16"/>
  <c r="S370" i="16"/>
  <c r="T370" i="16"/>
  <c r="S371" i="16"/>
  <c r="T371" i="16"/>
  <c r="S372" i="16"/>
  <c r="T372" i="16"/>
  <c r="S373" i="16"/>
  <c r="T373" i="16"/>
  <c r="S374" i="16"/>
  <c r="T374" i="16"/>
  <c r="S375" i="16"/>
  <c r="T375" i="16"/>
  <c r="S376" i="16"/>
  <c r="T376" i="16"/>
  <c r="S377" i="16"/>
  <c r="T377" i="16"/>
  <c r="S378" i="16"/>
  <c r="T378" i="16"/>
  <c r="S379" i="16"/>
  <c r="T379" i="16"/>
  <c r="S388" i="16"/>
  <c r="E391" i="16"/>
  <c r="E387" i="16"/>
  <c r="L387" i="16"/>
  <c r="S387" i="16"/>
  <c r="E390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38" i="16"/>
  <c r="T39" i="16"/>
  <c r="T40" i="16"/>
  <c r="T41" i="16"/>
  <c r="T42" i="16"/>
  <c r="T43" i="16"/>
  <c r="T44" i="16"/>
  <c r="T45" i="16"/>
  <c r="T46" i="16"/>
  <c r="T47" i="16"/>
  <c r="T48" i="16"/>
  <c r="T49" i="16"/>
  <c r="T50" i="16"/>
  <c r="T51" i="16"/>
  <c r="T52" i="16"/>
  <c r="T53" i="16"/>
  <c r="T54" i="16"/>
  <c r="T55" i="16"/>
  <c r="T56" i="16"/>
  <c r="T57" i="16"/>
  <c r="T58" i="16"/>
  <c r="T59" i="16"/>
  <c r="T60" i="16"/>
  <c r="T61" i="16"/>
  <c r="T62" i="16"/>
  <c r="T63" i="16"/>
  <c r="T64" i="16"/>
  <c r="T65" i="16"/>
  <c r="T66" i="16"/>
  <c r="T67" i="16"/>
  <c r="T68" i="16"/>
  <c r="T69" i="16"/>
  <c r="T70" i="16"/>
  <c r="T71" i="16"/>
  <c r="T72" i="16"/>
  <c r="T73" i="16"/>
  <c r="T74" i="16"/>
  <c r="T75" i="16"/>
  <c r="T76" i="16"/>
  <c r="T77" i="16"/>
  <c r="T78" i="16"/>
  <c r="T79" i="16"/>
  <c r="T80" i="16"/>
  <c r="T81" i="16"/>
  <c r="T82" i="16"/>
  <c r="T83" i="16"/>
  <c r="T84" i="16"/>
  <c r="T85" i="16"/>
  <c r="T86" i="16"/>
  <c r="T87" i="16"/>
  <c r="T88" i="16"/>
  <c r="T89" i="16"/>
  <c r="T90" i="16"/>
  <c r="T91" i="16"/>
  <c r="T92" i="16"/>
  <c r="T93" i="16"/>
  <c r="T94" i="16"/>
  <c r="T95" i="16"/>
  <c r="T96" i="16"/>
  <c r="T97" i="16"/>
  <c r="T98" i="16"/>
  <c r="T99" i="16"/>
  <c r="T100" i="16"/>
  <c r="T101" i="16"/>
  <c r="T102" i="16"/>
  <c r="T103" i="16"/>
  <c r="T104" i="16"/>
  <c r="T105" i="16"/>
  <c r="T106" i="16"/>
  <c r="T107" i="16"/>
  <c r="T108" i="16"/>
  <c r="T109" i="16"/>
  <c r="T110" i="16"/>
  <c r="T111" i="16"/>
  <c r="T112" i="16"/>
  <c r="T113" i="16"/>
  <c r="T114" i="16"/>
  <c r="T115" i="16"/>
  <c r="T116" i="16"/>
  <c r="T117" i="16"/>
  <c r="T118" i="16"/>
  <c r="T119" i="16"/>
  <c r="T120" i="16"/>
  <c r="T121" i="16"/>
  <c r="T122" i="16"/>
  <c r="T123" i="16"/>
  <c r="T124" i="16"/>
  <c r="T125" i="16"/>
  <c r="T126" i="16"/>
  <c r="T127" i="16"/>
  <c r="T128" i="16"/>
  <c r="T129" i="16"/>
  <c r="T130" i="16"/>
  <c r="T131" i="16"/>
  <c r="T132" i="16"/>
  <c r="T133" i="16"/>
  <c r="T134" i="16"/>
  <c r="T135" i="16"/>
  <c r="T136" i="16"/>
  <c r="T137" i="16"/>
  <c r="T138" i="16"/>
  <c r="T139" i="16"/>
  <c r="T140" i="16"/>
  <c r="T141" i="16"/>
  <c r="T142" i="16"/>
  <c r="T143" i="16"/>
  <c r="T144" i="16"/>
  <c r="T145" i="16"/>
  <c r="T146" i="16"/>
  <c r="T147" i="16"/>
  <c r="T148" i="16"/>
  <c r="T149" i="16"/>
  <c r="T150" i="16"/>
  <c r="T151" i="16"/>
  <c r="T152" i="16"/>
  <c r="T153" i="16"/>
  <c r="T154" i="16"/>
  <c r="T155" i="16"/>
  <c r="T156" i="16"/>
  <c r="T157" i="16"/>
  <c r="T158" i="16"/>
  <c r="T159" i="16"/>
  <c r="T160" i="16"/>
  <c r="T161" i="16"/>
  <c r="T162" i="16"/>
  <c r="T163" i="16"/>
  <c r="T164" i="16"/>
  <c r="T165" i="16"/>
  <c r="T166" i="16"/>
  <c r="T167" i="16"/>
  <c r="T168" i="16"/>
  <c r="T169" i="16"/>
  <c r="T170" i="16"/>
  <c r="T171" i="16"/>
  <c r="T172" i="16"/>
  <c r="T173" i="16"/>
  <c r="T174" i="16"/>
  <c r="T175" i="16"/>
  <c r="T176" i="16"/>
  <c r="T177" i="16"/>
  <c r="T178" i="16"/>
  <c r="T179" i="16"/>
  <c r="T180" i="16"/>
  <c r="T181" i="16"/>
  <c r="T182" i="16"/>
  <c r="T183" i="16"/>
  <c r="T184" i="16"/>
  <c r="T185" i="16"/>
  <c r="T186" i="16"/>
  <c r="T187" i="16"/>
  <c r="T188" i="16"/>
  <c r="T189" i="16"/>
  <c r="T190" i="16"/>
  <c r="T191" i="16"/>
  <c r="T192" i="16"/>
  <c r="T193" i="16"/>
  <c r="T194" i="16"/>
  <c r="T195" i="16"/>
  <c r="T196" i="16"/>
  <c r="T197" i="16"/>
  <c r="T198" i="16"/>
  <c r="T199" i="16"/>
  <c r="T200" i="16"/>
  <c r="T201" i="16"/>
  <c r="T202" i="16"/>
  <c r="T203" i="16"/>
  <c r="T204" i="16"/>
  <c r="T205" i="16"/>
  <c r="T206" i="16"/>
  <c r="T207" i="16"/>
  <c r="T208" i="16"/>
  <c r="T209" i="16"/>
  <c r="T210" i="16"/>
  <c r="T211" i="16"/>
  <c r="T212" i="16"/>
  <c r="T213" i="16"/>
  <c r="T214" i="16"/>
  <c r="T215" i="16"/>
  <c r="T216" i="16"/>
  <c r="T217" i="16"/>
  <c r="T218" i="16"/>
  <c r="T219" i="16"/>
  <c r="T220" i="16"/>
  <c r="T221" i="16"/>
  <c r="T222" i="16"/>
  <c r="T223" i="16"/>
  <c r="T224" i="16"/>
  <c r="T225" i="16"/>
  <c r="T226" i="16"/>
  <c r="T227" i="16"/>
  <c r="T228" i="16"/>
  <c r="T229" i="16"/>
  <c r="T230" i="16"/>
  <c r="T231" i="16"/>
  <c r="T232" i="16"/>
  <c r="T233" i="16"/>
  <c r="T234" i="16"/>
  <c r="T235" i="16"/>
  <c r="T236" i="16"/>
  <c r="T237" i="16"/>
  <c r="T238" i="16"/>
  <c r="T239" i="16"/>
  <c r="T240" i="16"/>
  <c r="T241" i="16"/>
  <c r="T242" i="16"/>
  <c r="T243" i="16"/>
  <c r="T244" i="16"/>
  <c r="T245" i="16"/>
  <c r="T246" i="16"/>
  <c r="T247" i="16"/>
  <c r="T248" i="16"/>
  <c r="T249" i="16"/>
  <c r="T250" i="16"/>
  <c r="T251" i="16"/>
  <c r="T252" i="16"/>
  <c r="T253" i="16"/>
  <c r="T254" i="16"/>
  <c r="T255" i="16"/>
  <c r="T256" i="16"/>
  <c r="T257" i="16"/>
  <c r="T258" i="16"/>
  <c r="T259" i="16"/>
  <c r="T260" i="16"/>
  <c r="T261" i="16"/>
  <c r="T262" i="16"/>
  <c r="T263" i="16"/>
  <c r="T264" i="16"/>
  <c r="T265" i="16"/>
  <c r="T266" i="16"/>
  <c r="T267" i="16"/>
  <c r="T268" i="16"/>
  <c r="T269" i="16"/>
  <c r="T270" i="16"/>
  <c r="T271" i="16"/>
  <c r="T272" i="16"/>
  <c r="T273" i="16"/>
  <c r="T274" i="16"/>
  <c r="T275" i="16"/>
  <c r="T276" i="16"/>
  <c r="T277" i="16"/>
  <c r="T278" i="16"/>
  <c r="T279" i="16"/>
  <c r="T280" i="16"/>
  <c r="T281" i="16"/>
  <c r="T282" i="16"/>
  <c r="T283" i="16"/>
  <c r="T284" i="16"/>
  <c r="T285" i="16"/>
  <c r="T286" i="16"/>
  <c r="T287" i="16"/>
  <c r="T288" i="16"/>
  <c r="T289" i="16"/>
  <c r="T290" i="16"/>
  <c r="T291" i="16"/>
  <c r="T292" i="16"/>
  <c r="T293" i="16"/>
  <c r="T294" i="16"/>
  <c r="T295" i="16"/>
  <c r="T296" i="16"/>
  <c r="T297" i="16"/>
  <c r="T298" i="16"/>
  <c r="T299" i="16"/>
  <c r="T300" i="16"/>
  <c r="T301" i="16"/>
  <c r="T302" i="16"/>
  <c r="T303" i="16"/>
  <c r="T304" i="16"/>
  <c r="T305" i="16"/>
  <c r="T306" i="16"/>
  <c r="T307" i="16"/>
  <c r="T308" i="16"/>
  <c r="T309" i="16"/>
  <c r="T310" i="16"/>
  <c r="T311" i="16"/>
  <c r="T312" i="16"/>
  <c r="T3" i="16"/>
  <c r="S383" i="16"/>
  <c r="S382" i="16"/>
  <c r="S384" i="16"/>
  <c r="S386" i="16"/>
  <c r="S385" i="16"/>
  <c r="L382" i="16"/>
  <c r="L383" i="16"/>
  <c r="L384" i="16"/>
  <c r="L386" i="16"/>
  <c r="L385" i="16"/>
  <c r="M302" i="16"/>
  <c r="M301" i="16"/>
  <c r="M300" i="16"/>
  <c r="M299" i="16"/>
  <c r="M298" i="16"/>
  <c r="M297" i="16"/>
  <c r="M296" i="16"/>
  <c r="M295" i="16"/>
  <c r="M294" i="16"/>
  <c r="M293" i="16"/>
  <c r="M292" i="16"/>
  <c r="M291" i="16"/>
  <c r="M290" i="16"/>
  <c r="M289" i="16"/>
  <c r="M288" i="16"/>
  <c r="M287" i="16"/>
  <c r="M286" i="16"/>
  <c r="M285" i="16"/>
  <c r="M284" i="16"/>
  <c r="M283" i="16"/>
  <c r="M282" i="16"/>
  <c r="M281" i="16"/>
  <c r="M280" i="16"/>
  <c r="M279" i="16"/>
  <c r="M278" i="16"/>
  <c r="M277" i="16"/>
  <c r="M276" i="16"/>
  <c r="M275" i="16"/>
  <c r="M274" i="16"/>
  <c r="M273" i="16"/>
  <c r="M272" i="16"/>
  <c r="M271" i="16"/>
  <c r="M270" i="16"/>
  <c r="M269" i="16"/>
  <c r="M268" i="16"/>
  <c r="M267" i="16"/>
  <c r="M266" i="16"/>
  <c r="M265" i="16"/>
  <c r="M264" i="16"/>
  <c r="M263" i="16"/>
  <c r="M262" i="16"/>
  <c r="M261" i="16"/>
  <c r="M260" i="16"/>
  <c r="M259" i="16"/>
  <c r="M258" i="16"/>
  <c r="M257" i="16"/>
  <c r="M256" i="16"/>
  <c r="M255" i="16"/>
  <c r="M254" i="16"/>
  <c r="M253" i="16"/>
  <c r="M252" i="16"/>
  <c r="M251" i="16"/>
  <c r="M250" i="16"/>
  <c r="M249" i="16"/>
  <c r="M248" i="16"/>
  <c r="M247" i="16"/>
  <c r="M246" i="16"/>
  <c r="M245" i="16"/>
  <c r="M244" i="16"/>
  <c r="M243" i="16"/>
  <c r="M242" i="16"/>
  <c r="M241" i="16"/>
  <c r="M240" i="16"/>
  <c r="M239" i="16"/>
  <c r="M238" i="16"/>
  <c r="M237" i="16"/>
  <c r="M236" i="16"/>
  <c r="M235" i="16"/>
  <c r="M234" i="16"/>
  <c r="M233" i="16"/>
  <c r="M232" i="16"/>
  <c r="M231" i="16"/>
  <c r="M230" i="16"/>
  <c r="M229" i="16"/>
  <c r="M228" i="16"/>
  <c r="M227" i="16"/>
  <c r="M226" i="16"/>
  <c r="M225" i="16"/>
  <c r="M224" i="16"/>
  <c r="M223" i="16"/>
  <c r="M222" i="16"/>
  <c r="M221" i="16"/>
  <c r="M220" i="16"/>
  <c r="M219" i="16"/>
  <c r="M218" i="16"/>
  <c r="M217" i="16"/>
  <c r="M216" i="16"/>
  <c r="M215" i="16"/>
  <c r="M214" i="16"/>
  <c r="M213" i="16"/>
  <c r="M212" i="16"/>
  <c r="M211" i="16"/>
  <c r="M210" i="16"/>
  <c r="M209" i="16"/>
  <c r="M208" i="16"/>
  <c r="M207" i="16"/>
  <c r="M206" i="16"/>
  <c r="M205" i="16"/>
  <c r="M204" i="16"/>
  <c r="M203" i="16"/>
  <c r="M202" i="16"/>
  <c r="M201" i="16"/>
  <c r="M200" i="16"/>
  <c r="M199" i="16"/>
  <c r="M198" i="16"/>
  <c r="M197" i="16"/>
  <c r="M196" i="16"/>
  <c r="M195" i="16"/>
  <c r="M194" i="16"/>
  <c r="M193" i="16"/>
  <c r="M192" i="16"/>
  <c r="M191" i="16"/>
  <c r="M190" i="16"/>
  <c r="M189" i="16"/>
  <c r="M188" i="16"/>
  <c r="M187" i="16"/>
  <c r="M186" i="16"/>
  <c r="M185" i="16"/>
  <c r="M184" i="16"/>
  <c r="M183" i="16"/>
  <c r="M182" i="16"/>
  <c r="M181" i="16"/>
  <c r="M180" i="16"/>
  <c r="M179" i="16"/>
  <c r="M178" i="16"/>
  <c r="M177" i="16"/>
  <c r="M176" i="16"/>
  <c r="M175" i="16"/>
  <c r="M174" i="16"/>
  <c r="M173" i="16"/>
  <c r="M172" i="16"/>
  <c r="M171" i="16"/>
  <c r="M170" i="16"/>
  <c r="M169" i="16"/>
  <c r="M168" i="16"/>
  <c r="M167" i="16"/>
  <c r="M166" i="16"/>
  <c r="M165" i="16"/>
  <c r="M164" i="16"/>
  <c r="M163" i="16"/>
  <c r="M162" i="16"/>
  <c r="M161" i="16"/>
  <c r="M160" i="16"/>
  <c r="M159" i="16"/>
  <c r="M158" i="16"/>
  <c r="M157" i="16"/>
  <c r="M156" i="16"/>
  <c r="M155" i="16"/>
  <c r="M154" i="16"/>
  <c r="M153" i="16"/>
  <c r="M152" i="16"/>
  <c r="M151" i="16"/>
  <c r="M150" i="16"/>
  <c r="M149" i="16"/>
  <c r="M148" i="16"/>
  <c r="M147" i="16"/>
  <c r="M146" i="16"/>
  <c r="M145" i="16"/>
  <c r="M144" i="16"/>
  <c r="M143" i="16"/>
  <c r="M142" i="16"/>
  <c r="M141" i="16"/>
  <c r="M140" i="16"/>
  <c r="M139" i="16"/>
  <c r="M138" i="16"/>
  <c r="M137" i="16"/>
  <c r="M136" i="16"/>
  <c r="M135" i="16"/>
  <c r="M134" i="16"/>
  <c r="M133" i="16"/>
  <c r="M132" i="16"/>
  <c r="M131" i="16"/>
  <c r="M130" i="16"/>
  <c r="M129" i="16"/>
  <c r="M128" i="16"/>
  <c r="M127" i="16"/>
  <c r="M126" i="16"/>
  <c r="M125" i="16"/>
  <c r="M124" i="16"/>
  <c r="M123" i="16"/>
  <c r="M122" i="16"/>
  <c r="M121" i="16"/>
  <c r="M120" i="16"/>
  <c r="M119" i="16"/>
  <c r="M118" i="16"/>
  <c r="M117" i="16"/>
  <c r="M116" i="16"/>
  <c r="M115" i="16"/>
  <c r="M114" i="16"/>
  <c r="M113" i="16"/>
  <c r="M112" i="16"/>
  <c r="M111" i="16"/>
  <c r="M110" i="16"/>
  <c r="M109" i="16"/>
  <c r="M108" i="16"/>
  <c r="M107" i="16"/>
  <c r="M106" i="16"/>
  <c r="M105" i="16"/>
  <c r="M104" i="16"/>
  <c r="M103" i="16"/>
  <c r="M102" i="16"/>
  <c r="M101" i="16"/>
  <c r="M100" i="16"/>
  <c r="M99" i="16"/>
  <c r="M98" i="16"/>
  <c r="M97" i="16"/>
  <c r="M96" i="16"/>
  <c r="M95" i="16"/>
  <c r="M94" i="16"/>
  <c r="M93" i="16"/>
  <c r="M92" i="16"/>
  <c r="M91" i="16"/>
  <c r="M90" i="16"/>
  <c r="M89" i="16"/>
  <c r="M88" i="16"/>
  <c r="M87" i="16"/>
  <c r="M86" i="16"/>
  <c r="M85" i="16"/>
  <c r="M84" i="16"/>
  <c r="M83" i="16"/>
  <c r="M82" i="16"/>
  <c r="M81" i="16"/>
  <c r="M80" i="16"/>
  <c r="M79" i="16"/>
  <c r="M78" i="16"/>
  <c r="M77" i="16"/>
  <c r="M76" i="16"/>
  <c r="M75" i="16"/>
  <c r="M74" i="16"/>
  <c r="M73" i="16"/>
  <c r="M72" i="16"/>
  <c r="M71" i="16"/>
  <c r="M70" i="16"/>
  <c r="M69" i="16"/>
  <c r="M68" i="16"/>
  <c r="M67" i="16"/>
  <c r="M66" i="16"/>
  <c r="M65" i="16"/>
  <c r="M64" i="16"/>
  <c r="M63" i="16"/>
  <c r="M62" i="16"/>
  <c r="M61" i="16"/>
  <c r="M60" i="16"/>
  <c r="M59" i="16"/>
  <c r="M58" i="16"/>
  <c r="M57" i="16"/>
  <c r="M56" i="16"/>
  <c r="M55" i="16"/>
  <c r="M54" i="16"/>
  <c r="M53" i="16"/>
  <c r="M52" i="16"/>
  <c r="M51" i="16"/>
  <c r="M50" i="16"/>
  <c r="M49" i="16"/>
  <c r="M48" i="16"/>
  <c r="M47" i="16"/>
  <c r="M46" i="16"/>
  <c r="M45" i="16"/>
  <c r="M44" i="16"/>
  <c r="M43" i="16"/>
  <c r="M42" i="16"/>
  <c r="M41" i="16"/>
  <c r="M40" i="16"/>
  <c r="M39" i="16"/>
  <c r="M38" i="16"/>
  <c r="M37" i="16"/>
  <c r="M36" i="16"/>
  <c r="M35" i="16"/>
  <c r="M34" i="16"/>
  <c r="M33" i="16"/>
  <c r="M32" i="16"/>
  <c r="M31" i="16"/>
  <c r="M30" i="16"/>
  <c r="M29" i="16"/>
  <c r="M28" i="16"/>
  <c r="M27" i="16"/>
  <c r="M26" i="16"/>
  <c r="M25" i="16"/>
  <c r="M24" i="16"/>
  <c r="M23" i="16"/>
  <c r="M22" i="16"/>
  <c r="M21" i="16"/>
  <c r="M20" i="16"/>
  <c r="M19" i="16"/>
  <c r="M18" i="16"/>
  <c r="M17" i="16"/>
  <c r="M16" i="16"/>
  <c r="M15" i="16"/>
  <c r="M14" i="16"/>
  <c r="M13" i="16"/>
  <c r="M12" i="16"/>
  <c r="M11" i="16"/>
  <c r="M10" i="16"/>
  <c r="M9" i="16"/>
  <c r="M8" i="16"/>
  <c r="M7" i="16"/>
  <c r="M6" i="16"/>
  <c r="M5" i="16"/>
  <c r="M4" i="16"/>
  <c r="M3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G3" i="22"/>
  <c r="F73" i="22"/>
  <c r="N3" i="22"/>
  <c r="M73" i="22"/>
  <c r="U3" i="22"/>
  <c r="T73" i="22"/>
  <c r="F76" i="22"/>
  <c r="F72" i="22"/>
  <c r="M72" i="22"/>
  <c r="T72" i="22"/>
  <c r="F75" i="22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M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T4" i="20"/>
  <c r="T5" i="20"/>
  <c r="T6" i="20"/>
  <c r="T7" i="20"/>
  <c r="T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T39" i="20"/>
  <c r="T40" i="20"/>
  <c r="T41" i="20"/>
  <c r="T42" i="20"/>
  <c r="T43" i="20"/>
  <c r="T44" i="20"/>
  <c r="T45" i="20"/>
  <c r="T46" i="20"/>
  <c r="T47" i="20"/>
  <c r="T48" i="20"/>
  <c r="T49" i="20"/>
  <c r="T50" i="20"/>
  <c r="T51" i="20"/>
  <c r="T52" i="20"/>
  <c r="T53" i="20"/>
  <c r="T54" i="20"/>
  <c r="T55" i="20"/>
  <c r="T56" i="20"/>
  <c r="T57" i="20"/>
  <c r="T58" i="20"/>
  <c r="T59" i="20"/>
  <c r="T60" i="20"/>
  <c r="T61" i="20"/>
  <c r="T62" i="20"/>
  <c r="T63" i="20"/>
  <c r="T64" i="20"/>
  <c r="T3" i="20"/>
  <c r="T67" i="20"/>
  <c r="T68" i="20"/>
  <c r="T69" i="20"/>
  <c r="T70" i="20"/>
  <c r="T71" i="20"/>
  <c r="U33" i="20"/>
  <c r="U34" i="20"/>
  <c r="U35" i="20"/>
  <c r="U36" i="20"/>
  <c r="U37" i="20"/>
  <c r="U38" i="20"/>
  <c r="U39" i="20"/>
  <c r="U40" i="20"/>
  <c r="U41" i="20"/>
  <c r="U42" i="20"/>
  <c r="U43" i="20"/>
  <c r="U44" i="20"/>
  <c r="U45" i="20"/>
  <c r="U46" i="20"/>
  <c r="U47" i="20"/>
  <c r="U48" i="20"/>
  <c r="U49" i="20"/>
  <c r="U50" i="20"/>
  <c r="U51" i="20"/>
  <c r="U52" i="20"/>
  <c r="U53" i="20"/>
  <c r="U54" i="20"/>
  <c r="U55" i="20"/>
  <c r="U56" i="20"/>
  <c r="U57" i="20"/>
  <c r="U58" i="20"/>
  <c r="U59" i="20"/>
  <c r="U60" i="20"/>
  <c r="U61" i="20"/>
  <c r="U62" i="20"/>
  <c r="U63" i="20"/>
  <c r="U64" i="20"/>
  <c r="M3" i="20"/>
  <c r="M67" i="20"/>
  <c r="M68" i="20"/>
  <c r="M69" i="20"/>
  <c r="M70" i="20"/>
  <c r="M71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F3" i="20"/>
  <c r="F67" i="20"/>
  <c r="F68" i="20"/>
  <c r="F69" i="20"/>
  <c r="F70" i="20"/>
  <c r="F71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F73" i="20"/>
  <c r="N3" i="20"/>
  <c r="N4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M73" i="20"/>
  <c r="U3" i="20"/>
  <c r="U4" i="20"/>
  <c r="U5" i="20"/>
  <c r="U6" i="20"/>
  <c r="U7" i="20"/>
  <c r="U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T73" i="20"/>
  <c r="F76" i="20"/>
  <c r="F72" i="20"/>
  <c r="M72" i="20"/>
  <c r="T72" i="20"/>
  <c r="F75" i="20"/>
  <c r="F3" i="2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6" i="21"/>
  <c r="F37" i="21"/>
  <c r="F38" i="21"/>
  <c r="F39" i="21"/>
  <c r="F40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F42" i="21"/>
  <c r="M3" i="21"/>
  <c r="M4" i="21"/>
  <c r="M5" i="21"/>
  <c r="M6" i="21"/>
  <c r="M7" i="21"/>
  <c r="M8" i="21"/>
  <c r="M9" i="21"/>
  <c r="M10" i="21"/>
  <c r="M11" i="21"/>
  <c r="M12" i="21"/>
  <c r="M13" i="21"/>
  <c r="M14" i="21"/>
  <c r="M15" i="21"/>
  <c r="M16" i="21"/>
  <c r="M17" i="21"/>
  <c r="M18" i="21"/>
  <c r="M19" i="21"/>
  <c r="M20" i="21"/>
  <c r="M21" i="21"/>
  <c r="M22" i="21"/>
  <c r="M23" i="21"/>
  <c r="M24" i="21"/>
  <c r="M25" i="21"/>
  <c r="M26" i="21"/>
  <c r="M27" i="21"/>
  <c r="M28" i="21"/>
  <c r="M29" i="21"/>
  <c r="M30" i="21"/>
  <c r="M31" i="21"/>
  <c r="M32" i="21"/>
  <c r="M33" i="21"/>
  <c r="M36" i="21"/>
  <c r="M37" i="21"/>
  <c r="M38" i="21"/>
  <c r="M39" i="21"/>
  <c r="M40" i="21"/>
  <c r="N3" i="21"/>
  <c r="N4" i="2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N26" i="21"/>
  <c r="N27" i="21"/>
  <c r="N28" i="21"/>
  <c r="N29" i="21"/>
  <c r="N30" i="21"/>
  <c r="N31" i="21"/>
  <c r="N32" i="21"/>
  <c r="N33" i="21"/>
  <c r="M42" i="21"/>
  <c r="T3" i="21"/>
  <c r="T4" i="21"/>
  <c r="T5" i="21"/>
  <c r="T6" i="21"/>
  <c r="T7" i="21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T26" i="21"/>
  <c r="T27" i="21"/>
  <c r="T28" i="21"/>
  <c r="T29" i="21"/>
  <c r="T30" i="21"/>
  <c r="T31" i="21"/>
  <c r="T32" i="21"/>
  <c r="T33" i="21"/>
  <c r="T36" i="21"/>
  <c r="T37" i="21"/>
  <c r="T38" i="21"/>
  <c r="T39" i="21"/>
  <c r="T40" i="21"/>
  <c r="U3" i="21"/>
  <c r="U4" i="21"/>
  <c r="U5" i="21"/>
  <c r="U6" i="21"/>
  <c r="U7" i="21"/>
  <c r="U8" i="21"/>
  <c r="U9" i="21"/>
  <c r="U10" i="21"/>
  <c r="U11" i="21"/>
  <c r="U12" i="21"/>
  <c r="U13" i="21"/>
  <c r="U14" i="21"/>
  <c r="U15" i="21"/>
  <c r="U16" i="21"/>
  <c r="U17" i="21"/>
  <c r="U18" i="21"/>
  <c r="U19" i="21"/>
  <c r="U20" i="21"/>
  <c r="U21" i="21"/>
  <c r="U22" i="21"/>
  <c r="U23" i="21"/>
  <c r="U24" i="21"/>
  <c r="U25" i="21"/>
  <c r="U26" i="21"/>
  <c r="U27" i="21"/>
  <c r="U28" i="21"/>
  <c r="U29" i="21"/>
  <c r="U30" i="21"/>
  <c r="U31" i="21"/>
  <c r="U32" i="21"/>
  <c r="U33" i="21"/>
  <c r="T42" i="21"/>
  <c r="F45" i="21"/>
  <c r="F41" i="21"/>
  <c r="M41" i="21"/>
  <c r="T41" i="21"/>
  <c r="F44" i="2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6" i="5"/>
  <c r="F37" i="5"/>
  <c r="F38" i="5"/>
  <c r="F39" i="5"/>
  <c r="F40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F4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6" i="5"/>
  <c r="M37" i="5"/>
  <c r="M38" i="5"/>
  <c r="M39" i="5"/>
  <c r="M40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M4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6" i="5"/>
  <c r="T37" i="5"/>
  <c r="T38" i="5"/>
  <c r="T39" i="5"/>
  <c r="T40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T42" i="5"/>
  <c r="F45" i="5"/>
  <c r="F41" i="5"/>
  <c r="M41" i="5"/>
  <c r="T41" i="5"/>
  <c r="F44" i="5"/>
  <c r="K67" i="19"/>
  <c r="C67" i="19"/>
  <c r="C68" i="19"/>
  <c r="C69" i="19"/>
  <c r="C70" i="19"/>
  <c r="C71" i="19"/>
  <c r="D3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C72" i="19"/>
  <c r="G67" i="19"/>
  <c r="G68" i="19"/>
  <c r="G69" i="19"/>
  <c r="G70" i="19"/>
  <c r="G71" i="19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H60" i="19"/>
  <c r="H61" i="19"/>
  <c r="H62" i="19"/>
  <c r="H63" i="19"/>
  <c r="H64" i="19"/>
  <c r="G72" i="19"/>
  <c r="K68" i="19"/>
  <c r="K69" i="19"/>
  <c r="K70" i="19"/>
  <c r="K71" i="19"/>
  <c r="L3" i="19"/>
  <c r="L4" i="19"/>
  <c r="L5" i="19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L27" i="19"/>
  <c r="L28" i="19"/>
  <c r="L29" i="19"/>
  <c r="L30" i="19"/>
  <c r="L31" i="19"/>
  <c r="L32" i="19"/>
  <c r="L33" i="19"/>
  <c r="L34" i="19"/>
  <c r="L35" i="19"/>
  <c r="L36" i="19"/>
  <c r="L37" i="19"/>
  <c r="L38" i="19"/>
  <c r="L39" i="19"/>
  <c r="L40" i="19"/>
  <c r="L41" i="19"/>
  <c r="L42" i="19"/>
  <c r="L43" i="19"/>
  <c r="L44" i="19"/>
  <c r="L45" i="19"/>
  <c r="L46" i="19"/>
  <c r="L47" i="19"/>
  <c r="L48" i="19"/>
  <c r="L49" i="19"/>
  <c r="L50" i="19"/>
  <c r="L51" i="19"/>
  <c r="L52" i="19"/>
  <c r="L53" i="19"/>
  <c r="L54" i="19"/>
  <c r="L55" i="19"/>
  <c r="L56" i="19"/>
  <c r="L57" i="19"/>
  <c r="L58" i="19"/>
  <c r="L59" i="19"/>
  <c r="L60" i="19"/>
  <c r="L61" i="19"/>
  <c r="L62" i="19"/>
  <c r="L63" i="19"/>
  <c r="L64" i="19"/>
  <c r="K72" i="19"/>
  <c r="C74" i="19"/>
  <c r="K67" i="18"/>
  <c r="K68" i="18"/>
  <c r="K69" i="18"/>
  <c r="K70" i="18"/>
  <c r="K71" i="18"/>
  <c r="L3" i="18"/>
  <c r="L4" i="18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50" i="18"/>
  <c r="L51" i="18"/>
  <c r="L52" i="18"/>
  <c r="L53" i="18"/>
  <c r="L54" i="18"/>
  <c r="L55" i="18"/>
  <c r="L56" i="18"/>
  <c r="L57" i="18"/>
  <c r="L58" i="18"/>
  <c r="L59" i="18"/>
  <c r="L60" i="18"/>
  <c r="L61" i="18"/>
  <c r="L62" i="18"/>
  <c r="L63" i="18"/>
  <c r="L64" i="18"/>
  <c r="K72" i="18"/>
  <c r="G67" i="18"/>
  <c r="G68" i="18"/>
  <c r="G69" i="18"/>
  <c r="G70" i="18"/>
  <c r="G71" i="18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G72" i="18"/>
  <c r="C67" i="18"/>
  <c r="C68" i="18"/>
  <c r="C69" i="18"/>
  <c r="C70" i="18"/>
  <c r="C71" i="18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C72" i="18"/>
  <c r="C74" i="18"/>
  <c r="C36" i="11"/>
  <c r="C37" i="11"/>
  <c r="C38" i="11"/>
  <c r="C39" i="11"/>
  <c r="C40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C41" i="11"/>
  <c r="G36" i="11"/>
  <c r="G37" i="11"/>
  <c r="G38" i="11"/>
  <c r="G39" i="11"/>
  <c r="G40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G41" i="11"/>
  <c r="K36" i="11"/>
  <c r="K37" i="11"/>
  <c r="K38" i="11"/>
  <c r="K39" i="11"/>
  <c r="K40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K41" i="11"/>
  <c r="C43" i="11"/>
  <c r="C36" i="12"/>
  <c r="C37" i="12"/>
  <c r="C38" i="12"/>
  <c r="C39" i="12"/>
  <c r="C40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C41" i="12"/>
  <c r="G36" i="12"/>
  <c r="G37" i="12"/>
  <c r="G38" i="12"/>
  <c r="G39" i="12"/>
  <c r="G40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G41" i="12"/>
  <c r="K36" i="12"/>
  <c r="K37" i="12"/>
  <c r="K38" i="12"/>
  <c r="K39" i="12"/>
  <c r="K40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K41" i="12"/>
  <c r="C43" i="12"/>
  <c r="F3" i="16"/>
  <c r="B25" i="1"/>
  <c r="D26" i="1"/>
  <c r="C25" i="1"/>
  <c r="B26" i="1"/>
  <c r="C26" i="1"/>
  <c r="C27" i="1"/>
  <c r="B28" i="1"/>
  <c r="B30" i="1"/>
  <c r="B32" i="1"/>
  <c r="B23" i="1"/>
  <c r="B24" i="1"/>
</calcChain>
</file>

<file path=xl/sharedStrings.xml><?xml version="1.0" encoding="utf-8"?>
<sst xmlns="http://schemas.openxmlformats.org/spreadsheetml/2006/main" count="12924" uniqueCount="617">
  <si>
    <t>Segundos transcurridos</t>
  </si>
  <si>
    <t>Promedio</t>
  </si>
  <si>
    <t>Mediana</t>
  </si>
  <si>
    <t>Facturas por segundo</t>
  </si>
  <si>
    <t># Prueba</t>
  </si>
  <si>
    <t>Registros de facturación insertados</t>
  </si>
  <si>
    <t>Desviación estándar</t>
  </si>
  <si>
    <t>Generación de facturas en 200 segundos</t>
  </si>
  <si>
    <t>Generación de facturas en 400 segundos</t>
  </si>
  <si>
    <t>Promedio de generación de facturas por segundo</t>
  </si>
  <si>
    <t>Total facturado (USD)</t>
  </si>
  <si>
    <t>Intervalo inferior</t>
  </si>
  <si>
    <t>Intervalo superior</t>
  </si>
  <si>
    <t>Primer cuartil</t>
  </si>
  <si>
    <t>Rango intercuartílico</t>
  </si>
  <si>
    <t>Tercel cuartil</t>
  </si>
  <si>
    <t>Facturas procesadas (throughput)</t>
  </si>
  <si>
    <t>Latencia considerada para análisis</t>
  </si>
  <si>
    <t>Tiempo procesamiento en ms (latencia)</t>
  </si>
  <si>
    <t>Latencia por factura en ms</t>
  </si>
  <si>
    <t>Promedio facturas procesadas (throughput)</t>
  </si>
  <si>
    <t>Promedio tiempo procesamiento en ms (latencia)</t>
  </si>
  <si>
    <t>Análisis de throughput para identificación de atípicos</t>
  </si>
  <si>
    <t>Facturas recibidas (throughput)</t>
  </si>
  <si>
    <t>2167261616426</t>
  </si>
  <si>
    <t>1372272925406</t>
  </si>
  <si>
    <t>1016632378290</t>
  </si>
  <si>
    <t>1742462460194</t>
  </si>
  <si>
    <t>1967324274043</t>
  </si>
  <si>
    <t>1913940448265</t>
  </si>
  <si>
    <t>1337178905827</t>
  </si>
  <si>
    <t>1220082247036</t>
  </si>
  <si>
    <t>1727935415836</t>
  </si>
  <si>
    <t>1818048779732</t>
  </si>
  <si>
    <t>Row Labels</t>
  </si>
  <si>
    <t>Grand Total</t>
  </si>
  <si>
    <t>Sum of Facturas procesadas (throughput)</t>
  </si>
  <si>
    <t>Average of Tiempo procesamiento en ms (latencia)</t>
  </si>
  <si>
    <t>Numero ruc emisor</t>
  </si>
  <si>
    <t>Primera corrida</t>
  </si>
  <si>
    <t>Segunda corrida</t>
  </si>
  <si>
    <t>Tercera corrida</t>
  </si>
  <si>
    <t>Throughput considerada para análisis (no atípico)</t>
  </si>
  <si>
    <t>Análisis de throughput</t>
  </si>
  <si>
    <t>Análisis relación latencia - throughput</t>
  </si>
  <si>
    <t>Ventana</t>
  </si>
  <si>
    <t>1535317730000</t>
  </si>
  <si>
    <t>1535317740000</t>
  </si>
  <si>
    <t>1535317750000</t>
  </si>
  <si>
    <t>1535317760000</t>
  </si>
  <si>
    <t>1535317770000</t>
  </si>
  <si>
    <t>1535317780000</t>
  </si>
  <si>
    <t>1535317790000</t>
  </si>
  <si>
    <t>1535317800000</t>
  </si>
  <si>
    <t>1535317810000</t>
  </si>
  <si>
    <t>1535317820000</t>
  </si>
  <si>
    <t>1535317830000</t>
  </si>
  <si>
    <t>1535317840000</t>
  </si>
  <si>
    <t>1535317850000</t>
  </si>
  <si>
    <t>1535317860000</t>
  </si>
  <si>
    <t>1535317870000</t>
  </si>
  <si>
    <t>1535317880000</t>
  </si>
  <si>
    <t>1535317890000</t>
  </si>
  <si>
    <t>1535317900000</t>
  </si>
  <si>
    <t>1535317910000</t>
  </si>
  <si>
    <t>1535317920000</t>
  </si>
  <si>
    <t>1535317930000</t>
  </si>
  <si>
    <t>1535317940000</t>
  </si>
  <si>
    <t>1535317950000</t>
  </si>
  <si>
    <t>1535317960000</t>
  </si>
  <si>
    <t>1535317970000</t>
  </si>
  <si>
    <t>1535317980000</t>
  </si>
  <si>
    <t>1535317990000</t>
  </si>
  <si>
    <t>1535318000000</t>
  </si>
  <si>
    <t>1535318010000</t>
  </si>
  <si>
    <t>1535318020000</t>
  </si>
  <si>
    <t>1535318030000</t>
  </si>
  <si>
    <t>Sum of Total facturado (USD)</t>
  </si>
  <si>
    <t>1535318250000</t>
  </si>
  <si>
    <t>1535318260000</t>
  </si>
  <si>
    <t>1535318270000</t>
  </si>
  <si>
    <t>1535318280000</t>
  </si>
  <si>
    <t>1535318290000</t>
  </si>
  <si>
    <t>1535318300000</t>
  </si>
  <si>
    <t>1535318310000</t>
  </si>
  <si>
    <t>1535318320000</t>
  </si>
  <si>
    <t>1535318330000</t>
  </si>
  <si>
    <t>1535318340000</t>
  </si>
  <si>
    <t>1535318350000</t>
  </si>
  <si>
    <t>1535318360000</t>
  </si>
  <si>
    <t>1535318370000</t>
  </si>
  <si>
    <t>1535318380000</t>
  </si>
  <si>
    <t>1535318390000</t>
  </si>
  <si>
    <t>1535318400000</t>
  </si>
  <si>
    <t>1535318410000</t>
  </si>
  <si>
    <t>1535318420000</t>
  </si>
  <si>
    <t>1535318430000</t>
  </si>
  <si>
    <t>1535318440000</t>
  </si>
  <si>
    <t>1535318450000</t>
  </si>
  <si>
    <t>1535318460000</t>
  </si>
  <si>
    <t>1535318470000</t>
  </si>
  <si>
    <t>1535318480000</t>
  </si>
  <si>
    <t>1535318490000</t>
  </si>
  <si>
    <t>1535318500000</t>
  </si>
  <si>
    <t>1535318510000</t>
  </si>
  <si>
    <t>1535318520000</t>
  </si>
  <si>
    <t>1535318530000</t>
  </si>
  <si>
    <t>1535318540000</t>
  </si>
  <si>
    <t>1535318670000</t>
  </si>
  <si>
    <t>1535318680000</t>
  </si>
  <si>
    <t>1535318690000</t>
  </si>
  <si>
    <t>1535318700000</t>
  </si>
  <si>
    <t>1535318710000</t>
  </si>
  <si>
    <t>1535318720000</t>
  </si>
  <si>
    <t>1535318730000</t>
  </si>
  <si>
    <t>1535318740000</t>
  </si>
  <si>
    <t>1535318750000</t>
  </si>
  <si>
    <t>1535318760000</t>
  </si>
  <si>
    <t>1535318770000</t>
  </si>
  <si>
    <t>1535318780000</t>
  </si>
  <si>
    <t>1535318790000</t>
  </si>
  <si>
    <t>1535318800000</t>
  </si>
  <si>
    <t>1535318810000</t>
  </si>
  <si>
    <t>1535318820000</t>
  </si>
  <si>
    <t>1535318830000</t>
  </si>
  <si>
    <t>1535318840000</t>
  </si>
  <si>
    <t>1535318850000</t>
  </si>
  <si>
    <t>1535318860000</t>
  </si>
  <si>
    <t>1535318870000</t>
  </si>
  <si>
    <t>1535318880000</t>
  </si>
  <si>
    <t>1535318890000</t>
  </si>
  <si>
    <t>1535318900000</t>
  </si>
  <si>
    <t>1535318910000</t>
  </si>
  <si>
    <t>1535318920000</t>
  </si>
  <si>
    <t>1535318930000</t>
  </si>
  <si>
    <t>1535318940000</t>
  </si>
  <si>
    <t>1535318950000</t>
  </si>
  <si>
    <t>1535318960000</t>
  </si>
  <si>
    <t>1535318970000</t>
  </si>
  <si>
    <t>1535319140000</t>
  </si>
  <si>
    <t>1535319145000</t>
  </si>
  <si>
    <t>1535319150000</t>
  </si>
  <si>
    <t>1535319155000</t>
  </si>
  <si>
    <t>1535319160000</t>
  </si>
  <si>
    <t>1535319165000</t>
  </si>
  <si>
    <t>1535319170000</t>
  </si>
  <si>
    <t>1535319175000</t>
  </si>
  <si>
    <t>1535319180000</t>
  </si>
  <si>
    <t>1535319185000</t>
  </si>
  <si>
    <t>1535319190000</t>
  </si>
  <si>
    <t>1535319195000</t>
  </si>
  <si>
    <t>1535319200000</t>
  </si>
  <si>
    <t>1535319205000</t>
  </si>
  <si>
    <t>1535319210000</t>
  </si>
  <si>
    <t>1535319215000</t>
  </si>
  <si>
    <t>1535319220000</t>
  </si>
  <si>
    <t>1535319225000</t>
  </si>
  <si>
    <t>1535319230000</t>
  </si>
  <si>
    <t>1535319235000</t>
  </si>
  <si>
    <t>1535319240000</t>
  </si>
  <si>
    <t>1535319245000</t>
  </si>
  <si>
    <t>1535319250000</t>
  </si>
  <si>
    <t>1535319255000</t>
  </si>
  <si>
    <t>1535319260000</t>
  </si>
  <si>
    <t>1535319265000</t>
  </si>
  <si>
    <t>1535319270000</t>
  </si>
  <si>
    <t>1535319275000</t>
  </si>
  <si>
    <t>1535319280000</t>
  </si>
  <si>
    <t>1535319285000</t>
  </si>
  <si>
    <t>1535319290000</t>
  </si>
  <si>
    <t>1535319295000</t>
  </si>
  <si>
    <t>1535319300000</t>
  </si>
  <si>
    <t>1535319305000</t>
  </si>
  <si>
    <t>1535319310000</t>
  </si>
  <si>
    <t>1535319315000</t>
  </si>
  <si>
    <t>1535319320000</t>
  </si>
  <si>
    <t>1535319325000</t>
  </si>
  <si>
    <t>1535319330000</t>
  </si>
  <si>
    <t>1535319335000</t>
  </si>
  <si>
    <t>1535319340000</t>
  </si>
  <si>
    <t>1535319345000</t>
  </si>
  <si>
    <t>1535319350000</t>
  </si>
  <si>
    <t>1535319355000</t>
  </si>
  <si>
    <t>1535319360000</t>
  </si>
  <si>
    <t>1535319365000</t>
  </si>
  <si>
    <t>1535319370000</t>
  </si>
  <si>
    <t>1535319375000</t>
  </si>
  <si>
    <t>1535319380000</t>
  </si>
  <si>
    <t>1535319385000</t>
  </si>
  <si>
    <t>1535319390000</t>
  </si>
  <si>
    <t>1535319395000</t>
  </si>
  <si>
    <t>1535319400000</t>
  </si>
  <si>
    <t>1535319405000</t>
  </si>
  <si>
    <t>1535319410000</t>
  </si>
  <si>
    <t>1535319415000</t>
  </si>
  <si>
    <t>1535319420000</t>
  </si>
  <si>
    <t>1535319425000</t>
  </si>
  <si>
    <t>1535319430000</t>
  </si>
  <si>
    <t>1535319435000</t>
  </si>
  <si>
    <t>1535319440000</t>
  </si>
  <si>
    <t>1535319445000</t>
  </si>
  <si>
    <t>1535319520000</t>
  </si>
  <si>
    <t>1535319525000</t>
  </si>
  <si>
    <t>1535319530000</t>
  </si>
  <si>
    <t>1535319535000</t>
  </si>
  <si>
    <t>1535319540000</t>
  </si>
  <si>
    <t>1535319545000</t>
  </si>
  <si>
    <t>1535319550000</t>
  </si>
  <si>
    <t>1535319555000</t>
  </si>
  <si>
    <t>1535319560000</t>
  </si>
  <si>
    <t>1535319565000</t>
  </si>
  <si>
    <t>1535319570000</t>
  </si>
  <si>
    <t>1535319575000</t>
  </si>
  <si>
    <t>1535319580000</t>
  </si>
  <si>
    <t>1535319585000</t>
  </si>
  <si>
    <t>1535319590000</t>
  </si>
  <si>
    <t>1535319595000</t>
  </si>
  <si>
    <t>1535319600000</t>
  </si>
  <si>
    <t>1535319605000</t>
  </si>
  <si>
    <t>1535319610000</t>
  </si>
  <si>
    <t>1535319615000</t>
  </si>
  <si>
    <t>1535319620000</t>
  </si>
  <si>
    <t>1535319625000</t>
  </si>
  <si>
    <t>1535319630000</t>
  </si>
  <si>
    <t>1535319635000</t>
  </si>
  <si>
    <t>1535319640000</t>
  </si>
  <si>
    <t>1535319645000</t>
  </si>
  <si>
    <t>1535319650000</t>
  </si>
  <si>
    <t>1535319655000</t>
  </si>
  <si>
    <t>1535319660000</t>
  </si>
  <si>
    <t>1535319665000</t>
  </si>
  <si>
    <t>1535319670000</t>
  </si>
  <si>
    <t>1535319675000</t>
  </si>
  <si>
    <t>1535319680000</t>
  </si>
  <si>
    <t>1535319685000</t>
  </si>
  <si>
    <t>1535319690000</t>
  </si>
  <si>
    <t>1535319695000</t>
  </si>
  <si>
    <t>1535319700000</t>
  </si>
  <si>
    <t>1535319705000</t>
  </si>
  <si>
    <t>1535319710000</t>
  </si>
  <si>
    <t>1535319715000</t>
  </si>
  <si>
    <t>1535319720000</t>
  </si>
  <si>
    <t>1535319725000</t>
  </si>
  <si>
    <t>1535319730000</t>
  </si>
  <si>
    <t>1535319735000</t>
  </si>
  <si>
    <t>1535319740000</t>
  </si>
  <si>
    <t>1535319745000</t>
  </si>
  <si>
    <t>1535319750000</t>
  </si>
  <si>
    <t>1535319755000</t>
  </si>
  <si>
    <t>1535319760000</t>
  </si>
  <si>
    <t>1535319765000</t>
  </si>
  <si>
    <t>1535319770000</t>
  </si>
  <si>
    <t>1535319775000</t>
  </si>
  <si>
    <t>1535319780000</t>
  </si>
  <si>
    <t>1535319785000</t>
  </si>
  <si>
    <t>1535319790000</t>
  </si>
  <si>
    <t>1535319795000</t>
  </si>
  <si>
    <t>1535319800000</t>
  </si>
  <si>
    <t>1535319805000</t>
  </si>
  <si>
    <t>1535319810000</t>
  </si>
  <si>
    <t>1535319815000</t>
  </si>
  <si>
    <t>1535319820000</t>
  </si>
  <si>
    <t>1535319825000</t>
  </si>
  <si>
    <t>1535319945000</t>
  </si>
  <si>
    <t>1535319950000</t>
  </si>
  <si>
    <t>1535319955000</t>
  </si>
  <si>
    <t>1535319960000</t>
  </si>
  <si>
    <t>1535319965000</t>
  </si>
  <si>
    <t>1535319970000</t>
  </si>
  <si>
    <t>1535319975000</t>
  </si>
  <si>
    <t>1535319980000</t>
  </si>
  <si>
    <t>1535319985000</t>
  </si>
  <si>
    <t>1535319990000</t>
  </si>
  <si>
    <t>1535319995000</t>
  </si>
  <si>
    <t>1535320000000</t>
  </si>
  <si>
    <t>1535320005000</t>
  </si>
  <si>
    <t>1535320010000</t>
  </si>
  <si>
    <t>1535320015000</t>
  </si>
  <si>
    <t>1535320020000</t>
  </si>
  <si>
    <t>1535320025000</t>
  </si>
  <si>
    <t>1535320030000</t>
  </si>
  <si>
    <t>1535320035000</t>
  </si>
  <si>
    <t>1535320040000</t>
  </si>
  <si>
    <t>1535320045000</t>
  </si>
  <si>
    <t>1535320050000</t>
  </si>
  <si>
    <t>1535320055000</t>
  </si>
  <si>
    <t>1535320060000</t>
  </si>
  <si>
    <t>1535320065000</t>
  </si>
  <si>
    <t>1535320070000</t>
  </si>
  <si>
    <t>1535320075000</t>
  </si>
  <si>
    <t>1535320080000</t>
  </si>
  <si>
    <t>1535320085000</t>
  </si>
  <si>
    <t>1535320090000</t>
  </si>
  <si>
    <t>1535320095000</t>
  </si>
  <si>
    <t>1535320100000</t>
  </si>
  <si>
    <t>1535320105000</t>
  </si>
  <si>
    <t>1535320110000</t>
  </si>
  <si>
    <t>1535320115000</t>
  </si>
  <si>
    <t>1535320120000</t>
  </si>
  <si>
    <t>1535320125000</t>
  </si>
  <si>
    <t>1535320130000</t>
  </si>
  <si>
    <t>1535320135000</t>
  </si>
  <si>
    <t>1535320140000</t>
  </si>
  <si>
    <t>1535320145000</t>
  </si>
  <si>
    <t>1535320150000</t>
  </si>
  <si>
    <t>1535320155000</t>
  </si>
  <si>
    <t>1535320160000</t>
  </si>
  <si>
    <t>1535320165000</t>
  </si>
  <si>
    <t>1535320170000</t>
  </si>
  <si>
    <t>1535320175000</t>
  </si>
  <si>
    <t>1535320180000</t>
  </si>
  <si>
    <t>1535320185000</t>
  </si>
  <si>
    <t>1535320190000</t>
  </si>
  <si>
    <t>1535320195000</t>
  </si>
  <si>
    <t>1535320200000</t>
  </si>
  <si>
    <t>1535320205000</t>
  </si>
  <si>
    <t>1535320210000</t>
  </si>
  <si>
    <t>1535320215000</t>
  </si>
  <si>
    <t>1535320220000</t>
  </si>
  <si>
    <t>1535320225000</t>
  </si>
  <si>
    <t>1535320230000</t>
  </si>
  <si>
    <t>1535320235000</t>
  </si>
  <si>
    <t>1535320240000</t>
  </si>
  <si>
    <t>1535320245000</t>
  </si>
  <si>
    <t>1535320250000</t>
  </si>
  <si>
    <t>1535326400000</t>
  </si>
  <si>
    <t>1535326405000</t>
  </si>
  <si>
    <t>1535326410000</t>
  </si>
  <si>
    <t>1535326415000</t>
  </si>
  <si>
    <t>1535326420000</t>
  </si>
  <si>
    <t>1535326425000</t>
  </si>
  <si>
    <t>1535326430000</t>
  </si>
  <si>
    <t>1535326435000</t>
  </si>
  <si>
    <t>1535326440000</t>
  </si>
  <si>
    <t>1535326445000</t>
  </si>
  <si>
    <t>1535326450000</t>
  </si>
  <si>
    <t>1535326455000</t>
  </si>
  <si>
    <t>1535326460000</t>
  </si>
  <si>
    <t>1535326465000</t>
  </si>
  <si>
    <t>1535326470000</t>
  </si>
  <si>
    <t>1535326475000</t>
  </si>
  <si>
    <t>1535326480000</t>
  </si>
  <si>
    <t>1535326485000</t>
  </si>
  <si>
    <t>1535326490000</t>
  </si>
  <si>
    <t>1535326495000</t>
  </si>
  <si>
    <t>1535326500000</t>
  </si>
  <si>
    <t>1535326505000</t>
  </si>
  <si>
    <t>1535326510000</t>
  </si>
  <si>
    <t>1535326515000</t>
  </si>
  <si>
    <t>1535326520000</t>
  </si>
  <si>
    <t>1535326525000</t>
  </si>
  <si>
    <t>1535326530000</t>
  </si>
  <si>
    <t>1535326535000</t>
  </si>
  <si>
    <t>1535326540000</t>
  </si>
  <si>
    <t>1535326545000</t>
  </si>
  <si>
    <t>1535326550000</t>
  </si>
  <si>
    <t>1535326555000</t>
  </si>
  <si>
    <t>1535326560000</t>
  </si>
  <si>
    <t>1535326565000</t>
  </si>
  <si>
    <t>1535326570000</t>
  </si>
  <si>
    <t>1535326575000</t>
  </si>
  <si>
    <t>1535326580000</t>
  </si>
  <si>
    <t>1535326585000</t>
  </si>
  <si>
    <t>1535326590000</t>
  </si>
  <si>
    <t>1535326595000</t>
  </si>
  <si>
    <t>1535326600000</t>
  </si>
  <si>
    <t>1535326605000</t>
  </si>
  <si>
    <t>1535326610000</t>
  </si>
  <si>
    <t>1535326615000</t>
  </si>
  <si>
    <t>1535326620000</t>
  </si>
  <si>
    <t>1535326625000</t>
  </si>
  <si>
    <t>1535326630000</t>
  </si>
  <si>
    <t>1535326635000</t>
  </si>
  <si>
    <t>1535326640000</t>
  </si>
  <si>
    <t>1535326645000</t>
  </si>
  <si>
    <t>1535326650000</t>
  </si>
  <si>
    <t>1535326655000</t>
  </si>
  <si>
    <t>1535326660000</t>
  </si>
  <si>
    <t>1535326665000</t>
  </si>
  <si>
    <t>1535326670000</t>
  </si>
  <si>
    <t>1535326675000</t>
  </si>
  <si>
    <t>1535326680000</t>
  </si>
  <si>
    <t>1535326685000</t>
  </si>
  <si>
    <t>1535326690000</t>
  </si>
  <si>
    <t>1535326695000</t>
  </si>
  <si>
    <t>1535326700000</t>
  </si>
  <si>
    <t>1535326705000</t>
  </si>
  <si>
    <t>1535326740000</t>
  </si>
  <si>
    <t>1535326745000</t>
  </si>
  <si>
    <t>1535326750000</t>
  </si>
  <si>
    <t>1535326755000</t>
  </si>
  <si>
    <t>1535326760000</t>
  </si>
  <si>
    <t>1535326765000</t>
  </si>
  <si>
    <t>1535326770000</t>
  </si>
  <si>
    <t>1535326775000</t>
  </si>
  <si>
    <t>1535326780000</t>
  </si>
  <si>
    <t>1535326785000</t>
  </si>
  <si>
    <t>1535326790000</t>
  </si>
  <si>
    <t>1535326795000</t>
  </si>
  <si>
    <t>1535326800000</t>
  </si>
  <si>
    <t>1535326805000</t>
  </si>
  <si>
    <t>1535326810000</t>
  </si>
  <si>
    <t>1535326815000</t>
  </si>
  <si>
    <t>1535326820000</t>
  </si>
  <si>
    <t>1535326825000</t>
  </si>
  <si>
    <t>1535326830000</t>
  </si>
  <si>
    <t>1535326835000</t>
  </si>
  <si>
    <t>1535326840000</t>
  </si>
  <si>
    <t>1535326845000</t>
  </si>
  <si>
    <t>1535326850000</t>
  </si>
  <si>
    <t>1535326855000</t>
  </si>
  <si>
    <t>1535326860000</t>
  </si>
  <si>
    <t>1535326865000</t>
  </si>
  <si>
    <t>1535326870000</t>
  </si>
  <si>
    <t>1535326875000</t>
  </si>
  <si>
    <t>1535326880000</t>
  </si>
  <si>
    <t>1535326885000</t>
  </si>
  <si>
    <t>1535326890000</t>
  </si>
  <si>
    <t>1535326895000</t>
  </si>
  <si>
    <t>1535326900000</t>
  </si>
  <si>
    <t>1535326905000</t>
  </si>
  <si>
    <t>1535326910000</t>
  </si>
  <si>
    <t>1535326915000</t>
  </si>
  <si>
    <t>1535326920000</t>
  </si>
  <si>
    <t>1535326925000</t>
  </si>
  <si>
    <t>1535326930000</t>
  </si>
  <si>
    <t>1535326935000</t>
  </si>
  <si>
    <t>1535326940000</t>
  </si>
  <si>
    <t>1535326945000</t>
  </si>
  <si>
    <t>1535326950000</t>
  </si>
  <si>
    <t>1535326955000</t>
  </si>
  <si>
    <t>1535326960000</t>
  </si>
  <si>
    <t>1535326965000</t>
  </si>
  <si>
    <t>1535326970000</t>
  </si>
  <si>
    <t>1535326975000</t>
  </si>
  <si>
    <t>1535326980000</t>
  </si>
  <si>
    <t>1535326985000</t>
  </si>
  <si>
    <t>1535326990000</t>
  </si>
  <si>
    <t>1535326995000</t>
  </si>
  <si>
    <t>1535327000000</t>
  </si>
  <si>
    <t>1535327005000</t>
  </si>
  <si>
    <t>1535327010000</t>
  </si>
  <si>
    <t>1535327015000</t>
  </si>
  <si>
    <t>1535327020000</t>
  </si>
  <si>
    <t>1535327025000</t>
  </si>
  <si>
    <t>1535327030000</t>
  </si>
  <si>
    <t>1535327035000</t>
  </si>
  <si>
    <t>1535327040000</t>
  </si>
  <si>
    <t>1535327045000</t>
  </si>
  <si>
    <t>1535342920000</t>
  </si>
  <si>
    <t>1535342925000</t>
  </si>
  <si>
    <t>1535342930000</t>
  </si>
  <si>
    <t>1535342935000</t>
  </si>
  <si>
    <t>1535342940000</t>
  </si>
  <si>
    <t>1535342945000</t>
  </si>
  <si>
    <t>1535342950000</t>
  </si>
  <si>
    <t>1535342955000</t>
  </si>
  <si>
    <t>1535342960000</t>
  </si>
  <si>
    <t>1535342965000</t>
  </si>
  <si>
    <t>1535342970000</t>
  </si>
  <si>
    <t>1535342975000</t>
  </si>
  <si>
    <t>1535342980000</t>
  </si>
  <si>
    <t>1535342985000</t>
  </si>
  <si>
    <t>1535342990000</t>
  </si>
  <si>
    <t>1535342995000</t>
  </si>
  <si>
    <t>1535343000000</t>
  </si>
  <si>
    <t>1535343005000</t>
  </si>
  <si>
    <t>1535343010000</t>
  </si>
  <si>
    <t>1535343015000</t>
  </si>
  <si>
    <t>1535343020000</t>
  </si>
  <si>
    <t>1535343025000</t>
  </si>
  <si>
    <t>1535343030000</t>
  </si>
  <si>
    <t>1535343035000</t>
  </si>
  <si>
    <t>1535343040000</t>
  </si>
  <si>
    <t>1535343045000</t>
  </si>
  <si>
    <t>1535343050000</t>
  </si>
  <si>
    <t>1535343055000</t>
  </si>
  <si>
    <t>1535343060000</t>
  </si>
  <si>
    <t>1535343065000</t>
  </si>
  <si>
    <t>1535343070000</t>
  </si>
  <si>
    <t>1535343075000</t>
  </si>
  <si>
    <t>1535343080000</t>
  </si>
  <si>
    <t>1535343085000</t>
  </si>
  <si>
    <t>1535343090000</t>
  </si>
  <si>
    <t>1535343095000</t>
  </si>
  <si>
    <t>1535343100000</t>
  </si>
  <si>
    <t>1535343105000</t>
  </si>
  <si>
    <t>1535343110000</t>
  </si>
  <si>
    <t>1535343115000</t>
  </si>
  <si>
    <t>1535343120000</t>
  </si>
  <si>
    <t>1535343125000</t>
  </si>
  <si>
    <t>1535343130000</t>
  </si>
  <si>
    <t>1535343135000</t>
  </si>
  <si>
    <t>1535343140000</t>
  </si>
  <si>
    <t>1535343145000</t>
  </si>
  <si>
    <t>1535343150000</t>
  </si>
  <si>
    <t>1535343155000</t>
  </si>
  <si>
    <t>1535343160000</t>
  </si>
  <si>
    <t>1535343165000</t>
  </si>
  <si>
    <t>1535343170000</t>
  </si>
  <si>
    <t>1535343175000</t>
  </si>
  <si>
    <t>1535343180000</t>
  </si>
  <si>
    <t>1535343185000</t>
  </si>
  <si>
    <t>1535343190000</t>
  </si>
  <si>
    <t>1535343195000</t>
  </si>
  <si>
    <t>1535343200000</t>
  </si>
  <si>
    <t>1535343205000</t>
  </si>
  <si>
    <t>1535343210000</t>
  </si>
  <si>
    <t>1535343215000</t>
  </si>
  <si>
    <t>1535343220000</t>
  </si>
  <si>
    <t>1535343225000</t>
  </si>
  <si>
    <t>1535343990000</t>
  </si>
  <si>
    <t>1535344000000</t>
  </si>
  <si>
    <t>1535344010000</t>
  </si>
  <si>
    <t>1535344020000</t>
  </si>
  <si>
    <t>1535344030000</t>
  </si>
  <si>
    <t>1535344040000</t>
  </si>
  <si>
    <t>1535344050000</t>
  </si>
  <si>
    <t>1535344060000</t>
  </si>
  <si>
    <t>1535344070000</t>
  </si>
  <si>
    <t>1535344080000</t>
  </si>
  <si>
    <t>1535344090000</t>
  </si>
  <si>
    <t>1535344100000</t>
  </si>
  <si>
    <t>1535344110000</t>
  </si>
  <si>
    <t>1535344120000</t>
  </si>
  <si>
    <t>1535344130000</t>
  </si>
  <si>
    <t>1535344140000</t>
  </si>
  <si>
    <t>1535344150000</t>
  </si>
  <si>
    <t>1535344160000</t>
  </si>
  <si>
    <t>1535344170000</t>
  </si>
  <si>
    <t>1535344180000</t>
  </si>
  <si>
    <t>1535344190000</t>
  </si>
  <si>
    <t>1535344200000</t>
  </si>
  <si>
    <t>1535344210000</t>
  </si>
  <si>
    <t>1535344220000</t>
  </si>
  <si>
    <t>1535344230000</t>
  </si>
  <si>
    <t>1535344240000</t>
  </si>
  <si>
    <t>1535344250000</t>
  </si>
  <si>
    <t>1535344260000</t>
  </si>
  <si>
    <t>1535344270000</t>
  </si>
  <si>
    <t>1535344280000</t>
  </si>
  <si>
    <t>1535344290000</t>
  </si>
  <si>
    <t>1535344370000</t>
  </si>
  <si>
    <t>1535344380000</t>
  </si>
  <si>
    <t>1535344390000</t>
  </si>
  <si>
    <t>1535344400000</t>
  </si>
  <si>
    <t>1535344410000</t>
  </si>
  <si>
    <t>1535344420000</t>
  </si>
  <si>
    <t>1535344430000</t>
  </si>
  <si>
    <t>1535344440000</t>
  </si>
  <si>
    <t>1535344450000</t>
  </si>
  <si>
    <t>1535344460000</t>
  </si>
  <si>
    <t>1535344470000</t>
  </si>
  <si>
    <t>1535344480000</t>
  </si>
  <si>
    <t>1535344490000</t>
  </si>
  <si>
    <t>1535344500000</t>
  </si>
  <si>
    <t>1535344510000</t>
  </si>
  <si>
    <t>1535344520000</t>
  </si>
  <si>
    <t>1535344530000</t>
  </si>
  <si>
    <t>1535344540000</t>
  </si>
  <si>
    <t>1535344550000</t>
  </si>
  <si>
    <t>1535344560000</t>
  </si>
  <si>
    <t>1535344570000</t>
  </si>
  <si>
    <t>1535344580000</t>
  </si>
  <si>
    <t>1535344590000</t>
  </si>
  <si>
    <t>1535344600000</t>
  </si>
  <si>
    <t>1535344610000</t>
  </si>
  <si>
    <t>1535344620000</t>
  </si>
  <si>
    <t>1535344630000</t>
  </si>
  <si>
    <t>1535344640000</t>
  </si>
  <si>
    <t>1535344650000</t>
  </si>
  <si>
    <t>1535344660000</t>
  </si>
  <si>
    <t>1535344670000</t>
  </si>
  <si>
    <t>1535344740000</t>
  </si>
  <si>
    <t>1535344750000</t>
  </si>
  <si>
    <t>1535344760000</t>
  </si>
  <si>
    <t>1535344770000</t>
  </si>
  <si>
    <t>1535344780000</t>
  </si>
  <si>
    <t>1535344790000</t>
  </si>
  <si>
    <t>1535344800000</t>
  </si>
  <si>
    <t>1535344810000</t>
  </si>
  <si>
    <t>1535344820000</t>
  </si>
  <si>
    <t>1535344830000</t>
  </si>
  <si>
    <t>1535344840000</t>
  </si>
  <si>
    <t>1535344850000</t>
  </si>
  <si>
    <t>1535344860000</t>
  </si>
  <si>
    <t>1535344870000</t>
  </si>
  <si>
    <t>1535344880000</t>
  </si>
  <si>
    <t>1535344890000</t>
  </si>
  <si>
    <t>1535344900000</t>
  </si>
  <si>
    <t>1535344910000</t>
  </si>
  <si>
    <t>1535344920000</t>
  </si>
  <si>
    <t>1535344930000</t>
  </si>
  <si>
    <t>1535344940000</t>
  </si>
  <si>
    <t>1535344950000</t>
  </si>
  <si>
    <t>1535344960000</t>
  </si>
  <si>
    <t>1535344970000</t>
  </si>
  <si>
    <t>1535344980000</t>
  </si>
  <si>
    <t>1535344990000</t>
  </si>
  <si>
    <t>1535345000000</t>
  </si>
  <si>
    <t>1535345010000</t>
  </si>
  <si>
    <t>1535345020000</t>
  </si>
  <si>
    <t>1535345030000</t>
  </si>
  <si>
    <t>1535345040000</t>
  </si>
  <si>
    <t xml:space="preserve"> </t>
  </si>
  <si>
    <t xml:space="preserve">     </t>
  </si>
  <si>
    <t>Flink</t>
  </si>
  <si>
    <t>Throughput</t>
  </si>
  <si>
    <t>Spark</t>
  </si>
  <si>
    <t>Latencia</t>
  </si>
  <si>
    <t>Desviación estandar</t>
  </si>
  <si>
    <t>Número total de facturas ingresadas cada 10 segundos</t>
  </si>
  <si>
    <t>Número total de facturas ingresadas cada 10 segundos medido cada 5 segundos</t>
  </si>
  <si>
    <t>Número total de facturas ingresadas, total facturado cada 10 segundos</t>
  </si>
  <si>
    <t>Número total de facturas ingresadas, total facturado en los últimos 10 segundos medido cada 5 segundos</t>
  </si>
  <si>
    <t>Número total de facturas ingresadas, total facturado por emisor cada 10 segundos</t>
  </si>
  <si>
    <t>Número total de facturas ingresadas, total facturado por emisor cada 10 segundos medido cada 5 segundos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</si>
</sst>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Arial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1" xfId="0" applyFont="1" applyBorder="1" applyAlignment="1">
      <alignment horizontal="center" wrapText="1"/>
    </xf>
    <xf numFmtId="0" fontId="4" fillId="0" borderId="1" xfId="0" applyFont="1" applyBorder="1"/>
    <xf numFmtId="0" fontId="3" fillId="0" borderId="1" xfId="0" applyFont="1" applyBorder="1" applyAlignment="1"/>
    <xf numFmtId="0" fontId="3" fillId="0" borderId="1" xfId="0" applyFont="1" applyFill="1" applyBorder="1" applyAlignment="1"/>
    <xf numFmtId="0" fontId="4" fillId="0" borderId="1" xfId="0" applyFont="1" applyFill="1" applyBorder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center" wrapText="1"/>
    </xf>
    <xf numFmtId="49" fontId="4" fillId="0" borderId="1" xfId="0" applyNumberFormat="1" applyFont="1" applyBorder="1"/>
    <xf numFmtId="0" fontId="4" fillId="0" borderId="0" xfId="0" pivotButton="1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/>
    </xf>
    <xf numFmtId="0" fontId="4" fillId="0" borderId="1" xfId="0" applyNumberFormat="1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4" fillId="0" borderId="0" xfId="0" applyFont="1" applyAlignment="1">
      <alignment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1" xfId="0" applyFont="1" applyFill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center"/>
    </xf>
  </cellXfs>
  <cellStyles count="2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Normal" xfId="0" builtinId="0"/>
  </cellStyles>
  <dxfs count="24">
    <dxf>
      <font>
        <sz val="11"/>
      </font>
    </dxf>
    <dxf>
      <font>
        <name val="Arial"/>
        <scheme val="none"/>
      </font>
    </dxf>
    <dxf>
      <font>
        <sz val="11"/>
      </font>
    </dxf>
    <dxf>
      <font>
        <name val="Arial"/>
        <scheme val="none"/>
      </font>
    </dxf>
    <dxf>
      <font>
        <sz val="11"/>
      </font>
    </dxf>
    <dxf>
      <font>
        <name val="Arial"/>
        <scheme val="none"/>
      </font>
    </dxf>
    <dxf>
      <font>
        <sz val="11"/>
      </font>
    </dxf>
    <dxf>
      <font>
        <name val="Arial"/>
        <scheme val="none"/>
      </font>
    </dxf>
    <dxf>
      <font>
        <sz val="11"/>
      </font>
    </dxf>
    <dxf>
      <font>
        <name val="Arial"/>
        <scheme val="none"/>
      </font>
    </dxf>
    <dxf>
      <font>
        <sz val="11"/>
      </font>
    </dxf>
    <dxf>
      <font>
        <name val="Arial"/>
        <scheme val="none"/>
      </font>
    </dxf>
    <dxf>
      <font>
        <sz val="11"/>
      </font>
    </dxf>
    <dxf>
      <font>
        <name val="Arial"/>
        <scheme val="none"/>
      </font>
    </dxf>
    <dxf>
      <font>
        <sz val="11"/>
      </font>
    </dxf>
    <dxf>
      <font>
        <name val="Arial"/>
        <scheme val="none"/>
      </font>
    </dxf>
    <dxf>
      <font>
        <sz val="11"/>
      </font>
    </dxf>
    <dxf>
      <font>
        <name val="Arial"/>
        <scheme val="none"/>
      </font>
    </dxf>
    <dxf>
      <font>
        <sz val="11"/>
      </font>
    </dxf>
    <dxf>
      <font>
        <name val="Arial"/>
        <scheme val="none"/>
      </font>
    </dxf>
    <dxf>
      <font>
        <sz val="11"/>
      </font>
    </dxf>
    <dxf>
      <font>
        <name val="Arial"/>
        <scheme val="none"/>
      </font>
    </dxf>
    <dxf>
      <font>
        <sz val="11"/>
      </font>
    </dxf>
    <dxf>
      <font>
        <name val="Arial"/>
        <scheme val="none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pivotCacheDefinition" Target="pivotCache/pivotCacheDefinition6.xml"/><Relationship Id="rId21" Type="http://schemas.openxmlformats.org/officeDocument/2006/relationships/pivotCacheDefinition" Target="pivotCache/pivotCacheDefinition7.xml"/><Relationship Id="rId22" Type="http://schemas.openxmlformats.org/officeDocument/2006/relationships/pivotCacheDefinition" Target="pivotCache/pivotCacheDefinition8.xml"/><Relationship Id="rId23" Type="http://schemas.openxmlformats.org/officeDocument/2006/relationships/pivotCacheDefinition" Target="pivotCache/pivotCacheDefinition9.xml"/><Relationship Id="rId24" Type="http://schemas.openxmlformats.org/officeDocument/2006/relationships/pivotCacheDefinition" Target="pivotCache/pivotCacheDefinition10.xml"/><Relationship Id="rId25" Type="http://schemas.openxmlformats.org/officeDocument/2006/relationships/pivotCacheDefinition" Target="pivotCache/pivotCacheDefinition11.xml"/><Relationship Id="rId26" Type="http://schemas.openxmlformats.org/officeDocument/2006/relationships/pivotCacheDefinition" Target="pivotCache/pivotCacheDefinition12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Relationship Id="rId3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pivotCacheDefinition" Target="pivotCache/pivotCacheDefinition1.xml"/><Relationship Id="rId16" Type="http://schemas.openxmlformats.org/officeDocument/2006/relationships/pivotCacheDefinition" Target="pivotCache/pivotCacheDefinition2.xml"/><Relationship Id="rId17" Type="http://schemas.openxmlformats.org/officeDocument/2006/relationships/pivotCacheDefinition" Target="pivotCache/pivotCacheDefinition3.xml"/><Relationship Id="rId18" Type="http://schemas.openxmlformats.org/officeDocument/2006/relationships/pivotCacheDefinition" Target="pivotCache/pivotCacheDefinition4.xml"/><Relationship Id="rId19" Type="http://schemas.openxmlformats.org/officeDocument/2006/relationships/pivotCacheDefinition" Target="pivotCache/pivotCacheDefinition5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uillermo alfredo avila" refreshedDate="43338.89961886574" createdVersion="4" refreshedVersion="4" minRefreshableVersion="3" recordCount="310">
  <cacheSource type="worksheet">
    <worksheetSource ref="A2:F312" sheet="Flink-NumFacTotFacXEmi10s"/>
  </cacheSource>
  <cacheFields count="6">
    <cacheField name="Ventana" numFmtId="49">
      <sharedItems count="31">
        <s v="1535317730000"/>
        <s v="1535317740000"/>
        <s v="1535317750000"/>
        <s v="1535317760000"/>
        <s v="1535317770000"/>
        <s v="1535317780000"/>
        <s v="1535317790000"/>
        <s v="1535317800000"/>
        <s v="1535317810000"/>
        <s v="1535317820000"/>
        <s v="1535317830000"/>
        <s v="1535317840000"/>
        <s v="1535317850000"/>
        <s v="1535317860000"/>
        <s v="1535317870000"/>
        <s v="1535317880000"/>
        <s v="1535317890000"/>
        <s v="1535317900000"/>
        <s v="1535317910000"/>
        <s v="1535317920000"/>
        <s v="1535317930000"/>
        <s v="1535317940000"/>
        <s v="1535317950000"/>
        <s v="1535317960000"/>
        <s v="1535317970000"/>
        <s v="1535317980000"/>
        <s v="1535317990000"/>
        <s v="1535318000000"/>
        <s v="1535318010000"/>
        <s v="1535318020000"/>
        <s v="1535318030000"/>
      </sharedItems>
    </cacheField>
    <cacheField name="Numero ruc emisor" numFmtId="49">
      <sharedItems/>
    </cacheField>
    <cacheField name="Facturas procesadas (throughput)" numFmtId="0">
      <sharedItems containsSemiMixedTypes="0" containsString="0" containsNumber="1" containsInteger="1" minValue="19" maxValue="153"/>
    </cacheField>
    <cacheField name="Total facturado (USD)" numFmtId="0">
      <sharedItems containsSemiMixedTypes="0" containsString="0" containsNumber="1" minValue="6415.5195000000003" maxValue="51454.663999999997"/>
    </cacheField>
    <cacheField name="Tiempo procesamiento en ms (latencia)" numFmtId="0">
      <sharedItems containsSemiMixedTypes="0" containsString="0" containsNumber="1" containsInteger="1" minValue="29" maxValue="245"/>
    </cacheField>
    <cacheField name="Latencia por factura en ms" numFmtId="0">
      <sharedItems containsSemiMixedTypes="0" containsString="0" containsNumber="1" minValue="0.27102803738317754" maxValue="11.9473684210526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r:id="rId1" refreshedBy="guillermo alfredo avila" refreshedDate="43338.98190590278" createdVersion="4" refreshedVersion="4" minRefreshableVersion="3" recordCount="310">
  <cacheSource type="worksheet">
    <worksheetSource ref="A2:F312" sheet="Spark-NumFacTotFacXEmi10s"/>
  </cacheSource>
  <cacheFields count="6">
    <cacheField name="Ventana" numFmtId="49">
      <sharedItems count="31">
        <s v="1535343990000"/>
        <s v="1535344000000"/>
        <s v="1535344010000"/>
        <s v="1535344020000"/>
        <s v="1535344030000"/>
        <s v="1535344040000"/>
        <s v="1535344050000"/>
        <s v="1535344060000"/>
        <s v="1535344070000"/>
        <s v="1535344080000"/>
        <s v="1535344090000"/>
        <s v="1535344100000"/>
        <s v="1535344110000"/>
        <s v="1535344120000"/>
        <s v="1535344130000"/>
        <s v="1535344140000"/>
        <s v="1535344150000"/>
        <s v="1535344160000"/>
        <s v="1535344170000"/>
        <s v="1535344180000"/>
        <s v="1535344190000"/>
        <s v="1535344200000"/>
        <s v="1535344210000"/>
        <s v="1535344220000"/>
        <s v="1535344230000"/>
        <s v="1535344240000"/>
        <s v="1535344250000"/>
        <s v="1535344260000"/>
        <s v="1535344270000"/>
        <s v="1535344280000"/>
        <s v="1535344290000"/>
      </sharedItems>
    </cacheField>
    <cacheField name="Numero ruc emisor" numFmtId="49">
      <sharedItems/>
    </cacheField>
    <cacheField name="Facturas procesadas (throughput)" numFmtId="0">
      <sharedItems containsSemiMixedTypes="0" containsString="0" containsNumber="1" containsInteger="1" minValue="11" maxValue="123" count="91">
        <n v="62"/>
        <n v="59"/>
        <n v="74"/>
        <n v="45"/>
        <n v="65"/>
        <n v="25"/>
        <n v="36"/>
        <n v="57"/>
        <n v="71"/>
        <n v="70"/>
        <n v="101"/>
        <n v="98"/>
        <n v="77"/>
        <n v="41"/>
        <n v="40"/>
        <n v="110"/>
        <n v="102"/>
        <n v="79"/>
        <n v="53"/>
        <n v="63"/>
        <n v="66"/>
        <n v="73"/>
        <n v="42"/>
        <n v="32"/>
        <n v="90"/>
        <n v="82"/>
        <n v="96"/>
        <n v="84"/>
        <n v="37"/>
        <n v="26"/>
        <n v="64"/>
        <n v="91"/>
        <n v="117"/>
        <n v="85"/>
        <n v="86"/>
        <n v="99"/>
        <n v="107"/>
        <n v="95"/>
        <n v="50"/>
        <n v="48"/>
        <n v="92"/>
        <n v="94"/>
        <n v="105"/>
        <n v="87"/>
        <n v="114"/>
        <n v="111"/>
        <n v="118"/>
        <n v="104"/>
        <n v="51"/>
        <n v="106"/>
        <n v="80"/>
        <n v="97"/>
        <n v="44"/>
        <n v="81"/>
        <n v="88"/>
        <n v="89"/>
        <n v="103"/>
        <n v="38"/>
        <n v="76"/>
        <n v="46"/>
        <n v="58"/>
        <n v="112"/>
        <n v="123"/>
        <n v="52"/>
        <n v="116"/>
        <n v="39"/>
        <n v="93"/>
        <n v="55"/>
        <n v="68"/>
        <n v="78"/>
        <n v="31"/>
        <n v="75"/>
        <n v="69"/>
        <n v="30"/>
        <n v="72"/>
        <n v="49"/>
        <n v="34"/>
        <n v="100"/>
        <n v="43"/>
        <n v="108"/>
        <n v="113"/>
        <n v="56"/>
        <n v="35"/>
        <n v="121"/>
        <n v="119"/>
        <n v="47"/>
        <n v="18"/>
        <n v="21"/>
        <n v="12"/>
        <n v="11"/>
        <n v="17"/>
      </sharedItems>
    </cacheField>
    <cacheField name="Total facturado (USD)" numFmtId="0">
      <sharedItems containsSemiMixedTypes="0" containsString="0" containsNumber="1" minValue="3390.1199000000001" maxValue="41641.792999999998" count="310">
        <n v="21270.324000000001"/>
        <n v="21201.563999999998"/>
        <n v="23014.12"/>
        <n v="19325.682000000001"/>
        <n v="13541.641"/>
        <n v="22168.401999999998"/>
        <n v="8363.9599999999991"/>
        <n v="10981.880999999999"/>
        <n v="17582.958999999999"/>
        <n v="25383.32"/>
        <n v="23250.68"/>
        <n v="31826.912"/>
        <n v="32327.601999999999"/>
        <n v="34316.207000000002"/>
        <n v="33869.995999999999"/>
        <n v="25659.151999999998"/>
        <n v="11527.199000000001"/>
        <n v="13034.398999999999"/>
        <n v="35064.120000000003"/>
        <n v="32769.637000000002"/>
        <n v="26466.157999999999"/>
        <n v="15954.601000000001"/>
        <n v="22269.599999999999"/>
        <n v="23002.116999999998"/>
        <n v="23108.006000000001"/>
        <n v="20430.678"/>
        <n v="12387.64"/>
        <n v="12065.92"/>
        <n v="23914.756000000001"/>
        <n v="30368.594000000001"/>
        <n v="24545.201000000001"/>
        <n v="27988.562000000002"/>
        <n v="30631.835999999999"/>
        <n v="23545.4"/>
        <n v="29375.643"/>
        <n v="28520.844000000001"/>
        <n v="12212"/>
        <n v="7628.4790000000003"/>
        <n v="21616.398000000001"/>
        <n v="27543.766"/>
        <n v="38612.445"/>
        <n v="28469.482"/>
        <n v="27149.88"/>
        <n v="32909.203000000001"/>
        <n v="33783.523000000001"/>
        <n v="30780.28"/>
        <n v="15622.083000000001"/>
        <n v="15671.281999999999"/>
        <n v="29151.234"/>
        <n v="35810.402000000002"/>
        <n v="29619.759999999998"/>
        <n v="35166.847999999998"/>
        <n v="35518.875"/>
        <n v="31005.162"/>
        <n v="35350"/>
        <n v="38838.519999999997"/>
        <n v="13622.397999999999"/>
        <n v="16722.835999999999"/>
        <n v="31298.953000000001"/>
        <n v="29262.958999999999"/>
        <n v="32915"/>
        <n v="34862.675999999999"/>
        <n v="39902.285000000003"/>
        <n v="34951.995999999999"/>
        <n v="30994"/>
        <n v="34925.72"/>
        <n v="12607.081"/>
        <n v="16778.440999999999"/>
        <n v="29553.123"/>
        <n v="31928.921999999999"/>
        <n v="36371.561999999998"/>
        <n v="27738.043000000001"/>
        <n v="29009.684000000001"/>
        <n v="33937.875"/>
        <n v="30881.162"/>
        <n v="35428.913999999997"/>
        <n v="15558.601000000001"/>
        <n v="14741.72"/>
        <n v="26701.041000000001"/>
        <n v="35984.203000000001"/>
        <n v="28887.638999999999"/>
        <n v="30741"/>
        <n v="30301.513999999999"/>
        <n v="31094.353999999999"/>
        <n v="33429.042999999998"/>
        <n v="30342.916000000001"/>
        <n v="12975.278"/>
        <n v="20721.205000000002"/>
        <n v="33550.116999999998"/>
        <n v="35456.519999999997"/>
        <n v="32172.280999999999"/>
        <n v="31723.84"/>
        <n v="32305.192999999999"/>
        <n v="29371.315999999999"/>
        <n v="21768.998"/>
        <n v="29933.794999999998"/>
        <n v="15940.321"/>
        <n v="19308.078000000001"/>
        <n v="24483.916000000001"/>
        <n v="34763.362999999998"/>
        <n v="37924.28"/>
        <n v="29036.723000000002"/>
        <n v="37697.754000000001"/>
        <n v="26454.76"/>
        <n v="31303.883000000002"/>
        <n v="34547.199999999997"/>
        <n v="12336.681"/>
        <n v="17327"/>
        <n v="27311.557000000001"/>
        <n v="28928.796999999999"/>
        <n v="27619.921999999999"/>
        <n v="25302.317999999999"/>
        <n v="35861.112999999998"/>
        <n v="33317.125"/>
        <n v="33413.629999999997"/>
        <n v="32364.605"/>
        <n v="15994.159"/>
        <n v="11128.88"/>
        <n v="30470.236000000001"/>
        <n v="29215.119999999999"/>
        <n v="29619.682000000001"/>
        <n v="36105.241999999998"/>
        <n v="36712.21"/>
        <n v="24347.123"/>
        <n v="29921.761999999999"/>
        <n v="30873.24"/>
        <n v="12457"/>
        <n v="16593.8"/>
        <n v="40787.527000000002"/>
        <n v="26929.684000000001"/>
        <n v="23133.798999999999"/>
        <n v="25565.684000000001"/>
        <n v="21013.68"/>
        <n v="27637.324000000001"/>
        <n v="20283.883000000002"/>
        <n v="21936.84"/>
        <n v="14936.521000000001"/>
        <n v="12808.04"/>
        <n v="18222"/>
        <n v="26239.875"/>
        <n v="19289.006000000001"/>
        <n v="27710.684000000001"/>
        <n v="17728.560000000001"/>
        <n v="23058.639999999999"/>
        <n v="25713.043000000001"/>
        <n v="20626.153999999999"/>
        <n v="13177.520500000001"/>
        <n v="9447.0020000000004"/>
        <n v="24802.963"/>
        <n v="20467.482"/>
        <n v="33214.688000000002"/>
        <n v="26212.203000000001"/>
        <n v="33573.163999999997"/>
        <n v="27013.155999999999"/>
        <n v="30846.395"/>
        <n v="29764.44"/>
        <n v="13030.56"/>
        <n v="15641.321"/>
        <n v="30909.13"/>
        <n v="37979.366999999998"/>
        <n v="33284.199999999997"/>
        <n v="30052.965"/>
        <n v="31938.636999999999"/>
        <n v="30888.315999999999"/>
        <n v="32090.322"/>
        <n v="28845.879000000001"/>
        <n v="14787.477000000001"/>
        <n v="13501.681"/>
        <n v="29081.357"/>
        <n v="31228.401999999998"/>
        <n v="25968.918000000001"/>
        <n v="32041.559000000001"/>
        <n v="29827.280999999999"/>
        <n v="35518.639999999999"/>
        <n v="31852.36"/>
        <n v="30293.719000000001"/>
        <n v="13914.759"/>
        <n v="18767.601999999999"/>
        <n v="31284.080000000002"/>
        <n v="30437.919999999998"/>
        <n v="33086.394999999997"/>
        <n v="26472.752"/>
        <n v="31214.48"/>
        <n v="27067.599999999999"/>
        <n v="36139.766000000003"/>
        <n v="32331.127"/>
        <n v="10211.759"/>
        <n v="16514.8"/>
        <n v="33936.160000000003"/>
        <n v="32260.44"/>
        <n v="27172.043000000001"/>
        <n v="32053.405999999999"/>
        <n v="28244.396000000001"/>
        <n v="33728.394999999997"/>
        <n v="24964.076000000001"/>
        <n v="33154.160000000003"/>
        <n v="15936.520500000001"/>
        <n v="14138.321"/>
        <n v="31041.002"/>
        <n v="35085.565999999999"/>
        <n v="32830.887000000002"/>
        <n v="30048.115000000002"/>
        <n v="36971.995999999999"/>
        <n v="27549.678"/>
        <n v="30564.474999999999"/>
        <n v="31411.24"/>
        <n v="15573.040999999999"/>
        <n v="12691.682000000001"/>
        <n v="31468.113000000001"/>
        <n v="30983.111000000001"/>
        <n v="30203.201000000001"/>
        <n v="30637.726999999999"/>
        <n v="28859.598000000002"/>
        <n v="41641.792999999998"/>
        <n v="26913.439999999999"/>
        <n v="31879.322"/>
        <n v="14945.922"/>
        <n v="15077.079"/>
        <n v="33476.953000000001"/>
        <n v="31427.678"/>
        <n v="34584.633000000002"/>
        <n v="30408.92"/>
        <n v="34863.805"/>
        <n v="31022.16"/>
        <n v="34829.68"/>
        <n v="33485.355000000003"/>
        <n v="14745.681"/>
        <n v="9795.6810000000005"/>
        <n v="34407.754000000001"/>
        <n v="37131.599999999999"/>
        <n v="28354.6"/>
        <n v="25856.638999999999"/>
        <n v="31392.153999999999"/>
        <n v="25124.719000000001"/>
        <n v="38623.035000000003"/>
        <n v="35300.152000000002"/>
        <n v="13912.84"/>
        <n v="18288.72"/>
        <n v="32179.724999999999"/>
        <n v="34387.516000000003"/>
        <n v="29121.153999999999"/>
        <n v="26533.360000000001"/>
        <n v="24143.48"/>
        <n v="28289.081999999999"/>
        <n v="35612.758000000002"/>
        <n v="31818.918000000001"/>
        <n v="16390.918000000001"/>
        <n v="13925.601000000001"/>
        <n v="29107.083999999999"/>
        <n v="32307.078000000001"/>
        <n v="29937.521000000001"/>
        <n v="29823.403999999999"/>
        <n v="30557.271000000001"/>
        <n v="32977.68"/>
        <n v="34410.65"/>
        <n v="30988"/>
        <n v="11997.48"/>
        <n v="12828.317999999999"/>
        <n v="30318.326000000001"/>
        <n v="28339.557000000001"/>
        <n v="30774.16"/>
        <n v="26928.28"/>
        <n v="33420.792999999998"/>
        <n v="37017.32"/>
        <n v="39821.203000000001"/>
        <n v="27937"/>
        <n v="17564.842000000001"/>
        <n v="15123.281999999999"/>
        <n v="30337.706999999999"/>
        <n v="32044.833999999999"/>
        <n v="28523.004000000001"/>
        <n v="31093.044999999998"/>
        <n v="36751.519999999997"/>
        <n v="26634.044999999998"/>
        <n v="28328.55"/>
        <n v="28371.48"/>
        <n v="13922.641"/>
        <n v="16235.519"/>
        <n v="32870.959999999999"/>
        <n v="29652.357"/>
        <n v="33758.004000000001"/>
        <n v="33251.953000000001"/>
        <n v="38650.516000000003"/>
        <n v="35181.919999999998"/>
        <n v="30514.115000000002"/>
        <n v="27977.48"/>
        <n v="19042.004000000001"/>
        <n v="11967.520500000001"/>
        <n v="25945.84"/>
        <n v="29420.728999999999"/>
        <n v="26897.035"/>
        <n v="30109.478999999999"/>
        <n v="36960.082000000002"/>
        <n v="32511.078000000001"/>
        <n v="31672.923999999999"/>
        <n v="31151.719000000001"/>
        <n v="16676.842000000001"/>
        <n v="17664.96"/>
        <n v="31203"/>
        <n v="29891.030999999999"/>
        <n v="5579.68"/>
        <n v="6928.9603999999999"/>
        <n v="10422.040999999999"/>
        <n v="7855.9193999999998"/>
        <n v="6327.3594000000003"/>
        <n v="8104.1210000000001"/>
        <n v="4260.1196"/>
        <n v="3390.1199000000001"/>
        <n v="5892.16"/>
        <n v="5529.8793999999998"/>
      </sharedItems>
    </cacheField>
    <cacheField name="Tiempo procesamiento en ms (latencia)" numFmtId="0">
      <sharedItems containsSemiMixedTypes="0" containsString="0" containsNumber="1" containsInteger="1" minValue="73" maxValue="4048" count="73">
        <n v="1087"/>
        <n v="1088"/>
        <n v="261"/>
        <n v="173"/>
        <n v="164"/>
        <n v="165"/>
        <n v="177"/>
        <n v="178"/>
        <n v="186"/>
        <n v="161"/>
        <n v="162"/>
        <n v="250"/>
        <n v="263"/>
        <n v="264"/>
        <n v="211"/>
        <n v="212"/>
        <n v="213"/>
        <n v="169"/>
        <n v="170"/>
        <n v="171"/>
        <n v="141"/>
        <n v="142"/>
        <n v="160"/>
        <n v="247"/>
        <n v="248"/>
        <n v="249"/>
        <n v="149"/>
        <n v="150"/>
        <n v="143"/>
        <n v="144"/>
        <n v="1820"/>
        <n v="1821"/>
        <n v="1822"/>
        <n v="2521"/>
        <n v="2522"/>
        <n v="2523"/>
        <n v="2524"/>
        <n v="835"/>
        <n v="836"/>
        <n v="837"/>
        <n v="838"/>
        <n v="251"/>
        <n v="252"/>
        <n v="4047"/>
        <n v="4048"/>
        <n v="719"/>
        <n v="720"/>
        <n v="721"/>
        <n v="187"/>
        <n v="188"/>
        <n v="189"/>
        <n v="152"/>
        <n v="153"/>
        <n v="154"/>
        <n v="155"/>
        <n v="176"/>
        <n v="139"/>
        <n v="140"/>
        <n v="166"/>
        <n v="167"/>
        <n v="132"/>
        <n v="133"/>
        <n v="134"/>
        <n v="156"/>
        <n v="157"/>
        <n v="158"/>
        <n v="159"/>
        <n v="135"/>
        <n v="136"/>
        <n v="137"/>
        <n v="73"/>
        <n v="74"/>
        <n v="75"/>
      </sharedItems>
    </cacheField>
    <cacheField name="Latencia por factura en ms" numFmtId="0">
      <sharedItems containsSemiMixedTypes="0" containsString="0" containsNumber="1" minValue="1.1463414634146341" maxValue="98.7317073170731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r:id="rId1" refreshedBy="guillermo alfredo avila" refreshedDate="43338.986122569448" createdVersion="4" refreshedVersion="4" minRefreshableVersion="3" recordCount="310">
  <cacheSource type="worksheet">
    <worksheetSource ref="H2:M312" sheet="Spark-NumFacTotFacXEmi10s"/>
  </cacheSource>
  <cacheFields count="6">
    <cacheField name="Ventana" numFmtId="49">
      <sharedItems count="31">
        <s v="1535344370000"/>
        <s v="1535344380000"/>
        <s v="1535344390000"/>
        <s v="1535344400000"/>
        <s v="1535344410000"/>
        <s v="1535344420000"/>
        <s v="1535344430000"/>
        <s v="1535344440000"/>
        <s v="1535344450000"/>
        <s v="1535344460000"/>
        <s v="1535344470000"/>
        <s v="1535344480000"/>
        <s v="1535344490000"/>
        <s v="1535344500000"/>
        <s v="1535344510000"/>
        <s v="1535344520000"/>
        <s v="1535344530000"/>
        <s v="1535344540000"/>
        <s v="1535344550000"/>
        <s v="1535344560000"/>
        <s v="1535344570000"/>
        <s v="1535344580000"/>
        <s v="1535344590000"/>
        <s v="1535344600000"/>
        <s v="1535344610000"/>
        <s v="1535344620000"/>
        <s v="1535344630000"/>
        <s v="1535344640000"/>
        <s v="1535344650000"/>
        <s v="1535344660000"/>
        <s v="1535344670000"/>
      </sharedItems>
    </cacheField>
    <cacheField name="Numero ruc emisor" numFmtId="49">
      <sharedItems/>
    </cacheField>
    <cacheField name="Facturas procesadas (throughput)" numFmtId="0">
      <sharedItems containsSemiMixedTypes="0" containsString="0" containsNumber="1" containsInteger="1" minValue="13" maxValue="165" count="92">
        <n v="32"/>
        <n v="22"/>
        <n v="48"/>
        <n v="33"/>
        <n v="50"/>
        <n v="37"/>
        <n v="23"/>
        <n v="13"/>
        <n v="38"/>
        <n v="44"/>
        <n v="55"/>
        <n v="46"/>
        <n v="54"/>
        <n v="51"/>
        <n v="28"/>
        <n v="19"/>
        <n v="40"/>
        <n v="42"/>
        <n v="110"/>
        <n v="104"/>
        <n v="101"/>
        <n v="86"/>
        <n v="106"/>
        <n v="96"/>
        <n v="52"/>
        <n v="43"/>
        <n v="103"/>
        <n v="99"/>
        <n v="85"/>
        <n v="126"/>
        <n v="94"/>
        <n v="109"/>
        <n v="31"/>
        <n v="105"/>
        <n v="81"/>
        <n v="89"/>
        <n v="107"/>
        <n v="92"/>
        <n v="57"/>
        <n v="49"/>
        <n v="95"/>
        <n v="66"/>
        <n v="88"/>
        <n v="91"/>
        <n v="93"/>
        <n v="53"/>
        <n v="83"/>
        <n v="87"/>
        <n v="76"/>
        <n v="116"/>
        <n v="36"/>
        <n v="65"/>
        <n v="98"/>
        <n v="100"/>
        <n v="84"/>
        <n v="39"/>
        <n v="97"/>
        <n v="102"/>
        <n v="82"/>
        <n v="45"/>
        <n v="108"/>
        <n v="112"/>
        <n v="74"/>
        <n v="113"/>
        <n v="90"/>
        <n v="80"/>
        <n v="41"/>
        <n v="20"/>
        <n v="30"/>
        <n v="47"/>
        <n v="119"/>
        <n v="78"/>
        <n v="77"/>
        <n v="71"/>
        <n v="111"/>
        <n v="131"/>
        <n v="121"/>
        <n v="134"/>
        <n v="149"/>
        <n v="165"/>
        <n v="138"/>
        <n v="68"/>
        <n v="148"/>
        <n v="133"/>
        <n v="120"/>
        <n v="69"/>
        <n v="67"/>
        <n v="72"/>
        <n v="60"/>
        <n v="75"/>
        <n v="62"/>
        <n v="73"/>
      </sharedItems>
    </cacheField>
    <cacheField name="Total facturado (USD)" numFmtId="0">
      <sharedItems containsSemiMixedTypes="0" containsString="0" containsNumber="1" minValue="5176.0005000000001" maxValue="54993.972999999998" count="310">
        <n v="10303.880999999999"/>
        <n v="7180.52"/>
        <n v="17635.080000000002"/>
        <n v="9854.4794999999995"/>
        <n v="17134.678"/>
        <n v="10970.718000000001"/>
        <n v="7948.5995999999996"/>
        <n v="5176.0005000000001"/>
        <n v="12368.12"/>
        <n v="13016.398999999999"/>
        <n v="18662.761999999999"/>
        <n v="15877.960999999999"/>
        <n v="17504.759999999998"/>
        <n v="17601.838"/>
        <n v="13811.999"/>
        <n v="17324.603999999999"/>
        <n v="9266.1990000000005"/>
        <n v="6170.4409999999998"/>
        <n v="12319.319"/>
        <n v="14816.561"/>
        <n v="36427.72"/>
        <n v="33979.24"/>
        <n v="35381.565999999999"/>
        <n v="28562.636999999999"/>
        <n v="37009.995999999999"/>
        <n v="33363.160000000003"/>
        <n v="17801.482"/>
        <n v="14524.078"/>
        <n v="34968.042999999998"/>
        <n v="30066.030999999999"/>
        <n v="28938.884999999998"/>
        <n v="37573.156000000003"/>
        <n v="35156.639999999999"/>
        <n v="32698.793000000001"/>
        <n v="36222.644999999997"/>
        <n v="32344.2"/>
        <n v="14728.281999999999"/>
        <n v="9921.0390000000007"/>
        <n v="35430.277000000002"/>
        <n v="35599.33"/>
        <n v="34303.516000000003"/>
        <n v="27522.998"/>
        <n v="27543.877"/>
        <n v="34871.277000000002"/>
        <n v="29654.12"/>
        <n v="32623.562000000002"/>
        <n v="21517.48"/>
        <n v="16608.682000000001"/>
        <n v="34394.800000000003"/>
        <n v="22400.115000000002"/>
        <n v="32017.17"/>
        <n v="30344.32"/>
        <n v="29602.92"/>
        <n v="30137.405999999999"/>
        <n v="33821.438000000002"/>
        <n v="30684.151999999998"/>
        <n v="17663.605"/>
        <n v="15826.721"/>
        <n v="30646.726999999999"/>
        <n v="27821.241999999998"/>
        <n v="28081.360000000001"/>
        <n v="25200.92"/>
        <n v="27820.883000000002"/>
        <n v="41056.233999999997"/>
        <n v="27115.32"/>
        <n v="31638.884999999998"/>
        <n v="11106.161"/>
        <n v="24667.605"/>
        <n v="35155.96"/>
        <n v="30627.72"/>
        <n v="28280.2"/>
        <n v="35899.879999999997"/>
        <n v="30775.875"/>
        <n v="34162.400000000001"/>
        <n v="32792.125"/>
        <n v="26490.682000000001"/>
        <n v="12625.397000000001"/>
        <n v="12924.438"/>
        <n v="32615.912"/>
        <n v="33122.597999999998"/>
        <n v="26772.276999999998"/>
        <n v="31902.486000000001"/>
        <n v="35358.112999999998"/>
        <n v="35717.760000000002"/>
        <n v="25120.525000000001"/>
        <n v="31968.04"/>
        <n v="17066.596000000001"/>
        <n v="11121.64"/>
        <n v="30037.758000000002"/>
        <n v="33923.120000000003"/>
        <n v="33963.883000000002"/>
        <n v="37101.925999999999"/>
        <n v="29947.842000000001"/>
        <n v="28315.166000000001"/>
        <n v="39157.438000000002"/>
        <n v="29800.403999999999"/>
        <n v="13751.839"/>
        <n v="13870.078"/>
        <n v="32252.831999999999"/>
        <n v="24613.436000000002"/>
        <n v="30408.794999999998"/>
        <n v="34456.6"/>
        <n v="27067.201000000001"/>
        <n v="32732.363000000001"/>
        <n v="28708.157999999999"/>
        <n v="32376.44"/>
        <n v="12704.002"/>
        <n v="12548.038"/>
        <n v="33088.605000000003"/>
        <n v="26444.32"/>
        <n v="32903"/>
        <n v="30144.36"/>
        <n v="36628.519999999997"/>
        <n v="32693.285"/>
        <n v="25975.232"/>
        <n v="30507.234"/>
        <n v="18090.238000000001"/>
        <n v="16125.638000000001"/>
        <n v="36484.879999999997"/>
        <n v="32962.239999999998"/>
        <n v="34432.156000000003"/>
        <n v="33306.6"/>
        <n v="33096.277000000002"/>
        <n v="27713.322"/>
        <n v="29760.205000000002"/>
        <n v="28638.956999999999"/>
        <n v="14741.799000000001"/>
        <n v="17449.478999999999"/>
        <n v="32452.12"/>
        <n v="32736.68"/>
        <n v="29787.398000000001"/>
        <n v="32501.328000000001"/>
        <n v="32834.35"/>
        <n v="28921.085999999999"/>
        <n v="33184.758000000002"/>
        <n v="30334.004000000001"/>
        <n v="18223.64"/>
        <n v="15933.397999999999"/>
        <n v="32656.63"/>
        <n v="29873.192999999999"/>
        <n v="36876.995999999999"/>
        <n v="36102.839999999997"/>
        <n v="26237.4"/>
        <n v="27307.682000000001"/>
        <n v="28456.192999999999"/>
        <n v="32867.483999999997"/>
        <n v="13990.96"/>
        <n v="18259.521000000001"/>
        <n v="35094.086000000003"/>
        <n v="32284.365000000002"/>
        <n v="36652.964999999997"/>
        <n v="33886.311999999998"/>
        <n v="26567.396000000001"/>
        <n v="35106.28"/>
        <n v="28400.353999999999"/>
        <n v="35706.29"/>
        <n v="14206.52"/>
        <n v="16823.8"/>
        <n v="32816.523000000001"/>
        <n v="30135.035"/>
        <n v="14214.397999999999"/>
        <n v="16199.120999999999"/>
        <n v="19693.238000000001"/>
        <n v="16865.48"/>
        <n v="12747.241"/>
        <n v="14921.317999999999"/>
        <n v="5986.28"/>
        <n v="10171.56"/>
        <n v="12256.279"/>
        <n v="13953.52"/>
        <n v="34956.324000000001"/>
        <n v="35616.402000000002"/>
        <n v="31725.398000000001"/>
        <n v="40394.913999999997"/>
        <n v="33622.559999999998"/>
        <n v="34070.68"/>
        <n v="14247.998"/>
        <n v="17972.798999999999"/>
        <n v="30576.006000000001"/>
        <n v="34027.230000000003"/>
        <n v="31125.116999999998"/>
        <n v="34363.32"/>
        <n v="29339.280999999999"/>
        <n v="39198.68"/>
        <n v="28689.559000000001"/>
        <n v="26019.842000000001"/>
        <n v="18952.442999999999"/>
        <n v="13055.479499999999"/>
        <n v="39726.722999999998"/>
        <n v="38058.945"/>
        <n v="32111.326000000001"/>
        <n v="28829.282999999999"/>
        <n v="27412.400000000001"/>
        <n v="29522.45"/>
        <n v="38463.811999999998"/>
        <n v="30904.682000000001"/>
        <n v="16270.083000000001"/>
        <n v="13628.521000000001"/>
        <n v="25921.041000000001"/>
        <n v="32769.800000000003"/>
        <n v="32818.445"/>
        <n v="37165.68"/>
        <n v="35589.120000000003"/>
        <n v="31731.282999999999"/>
        <n v="24280.638999999999"/>
        <n v="29146.57"/>
        <n v="14800.237999999999"/>
        <n v="14580.960999999999"/>
        <n v="23176.476999999999"/>
        <n v="40469.523000000001"/>
        <n v="30468.562000000002"/>
        <n v="29937.675999999999"/>
        <n v="27959.879000000001"/>
        <n v="33402.402000000002"/>
        <n v="29274.675999999999"/>
        <n v="28340.482"/>
        <n v="12317.28"/>
        <n v="18467.363000000001"/>
        <n v="30359.553"/>
        <n v="29562.155999999999"/>
        <n v="35899.836000000003"/>
        <n v="30474.883000000002"/>
        <n v="29382.32"/>
        <n v="31842.601999999999"/>
        <n v="30632.201000000001"/>
        <n v="28190.035"/>
        <n v="14485.519"/>
        <n v="13751.242"/>
        <n v="33565.285000000003"/>
        <n v="32403.123"/>
        <n v="34388.32"/>
        <n v="24970.886999999999"/>
        <n v="29010.605"/>
        <n v="36123.074000000001"/>
        <n v="27608.835999999999"/>
        <n v="28006.842000000001"/>
        <n v="11655.76"/>
        <n v="18338.52"/>
        <n v="29686.563999999998"/>
        <n v="36407.163999999997"/>
        <n v="42584.639999999999"/>
        <n v="39016.362999999998"/>
        <n v="44134.766000000003"/>
        <n v="48426"/>
        <n v="54993.972999999998"/>
        <n v="46977.476999999999"/>
        <n v="23016.559000000001"/>
        <n v="20790.838"/>
        <n v="49330.57"/>
        <n v="43377.004000000001"/>
        <n v="18208.440999999999"/>
        <n v="18437.958999999999"/>
        <n v="14283.64"/>
        <n v="17186.518"/>
        <n v="12207.919"/>
        <n v="13963.356"/>
        <n v="7772.36"/>
        <n v="8469.84"/>
        <n v="13745.200999999999"/>
        <n v="14170.079"/>
        <n v="32351.313999999998"/>
        <n v="38788.754000000001"/>
        <n v="30182.32"/>
        <n v="33173.355000000003"/>
        <n v="36129.758000000002"/>
        <n v="23520.280999999999"/>
        <n v="16038.638000000001"/>
        <n v="16528.197"/>
        <n v="29693.603999999999"/>
        <n v="31918.646000000001"/>
        <n v="29751.324000000001"/>
        <n v="31041.201000000001"/>
        <n v="24570.276999999998"/>
        <n v="30255.678"/>
        <n v="27736.155999999999"/>
        <n v="32687.719000000001"/>
        <n v="16891.478999999999"/>
        <n v="18250.357"/>
        <n v="36280.112999999998"/>
        <n v="30514.398000000001"/>
        <n v="32418"/>
        <n v="30848.52"/>
        <n v="31374.995999999999"/>
        <n v="33719.08"/>
        <n v="31583.844000000001"/>
        <n v="33649.366999999998"/>
        <n v="13765.923000000001"/>
        <n v="13450.001"/>
        <n v="35390.843999999997"/>
        <n v="36111.887000000002"/>
        <n v="22462.912"/>
        <n v="21747.273000000001"/>
        <n v="23648.324000000001"/>
        <n v="22752.322"/>
        <n v="26691.275000000001"/>
        <n v="28179.599999999999"/>
        <n v="10625.319"/>
        <n v="12691.481"/>
        <n v="20499.240000000002"/>
        <n v="25937.794999999998"/>
        <n v="22952.403999999999"/>
        <n v="15614"/>
        <n v="25138.998"/>
        <n v="22799.238000000001"/>
        <n v="21713.717000000001"/>
        <n v="21815.675999999999"/>
        <n v="9641.36"/>
        <n v="10217.800999999999"/>
        <n v="24683.166000000001"/>
        <n v="27336.400000000001"/>
      </sharedItems>
    </cacheField>
    <cacheField name="Tiempo procesamiento en ms (latencia)" numFmtId="0">
      <sharedItems containsSemiMixedTypes="0" containsString="0" containsNumber="1" containsInteger="1" minValue="73" maxValue="14558" count="94">
        <n v="567"/>
        <n v="568"/>
        <n v="569"/>
        <n v="570"/>
        <n v="213"/>
        <n v="214"/>
        <n v="215"/>
        <n v="216"/>
        <n v="217"/>
        <n v="218"/>
        <n v="255"/>
        <n v="256"/>
        <n v="257"/>
        <n v="258"/>
        <n v="259"/>
        <n v="185"/>
        <n v="186"/>
        <n v="187"/>
        <n v="188"/>
        <n v="232"/>
        <n v="234"/>
        <n v="236"/>
        <n v="237"/>
        <n v="238"/>
        <n v="239"/>
        <n v="240"/>
        <n v="176"/>
        <n v="177"/>
        <n v="178"/>
        <n v="179"/>
        <n v="180"/>
        <n v="193"/>
        <n v="194"/>
        <n v="195"/>
        <n v="196"/>
        <n v="159"/>
        <n v="160"/>
        <n v="161"/>
        <n v="162"/>
        <n v="149"/>
        <n v="150"/>
        <n v="151"/>
        <n v="139"/>
        <n v="140"/>
        <n v="141"/>
        <n v="158"/>
        <n v="138"/>
        <n v="137"/>
        <n v="146"/>
        <n v="147"/>
        <n v="148"/>
        <n v="111"/>
        <n v="112"/>
        <n v="113"/>
        <n v="114"/>
        <n v="251"/>
        <n v="252"/>
        <n v="253"/>
        <n v="254"/>
        <n v="135"/>
        <n v="136"/>
        <n v="163"/>
        <n v="164"/>
        <n v="165"/>
        <n v="1828"/>
        <n v="1829"/>
        <n v="1830"/>
        <n v="1831"/>
        <n v="10057"/>
        <n v="10058"/>
        <n v="10059"/>
        <n v="10060"/>
        <n v="6981"/>
        <n v="6982"/>
        <n v="6983"/>
        <n v="6984"/>
        <n v="14554"/>
        <n v="14555"/>
        <n v="14556"/>
        <n v="14558"/>
        <n v="1677"/>
        <n v="1678"/>
        <n v="1679"/>
        <n v="1680"/>
        <n v="73"/>
        <n v="74"/>
        <n v="75"/>
        <n v="1436"/>
        <n v="1437"/>
        <n v="1438"/>
        <n v="121"/>
        <n v="122"/>
        <n v="123"/>
        <n v="124"/>
      </sharedItems>
    </cacheField>
    <cacheField name="Latencia por factura en ms" numFmtId="0">
      <sharedItems containsSemiMixedTypes="0" containsString="0" containsNumber="1" minValue="1.2212389380530972" maxValue="363.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r:id="rId1" refreshedBy="guillermo alfredo avila" refreshedDate="43338.989661805557" createdVersion="4" refreshedVersion="4" minRefreshableVersion="3" recordCount="310">
  <cacheSource type="worksheet">
    <worksheetSource ref="O2:T312" sheet="Spark-NumFacTotFacXEmi10s"/>
  </cacheSource>
  <cacheFields count="6">
    <cacheField name="Ventana" numFmtId="49">
      <sharedItems count="31">
        <s v="1535344740000"/>
        <s v="1535344750000"/>
        <s v="1535344760000"/>
        <s v="1535344770000"/>
        <s v="1535344780000"/>
        <s v="1535344790000"/>
        <s v="1535344800000"/>
        <s v="1535344810000"/>
        <s v="1535344820000"/>
        <s v="1535344830000"/>
        <s v="1535344840000"/>
        <s v="1535344850000"/>
        <s v="1535344860000"/>
        <s v="1535344870000"/>
        <s v="1535344880000"/>
        <s v="1535344890000"/>
        <s v="1535344900000"/>
        <s v="1535344910000"/>
        <s v="1535344920000"/>
        <s v="1535344930000"/>
        <s v="1535344940000"/>
        <s v="1535344950000"/>
        <s v="1535344960000"/>
        <s v="1535344970000"/>
        <s v="1535344980000"/>
        <s v="1535344990000"/>
        <s v="1535345000000"/>
        <s v="1535345010000"/>
        <s v="1535345020000"/>
        <s v="1535345030000"/>
        <s v="1535345040000"/>
      </sharedItems>
    </cacheField>
    <cacheField name="Numero ruc emisor" numFmtId="49">
      <sharedItems/>
    </cacheField>
    <cacheField name="Facturas procesadas (throughput)" numFmtId="0">
      <sharedItems containsSemiMixedTypes="0" containsString="0" containsNumber="1" containsInteger="1" minValue="6" maxValue="130" count="85">
        <n v="69"/>
        <n v="59"/>
        <n v="39"/>
        <n v="54"/>
        <n v="61"/>
        <n v="22"/>
        <n v="24"/>
        <n v="51"/>
        <n v="55"/>
        <n v="86"/>
        <n v="94"/>
        <n v="97"/>
        <n v="102"/>
        <n v="80"/>
        <n v="93"/>
        <n v="48"/>
        <n v="38"/>
        <n v="85"/>
        <n v="117"/>
        <n v="128"/>
        <n v="63"/>
        <n v="92"/>
        <n v="88"/>
        <n v="83"/>
        <n v="56"/>
        <n v="106"/>
        <n v="109"/>
        <n v="110"/>
        <n v="98"/>
        <n v="104"/>
        <n v="49"/>
        <n v="52"/>
        <n v="100"/>
        <n v="107"/>
        <n v="116"/>
        <n v="95"/>
        <n v="105"/>
        <n v="89"/>
        <n v="99"/>
        <n v="114"/>
        <n v="90"/>
        <n v="45"/>
        <n v="103"/>
        <n v="115"/>
        <n v="42"/>
        <n v="87"/>
        <n v="96"/>
        <n v="81"/>
        <n v="46"/>
        <n v="78"/>
        <n v="82"/>
        <n v="47"/>
        <n v="101"/>
        <n v="91"/>
        <n v="33"/>
        <n v="118"/>
        <n v="57"/>
        <n v="79"/>
        <n v="43"/>
        <n v="29"/>
        <n v="34"/>
        <n v="66"/>
        <n v="36"/>
        <n v="112"/>
        <n v="74"/>
        <n v="75"/>
        <n v="84"/>
        <n v="113"/>
        <n v="41"/>
        <n v="130"/>
        <n v="108"/>
        <n v="50"/>
        <n v="53"/>
        <n v="31"/>
        <n v="23"/>
        <n v="44"/>
        <n v="20"/>
        <n v="10"/>
        <n v="17"/>
        <n v="11"/>
        <n v="15"/>
        <n v="12"/>
        <n v="6"/>
        <n v="8"/>
        <n v="19"/>
      </sharedItems>
    </cacheField>
    <cacheField name="Total facturado (USD)" numFmtId="0">
      <sharedItems containsSemiMixedTypes="0" containsString="0" containsNumber="1" minValue="2084.0798" maxValue="43646.684000000001" count="310">
        <n v="23858.280999999999"/>
        <n v="19494.32"/>
        <n v="13280.64"/>
        <n v="15920.963"/>
        <n v="16712.96"/>
        <n v="19673.557000000001"/>
        <n v="6739.52"/>
        <n v="8085.32"/>
        <n v="17824.682000000001"/>
        <n v="19369.879000000001"/>
        <n v="26352.116999999998"/>
        <n v="28417.120999999999"/>
        <n v="34571.919999999998"/>
        <n v="30932.798999999999"/>
        <n v="23548.083999999999"/>
        <n v="31202.162"/>
        <n v="16343.558999999999"/>
        <n v="12149.678"/>
        <n v="29140.761999999999"/>
        <n v="39729.68"/>
        <n v="30882.923999999999"/>
        <n v="41794.726999999999"/>
        <n v="21751.761999999999"/>
        <n v="30600.719000000001"/>
        <n v="28709.280999999999"/>
        <n v="26384.959999999999"/>
        <n v="16360.162"/>
        <n v="16320.56"/>
        <n v="31995.279999999999"/>
        <n v="30624.400000000001"/>
        <n v="33320.226999999999"/>
        <n v="39289.08"/>
        <n v="36933.004000000001"/>
        <n v="30311.123"/>
        <n v="28623.436000000002"/>
        <n v="32245.157999999999"/>
        <n v="14013.038"/>
        <n v="17341.682000000001"/>
        <n v="33594.93"/>
        <n v="30876.844000000001"/>
        <n v="25851.078000000001"/>
        <n v="28987.08"/>
        <n v="28983.96"/>
        <n v="33780.438000000002"/>
        <n v="39190.805"/>
        <n v="29234.844000000001"/>
        <n v="18240.041000000001"/>
        <n v="16942.96"/>
        <n v="31951.236000000001"/>
        <n v="27020.719000000001"/>
        <n v="30711.48"/>
        <n v="32479.682000000001"/>
        <n v="32909.035000000003"/>
        <n v="37089.042999999998"/>
        <n v="30074.28"/>
        <n v="28621.004000000001"/>
        <n v="16408.12"/>
        <n v="12769.919"/>
        <n v="29306.516"/>
        <n v="32896.125"/>
        <n v="33623.120000000003"/>
        <n v="34185.523000000001"/>
        <n v="36921.805"/>
        <n v="27605.594000000001"/>
        <n v="29191.08"/>
        <n v="34120.561999999998"/>
        <n v="12152.839"/>
        <n v="15193.198"/>
        <n v="35219.241999999998"/>
        <n v="26094.643"/>
        <n v="30493.803"/>
        <n v="30659.162"/>
        <n v="34185.203000000001"/>
        <n v="32953.832000000002"/>
        <n v="29233.562000000002"/>
        <n v="26365.24"/>
        <n v="17759.638999999999"/>
        <n v="16074.52"/>
        <n v="31450.684000000001"/>
        <n v="24129.64"/>
        <n v="29616.643"/>
        <n v="31107.963"/>
        <n v="29989.078000000001"/>
        <n v="27076.041000000001"/>
        <n v="29571.521000000001"/>
        <n v="32787.4"/>
        <n v="18826.998"/>
        <n v="15748.603999999999"/>
        <n v="31513.809000000001"/>
        <n v="34245.355000000003"/>
        <n v="25954.041000000001"/>
        <n v="28176.842000000001"/>
        <n v="33582.758000000002"/>
        <n v="28847.88"/>
        <n v="31386.598000000002"/>
        <n v="30983.763999999999"/>
        <n v="15857.562"/>
        <n v="10366.722"/>
        <n v="29394.12"/>
        <n v="38194.362999999998"/>
        <n v="36602.28"/>
        <n v="26973.08"/>
        <n v="30163.043000000001"/>
        <n v="32916.925999999999"/>
        <n v="30970.398000000001"/>
        <n v="28800.442999999999"/>
        <n v="14622.683000000001"/>
        <n v="20904.916000000001"/>
        <n v="29990.557000000001"/>
        <n v="26447.041000000001"/>
        <n v="33414.995999999999"/>
        <n v="29197.798999999999"/>
        <n v="25817.879000000001"/>
        <n v="30773.56"/>
        <n v="29732.041000000001"/>
        <n v="26739.684000000001"/>
        <n v="16186.361000000001"/>
        <n v="16216.919"/>
        <n v="29220.240000000002"/>
        <n v="27244.763999999999"/>
        <n v="15348.520500000001"/>
        <n v="16398.12"/>
        <n v="15720.282999999999"/>
        <n v="19792.72"/>
        <n v="14390.962"/>
        <n v="19795.276999999998"/>
        <n v="8957.7219999999998"/>
        <n v="11332.241"/>
        <n v="22182.004000000001"/>
        <n v="13117.641"/>
        <n v="27511.155999999999"/>
        <n v="34265.766000000003"/>
        <n v="28430.844000000001"/>
        <n v="31325.684000000001"/>
        <n v="37684.480000000003"/>
        <n v="35487.279999999999"/>
        <n v="19420.717000000001"/>
        <n v="14064.081"/>
        <n v="30026.400000000001"/>
        <n v="32128.713"/>
        <n v="25515.4"/>
        <n v="33915.08"/>
        <n v="31360.969000000001"/>
        <n v="27485.565999999999"/>
        <n v="32809.241999999998"/>
        <n v="32089.002"/>
        <n v="10776.718999999999"/>
        <n v="17758.759999999998"/>
        <n v="36172.449999999997"/>
        <n v="33009.394999999997"/>
        <n v="38055.792999999998"/>
        <n v="33101.472999999998"/>
        <n v="29939.965"/>
        <n v="31586.25"/>
        <n v="32677.995999999999"/>
        <n v="24786.638999999999"/>
        <n v="17519.36"/>
        <n v="11493.84"/>
        <n v="37403.644999999997"/>
        <n v="29151.200000000001"/>
        <n v="33819.995999999999"/>
        <n v="28450.76"/>
        <n v="27331.759999999998"/>
        <n v="37505.434000000001"/>
        <n v="24742.041000000001"/>
        <n v="30599.439999999999"/>
        <n v="19718.361000000001"/>
        <n v="16943.599999999999"/>
        <n v="31693.166000000001"/>
        <n v="23602.041000000001"/>
        <n v="24849.72"/>
        <n v="30304.48"/>
        <n v="28376.32"/>
        <n v="35065.754000000001"/>
        <n v="28553.280999999999"/>
        <n v="32326.638999999999"/>
        <n v="19253.116999999998"/>
        <n v="10758.200999999999"/>
        <n v="33595.957000000002"/>
        <n v="28068.36"/>
        <n v="27168.037"/>
        <n v="34224.644999999997"/>
        <n v="34692.476999999999"/>
        <n v="28921.119999999999"/>
        <n v="25370.322"/>
        <n v="28322.245999999999"/>
        <n v="15655.678"/>
        <n v="16486.838"/>
        <n v="38739.766000000003"/>
        <n v="30282.315999999999"/>
        <n v="33745.362999999998"/>
        <n v="34856.754000000001"/>
        <n v="35328.605000000003"/>
        <n v="30362.120999999999"/>
        <n v="31672.2"/>
        <n v="37270.152000000002"/>
        <n v="15825.72"/>
        <n v="17590.162"/>
        <n v="31795.562000000002"/>
        <n v="33730.843999999997"/>
        <n v="29309.276999999998"/>
        <n v="31561"/>
        <n v="30939.83"/>
        <n v="34291.714999999997"/>
        <n v="29777.914000000001"/>
        <n v="38322.644999999997"/>
        <n v="14946.638999999999"/>
        <n v="12797.358"/>
        <n v="33416.758000000002"/>
        <n v="26165.592000000001"/>
        <n v="32195.396000000001"/>
        <n v="43646.684000000001"/>
        <n v="34337.953000000001"/>
        <n v="30736.396000000001"/>
        <n v="33289.836000000003"/>
        <n v="28453.523000000001"/>
        <n v="16354.599"/>
        <n v="13079.84"/>
        <n v="33354.879999999997"/>
        <n v="36045.766000000003"/>
        <n v="32496.282999999999"/>
        <n v="36577.565999999999"/>
        <n v="39483.836000000003"/>
        <n v="32995.597999999998"/>
        <n v="28917.958999999999"/>
        <n v="36048.49"/>
        <n v="13084.157999999999"/>
        <n v="15515.96"/>
        <n v="27630.437999999998"/>
        <n v="37386.273000000001"/>
        <n v="35437.160000000003"/>
        <n v="32660.157999999999"/>
        <n v="37655.919999999998"/>
        <n v="29512.638999999999"/>
        <n v="30288.53"/>
        <n v="31784.197"/>
        <n v="16118.999"/>
        <n v="15470.641"/>
        <n v="27468"/>
        <n v="26705.796999999999"/>
        <n v="18759.599999999999"/>
        <n v="12796.200999999999"/>
        <n v="16722.002"/>
        <n v="18270.958999999999"/>
        <n v="11482.919"/>
        <n v="15616.72"/>
        <n v="10688.08"/>
        <n v="7911.0005000000001"/>
        <n v="13043.001"/>
        <n v="12138.921"/>
        <n v="30388.560000000001"/>
        <n v="30092.879000000001"/>
        <n v="27481.59"/>
        <n v="33788.36"/>
        <n v="34676.805"/>
        <n v="34371.480000000003"/>
        <n v="14376.441000000001"/>
        <n v="18102.521000000001"/>
        <n v="27241.951000000001"/>
        <n v="31050.282999999999"/>
        <n v="32339.081999999999"/>
        <n v="28743.523000000001"/>
        <n v="26576.799999999999"/>
        <n v="32791.483999999997"/>
        <n v="29383.52"/>
        <n v="29569.041000000001"/>
        <n v="17697.2"/>
        <n v="14509.68"/>
        <n v="34041.565999999999"/>
        <n v="32195.08"/>
        <n v="34237.040000000001"/>
        <n v="30407.956999999999"/>
        <n v="27215.521000000001"/>
        <n v="28652.956999999999"/>
        <n v="30863.75"/>
        <n v="33441.919999999998"/>
        <n v="15845.161"/>
        <n v="15285.439"/>
        <n v="33604"/>
        <n v="32264.873"/>
        <n v="35248.559999999998"/>
        <n v="29249.357"/>
        <n v="35280.315999999999"/>
        <n v="28841.599999999999"/>
        <n v="29821.436000000002"/>
        <n v="32937.480000000003"/>
        <n v="17049.838"/>
        <n v="14357.598"/>
        <n v="26063.200000000001"/>
        <n v="33015.597999999998"/>
        <n v="28294.280999999999"/>
        <n v="33510.28"/>
        <n v="28753.648000000001"/>
        <n v="30809.596000000001"/>
        <n v="35488.870000000003"/>
        <n v="26707.166000000001"/>
        <n v="16136.401"/>
        <n v="13768.84"/>
        <n v="34688.6"/>
        <n v="27169.153999999999"/>
        <n v="8496.0390000000007"/>
        <n v="6008.6"/>
        <n v="4066.2402000000002"/>
        <n v="5872.3603999999996"/>
        <n v="3953.4402"/>
        <n v="4730.96"/>
        <n v="4102.5600000000004"/>
        <n v="2084.0798"/>
        <n v="3612.7197000000001"/>
        <n v="6274.88"/>
      </sharedItems>
    </cacheField>
    <cacheField name="Tiempo procesamiento en ms (latencia)" numFmtId="0">
      <sharedItems containsSemiMixedTypes="0" containsString="0" containsNumber="1" containsInteger="1" minValue="103" maxValue="9170" count="85">
        <n v="1660"/>
        <n v="1661"/>
        <n v="1662"/>
        <n v="1663"/>
        <n v="232"/>
        <n v="233"/>
        <n v="234"/>
        <n v="235"/>
        <n v="241"/>
        <n v="242"/>
        <n v="243"/>
        <n v="705"/>
        <n v="706"/>
        <n v="707"/>
        <n v="708"/>
        <n v="4478"/>
        <n v="4479"/>
        <n v="4480"/>
        <n v="756"/>
        <n v="757"/>
        <n v="758"/>
        <n v="759"/>
        <n v="535"/>
        <n v="536"/>
        <n v="537"/>
        <n v="538"/>
        <n v="1068"/>
        <n v="1069"/>
        <n v="1070"/>
        <n v="1071"/>
        <n v="1072"/>
        <n v="460"/>
        <n v="461"/>
        <n v="462"/>
        <n v="465"/>
        <n v="466"/>
        <n v="220"/>
        <n v="221"/>
        <n v="222"/>
        <n v="223"/>
        <n v="1806"/>
        <n v="1807"/>
        <n v="5675"/>
        <n v="5676"/>
        <n v="5677"/>
        <n v="5678"/>
        <n v="103"/>
        <n v="104"/>
        <n v="437"/>
        <n v="438"/>
        <n v="141"/>
        <n v="142"/>
        <n v="170"/>
        <n v="171"/>
        <n v="143"/>
        <n v="144"/>
        <n v="145"/>
        <n v="156"/>
        <n v="157"/>
        <n v="147"/>
        <n v="148"/>
        <n v="159"/>
        <n v="160"/>
        <n v="172"/>
        <n v="173"/>
        <n v="139"/>
        <n v="114"/>
        <n v="115"/>
        <n v="138"/>
        <n v="1902"/>
        <n v="1903"/>
        <n v="1904"/>
        <n v="1905"/>
        <n v="1153"/>
        <n v="1154"/>
        <n v="1155"/>
        <n v="9167"/>
        <n v="9168"/>
        <n v="9169"/>
        <n v="9170"/>
        <n v="634"/>
        <n v="635"/>
        <n v="636"/>
        <n v="421"/>
        <n v="422"/>
      </sharedItems>
    </cacheField>
    <cacheField name="Latencia por factura en ms" numFmtId="0">
      <sharedItems containsSemiMixedTypes="0" containsString="0" containsNumber="1" minValue="1.2300884955752212" maxValue="203.755555555555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uillermo alfredo avila" refreshedDate="43338.903261342595" createdVersion="4" refreshedVersion="4" minRefreshableVersion="3" recordCount="300">
  <cacheSource type="worksheet">
    <worksheetSource ref="H2:M302" sheet="Flink-NumFacTotFacXEmi10s"/>
  </cacheSource>
  <cacheFields count="6">
    <cacheField name="Ventana" numFmtId="49">
      <sharedItems count="30">
        <s v="1535318250000"/>
        <s v="1535318260000"/>
        <s v="1535318270000"/>
        <s v="1535318280000"/>
        <s v="1535318290000"/>
        <s v="1535318300000"/>
        <s v="1535318310000"/>
        <s v="1535318320000"/>
        <s v="1535318330000"/>
        <s v="1535318340000"/>
        <s v="1535318350000"/>
        <s v="1535318360000"/>
        <s v="1535318370000"/>
        <s v="1535318380000"/>
        <s v="1535318390000"/>
        <s v="1535318400000"/>
        <s v="1535318410000"/>
        <s v="1535318420000"/>
        <s v="1535318430000"/>
        <s v="1535318440000"/>
        <s v="1535318450000"/>
        <s v="1535318460000"/>
        <s v="1535318470000"/>
        <s v="1535318480000"/>
        <s v="1535318490000"/>
        <s v="1535318500000"/>
        <s v="1535318510000"/>
        <s v="1535318520000"/>
        <s v="1535318530000"/>
        <s v="1535318540000"/>
      </sharedItems>
    </cacheField>
    <cacheField name="Numero ruc emisor" numFmtId="49">
      <sharedItems/>
    </cacheField>
    <cacheField name="Facturas procesadas (throughput)" numFmtId="0">
      <sharedItems containsSemiMixedTypes="0" containsString="0" containsNumber="1" containsInteger="1" minValue="19" maxValue="162" count="87">
        <n v="41"/>
        <n v="94"/>
        <n v="75"/>
        <n v="88"/>
        <n v="38"/>
        <n v="81"/>
        <n v="97"/>
        <n v="73"/>
        <n v="76"/>
        <n v="85"/>
        <n v="117"/>
        <n v="77"/>
        <n v="74"/>
        <n v="44"/>
        <n v="107"/>
        <n v="96"/>
        <n v="102"/>
        <n v="120"/>
        <n v="104"/>
        <n v="90"/>
        <n v="46"/>
        <n v="91"/>
        <n v="86"/>
        <n v="48"/>
        <n v="89"/>
        <n v="103"/>
        <n v="67"/>
        <n v="54"/>
        <n v="92"/>
        <n v="101"/>
        <n v="95"/>
        <n v="59"/>
        <n v="105"/>
        <n v="110"/>
        <n v="93"/>
        <n v="100"/>
        <n v="108"/>
        <n v="112"/>
        <n v="116"/>
        <n v="50"/>
        <n v="53"/>
        <n v="39"/>
        <n v="42"/>
        <n v="27"/>
        <n v="60"/>
        <n v="26"/>
        <n v="49"/>
        <n v="57"/>
        <n v="30"/>
        <n v="87"/>
        <n v="47"/>
        <n v="52"/>
        <n v="82"/>
        <n v="69"/>
        <n v="98"/>
        <n v="34"/>
        <n v="84"/>
        <n v="55"/>
        <n v="99"/>
        <n v="43"/>
        <n v="79"/>
        <n v="61"/>
        <n v="56"/>
        <n v="113"/>
        <n v="36"/>
        <n v="51"/>
        <n v="106"/>
        <n v="80"/>
        <n v="109"/>
        <n v="35"/>
        <n v="45"/>
        <n v="40"/>
        <n v="119"/>
        <n v="114"/>
        <n v="58"/>
        <n v="118"/>
        <n v="83"/>
        <n v="19"/>
        <n v="25"/>
        <n v="140"/>
        <n v="162"/>
        <n v="134"/>
        <n v="150"/>
        <n v="152"/>
        <n v="133"/>
        <n v="65"/>
        <n v="78"/>
      </sharedItems>
    </cacheField>
    <cacheField name="Total facturado (USD)" numFmtId="0">
      <sharedItems containsSemiMixedTypes="0" containsString="0" containsNumber="1" minValue="6039.16" maxValue="53587.847999999998" count="300">
        <n v="13319.602000000001"/>
        <n v="27668.48"/>
        <n v="22779.883000000002"/>
        <n v="27498.447"/>
        <n v="12769.481"/>
        <n v="25688.559000000001"/>
        <n v="32818.605000000003"/>
        <n v="24975.440999999999"/>
        <n v="24337.238000000001"/>
        <n v="25459.476999999999"/>
        <n v="42611.03"/>
        <n v="23938.68"/>
        <n v="26574.720000000001"/>
        <n v="14487.438"/>
        <n v="37577.008000000002"/>
        <n v="33591.199999999997"/>
        <n v="30726.37"/>
        <n v="12164.08"/>
        <n v="38949.120000000003"/>
        <n v="33083.523000000001"/>
        <n v="30669.761999999999"/>
        <n v="16864.877"/>
        <n v="32027.151999999998"/>
        <n v="32833.445"/>
        <n v="34229.08"/>
        <n v="25712.245999999999"/>
        <n v="15120.078"/>
        <n v="29098.120999999999"/>
        <n v="35383.839999999997"/>
        <n v="30234.317999999999"/>
        <n v="37357.277000000002"/>
        <n v="21253.965"/>
        <n v="17317.16"/>
        <n v="29521.040000000001"/>
        <n v="30107.474999999999"/>
        <n v="25911.682000000001"/>
        <n v="33946"/>
        <n v="25313.879000000001"/>
        <n v="29461.759999999998"/>
        <n v="27242.799999999999"/>
        <n v="34152.042999999998"/>
        <n v="30784.955000000002"/>
        <n v="21276.720000000001"/>
        <n v="35088.36"/>
        <n v="30237.478999999999"/>
        <n v="11592.519"/>
        <n v="34871.883000000002"/>
        <n v="37865.516000000003"/>
        <n v="30567.516"/>
        <n v="31171.643"/>
        <n v="34980.883000000002"/>
        <n v="32525.958999999999"/>
        <n v="14777.96"/>
        <n v="25746.798999999999"/>
        <n v="37699.599999999999"/>
        <n v="36832.241999999998"/>
        <n v="31407.032999999999"/>
        <n v="39585.366999999998"/>
        <n v="14917.879000000001"/>
        <n v="28091.401999999998"/>
        <n v="16404.599999999999"/>
        <n v="12323.8"/>
        <n v="14797.241"/>
        <n v="9975.44"/>
        <n v="21784.476999999999"/>
        <n v="9210.2000000000007"/>
        <n v="16778.756000000001"/>
        <n v="16825.64"/>
        <n v="16386.439999999999"/>
        <n v="9820.0409999999993"/>
        <n v="30812.559000000001"/>
        <n v="31553.200000000001"/>
        <n v="16418.84"/>
        <n v="35769.360000000001"/>
        <n v="29575.205000000002"/>
        <n v="29486.963"/>
        <n v="31877.8"/>
        <n v="33165.917999999998"/>
        <n v="31091.155999999999"/>
        <n v="15185.038"/>
        <n v="34351.476999999999"/>
        <n v="18001.521000000001"/>
        <n v="16672.04"/>
        <n v="27830.560000000001"/>
        <n v="30658.559000000001"/>
        <n v="33945.565999999999"/>
        <n v="27742.363000000001"/>
        <n v="30732.437999999998"/>
        <n v="30192.195"/>
        <n v="23056.478999999999"/>
        <n v="30178.197"/>
        <n v="18119.8"/>
        <n v="18058.439999999999"/>
        <n v="29907.64"/>
        <n v="31379.4"/>
        <n v="30031.37"/>
        <n v="33582.644999999997"/>
        <n v="33376.438000000002"/>
        <n v="28286.197"/>
        <n v="27240.880000000001"/>
        <n v="28069.809000000001"/>
        <n v="31388.928"/>
        <n v="11750.8"/>
        <n v="31003.279999999999"/>
        <n v="28247.921999999999"/>
        <n v="31792.52"/>
        <n v="28404.120999999999"/>
        <n v="15773.438"/>
        <n v="30573.280999999999"/>
        <n v="34057.39"/>
        <n v="28279.553"/>
        <n v="13871.96"/>
        <n v="26263.151999999998"/>
        <n v="34117.277000000002"/>
        <n v="31750.243999999999"/>
        <n v="35414.125"/>
        <n v="33439"/>
        <n v="25587.995999999999"/>
        <n v="16219.119000000001"/>
        <n v="28591.713"/>
        <n v="13176.599"/>
        <n v="26208.083999999999"/>
        <n v="33538.483999999997"/>
        <n v="33763.565999999999"/>
        <n v="29237.956999999999"/>
        <n v="26500.756000000001"/>
        <n v="34952.324000000001"/>
        <n v="31224.52"/>
        <n v="30046.240000000002"/>
        <n v="20780.682000000001"/>
        <n v="26320.959999999999"/>
        <n v="28210.803"/>
        <n v="33168.953000000001"/>
        <n v="17741.078000000001"/>
        <n v="19630.723000000002"/>
        <n v="30725.603999999999"/>
        <n v="33254.400000000001"/>
        <n v="37516.722999999998"/>
        <n v="33555.843999999997"/>
        <n v="32183.035"/>
        <n v="32174.398000000001"/>
        <n v="14237.52"/>
        <n v="29613.965"/>
        <n v="32946.639999999999"/>
        <n v="31079.476999999999"/>
        <n v="34967.68"/>
        <n v="35522.074000000001"/>
        <n v="17494.562000000002"/>
        <n v="36175.483999999997"/>
        <n v="35221.438000000002"/>
        <n v="34115.440000000002"/>
        <n v="15918.64"/>
        <n v="30193.967000000001"/>
        <n v="10519.001"/>
        <n v="36706.796999999999"/>
        <n v="33569.597999999998"/>
        <n v="33361.56"/>
        <n v="32179.478999999999"/>
        <n v="31493.884999999998"/>
        <n v="32492.47"/>
        <n v="33625.241999999998"/>
        <n v="33122.125"/>
        <n v="11481.92"/>
        <n v="28520.877"/>
        <n v="14573.962"/>
        <n v="26808.2"/>
        <n v="27254.880000000001"/>
        <n v="31383.116999999998"/>
        <n v="30631.074000000001"/>
        <n v="34287.565999999999"/>
        <n v="25240.440999999999"/>
        <n v="14862.002"/>
        <n v="36591.879999999997"/>
        <n v="30929.671999999999"/>
        <n v="24793.4"/>
        <n v="36121.163999999997"/>
        <n v="30789.68"/>
        <n v="32659.127"/>
        <n v="34061.195"/>
        <n v="17168.68"/>
        <n v="33604.913999999997"/>
        <n v="36029.120000000003"/>
        <n v="32069.155999999999"/>
        <n v="31915.29"/>
        <n v="19671.636999999999"/>
        <n v="35080.491999999998"/>
        <n v="11540.159"/>
        <n v="36067.199999999997"/>
        <n v="33301.800000000003"/>
        <n v="32073.601999999999"/>
        <n v="15960.398999999999"/>
        <n v="13251.76"/>
        <n v="10588.439"/>
        <n v="8790.2790000000005"/>
        <n v="17929.518"/>
        <n v="17219.96"/>
        <n v="13938.16"/>
        <n v="16288.32"/>
        <n v="17892.956999999999"/>
        <n v="18406.317999999999"/>
        <n v="31336.282999999999"/>
        <n v="25187.838"/>
        <n v="32062.959999999999"/>
        <n v="15784.361999999999"/>
        <n v="35441.800000000003"/>
        <n v="36766.324000000001"/>
        <n v="34338.480000000003"/>
        <n v="18182.965"/>
        <n v="38180.445"/>
        <n v="28720.28"/>
        <n v="32275.803"/>
        <n v="16944.04"/>
        <n v="39405.949999999997"/>
        <n v="19989.761999999999"/>
        <n v="32731.313999999998"/>
        <n v="30918.401999999998"/>
        <n v="28922.083999999999"/>
        <n v="33308.720000000001"/>
        <n v="38834.843999999997"/>
        <n v="35226.36"/>
        <n v="33544.28"/>
        <n v="31990.92"/>
        <n v="30299.360000000001"/>
        <n v="15367.562"/>
        <n v="30524.798999999999"/>
        <n v="34862.637000000002"/>
        <n v="19749.559000000001"/>
        <n v="28420.723000000002"/>
        <n v="36868.887000000002"/>
        <n v="29652.437999999998"/>
        <n v="33975.68"/>
        <n v="18028.52"/>
        <n v="26672.639999999999"/>
        <n v="24351.279999999999"/>
        <n v="29940.080000000002"/>
        <n v="35587.754000000001"/>
        <n v="14056.120999999999"/>
        <n v="36462.29"/>
        <n v="30228.28"/>
        <n v="25088.918000000001"/>
        <n v="33498.239999999998"/>
        <n v="14747.56"/>
        <n v="14393.518"/>
        <n v="33994.19"/>
        <n v="30642.766"/>
        <n v="27787.555"/>
        <n v="31203.360000000001"/>
        <n v="32912.163999999997"/>
        <n v="29188.440999999999"/>
        <n v="28998.720000000001"/>
        <n v="28011.686000000002"/>
        <n v="13150.6"/>
        <n v="31398.39"/>
        <n v="14543.200999999999"/>
        <n v="27720.761999999999"/>
        <n v="34587.199999999997"/>
        <n v="29600.044999999998"/>
        <n v="34019.769999999997"/>
        <n v="31300.798999999999"/>
        <n v="31272.848000000002"/>
        <n v="15409.562"/>
        <n v="14013.521000000001"/>
        <n v="6039.16"/>
        <n v="14432.16"/>
        <n v="8661.92"/>
        <n v="18697.442999999999"/>
        <n v="18558.599999999999"/>
        <n v="15435.799000000001"/>
        <n v="15011.162"/>
        <n v="16022.483"/>
        <n v="48660.116999999998"/>
        <n v="23593.638999999999"/>
        <n v="20857.2"/>
        <n v="49746.76"/>
        <n v="46065.254000000001"/>
        <n v="35976.28"/>
        <n v="48673.226999999999"/>
        <n v="50627"/>
        <n v="53587.847999999998"/>
        <n v="43682.688000000002"/>
        <n v="15556.200999999999"/>
        <n v="32467.759999999998"/>
        <n v="29886.758000000002"/>
        <n v="32423.923999999999"/>
        <n v="28378.925999999999"/>
        <n v="32485.151999999998"/>
        <n v="31560.45"/>
        <n v="27220.516"/>
        <n v="28908.164000000001"/>
        <n v="15333.56"/>
        <n v="20346.116999999998"/>
        <n v="17325.357"/>
        <n v="27868.559000000001"/>
        <n v="26383.083999999999"/>
        <n v="11270.520500000001"/>
        <n v="30165.39"/>
        <n v="27919.68"/>
        <n v="32070.287"/>
        <n v="31510.678"/>
        <n v="29401.439999999999"/>
      </sharedItems>
    </cacheField>
    <cacheField name="Tiempo procesamiento en ms (latencia)" numFmtId="0">
      <sharedItems containsSemiMixedTypes="0" containsString="0" containsNumber="1" containsInteger="1" minValue="9" maxValue="274" count="75">
        <n v="160"/>
        <n v="161"/>
        <n v="162"/>
        <n v="163"/>
        <n v="164"/>
        <n v="176"/>
        <n v="177"/>
        <n v="178"/>
        <n v="179"/>
        <n v="9"/>
        <n v="10"/>
        <n v="11"/>
        <n v="12"/>
        <n v="184"/>
        <n v="185"/>
        <n v="186"/>
        <n v="273"/>
        <n v="274"/>
        <n v="165"/>
        <n v="13"/>
        <n v="14"/>
        <n v="130"/>
        <n v="131"/>
        <n v="132"/>
        <n v="133"/>
        <n v="226"/>
        <n v="111"/>
        <n v="112"/>
        <n v="113"/>
        <n v="219"/>
        <n v="220"/>
        <n v="221"/>
        <n v="149"/>
        <n v="150"/>
        <n v="151"/>
        <n v="152"/>
        <n v="126"/>
        <n v="127"/>
        <n v="128"/>
        <n v="129"/>
        <n v="194"/>
        <n v="195"/>
        <n v="39"/>
        <n v="40"/>
        <n v="41"/>
        <n v="51"/>
        <n v="52"/>
        <n v="121"/>
        <n v="122"/>
        <n v="249"/>
        <n v="250"/>
        <n v="251"/>
        <n v="252"/>
        <n v="253"/>
        <n v="134"/>
        <n v="135"/>
        <n v="136"/>
        <n v="170"/>
        <n v="171"/>
        <n v="172"/>
        <n v="242"/>
        <n v="243"/>
        <n v="244"/>
        <n v="245"/>
        <n v="108"/>
        <n v="109"/>
        <n v="110"/>
        <n v="254"/>
        <n v="255"/>
        <n v="183"/>
        <n v="90"/>
        <n v="91"/>
        <n v="92"/>
        <n v="93"/>
        <n v="94"/>
      </sharedItems>
    </cacheField>
    <cacheField name="Latencia por factura en ms" numFmtId="0">
      <sharedItems containsSemiMixedTypes="0" containsString="0" containsNumber="1" minValue="9.6153846153846159E-2" maxValue="7.21052631578947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guillermo alfredo avila" refreshedDate="43338.909470370367" createdVersion="4" refreshedVersion="4" minRefreshableVersion="3" recordCount="310">
  <cacheSource type="worksheet">
    <worksheetSource ref="O2:T312" sheet="Flink-NumFacTotFacXEmi10s"/>
  </cacheSource>
  <cacheFields count="6">
    <cacheField name="Ventana" numFmtId="49">
      <sharedItems count="31">
        <s v="1535318670000"/>
        <s v="1535318680000"/>
        <s v="1535318690000"/>
        <s v="1535318700000"/>
        <s v="1535318710000"/>
        <s v="1535318720000"/>
        <s v="1535318730000"/>
        <s v="1535318740000"/>
        <s v="1535318750000"/>
        <s v="1535318760000"/>
        <s v="1535318770000"/>
        <s v="1535318780000"/>
        <s v="1535318790000"/>
        <s v="1535318800000"/>
        <s v="1535318810000"/>
        <s v="1535318820000"/>
        <s v="1535318830000"/>
        <s v="1535318840000"/>
        <s v="1535318850000"/>
        <s v="1535318860000"/>
        <s v="1535318870000"/>
        <s v="1535318880000"/>
        <s v="1535318890000"/>
        <s v="1535318900000"/>
        <s v="1535318910000"/>
        <s v="1535318920000"/>
        <s v="1535318930000"/>
        <s v="1535318940000"/>
        <s v="1535318950000"/>
        <s v="1535318960000"/>
        <s v="1535318970000"/>
      </sharedItems>
    </cacheField>
    <cacheField name="Numero ruc emisor" numFmtId="49">
      <sharedItems/>
    </cacheField>
    <cacheField name="Facturas procesadas (throughput)" numFmtId="0">
      <sharedItems containsSemiMixedTypes="0" containsString="0" containsNumber="1" containsInteger="1" minValue="13" maxValue="124" count="92">
        <n v="28"/>
        <n v="26"/>
        <n v="40"/>
        <n v="30"/>
        <n v="37"/>
        <n v="41"/>
        <n v="13"/>
        <n v="43"/>
        <n v="34"/>
        <n v="104"/>
        <n v="48"/>
        <n v="111"/>
        <n v="51"/>
        <n v="91"/>
        <n v="97"/>
        <n v="101"/>
        <n v="110"/>
        <n v="115"/>
        <n v="100"/>
        <n v="47"/>
        <n v="31"/>
        <n v="44"/>
        <n v="42"/>
        <n v="56"/>
        <n v="23"/>
        <n v="52"/>
        <n v="84"/>
        <n v="93"/>
        <n v="39"/>
        <n v="82"/>
        <n v="102"/>
        <n v="105"/>
        <n v="85"/>
        <n v="98"/>
        <n v="109"/>
        <n v="106"/>
        <n v="89"/>
        <n v="107"/>
        <n v="99"/>
        <n v="80"/>
        <n v="119"/>
        <n v="49"/>
        <n v="96"/>
        <n v="95"/>
        <n v="108"/>
        <n v="112"/>
        <n v="59"/>
        <n v="117"/>
        <n v="58"/>
        <n v="70"/>
        <n v="77"/>
        <n v="75"/>
        <n v="54"/>
        <n v="81"/>
        <n v="68"/>
        <n v="73"/>
        <n v="65"/>
        <n v="33"/>
        <n v="69"/>
        <n v="64"/>
        <n v="79"/>
        <n v="76"/>
        <n v="57"/>
        <n v="78"/>
        <n v="90"/>
        <n v="87"/>
        <n v="45"/>
        <n v="88"/>
        <n v="86"/>
        <n v="60"/>
        <n v="67"/>
        <n v="53"/>
        <n v="94"/>
        <n v="46"/>
        <n v="92"/>
        <n v="103"/>
        <n v="116"/>
        <n v="66"/>
        <n v="29"/>
        <n v="27"/>
        <n v="63"/>
        <n v="124"/>
        <n v="120"/>
        <n v="61"/>
        <n v="121"/>
        <n v="62"/>
        <n v="72"/>
        <n v="35"/>
        <n v="118"/>
        <n v="83"/>
        <n v="71"/>
        <n v="22"/>
      </sharedItems>
    </cacheField>
    <cacheField name="Total facturado (USD)" numFmtId="0">
      <sharedItems containsSemiMixedTypes="0" containsString="0" containsNumber="1" minValue="3567.92" maxValue="43713.684000000001" count="310">
        <n v="9020.1190000000006"/>
        <n v="8119.4804999999997"/>
        <n v="14072.88"/>
        <n v="8914.6010000000006"/>
        <n v="11184.602000000001"/>
        <n v="12946.24"/>
        <n v="3567.92"/>
        <n v="13957.962"/>
        <n v="12844.281000000001"/>
        <n v="11645.12"/>
        <n v="31571.596000000001"/>
        <n v="15719.317999999999"/>
        <n v="33654.311999999998"/>
        <n v="15787.002"/>
        <n v="30622.963"/>
        <n v="30453.923999999999"/>
        <n v="35445.472999999998"/>
        <n v="36087.445"/>
        <n v="39581.887000000002"/>
        <n v="30148.634999999998"/>
        <n v="16021.323"/>
        <n v="10600.478999999999"/>
        <n v="15652.079"/>
        <n v="13681.04"/>
        <n v="17353.478999999999"/>
        <n v="7108.2812000000004"/>
        <n v="16736.357"/>
        <n v="15943.761"/>
        <n v="13851.6"/>
        <n v="16586.678"/>
        <n v="30920.557000000001"/>
        <n v="29001.155999999999"/>
        <n v="12763.601000000001"/>
        <n v="25793.884999999998"/>
        <n v="33578.245999999999"/>
        <n v="16624.562000000002"/>
        <n v="33609.160000000003"/>
        <n v="35984.082000000002"/>
        <n v="27386.285"/>
        <n v="31949.884999999998"/>
        <n v="34623.633000000002"/>
        <n v="14991.237999999999"/>
        <n v="15150.922"/>
        <n v="29597.678"/>
        <n v="36650.120000000003"/>
        <n v="30182.678"/>
        <n v="36406.32"/>
        <n v="32721.200000000001"/>
        <n v="27742.488000000001"/>
        <n v="29988.197"/>
        <n v="40343.324000000001"/>
        <n v="14849.96"/>
        <n v="34354.675999999999"/>
        <n v="18281.52"/>
        <n v="35986.082000000002"/>
        <n v="28068.153999999999"/>
        <n v="36540.675999999999"/>
        <n v="30102.315999999999"/>
        <n v="35973.516000000003"/>
        <n v="39319.760000000002"/>
        <n v="30838.639999999999"/>
        <n v="30766.403999999999"/>
        <n v="19659.476999999999"/>
        <n v="32160.123"/>
        <n v="28862.921999999999"/>
        <n v="14033.402"/>
        <n v="33254.559999999998"/>
        <n v="32756.280999999999"/>
        <n v="32009.002"/>
        <n v="31306.197"/>
        <n v="34620.483999999997"/>
        <n v="30134.673999999999"/>
        <n v="35803.836000000003"/>
        <n v="32415.201000000001"/>
        <n v="12995.518"/>
        <n v="35426.887000000002"/>
        <n v="36057.163999999997"/>
        <n v="39128.92"/>
        <n v="19148.601999999999"/>
        <n v="32299.447"/>
        <n v="29761.324000000001"/>
        <n v="26490.116999999998"/>
        <n v="14334.517"/>
        <n v="31243.407999999999"/>
        <n v="35559.684000000001"/>
        <n v="37686.959999999999"/>
        <n v="32756.478999999999"/>
        <n v="29976.798999999999"/>
        <n v="30086.719000000001"/>
        <n v="19390.72"/>
        <n v="22856.6"/>
        <n v="24272.282999999999"/>
        <n v="25325.241999999998"/>
        <n v="8991.44"/>
        <n v="16410.2"/>
        <n v="25988.437999999998"/>
        <n v="20714.041000000001"/>
        <n v="23965.638999999999"/>
        <n v="21625.317999999999"/>
        <n v="9851.1200000000008"/>
        <n v="22143.440999999999"/>
        <n v="21464.401999999998"/>
        <n v="12881.439"/>
        <n v="23998.678"/>
        <n v="23608.203000000001"/>
        <n v="21606.486000000001"/>
        <n v="25971.315999999999"/>
        <n v="25061.437999999998"/>
        <n v="9228.44"/>
        <n v="25946.041000000001"/>
        <n v="17743.919999999998"/>
        <n v="24850.317999999999"/>
        <n v="29282.560000000001"/>
        <n v="31854.83"/>
        <n v="25902.083999999999"/>
        <n v="32518.236000000001"/>
        <n v="31743.201000000001"/>
        <n v="15949.200999999999"/>
        <n v="41418.33"/>
        <n v="34239.792999999998"/>
        <n v="31905.040000000001"/>
        <n v="15372.001"/>
        <n v="30207.919999999998"/>
        <n v="26638.315999999999"/>
        <n v="36441.207000000002"/>
        <n v="28894.803"/>
        <n v="29259.276999999998"/>
        <n v="15524.441000000001"/>
        <n v="31882.798999999999"/>
        <n v="34026.722999999998"/>
        <n v="18746.240000000002"/>
        <n v="28790.482"/>
        <n v="27958.197"/>
        <n v="25034.52"/>
        <n v="27850.037"/>
        <n v="36801.917999999998"/>
        <n v="32685.963"/>
        <n v="29692.846000000001"/>
        <n v="33337.315999999999"/>
        <n v="14985.561"/>
        <n v="17138.240000000002"/>
        <n v="35725.4"/>
        <n v="34924.324000000001"/>
        <n v="21204.803"/>
        <n v="26163.32"/>
        <n v="28060.63"/>
        <n v="29273.68"/>
        <n v="12454.4"/>
        <n v="31726.396000000001"/>
        <n v="38215.688000000002"/>
        <n v="30524.52"/>
        <n v="13378.799000000001"/>
        <n v="32085.684000000001"/>
        <n v="28830.32"/>
        <n v="27365.634999999998"/>
        <n v="16826.076000000001"/>
        <n v="29707.396000000001"/>
        <n v="33734.995999999999"/>
        <n v="33916.476999999999"/>
        <n v="31744.04"/>
        <n v="29992.993999999999"/>
        <n v="29652.842000000001"/>
        <n v="27511.96"/>
        <n v="14684.72"/>
        <n v="30302.965"/>
        <n v="16626.080000000002"/>
        <n v="34504.28"/>
        <n v="26759.559000000001"/>
        <n v="31873.357"/>
        <n v="33793.71"/>
        <n v="38761.964999999997"/>
        <n v="30121.562000000002"/>
        <n v="31932.634999999998"/>
        <n v="31500.155999999999"/>
        <n v="32048.560000000001"/>
        <n v="19042.719000000001"/>
        <n v="14699.28"/>
        <n v="29010.238000000001"/>
        <n v="28819.68"/>
        <n v="36458.01"/>
        <n v="31990.956999999999"/>
        <n v="36676.519999999997"/>
        <n v="16137.119000000001"/>
        <n v="30641.119999999999"/>
        <n v="15086.638000000001"/>
        <n v="37840.241999999998"/>
        <n v="33565.516000000003"/>
        <n v="33566.925999999999"/>
        <n v="26200.36"/>
        <n v="34068.565999999999"/>
        <n v="38716.79"/>
        <n v="32825.360000000001"/>
        <n v="15473.397999999999"/>
        <n v="30248.636999999999"/>
        <n v="32529.002"/>
        <n v="31914.28"/>
        <n v="31861.360000000001"/>
        <n v="17480.398000000001"/>
        <n v="36286.226999999999"/>
        <n v="37108.362999999998"/>
        <n v="21980.361000000001"/>
        <n v="9187.1610000000001"/>
        <n v="8118.7187999999996"/>
        <n v="20034.400000000001"/>
        <n v="17666.798999999999"/>
        <n v="21417.120999999999"/>
        <n v="17605.72"/>
        <n v="18156.72"/>
        <n v="18057.482"/>
        <n v="22265.759999999998"/>
        <n v="39772.65"/>
        <n v="33000.239999999998"/>
        <n v="42230.116999999998"/>
        <n v="33267.887000000002"/>
        <n v="16127.68"/>
        <n v="17993.8"/>
        <n v="36442.33"/>
        <n v="41445.315999999999"/>
        <n v="35243.773000000001"/>
        <n v="36194.28"/>
        <n v="11817.6"/>
        <n v="9253.1589999999997"/>
        <n v="27312.083999999999"/>
        <n v="15826.12"/>
        <n v="21144.720000000001"/>
        <n v="26995.883000000002"/>
        <n v="27114.880000000001"/>
        <n v="24638.565999999999"/>
        <n v="21230.998"/>
        <n v="22950.442999999999"/>
        <n v="43713.684000000001"/>
        <n v="29375.794999999998"/>
        <n v="17062.440999999999"/>
        <n v="31872.848000000002"/>
        <n v="29626.963"/>
        <n v="34290.714999999997"/>
        <n v="34471.93"/>
        <n v="33857.082000000002"/>
        <n v="16528.238000000001"/>
        <n v="31048.763999999999"/>
        <n v="37133.97"/>
        <n v="11288.722"/>
        <n v="29360.598000000002"/>
        <n v="22975.96"/>
        <n v="30150.928"/>
        <n v="34565.4"/>
        <n v="34711.97"/>
        <n v="32012.276999999998"/>
        <n v="33246.754000000001"/>
        <n v="34267.152000000002"/>
        <n v="35847.241999999998"/>
        <n v="17699.678"/>
        <n v="13952.038"/>
        <n v="34538.516000000003"/>
        <n v="29943.21"/>
        <n v="30850.673999999999"/>
        <n v="31008.877"/>
        <n v="33557.476999999999"/>
        <n v="33259.917999999998"/>
        <n v="27738.287"/>
        <n v="18064.238000000001"/>
        <n v="30352.043000000001"/>
        <n v="32682.796999999999"/>
        <n v="33194.36"/>
        <n v="30662.361000000001"/>
        <n v="30376.398000000001"/>
        <n v="34474.156000000003"/>
        <n v="28554.484"/>
        <n v="11116.081"/>
        <n v="24019.324000000001"/>
        <n v="29415.875"/>
        <n v="34427.32"/>
        <n v="16622.080000000002"/>
        <n v="28838.203000000001"/>
        <n v="33047.644999999997"/>
        <n v="32920.239999999998"/>
        <n v="27246.675999999999"/>
        <n v="13947.839"/>
        <n v="26487.724999999999"/>
        <n v="34362.917999999998"/>
        <n v="28418.877"/>
        <n v="31731.925999999999"/>
        <n v="17651.883000000002"/>
        <n v="13777.039000000001"/>
        <n v="25930.562000000002"/>
        <n v="34432.082000000002"/>
        <n v="32432.083999999999"/>
        <n v="31594.326000000001"/>
        <n v="30094.236000000001"/>
        <n v="29763.119999999999"/>
        <n v="27836.322"/>
        <n v="16240.562"/>
        <n v="33816.68"/>
        <n v="11956.28"/>
        <n v="33406.561999999998"/>
        <n v="33886.964999999997"/>
        <n v="32788.639999999999"/>
        <n v="34199.035000000003"/>
        <n v="28828.724999999999"/>
        <n v="30150.956999999999"/>
        <n v="20023.201000000001"/>
        <n v="18855.596000000001"/>
        <n v="23139.562000000002"/>
        <n v="24738.04"/>
        <n v="22658.995999999999"/>
        <n v="22165.596000000001"/>
        <n v="16506.32"/>
        <n v="8461.4390000000003"/>
        <n v="8214.4410000000007"/>
        <n v="18363.32"/>
      </sharedItems>
    </cacheField>
    <cacheField name="Tiempo procesamiento en ms (latencia)" numFmtId="0">
      <sharedItems containsSemiMixedTypes="0" containsString="0" containsNumber="1" containsInteger="1" minValue="26" maxValue="260" count="78">
        <n v="84"/>
        <n v="85"/>
        <n v="103"/>
        <n v="259"/>
        <n v="260"/>
        <n v="108"/>
        <n v="109"/>
        <n v="110"/>
        <n v="112"/>
        <n v="113"/>
        <n v="114"/>
        <n v="115"/>
        <n v="178"/>
        <n v="179"/>
        <n v="180"/>
        <n v="181"/>
        <n v="42"/>
        <n v="43"/>
        <n v="44"/>
        <n v="216"/>
        <n v="217"/>
        <n v="218"/>
        <n v="219"/>
        <n v="130"/>
        <n v="131"/>
        <n v="132"/>
        <n v="169"/>
        <n v="170"/>
        <n v="171"/>
        <n v="116"/>
        <n v="26"/>
        <n v="27"/>
        <n v="28"/>
        <n v="231"/>
        <n v="232"/>
        <n v="71"/>
        <n v="162"/>
        <n v="163"/>
        <n v="164"/>
        <n v="165"/>
        <n v="86"/>
        <n v="199"/>
        <n v="200"/>
        <n v="201"/>
        <n v="120"/>
        <n v="121"/>
        <n v="122"/>
        <n v="87"/>
        <n v="88"/>
        <n v="211"/>
        <n v="212"/>
        <n v="213"/>
        <n v="214"/>
        <n v="48"/>
        <n v="49"/>
        <n v="50"/>
        <n v="51"/>
        <n v="149"/>
        <n v="150"/>
        <n v="151"/>
        <n v="152"/>
        <n v="153"/>
        <n v="96"/>
        <n v="97"/>
        <n v="191"/>
        <n v="192"/>
        <n v="140"/>
        <n v="141"/>
        <n v="142"/>
        <n v="101"/>
        <n v="102"/>
        <n v="195"/>
        <n v="196"/>
        <n v="189"/>
        <n v="190"/>
        <n v="57"/>
        <n v="58"/>
        <n v="93"/>
      </sharedItems>
    </cacheField>
    <cacheField name="Latencia por factura en ms" numFmtId="0">
      <sharedItems containsSemiMixedTypes="0" containsString="0" containsNumber="1" minValue="0.32911392405063289" maxValue="11.3043478260869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guillermo alfredo avila" refreshedDate="43338.940531828703" createdVersion="4" refreshedVersion="4" minRefreshableVersion="3" recordCount="620">
  <cacheSource type="worksheet">
    <worksheetSource ref="A2:F622" sheet="Flink-NumFacTotFacXEmi10s5s"/>
  </cacheSource>
  <cacheFields count="6">
    <cacheField name="Ventana" numFmtId="49">
      <sharedItems count="62">
        <s v="1535319140000"/>
        <s v="1535319145000"/>
        <s v="1535319150000"/>
        <s v="1535319155000"/>
        <s v="1535319160000"/>
        <s v="1535319165000"/>
        <s v="1535319170000"/>
        <s v="1535319175000"/>
        <s v="1535319180000"/>
        <s v="1535319185000"/>
        <s v="1535319190000"/>
        <s v="1535319195000"/>
        <s v="1535319200000"/>
        <s v="1535319205000"/>
        <s v="1535319210000"/>
        <s v="1535319215000"/>
        <s v="1535319220000"/>
        <s v="1535319225000"/>
        <s v="1535319230000"/>
        <s v="1535319235000"/>
        <s v="1535319240000"/>
        <s v="1535319245000"/>
        <s v="1535319250000"/>
        <s v="1535319255000"/>
        <s v="1535319260000"/>
        <s v="1535319265000"/>
        <s v="1535319270000"/>
        <s v="1535319275000"/>
        <s v="1535319280000"/>
        <s v="1535319285000"/>
        <s v="1535319290000"/>
        <s v="1535319295000"/>
        <s v="1535319300000"/>
        <s v="1535319305000"/>
        <s v="1535319310000"/>
        <s v="1535319315000"/>
        <s v="1535319320000"/>
        <s v="1535319325000"/>
        <s v="1535319330000"/>
        <s v="1535319335000"/>
        <s v="1535319340000"/>
        <s v="1535319345000"/>
        <s v="1535319350000"/>
        <s v="1535319355000"/>
        <s v="1535319360000"/>
        <s v="1535319365000"/>
        <s v="1535319370000"/>
        <s v="1535319375000"/>
        <s v="1535319380000"/>
        <s v="1535319385000"/>
        <s v="1535319390000"/>
        <s v="1535319395000"/>
        <s v="1535319400000"/>
        <s v="1535319405000"/>
        <s v="1535319410000"/>
        <s v="1535319415000"/>
        <s v="1535319420000"/>
        <s v="1535319425000"/>
        <s v="1535319430000"/>
        <s v="1535319435000"/>
        <s v="1535319440000"/>
        <s v="1535319445000"/>
      </sharedItems>
    </cacheField>
    <cacheField name="Numero ruc emisor" numFmtId="49">
      <sharedItems/>
    </cacheField>
    <cacheField name="Facturas procesadas (throughput)" numFmtId="0">
      <sharedItems containsSemiMixedTypes="0" containsString="0" containsNumber="1" containsInteger="1" minValue="6" maxValue="165" count="124">
        <n v="14"/>
        <n v="8"/>
        <n v="7"/>
        <n v="9"/>
        <n v="10"/>
        <n v="6"/>
        <n v="12"/>
        <n v="11"/>
        <n v="63"/>
        <n v="52"/>
        <n v="33"/>
        <n v="48"/>
        <n v="59"/>
        <n v="66"/>
        <n v="25"/>
        <n v="56"/>
        <n v="98"/>
        <n v="45"/>
        <n v="88"/>
        <n v="89"/>
        <n v="46"/>
        <n v="109"/>
        <n v="84"/>
        <n v="113"/>
        <n v="92"/>
        <n v="65"/>
        <n v="23"/>
        <n v="30"/>
        <n v="60"/>
        <n v="68"/>
        <n v="64"/>
        <n v="86"/>
        <n v="58"/>
        <n v="112"/>
        <n v="53"/>
        <n v="110"/>
        <n v="103"/>
        <n v="96"/>
        <n v="77"/>
        <n v="126"/>
        <n v="124"/>
        <n v="127"/>
        <n v="141"/>
        <n v="108"/>
        <n v="116"/>
        <n v="44"/>
        <n v="29"/>
        <n v="51"/>
        <n v="24"/>
        <n v="42"/>
        <n v="37"/>
        <n v="50"/>
        <n v="61"/>
        <n v="67"/>
        <n v="74"/>
        <n v="62"/>
        <n v="97"/>
        <n v="101"/>
        <n v="107"/>
        <n v="102"/>
        <n v="75"/>
        <n v="78"/>
        <n v="91"/>
        <n v="90"/>
        <n v="85"/>
        <n v="100"/>
        <n v="49"/>
        <n v="57"/>
        <n v="73"/>
        <n v="99"/>
        <n v="111"/>
        <n v="119"/>
        <n v="118"/>
        <n v="87"/>
        <n v="104"/>
        <n v="93"/>
        <n v="94"/>
        <n v="34"/>
        <n v="95"/>
        <n v="83"/>
        <n v="114"/>
        <n v="47"/>
        <n v="54"/>
        <n v="105"/>
        <n v="39"/>
        <n v="40"/>
        <n v="80"/>
        <n v="123"/>
        <n v="106"/>
        <n v="79"/>
        <n v="43"/>
        <n v="81"/>
        <n v="55"/>
        <n v="82"/>
        <n v="22"/>
        <n v="27"/>
        <n v="36"/>
        <n v="19"/>
        <n v="70"/>
        <n v="131"/>
        <n v="38"/>
        <n v="120"/>
        <n v="13"/>
        <n v="17"/>
        <n v="125"/>
        <n v="135"/>
        <n v="115"/>
        <n v="140"/>
        <n v="165"/>
        <n v="155"/>
        <n v="150"/>
        <n v="148"/>
        <n v="72"/>
        <n v="142"/>
        <n v="122"/>
        <n v="130"/>
        <n v="129"/>
        <n v="128"/>
        <n v="31"/>
        <n v="69"/>
        <n v="71"/>
        <n v="35"/>
        <n v="41"/>
        <n v="20"/>
      </sharedItems>
    </cacheField>
    <cacheField name="Total facturado (USD)" numFmtId="0">
      <sharedItems containsSemiMixedTypes="0" containsString="0" containsNumber="1" minValue="2070.9202" maxValue="53550.464999999997" count="620">
        <n v="3609.2"/>
        <n v="3888.0403000000001"/>
        <n v="2419.52"/>
        <n v="2997.1601999999998"/>
        <n v="2629.1601999999998"/>
        <n v="2358.4"/>
        <n v="2070.9202"/>
        <n v="3036.44"/>
        <n v="5846.1606000000002"/>
        <n v="3888.04"/>
        <n v="22288.516"/>
        <n v="17578.72"/>
        <n v="9847.9580000000005"/>
        <n v="20408.918000000001"/>
        <n v="15835.681"/>
        <n v="20023.52"/>
        <n v="16492.04"/>
        <n v="22976.526999999998"/>
        <n v="7384.8"/>
        <n v="18423.52"/>
        <n v="32241.396000000001"/>
        <n v="13358.718000000001"/>
        <n v="28509.361000000001"/>
        <n v="31924.883000000002"/>
        <n v="14181.081"/>
        <n v="35907.366999999998"/>
        <n v="27911.125"/>
        <n v="31109.4"/>
        <n v="39273.29"/>
        <n v="28611.798999999999"/>
        <n v="18553.12"/>
        <n v="18240.678"/>
        <n v="22061.002"/>
        <n v="7719.6796999999997"/>
        <n v="9484.0409999999993"/>
        <n v="19047.357"/>
        <n v="23231.758000000002"/>
        <n v="18527.400000000001"/>
        <n v="22888"/>
        <n v="18386.68"/>
        <n v="32085.445"/>
        <n v="30661.928"/>
        <n v="25389.24"/>
        <n v="20116.280999999999"/>
        <n v="38142.483999999997"/>
        <n v="19079.918000000001"/>
        <n v="36012.285000000003"/>
        <n v="35760.042999999998"/>
        <n v="32095.365000000002"/>
        <n v="27933.238000000001"/>
        <n v="25695.317999999999"/>
        <n v="39993.116999999998"/>
        <n v="39814.519999999997"/>
        <n v="38939.008000000002"/>
        <n v="44480.754000000001"/>
        <n v="46220.402000000002"/>
        <n v="24415.838"/>
        <n v="34299.519999999997"/>
        <n v="38334.726999999999"/>
        <n v="33330.400000000001"/>
        <n v="19011.64"/>
        <n v="17311.478999999999"/>
        <n v="14519.481"/>
        <n v="12376.718999999999"/>
        <n v="15885.880999999999"/>
        <n v="7088.5195000000003"/>
        <n v="14493.520500000001"/>
        <n v="10831.802"/>
        <n v="15347.48"/>
        <n v="15422.16"/>
        <n v="22061.355"/>
        <n v="19207.315999999999"/>
        <n v="22449.081999999999"/>
        <n v="14894.317999999999"/>
        <n v="8152.6"/>
        <n v="19369.2"/>
        <n v="26931.166000000001"/>
        <n v="23529.280999999999"/>
        <n v="20511.002"/>
        <n v="18818.758000000002"/>
        <n v="32813.449999999997"/>
        <n v="26120.880000000001"/>
        <n v="15205.561"/>
        <n v="18059.64"/>
        <n v="35359.597999999998"/>
        <n v="31665.56"/>
        <n v="31488.921999999999"/>
        <n v="37133.082000000002"/>
        <n v="31790.116999999998"/>
        <n v="33302.92"/>
        <n v="14346.804"/>
        <n v="37205.324000000001"/>
        <n v="25692.6"/>
        <n v="33276.805"/>
        <n v="23113.678"/>
        <n v="30608.035"/>
        <n v="33385.839999999997"/>
        <n v="28122.044999999998"/>
        <n v="32744.403999999999"/>
        <n v="20835.002"/>
        <n v="31157.484"/>
        <n v="31199.285"/>
        <n v="32977.163999999997"/>
        <n v="22690"/>
        <n v="33094.805"/>
        <n v="34549.35"/>
        <n v="36199.550000000003"/>
        <n v="26332.717000000001"/>
        <n v="17148.516"/>
        <n v="18711.2"/>
        <n v="32769.402000000002"/>
        <n v="37024.964999999997"/>
        <n v="26817.08"/>
        <n v="13522.478999999999"/>
        <n v="19770.238000000001"/>
        <n v="24620.16"/>
        <n v="36623.68"/>
        <n v="31833.437999999998"/>
        <n v="38321.843999999997"/>
        <n v="32664.639999999999"/>
        <n v="41650.445"/>
        <n v="37500.644999999997"/>
        <n v="38995.332000000002"/>
        <n v="28089.243999999999"/>
        <n v="32733.276999999998"/>
        <n v="15163.599"/>
        <n v="41078.83"/>
        <n v="28865.719000000001"/>
        <n v="14446.562"/>
        <n v="29919.72"/>
        <n v="31791.758000000002"/>
        <n v="29575.758000000002"/>
        <n v="29740.844000000001"/>
        <n v="16637.918000000001"/>
        <n v="34649.637000000002"/>
        <n v="37161.766000000003"/>
        <n v="34132.832000000002"/>
        <n v="10355.520500000001"/>
        <n v="29780.956999999999"/>
        <n v="41029.163999999997"/>
        <n v="29701.403999999999"/>
        <n v="32466.835999999999"/>
        <n v="11369.921"/>
        <n v="17374.603999999999"/>
        <n v="33301.233999999997"/>
        <n v="29590.557000000001"/>
        <n v="32256.357"/>
        <n v="31440.59"/>
        <n v="26024.48"/>
        <n v="34834.035000000003"/>
        <n v="33190"/>
        <n v="35580.637000000002"/>
        <n v="30684.16"/>
        <n v="14702.839"/>
        <n v="25718.799999999999"/>
        <n v="26526.675999999999"/>
        <n v="28974.916000000001"/>
        <n v="31707.482"/>
        <n v="15109.120999999999"/>
        <n v="33669.273000000001"/>
        <n v="32327.715"/>
        <n v="32151.958999999999"/>
        <n v="14971.518"/>
        <n v="33586.355000000003"/>
        <n v="31333.279999999999"/>
        <n v="19440.918000000001"/>
        <n v="31165.562000000002"/>
        <n v="25845.52"/>
        <n v="26975.044999999998"/>
        <n v="32087.603999999999"/>
        <n v="36014.589999999997"/>
        <n v="31364.636999999999"/>
        <n v="25018.678"/>
        <n v="29828.835999999999"/>
        <n v="15919.279"/>
        <n v="37544.925999999999"/>
        <n v="17690.84"/>
        <n v="24228.120999999999"/>
        <n v="32335.440999999999"/>
        <n v="31859.113000000001"/>
        <n v="25594.04"/>
        <n v="31320.078000000001"/>
        <n v="37224.722999999998"/>
        <n v="13766.48"/>
        <n v="27688.197"/>
        <n v="30389.521000000001"/>
        <n v="35831.81"/>
        <n v="15091.563"/>
        <n v="32386.478999999999"/>
        <n v="32611.282999999999"/>
        <n v="37899.324000000001"/>
        <n v="32506.2"/>
        <n v="12743"/>
        <n v="17044.68"/>
        <n v="27936.041000000001"/>
        <n v="31998.085999999999"/>
        <n v="30246.959999999999"/>
        <n v="31920.601999999999"/>
        <n v="32370.44"/>
        <n v="28279.643"/>
        <n v="28023.673999999999"/>
        <n v="32884.639999999999"/>
        <n v="24110.601999999999"/>
        <n v="18929.037"/>
        <n v="11925.800999999999"/>
        <n v="26830.594000000001"/>
        <n v="42378.12"/>
        <n v="27372.886999999999"/>
        <n v="34075.125"/>
        <n v="32462.195"/>
        <n v="30299.241999999998"/>
        <n v="30124.723000000002"/>
        <n v="35062.97"/>
        <n v="15448.2"/>
        <n v="32651.879000000001"/>
        <n v="30512.282999999999"/>
        <n v="15078.36"/>
        <n v="35358.839999999997"/>
        <n v="33063.32"/>
        <n v="21398.48"/>
        <n v="30474.557000000001"/>
        <n v="27974.563999999998"/>
        <n v="15290.681"/>
        <n v="25723.601999999999"/>
        <n v="35117.483999999997"/>
        <n v="33905.394999999997"/>
        <n v="26057.24"/>
        <n v="15032.478999999999"/>
        <n v="34075.89"/>
        <n v="31612.768"/>
        <n v="29190.728999999999"/>
        <n v="28630.752"/>
        <n v="29573.153999999999"/>
        <n v="12731.520500000001"/>
        <n v="16201.2"/>
        <n v="30277.559000000001"/>
        <n v="30294.125"/>
        <n v="30112.155999999999"/>
        <n v="26438.396000000001"/>
        <n v="33878.042999999998"/>
        <n v="32447.276999999998"/>
        <n v="29762.116999999998"/>
        <n v="13507.317999999999"/>
        <n v="14840.880999999999"/>
        <n v="28001.360000000001"/>
        <n v="35967.65"/>
        <n v="30926.684000000001"/>
        <n v="25920.684000000001"/>
        <n v="31368.440999999999"/>
        <n v="31977.513999999999"/>
        <n v="31739.684000000001"/>
        <n v="27327.638999999999"/>
        <n v="29641.96"/>
        <n v="32868.925999999999"/>
        <n v="27048.201000000001"/>
        <n v="15336.358"/>
        <n v="17601.8"/>
        <n v="32467.405999999999"/>
        <n v="30873.805"/>
        <n v="28065.634999999998"/>
        <n v="28099.363000000001"/>
        <n v="29510.241999999998"/>
        <n v="14212.84"/>
        <n v="29768.002"/>
        <n v="33228.839999999997"/>
        <n v="30317.796999999999"/>
        <n v="16648.282999999999"/>
        <n v="28482.959999999999"/>
        <n v="25047.601999999999"/>
        <n v="32936.766000000003"/>
        <n v="24690.123"/>
        <n v="17705.2"/>
        <n v="32748.16"/>
        <n v="33124.472999999998"/>
        <n v="33600.559999999998"/>
        <n v="31264.886999999999"/>
        <n v="15095.959000000001"/>
        <n v="35021.722999999998"/>
        <n v="33651.438000000002"/>
        <n v="28338.04"/>
        <n v="20494.634999999998"/>
        <n v="30936.639999999999"/>
        <n v="30395.044999999998"/>
        <n v="28121.879000000001"/>
        <n v="30158.717000000001"/>
        <n v="14758.398999999999"/>
        <n v="38191.292999999998"/>
        <n v="31590.605"/>
        <n v="32614.123"/>
        <n v="33293.156000000003"/>
        <n v="36239.637000000002"/>
        <n v="16127.8"/>
        <n v="16281.641"/>
        <n v="33712.402000000002"/>
        <n v="33326.879999999997"/>
        <n v="27290.03"/>
        <n v="38619.599999999999"/>
        <n v="31544.155999999999"/>
        <n v="35618.400000000001"/>
        <n v="32215.678"/>
        <n v="16360.721"/>
        <n v="15272.88"/>
        <n v="20335.080000000002"/>
        <n v="15194.762000000001"/>
        <n v="7414.1206000000002"/>
        <n v="9149.36"/>
        <n v="15235.398999999999"/>
        <n v="16282.962"/>
        <n v="21491.119999999999"/>
        <n v="22244.754000000001"/>
        <n v="8114.84"/>
        <n v="18001.88"/>
        <n v="13712.279"/>
        <n v="14488.28"/>
        <n v="4966.7196999999996"/>
        <n v="21178.798999999999"/>
        <n v="19673.002"/>
        <n v="19074.04"/>
        <n v="19870.280999999999"/>
        <n v="15089.321"/>
        <n v="36870.476999999999"/>
        <n v="39578.995999999999"/>
        <n v="35246.6"/>
        <n v="29339.914000000001"/>
        <n v="36666.6"/>
        <n v="31562.720000000001"/>
        <n v="10934.72"/>
        <n v="31585.638999999999"/>
        <n v="17119.601999999999"/>
        <n v="28004.074000000001"/>
        <n v="20882.643"/>
        <n v="32501.002"/>
        <n v="32023.724999999999"/>
        <n v="13574"/>
        <n v="30588.280999999999"/>
        <n v="27315.276999999998"/>
        <n v="39948.555"/>
        <n v="37386.67"/>
        <n v="33091.599999999999"/>
        <n v="37790.402000000002"/>
        <n v="14854.479499999999"/>
        <n v="39841.277000000002"/>
        <n v="35124.720000000001"/>
        <n v="33550.33"/>
        <n v="39228.400000000001"/>
        <n v="37997"/>
        <n v="30264.236000000001"/>
        <n v="31724.877"/>
        <n v="35712.559999999998"/>
        <n v="16561.682000000001"/>
        <n v="7545.7206999999999"/>
        <n v="19594.52"/>
        <n v="15890.599"/>
        <n v="4736.5600000000004"/>
        <n v="13105.441999999999"/>
        <n v="17687.559000000001"/>
        <n v="17293.842000000001"/>
        <n v="18560.478999999999"/>
        <n v="21579.041000000001"/>
        <n v="21208.717000000001"/>
        <n v="19085.842000000001"/>
        <n v="12985.4"/>
        <n v="20045.562000000002"/>
        <n v="21682.243999999999"/>
        <n v="6332.2"/>
        <n v="15681.681"/>
        <n v="16553.596000000001"/>
        <n v="16474.317999999999"/>
        <n v="8731.3989999999994"/>
        <n v="20728.682000000001"/>
        <n v="41745.883000000002"/>
        <n v="38939.612999999998"/>
        <n v="16281.316999999999"/>
        <n v="43655.527000000002"/>
        <n v="18853.28"/>
        <n v="35345.910000000003"/>
        <n v="40779.519999999997"/>
        <n v="43977.434000000001"/>
        <n v="39273.163999999997"/>
        <n v="38500.476999999999"/>
        <n v="53550.464999999997"/>
        <n v="49292.843999999997"/>
        <n v="49002.605000000003"/>
        <n v="49545.53"/>
        <n v="24188.523000000001"/>
        <n v="47051.324000000001"/>
        <n v="19697.12"/>
        <n v="45482.586000000003"/>
        <n v="44920.917999999998"/>
        <n v="48827.875"/>
        <n v="41637.129999999997"/>
        <n v="43772.991999999998"/>
        <n v="42877.74"/>
        <n v="20513.2"/>
        <n v="44222.637000000002"/>
        <n v="38755.004000000001"/>
        <n v="35430.277000000002"/>
        <n v="41353.472999999998"/>
        <n v="16480.241999999998"/>
        <n v="43387.483999999997"/>
        <n v="28392.240000000002"/>
        <n v="14084.120999999999"/>
        <n v="28030.921999999999"/>
        <n v="15563.078"/>
        <n v="32161.4"/>
        <n v="31344.398000000001"/>
        <n v="31905.004000000001"/>
        <n v="28722.798999999999"/>
        <n v="29608.285"/>
        <n v="41771.434000000001"/>
        <n v="30678.486000000001"/>
        <n v="36910.042999999998"/>
        <n v="33811.008000000002"/>
        <n v="21462.201000000001"/>
        <n v="32247.440999999999"/>
        <n v="34677.957000000002"/>
        <n v="19279.761999999999"/>
        <n v="31157.636999999999"/>
        <n v="31673.842000000001"/>
        <n v="27006.526999999998"/>
        <n v="22799.195"/>
        <n v="20261.398000000001"/>
        <n v="28493.08"/>
        <n v="26714.12"/>
        <n v="20327.440999999999"/>
        <n v="19298.678"/>
        <n v="32034.877"/>
        <n v="26510.440999999999"/>
        <n v="28875.401999999998"/>
        <n v="35297.08"/>
        <n v="19050.081999999999"/>
        <n v="10564.4"/>
        <n v="15611.880999999999"/>
        <n v="19738.236000000001"/>
        <n v="12179.200999999999"/>
        <n v="11301.359"/>
        <n v="12699.959000000001"/>
        <n v="15752.001"/>
        <n v="27800.28"/>
        <n v="18975.562000000002"/>
        <n v="14785.48"/>
        <n v="10948.521000000001"/>
        <n v="26470.958999999999"/>
        <n v="22662.956999999999"/>
        <n v="23979.875"/>
        <n v="17683.478999999999"/>
        <n v="20622.396000000001"/>
        <n v="26486.76"/>
        <n v="19787.925999999999"/>
        <n v="24146.513999999999"/>
        <n v="29819.88"/>
        <n v="38756.561999999998"/>
        <n v="27874.080000000002"/>
        <n v="17692.84"/>
        <n v="32979.035000000003"/>
        <n v="34092.080000000002"/>
        <n v="26909.956999999999"/>
        <n v="12134.68"/>
        <n v="33398.639999999999"/>
        <n v="29079.921999999999"/>
        <n v="36162.61"/>
        <n v="33717.116999999998"/>
        <n v="33910.995999999999"/>
        <n v="16527.080000000002"/>
        <n v="15417.921"/>
        <n v="37233.56"/>
        <n v="35169.199999999997"/>
        <n v="26988.476999999999"/>
        <n v="32240.61"/>
        <n v="34509.285000000003"/>
        <n v="40147.438000000002"/>
        <n v="37986.917999999998"/>
        <n v="35465.96"/>
        <n v="17502.838"/>
        <n v="36046.887000000002"/>
        <n v="28209.01"/>
        <n v="34275.644999999997"/>
        <n v="20701.398000000001"/>
        <n v="31201.164000000001"/>
        <n v="35083.796999999999"/>
        <n v="36660.445"/>
        <n v="28685.601999999999"/>
        <n v="29649.201000000001"/>
        <n v="14268.081"/>
        <n v="31908.68"/>
        <n v="35414.491999999998"/>
        <n v="34726.120000000003"/>
        <n v="26902.518"/>
        <n v="32930.561999999998"/>
        <n v="16914.798999999999"/>
        <n v="28663.998"/>
        <n v="30456.959999999999"/>
        <n v="34293.758000000002"/>
        <n v="15773.081"/>
        <n v="13610.16"/>
        <n v="25696.396000000001"/>
        <n v="29323.008000000002"/>
        <n v="27664.557000000001"/>
        <n v="33965.56"/>
        <n v="31697.916000000001"/>
        <n v="31436.12"/>
        <n v="22274.598000000002"/>
        <n v="27814.041000000001"/>
        <n v="30886.594000000001"/>
        <n v="12246.08"/>
        <n v="32969.964999999997"/>
        <n v="13077.561"/>
        <n v="30642.484"/>
        <n v="34988.476999999999"/>
        <n v="28300.719000000001"/>
        <n v="26763.473000000002"/>
        <n v="28474.596000000001"/>
        <n v="33563.480000000003"/>
        <n v="13281.4"/>
        <n v="33700.19"/>
        <n v="9160.5205000000005"/>
        <n v="35019.919999999998"/>
        <n v="31671.197"/>
        <n v="30324.115000000002"/>
        <n v="33937.722999999998"/>
        <n v="30531.958999999999"/>
        <n v="33598.644999999997"/>
        <n v="33712.04"/>
        <n v="14978.24"/>
        <n v="28679.956999999999"/>
        <n v="12341.239"/>
        <n v="34054.92"/>
        <n v="31817.08"/>
        <n v="32544.16"/>
        <n v="33910.406000000003"/>
        <n v="33647.156000000003"/>
        <n v="32514.44"/>
        <n v="32734.436000000002"/>
        <n v="13265.4"/>
        <n v="34231.83"/>
        <n v="29722.078000000001"/>
        <n v="30369.317999999999"/>
        <n v="32570.880000000001"/>
        <n v="29456.155999999999"/>
        <n v="15020.32"/>
        <n v="13205.16"/>
        <n v="33349.233999999997"/>
        <n v="36171.991999999998"/>
        <n v="26223.282999999999"/>
        <n v="15997.358"/>
        <n v="31179.557000000001"/>
        <n v="29291.155999999999"/>
        <n v="35760.639999999999"/>
        <n v="29686.998"/>
        <n v="28007.68"/>
        <n v="25323.398000000001"/>
        <n v="32437.45"/>
        <n v="18127.883000000002"/>
        <n v="13326.040999999999"/>
        <n v="30946.678"/>
        <n v="34325.279999999999"/>
        <n v="30889.52"/>
        <n v="39357.832000000002"/>
        <n v="25944.998"/>
        <n v="30689.243999999999"/>
        <n v="32090.2"/>
        <n v="30977.835999999999"/>
        <n v="13900.4"/>
        <n v="20080.599999999999"/>
        <n v="29997.796999999999"/>
        <n v="32977.241999999998"/>
        <n v="26868.36"/>
        <n v="29924.197"/>
        <n v="32843.4"/>
        <n v="31472.758000000002"/>
        <n v="24011.004000000001"/>
        <n v="20079.798999999999"/>
        <n v="31548.285"/>
        <n v="30820.883000000002"/>
        <n v="32003.478999999999"/>
        <n v="31264.241999999998"/>
        <n v="30772.037"/>
        <n v="16241.679"/>
        <n v="31245.127"/>
        <n v="27174.004000000001"/>
        <n v="31394.238000000001"/>
        <n v="24378.645"/>
        <n v="27872.041000000001"/>
        <n v="32625.877"/>
        <n v="28300.6"/>
        <n v="17258.120999999999"/>
        <n v="40248.116999999998"/>
        <n v="29657.041000000001"/>
        <n v="30577.478999999999"/>
        <n v="15939.882"/>
        <n v="16639.560000000001"/>
        <n v="26408.153999999999"/>
        <n v="35769.887000000002"/>
        <n v="27034.557000000001"/>
        <n v="28404.326000000001"/>
        <n v="11973.879000000001"/>
        <n v="31318.28"/>
        <n v="35073.995999999999"/>
        <n v="32193.84"/>
        <n v="32652.601999999999"/>
        <n v="29693.956999999999"/>
        <n v="34476.480000000003"/>
        <n v="26602.44"/>
        <n v="14639.558000000001"/>
        <n v="11299.601000000001"/>
        <n v="25741.315999999999"/>
        <n v="29171.521000000001"/>
        <n v="25665.361000000001"/>
        <n v="29785.88"/>
        <n v="29707.842000000001"/>
        <n v="6148.72"/>
        <n v="10938.959000000001"/>
        <n v="12423.842000000001"/>
        <n v="14896.84"/>
        <n v="17167.8"/>
        <n v="14170.039000000001"/>
        <n v="6335.04"/>
        <n v="16150.361000000001"/>
        <n v="10673.68"/>
        <n v="12079.241"/>
      </sharedItems>
    </cacheField>
    <cacheField name="Tiempo procesamiento en ms (latencia)" numFmtId="0">
      <sharedItems containsSemiMixedTypes="0" containsString="0" containsNumber="1" containsInteger="1" minValue="16" maxValue="287"/>
    </cacheField>
    <cacheField name="Latencia por factura en ms" numFmtId="0">
      <sharedItems containsSemiMixedTypes="0" containsString="0" containsNumber="1" minValue="0.12592592592592591" maxValue="15.1666666666666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guillermo alfredo avila" refreshedDate="43338.947423495367" createdVersion="4" refreshedVersion="4" minRefreshableVersion="3" recordCount="620">
  <cacheSource type="worksheet">
    <worksheetSource ref="H2:M622" sheet="Flink-NumFacTotFacXEmi10s5s"/>
  </cacheSource>
  <cacheFields count="6">
    <cacheField name="Ventana" numFmtId="49">
      <sharedItems count="62">
        <s v="1535319520000"/>
        <s v="1535319525000"/>
        <s v="1535319530000"/>
        <s v="1535319535000"/>
        <s v="1535319540000"/>
        <s v="1535319545000"/>
        <s v="1535319550000"/>
        <s v="1535319555000"/>
        <s v="1535319560000"/>
        <s v="1535319565000"/>
        <s v="1535319570000"/>
        <s v="1535319575000"/>
        <s v="1535319580000"/>
        <s v="1535319585000"/>
        <s v="1535319590000"/>
        <s v="1535319595000"/>
        <s v="1535319600000"/>
        <s v="1535319605000"/>
        <s v="1535319610000"/>
        <s v="1535319615000"/>
        <s v="1535319620000"/>
        <s v="1535319625000"/>
        <s v="1535319630000"/>
        <s v="1535319635000"/>
        <s v="1535319640000"/>
        <s v="1535319645000"/>
        <s v="1535319650000"/>
        <s v="1535319655000"/>
        <s v="1535319660000"/>
        <s v="1535319665000"/>
        <s v="1535319670000"/>
        <s v="1535319675000"/>
        <s v="1535319680000"/>
        <s v="1535319685000"/>
        <s v="1535319690000"/>
        <s v="1535319695000"/>
        <s v="1535319700000"/>
        <s v="1535319705000"/>
        <s v="1535319710000"/>
        <s v="1535319715000"/>
        <s v="1535319720000"/>
        <s v="1535319725000"/>
        <s v="1535319730000"/>
        <s v="1535319735000"/>
        <s v="1535319740000"/>
        <s v="1535319745000"/>
        <s v="1535319750000"/>
        <s v="1535319755000"/>
        <s v="1535319760000"/>
        <s v="1535319765000"/>
        <s v="1535319770000"/>
        <s v="1535319775000"/>
        <s v="1535319780000"/>
        <s v="1535319785000"/>
        <s v="1535319790000"/>
        <s v="1535319795000"/>
        <s v="1535319800000"/>
        <s v="1535319805000"/>
        <s v="1535319810000"/>
        <s v="1535319815000"/>
        <s v="1535319820000"/>
        <s v="1535319825000"/>
      </sharedItems>
    </cacheField>
    <cacheField name="Numero ruc emisor" numFmtId="49">
      <sharedItems/>
    </cacheField>
    <cacheField name="Facturas procesadas (throughput)" numFmtId="0">
      <sharedItems containsSemiMixedTypes="0" containsString="0" containsNumber="1" containsInteger="1" minValue="5" maxValue="125" count="107">
        <n v="18"/>
        <n v="5"/>
        <n v="10"/>
        <n v="14"/>
        <n v="15"/>
        <n v="22"/>
        <n v="17"/>
        <n v="11"/>
        <n v="67"/>
        <n v="51"/>
        <n v="80"/>
        <n v="65"/>
        <n v="50"/>
        <n v="58"/>
        <n v="28"/>
        <n v="29"/>
        <n v="62"/>
        <n v="95"/>
        <n v="38"/>
        <n v="93"/>
        <n v="69"/>
        <n v="98"/>
        <n v="108"/>
        <n v="92"/>
        <n v="104"/>
        <n v="101"/>
        <n v="82"/>
        <n v="85"/>
        <n v="100"/>
        <n v="81"/>
        <n v="102"/>
        <n v="43"/>
        <n v="103"/>
        <n v="96"/>
        <n v="37"/>
        <n v="87"/>
        <n v="94"/>
        <n v="46"/>
        <n v="41"/>
        <n v="84"/>
        <n v="97"/>
        <n v="89"/>
        <n v="109"/>
        <n v="91"/>
        <n v="33"/>
        <n v="106"/>
        <n v="90"/>
        <n v="47"/>
        <n v="112"/>
        <n v="86"/>
        <n v="88"/>
        <n v="74"/>
        <n v="83"/>
        <n v="52"/>
        <n v="124"/>
        <n v="76"/>
        <n v="40"/>
        <n v="105"/>
        <n v="75"/>
        <n v="54"/>
        <n v="113"/>
        <n v="115"/>
        <n v="48"/>
        <n v="99"/>
        <n v="42"/>
        <n v="44"/>
        <n v="107"/>
        <n v="66"/>
        <n v="57"/>
        <n v="59"/>
        <n v="61"/>
        <n v="56"/>
        <n v="35"/>
        <n v="71"/>
        <n v="63"/>
        <n v="72"/>
        <n v="23"/>
        <n v="34"/>
        <n v="49"/>
        <n v="79"/>
        <n v="55"/>
        <n v="45"/>
        <n v="73"/>
        <n v="117"/>
        <n v="116"/>
        <n v="111"/>
        <n v="39"/>
        <n v="110"/>
        <n v="53"/>
        <n v="78"/>
        <n v="31"/>
        <n v="118"/>
        <n v="119"/>
        <n v="77"/>
        <n v="114"/>
        <n v="21"/>
        <n v="19"/>
        <n v="12"/>
        <n v="125"/>
        <n v="36"/>
        <n v="70"/>
        <n v="60"/>
        <n v="26"/>
        <n v="16"/>
        <n v="6"/>
        <n v="20"/>
        <n v="13"/>
      </sharedItems>
    </cacheField>
    <cacheField name="Total facturado (USD)" numFmtId="0">
      <sharedItems containsSemiMixedTypes="0" containsString="0" containsNumber="1" minValue="948.92003999999997" maxValue="41646.285000000003" count="620">
        <n v="6445.4"/>
        <n v="948.92003999999997"/>
        <n v="3090.56"/>
        <n v="4683.8002999999999"/>
        <n v="4505.16"/>
        <n v="6539.8402999999998"/>
        <n v="2938.8402999999998"/>
        <n v="6710.36"/>
        <n v="4694.72"/>
        <n v="3026.04"/>
        <n v="21586.078000000001"/>
        <n v="15363.96"/>
        <n v="24597.873"/>
        <n v="22285.08"/>
        <n v="17051.838"/>
        <n v="22545.643"/>
        <n v="19440.884999999998"/>
        <n v="8249.48"/>
        <n v="9259.4794999999995"/>
        <n v="20953.601999999999"/>
        <n v="31361.09"/>
        <n v="16613.241999999998"/>
        <n v="13491.48"/>
        <n v="32824.362999999998"/>
        <n v="23245.715"/>
        <n v="32407.203000000001"/>
        <n v="36446.449999999997"/>
        <n v="30069.398000000001"/>
        <n v="32350.959999999999"/>
        <n v="34484.43"/>
        <n v="30754.758000000002"/>
        <n v="27140.081999999999"/>
        <n v="30672.838"/>
        <n v="29853.324000000001"/>
        <n v="32869.040000000001"/>
        <n v="16608.560000000001"/>
        <n v="27683.440999999999"/>
        <n v="36124.07"/>
        <n v="15911.079"/>
        <n v="31061.357"/>
        <n v="32727.555"/>
        <n v="17002.682000000001"/>
        <n v="29218.192999999999"/>
        <n v="30488.28"/>
        <n v="12008.800999999999"/>
        <n v="30857.798999999999"/>
        <n v="20457"/>
        <n v="36186.675999999999"/>
        <n v="28813.164000000001"/>
        <n v="34924.315999999999"/>
        <n v="28695.955000000002"/>
        <n v="29412.201000000001"/>
        <n v="15500.037"/>
        <n v="13581.359"/>
        <n v="26670.682000000001"/>
        <n v="33556.074000000001"/>
        <n v="28396.162"/>
        <n v="33400.605000000003"/>
        <n v="40117.527000000002"/>
        <n v="29480.400000000001"/>
        <n v="32203.129000000001"/>
        <n v="32928.32"/>
        <n v="28266.324000000001"/>
        <n v="11334.24"/>
        <n v="33615.008000000002"/>
        <n v="32548.442999999999"/>
        <n v="27718.15"/>
        <n v="16317.724"/>
        <n v="33773.324000000001"/>
        <n v="27195.598000000002"/>
        <n v="32409.521000000001"/>
        <n v="29857.395"/>
        <n v="29560.285"/>
        <n v="10503.4"/>
        <n v="32602.687999999998"/>
        <n v="36817.925999999999"/>
        <n v="15775.038"/>
        <n v="26352.956999999999"/>
        <n v="32908.879999999997"/>
        <n v="33533.870000000003"/>
        <n v="37725.96"/>
        <n v="15457.478999999999"/>
        <n v="27676.965"/>
        <n v="26161.08"/>
        <n v="35723.883000000002"/>
        <n v="27375.088"/>
        <n v="32156.076000000001"/>
        <n v="12713.841"/>
        <n v="30619.761999999999"/>
        <n v="27130.643"/>
        <n v="31683.357"/>
        <n v="31521.84"/>
        <n v="24348.48"/>
        <n v="14013.602000000001"/>
        <n v="18867.116999999998"/>
        <n v="28979.245999999999"/>
        <n v="28370.853999999999"/>
        <n v="29704.078000000001"/>
        <n v="31562.476999999999"/>
        <n v="28154.76"/>
        <n v="30280.16"/>
        <n v="37308.315999999999"/>
        <n v="15322.32"/>
        <n v="16901.478999999999"/>
        <n v="34626.406000000003"/>
        <n v="30804.123"/>
        <n v="26496.393"/>
        <n v="31077.476999999999"/>
        <n v="26609.238000000001"/>
        <n v="30063.123"/>
        <n v="40421.315999999999"/>
        <n v="29429.52"/>
        <n v="27854.004000000001"/>
        <n v="14343.8"/>
        <n v="34772.315999999999"/>
        <n v="32910.523000000001"/>
        <n v="29143.921999999999"/>
        <n v="28286.436000000002"/>
        <n v="32916.277000000002"/>
        <n v="12671.358"/>
        <n v="35847.726999999999"/>
        <n v="32672.043000000001"/>
        <n v="38136.792999999998"/>
        <n v="11205.279"/>
        <n v="20585.238000000001"/>
        <n v="29543.993999999999"/>
        <n v="30045.478999999999"/>
        <n v="33364.839999999997"/>
        <n v="32221.162"/>
        <n v="29324.803"/>
        <n v="14567.239"/>
        <n v="28343.116999999998"/>
        <n v="33990.311999999998"/>
        <n v="25183.914000000001"/>
        <n v="16293.321"/>
        <n v="36200.195"/>
        <n v="33203.480000000003"/>
        <n v="33731.163999999997"/>
        <n v="32398.287"/>
        <n v="37587.633000000002"/>
        <n v="28345.238000000001"/>
        <n v="31894.004000000001"/>
        <n v="32837.957000000002"/>
        <n v="13298.4"/>
        <n v="27890.48"/>
        <n v="33995.565999999999"/>
        <n v="34014.438000000002"/>
        <n v="12701.04"/>
        <n v="33340.561999999998"/>
        <n v="31870.197"/>
        <n v="26119.766"/>
        <n v="28941.518"/>
        <n v="30086.440999999999"/>
        <n v="27107.525000000001"/>
        <n v="13300.36"/>
        <n v="34937.245999999999"/>
        <n v="15609.48"/>
        <n v="37512.6"/>
        <n v="28529.395"/>
        <n v="33813.995999999999"/>
        <n v="21696.521000000001"/>
        <n v="18249.638999999999"/>
        <n v="13953.04"/>
        <n v="18593.157999999999"/>
        <n v="18923.120999999999"/>
        <n v="8127.2809999999999"/>
        <n v="14646.5625"/>
        <n v="11710.602999999999"/>
        <n v="21111.363000000001"/>
        <n v="18537.798999999999"/>
        <n v="9953.4009999999998"/>
        <n v="13390.76"/>
        <n v="20980.998"/>
        <n v="8224.9609999999993"/>
        <n v="9890.5619999999999"/>
        <n v="16167.88"/>
        <n v="14355.601000000001"/>
        <n v="15402.043"/>
        <n v="17074.361000000001"/>
        <n v="20200"/>
        <n v="31424.809000000001"/>
        <n v="26850.758000000002"/>
        <n v="27405.076000000001"/>
        <n v="24595.879000000001"/>
        <n v="19125"/>
        <n v="28480.918000000001"/>
        <n v="16127.001"/>
        <n v="30455.044999999998"/>
        <n v="27744.201000000001"/>
        <n v="36416.597999999998"/>
        <n v="38117.887000000002"/>
        <n v="31260.401999999998"/>
        <n v="34362.125"/>
        <n v="29129.53"/>
        <n v="16008.723"/>
        <n v="32044.560000000001"/>
        <n v="30327.838"/>
        <n v="15354.879000000001"/>
        <n v="32805.72"/>
        <n v="28279.599999999999"/>
        <n v="32541.403999999999"/>
        <n v="29739.638999999999"/>
        <n v="33838.315999999999"/>
        <n v="16625.559000000001"/>
        <n v="12064.12"/>
        <n v="31075.838"/>
        <n v="29973.442999999999"/>
        <n v="37677.438000000002"/>
        <n v="28302.285"/>
        <n v="33082.233999999997"/>
        <n v="35419.96"/>
        <n v="34408.438000000002"/>
        <n v="26139.197"/>
        <n v="32531.078000000001"/>
        <n v="17957.84"/>
        <n v="13634.241"/>
        <n v="31869.918000000001"/>
        <n v="29320.518"/>
        <n v="36410.565999999999"/>
        <n v="29609.8"/>
        <n v="34972.277000000002"/>
        <n v="15518.521000000001"/>
        <n v="30292.720000000001"/>
        <n v="16339.960999999999"/>
        <n v="28847.967000000001"/>
        <n v="27828.52"/>
        <n v="22665.437999999998"/>
        <n v="33164.61"/>
        <n v="31173.956999999999"/>
        <n v="40224.917999999998"/>
        <n v="30737.434000000001"/>
        <n v="33198.76"/>
        <n v="34126.285000000003"/>
        <n v="19408.240000000002"/>
        <n v="17072.64"/>
        <n v="25672.639999999999"/>
        <n v="37807"/>
        <n v="26637.040000000001"/>
        <n v="32595.605"/>
        <n v="28698.206999999999"/>
        <n v="28705.32"/>
        <n v="29527.08"/>
        <n v="25442.080000000002"/>
        <n v="14019.278"/>
        <n v="32955.597999999998"/>
        <n v="19134.36"/>
        <n v="31592.238000000001"/>
        <n v="32136.63"/>
        <n v="34822.805"/>
        <n v="38010.046999999999"/>
        <n v="28239.918000000001"/>
        <n v="35732.953000000001"/>
        <n v="35408.116999999998"/>
        <n v="14624.561"/>
        <n v="33978.008000000002"/>
        <n v="30440.57"/>
        <n v="40351.285000000003"/>
        <n v="29241.923999999999"/>
        <n v="14530.798000000001"/>
        <n v="34660.754000000001"/>
        <n v="37826.480000000003"/>
        <n v="16273.879000000001"/>
        <n v="35303.61"/>
        <n v="12762.001"/>
        <n v="33746.277000000002"/>
        <n v="36575.233999999997"/>
        <n v="29503.120999999999"/>
        <n v="33898.925999999999"/>
        <n v="31155.956999999999"/>
        <n v="31870.596000000001"/>
        <n v="35693.99"/>
        <n v="32218.482"/>
        <n v="39183.08"/>
        <n v="21758.315999999999"/>
        <n v="17734.002"/>
        <n v="33592.160000000003"/>
        <n v="29525.279999999999"/>
        <n v="28124.043000000001"/>
        <n v="14435.8"/>
        <n v="31444.796999999999"/>
        <n v="16188.56"/>
        <n v="36636.082000000002"/>
        <n v="31548.2"/>
        <n v="15611.802"/>
        <n v="29403.473000000002"/>
        <n v="33067.964999999997"/>
        <n v="30751.923999999999"/>
        <n v="29383.682000000001"/>
        <n v="35654.959999999999"/>
        <n v="35384.629999999997"/>
        <n v="18081.440999999999"/>
        <n v="16362.038"/>
        <n v="33838.726999999999"/>
        <n v="31181.96"/>
        <n v="37327.360000000001"/>
        <n v="35377.839999999997"/>
        <n v="29603.081999999999"/>
        <n v="29129.8"/>
        <n v="30841.848000000002"/>
        <n v="34612.156000000003"/>
        <n v="18430.203000000001"/>
        <n v="15582.641"/>
        <n v="34553.32"/>
        <n v="34090.480000000003"/>
        <n v="27939.16"/>
        <n v="34096.597999999998"/>
        <n v="31296.243999999999"/>
        <n v="29998.478999999999"/>
        <n v="28374.560000000001"/>
        <n v="27976.037"/>
        <n v="35190.160000000003"/>
        <n v="32242.004000000001"/>
        <n v="32218.717000000001"/>
        <n v="30815.52"/>
        <n v="15304.157999999999"/>
        <n v="26146.201000000001"/>
        <n v="30653.675999999999"/>
        <n v="31190.84"/>
        <n v="17815.36"/>
        <n v="39246.080000000002"/>
        <n v="34056.203000000001"/>
        <n v="33328.44"/>
        <n v="26765.995999999999"/>
        <n v="20957.32"/>
        <n v="30952.678"/>
        <n v="38988.766000000003"/>
        <n v="28001.831999999999"/>
        <n v="35747.957000000002"/>
        <n v="28755.08"/>
        <n v="14952.76"/>
        <n v="29148.083999999999"/>
        <n v="10483.839"/>
        <n v="30929.803"/>
        <n v="29368.884999999998"/>
        <n v="36346.241999999998"/>
        <n v="27577.164000000001"/>
        <n v="36649.555"/>
        <n v="19211.914000000001"/>
        <n v="30908.234"/>
        <n v="29639.315999999999"/>
        <n v="26585.518"/>
        <n v="11760.72"/>
        <n v="30331.482"/>
        <n v="15250.521000000001"/>
        <n v="27819.925999999999"/>
        <n v="35938.406000000003"/>
        <n v="30167.634999999998"/>
        <n v="37054"/>
        <n v="34647.599999999999"/>
        <n v="28001.365000000002"/>
        <n v="38821.17"/>
        <n v="12171.562"/>
        <n v="32585.162"/>
        <n v="32794.714999999997"/>
        <n v="13797.599"/>
        <n v="26342.482"/>
        <n v="24594.682000000001"/>
        <n v="38864.57"/>
        <n v="32623"/>
        <n v="30658.240000000002"/>
        <n v="27708.758000000002"/>
        <n v="35216.36"/>
        <n v="27228.36"/>
        <n v="11298.119000000001"/>
        <n v="18390.723000000002"/>
        <n v="31011.559000000001"/>
        <n v="31006.357"/>
        <n v="34763.483999999997"/>
        <n v="32042.240000000002"/>
        <n v="28522.201000000001"/>
        <n v="36849.64"/>
        <n v="32621.203000000001"/>
        <n v="30783.925999999999"/>
        <n v="25528.719000000001"/>
        <n v="13571.161"/>
        <n v="20271.317999999999"/>
        <n v="25105.405999999999"/>
        <n v="30671.006000000001"/>
        <n v="27543.432000000001"/>
        <n v="30706.357"/>
        <n v="12000.721"/>
        <n v="33761.883000000002"/>
        <n v="29915.72"/>
        <n v="20310.396000000001"/>
        <n v="22789.361000000001"/>
        <n v="32281.035"/>
        <n v="35389.72"/>
        <n v="31290.842000000001"/>
        <n v="30926.560000000001"/>
        <n v="33091.800000000003"/>
        <n v="29806.317999999999"/>
        <n v="30329.995999999999"/>
        <n v="33031.64"/>
        <n v="26739.601999999999"/>
        <n v="15641.596"/>
        <n v="31616.32"/>
        <n v="38380.605000000003"/>
        <n v="28084.719000000001"/>
        <n v="17827.041000000001"/>
        <n v="29868.557000000001"/>
        <n v="16754.282999999999"/>
        <n v="29485.398000000001"/>
        <n v="33507.410000000003"/>
        <n v="27774.713"/>
        <n v="28194.998"/>
        <n v="31929.125"/>
        <n v="28349.116999999998"/>
        <n v="36193.480000000003"/>
        <n v="31848.28"/>
        <n v="15686.52"/>
        <n v="36915.199999999997"/>
        <n v="30173.521000000001"/>
        <n v="32686.805"/>
        <n v="26100.478999999999"/>
        <n v="27585.076000000001"/>
        <n v="38165.597999999998"/>
        <n v="15486.880999999999"/>
        <n v="13726.439"/>
        <n v="30699.197"/>
        <n v="27816.482"/>
        <n v="29956.36"/>
        <n v="26065.123"/>
        <n v="31276.004000000001"/>
        <n v="13573.359"/>
        <n v="34005.167999999998"/>
        <n v="32950.639999999999"/>
        <n v="15491.72"/>
        <n v="30096.287"/>
        <n v="31120.240000000002"/>
        <n v="30004.76"/>
        <n v="26271.68"/>
        <n v="32256.798999999999"/>
        <n v="18055.439999999999"/>
        <n v="25292.68"/>
        <n v="31532.559000000001"/>
        <n v="34456.53"/>
        <n v="11552.841"/>
        <n v="31205.21"/>
        <n v="37685.637000000002"/>
        <n v="26741.085999999999"/>
        <n v="28974"/>
        <n v="15115.2"/>
        <n v="28665.555"/>
        <n v="26358.365000000002"/>
        <n v="40963.644999999997"/>
        <n v="31029.043000000001"/>
        <n v="13347.438"/>
        <n v="32470.120999999999"/>
        <n v="34545.555"/>
        <n v="25648.081999999999"/>
        <n v="28595.119999999999"/>
        <n v="28984.478999999999"/>
        <n v="40747.203000000001"/>
        <n v="14916.241"/>
        <n v="27819.607"/>
        <n v="26216.153999999999"/>
        <n v="24852.361000000001"/>
        <n v="31586.562000000002"/>
        <n v="16514.84"/>
        <n v="31437.833999999999"/>
        <n v="36160.516000000003"/>
        <n v="29486.562000000002"/>
        <n v="25975.361000000001"/>
        <n v="28523.72"/>
        <n v="29642.078000000001"/>
        <n v="28024.921999999999"/>
        <n v="31285.396000000001"/>
        <n v="15934.357"/>
        <n v="28536.403999999999"/>
        <n v="13188.88"/>
        <n v="33620.082000000002"/>
        <n v="31009.48"/>
        <n v="14995.642"/>
        <n v="30109.673999999999"/>
        <n v="11841.237999999999"/>
        <n v="31609.445"/>
        <n v="31830.758000000002"/>
        <n v="28728.123"/>
        <n v="29422.197"/>
        <n v="33904.720000000001"/>
        <n v="16765.240000000002"/>
        <n v="15000.679"/>
        <n v="13662.118"/>
        <n v="17006.883000000002"/>
        <n v="16228.477000000001"/>
        <n v="16369.161"/>
        <n v="8276.1589999999997"/>
        <n v="13739.518"/>
        <n v="19806.078000000001"/>
        <n v="6700.7206999999999"/>
        <n v="14832.08"/>
        <n v="16746.36"/>
        <n v="13606.681"/>
        <n v="17267.52"/>
        <n v="6756.96"/>
        <n v="20755.280999999999"/>
        <n v="4547.2397000000001"/>
        <n v="17407.8"/>
        <n v="15067.601000000001"/>
        <n v="18222.643"/>
        <n v="28648.525000000001"/>
        <n v="32226.2"/>
        <n v="41646.285000000003"/>
        <n v="37634.44"/>
        <n v="12669.761"/>
        <n v="32239.280999999999"/>
        <n v="14523.96"/>
        <n v="37688.19"/>
        <n v="29546.720000000001"/>
        <n v="33122.92"/>
        <n v="31718.884999999998"/>
        <n v="28803.686000000002"/>
        <n v="27840.157999999999"/>
        <n v="17800.8"/>
        <n v="15512.162"/>
        <n v="34905.116999999998"/>
        <n v="37495.675999999999"/>
        <n v="36566.61"/>
        <n v="29743.002"/>
        <n v="33739.402000000002"/>
        <n v="28749.4"/>
        <n v="30246.081999999999"/>
        <n v="26425.317999999999"/>
        <n v="17151.037"/>
        <n v="30402.565999999999"/>
        <n v="30529.965"/>
        <n v="31771.440999999999"/>
        <n v="30706.127"/>
        <n v="14653.562"/>
        <n v="33464.76"/>
        <n v="35687.230000000003"/>
        <n v="25305.273000000001"/>
        <n v="32224.16"/>
        <n v="30480.756000000001"/>
        <n v="26786.643"/>
        <n v="35463.883000000002"/>
        <n v="17571.280999999999"/>
        <n v="31537.478999999999"/>
        <n v="36117.599999999999"/>
        <n v="17288.682000000001"/>
        <n v="35147.480000000003"/>
        <n v="33800.195"/>
        <n v="19495.8"/>
        <n v="19977.400000000001"/>
        <n v="33782.766000000003"/>
        <n v="27491.675999999999"/>
        <n v="34107.4"/>
        <n v="35259.156000000003"/>
        <n v="37204.519999999997"/>
        <n v="33780.71"/>
        <n v="36911.476999999999"/>
        <n v="18864.076000000001"/>
        <n v="33496.074000000001"/>
        <n v="18862.437999999998"/>
        <n v="32171.603999999999"/>
        <n v="35255.964999999997"/>
        <n v="32367"/>
        <n v="34502.285000000003"/>
        <n v="34716.959999999999"/>
        <n v="32786.561999999998"/>
        <n v="32214.157999999999"/>
        <n v="34649.561999999998"/>
        <n v="18785"/>
        <n v="20837.72"/>
        <n v="28478.44"/>
        <n v="38505.285000000003"/>
        <n v="34566.254000000001"/>
        <n v="28371.155999999999"/>
        <n v="28766.723000000002"/>
        <n v="35822.766000000003"/>
        <n v="34760.042999999998"/>
        <n v="26495.877"/>
        <n v="33837.279999999999"/>
        <n v="17366.317999999999"/>
        <n v="30754.285"/>
        <n v="41190.6"/>
        <n v="33351.199999999997"/>
        <n v="28929.955000000002"/>
        <n v="28500.44"/>
        <n v="18317.48"/>
        <n v="30453.081999999999"/>
        <n v="18042.723000000002"/>
        <n v="34652.68"/>
        <n v="13148.521000000001"/>
        <n v="30679.916000000001"/>
        <n v="26889.476999999999"/>
        <n v="34355.836000000003"/>
        <n v="34895.879999999997"/>
        <n v="36442.68"/>
        <n v="24709.686000000002"/>
        <n v="30398.719000000001"/>
        <n v="28783.236000000001"/>
        <n v="14294.4375"/>
        <n v="32471.877"/>
        <n v="29409.838"/>
        <n v="28318.201000000001"/>
        <n v="29626.603999999999"/>
        <n v="31830.36"/>
        <n v="15557.879000000001"/>
        <n v="28369.719000000001"/>
        <n v="22446.636999999999"/>
        <n v="22487.682000000001"/>
        <n v="20650.724999999999"/>
        <n v="12289.04"/>
        <n v="21399.315999999999"/>
        <n v="23914.565999999999"/>
        <n v="18268.643"/>
        <n v="19485.401999999998"/>
        <n v="22110.958999999999"/>
        <n v="8274.5205000000005"/>
        <n v="5540.48"/>
        <n v="6398.8"/>
        <n v="8126.5990000000002"/>
        <n v="2243.3200000000002"/>
        <n v="7616.5604999999996"/>
        <n v="6837.6"/>
        <n v="4865.9603999999999"/>
        <n v="6738.68"/>
        <n v="6932.3594000000003"/>
        <n v="5090.84"/>
      </sharedItems>
    </cacheField>
    <cacheField name="Tiempo procesamiento en ms (latencia)" numFmtId="0">
      <sharedItems containsSemiMixedTypes="0" containsString="0" containsNumber="1" containsInteger="1" minValue="10" maxValue="280" count="124">
        <n v="145"/>
        <n v="146"/>
        <n v="147"/>
        <n v="205"/>
        <n v="206"/>
        <n v="207"/>
        <n v="208"/>
        <n v="212"/>
        <n v="213"/>
        <n v="214"/>
        <n v="58"/>
        <n v="59"/>
        <n v="60"/>
        <n v="116"/>
        <n v="117"/>
        <n v="118"/>
        <n v="190"/>
        <n v="191"/>
        <n v="192"/>
        <n v="188"/>
        <n v="189"/>
        <n v="109"/>
        <n v="110"/>
        <n v="98"/>
        <n v="99"/>
        <n v="100"/>
        <n v="129"/>
        <n v="130"/>
        <n v="131"/>
        <n v="132"/>
        <n v="231"/>
        <n v="232"/>
        <n v="233"/>
        <n v="21"/>
        <n v="22"/>
        <n v="23"/>
        <n v="108"/>
        <n v="111"/>
        <n v="199"/>
        <n v="200"/>
        <n v="201"/>
        <n v="202"/>
        <n v="220"/>
        <n v="221"/>
        <n v="222"/>
        <n v="10"/>
        <n v="11"/>
        <n v="12"/>
        <n v="80"/>
        <n v="81"/>
        <n v="82"/>
        <n v="183"/>
        <n v="184"/>
        <n v="185"/>
        <n v="186"/>
        <n v="65"/>
        <n v="112"/>
        <n v="113"/>
        <n v="180"/>
        <n v="181"/>
        <n v="182"/>
        <n v="27"/>
        <n v="28"/>
        <n v="29"/>
        <n v="43"/>
        <n v="44"/>
        <n v="45"/>
        <n v="46"/>
        <n v="66"/>
        <n v="67"/>
        <n v="68"/>
        <n v="125"/>
        <n v="126"/>
        <n v="127"/>
        <n v="128"/>
        <n v="193"/>
        <n v="75"/>
        <n v="76"/>
        <n v="77"/>
        <n v="204"/>
        <n v="280"/>
        <n v="57"/>
        <n v="166"/>
        <n v="167"/>
        <n v="176"/>
        <n v="177"/>
        <n v="178"/>
        <n v="260"/>
        <n v="261"/>
        <n v="262"/>
        <n v="105"/>
        <n v="106"/>
        <n v="107"/>
        <n v="160"/>
        <n v="161"/>
        <n v="162"/>
        <n v="114"/>
        <n v="115"/>
        <n v="234"/>
        <n v="152"/>
        <n v="153"/>
        <n v="218"/>
        <n v="219"/>
        <n v="256"/>
        <n v="257"/>
        <n v="258"/>
        <n v="259"/>
        <n v="24"/>
        <n v="25"/>
        <n v="119"/>
        <n v="120"/>
        <n v="121"/>
        <n v="122"/>
        <n v="135"/>
        <n v="136"/>
        <n v="137"/>
        <n v="223"/>
        <n v="224"/>
        <n v="15"/>
        <n v="16"/>
        <n v="17"/>
        <n v="164"/>
        <n v="165"/>
        <n v="273"/>
      </sharedItems>
    </cacheField>
    <cacheField name="Latencia por factura en ms" numFmtId="0">
      <sharedItems containsSemiMixedTypes="0" containsString="0" containsNumber="1" minValue="8.9285714285714288E-2" maxValue="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guillermo alfredo avila" refreshedDate="43338.948430671298" createdVersion="4" refreshedVersion="4" minRefreshableVersion="3" recordCount="620">
  <cacheSource type="worksheet">
    <worksheetSource ref="O2:T622" sheet="Flink-NumFacTotFacXEmi10s5s"/>
  </cacheSource>
  <cacheFields count="6">
    <cacheField name="Ventana" numFmtId="49">
      <sharedItems count="62">
        <s v="1535319945000"/>
        <s v="1535319950000"/>
        <s v="1535319955000"/>
        <s v="1535319960000"/>
        <s v="1535319965000"/>
        <s v="1535319970000"/>
        <s v="1535319975000"/>
        <s v="1535319980000"/>
        <s v="1535319985000"/>
        <s v="1535319990000"/>
        <s v="1535319995000"/>
        <s v="1535320000000"/>
        <s v="1535320005000"/>
        <s v="1535320010000"/>
        <s v="1535320015000"/>
        <s v="1535320020000"/>
        <s v="1535320025000"/>
        <s v="1535320030000"/>
        <s v="1535320035000"/>
        <s v="1535320040000"/>
        <s v="1535320045000"/>
        <s v="1535320050000"/>
        <s v="1535320055000"/>
        <s v="1535320060000"/>
        <s v="1535320065000"/>
        <s v="1535320070000"/>
        <s v="1535320075000"/>
        <s v="1535320080000"/>
        <s v="1535320085000"/>
        <s v="1535320090000"/>
        <s v="1535320095000"/>
        <s v="1535320100000"/>
        <s v="1535320105000"/>
        <s v="1535320110000"/>
        <s v="1535320115000"/>
        <s v="1535320120000"/>
        <s v="1535320125000"/>
        <s v="1535320130000"/>
        <s v="1535320135000"/>
        <s v="1535320140000"/>
        <s v="1535320145000"/>
        <s v="1535320150000"/>
        <s v="1535320155000"/>
        <s v="1535320160000"/>
        <s v="1535320165000"/>
        <s v="1535320170000"/>
        <s v="1535320175000"/>
        <s v="1535320180000"/>
        <s v="1535320185000"/>
        <s v="1535320190000"/>
        <s v="1535320195000"/>
        <s v="1535320200000"/>
        <s v="1535320205000"/>
        <s v="1535320210000"/>
        <s v="1535320215000"/>
        <s v="1535320220000"/>
        <s v="1535320225000"/>
        <s v="1535320230000"/>
        <s v="1535320235000"/>
        <s v="1535320240000"/>
        <s v="1535320245000"/>
        <s v="1535320250000"/>
      </sharedItems>
    </cacheField>
    <cacheField name="Numero ruc emisor" numFmtId="49">
      <sharedItems/>
    </cacheField>
    <cacheField name="Facturas procesadas (throughput)" numFmtId="0">
      <sharedItems containsSemiMixedTypes="0" containsString="0" containsNumber="1" containsInteger="1" minValue="8" maxValue="126" count="99">
        <n v="15"/>
        <n v="10"/>
        <n v="9"/>
        <n v="22"/>
        <n v="13"/>
        <n v="17"/>
        <n v="59"/>
        <n v="67"/>
        <n v="65"/>
        <n v="70"/>
        <n v="58"/>
        <n v="63"/>
        <n v="37"/>
        <n v="61"/>
        <n v="27"/>
        <n v="100"/>
        <n v="41"/>
        <n v="109"/>
        <n v="43"/>
        <n v="92"/>
        <n v="88"/>
        <n v="105"/>
        <n v="112"/>
        <n v="87"/>
        <n v="107"/>
        <n v="74"/>
        <n v="71"/>
        <n v="35"/>
        <n v="68"/>
        <n v="79"/>
        <n v="77"/>
        <n v="28"/>
        <n v="86"/>
        <n v="60"/>
        <n v="47"/>
        <n v="46"/>
        <n v="51"/>
        <n v="21"/>
        <n v="39"/>
        <n v="54"/>
        <n v="82"/>
        <n v="33"/>
        <n v="57"/>
        <n v="76"/>
        <n v="73"/>
        <n v="95"/>
        <n v="55"/>
        <n v="101"/>
        <n v="99"/>
        <n v="104"/>
        <n v="90"/>
        <n v="94"/>
        <n v="45"/>
        <n v="81"/>
        <n v="83"/>
        <n v="102"/>
        <n v="85"/>
        <n v="84"/>
        <n v="97"/>
        <n v="91"/>
        <n v="50"/>
        <n v="53"/>
        <n v="89"/>
        <n v="103"/>
        <n v="98"/>
        <n v="93"/>
        <n v="48"/>
        <n v="69"/>
        <n v="80"/>
        <n v="52"/>
        <n v="96"/>
        <n v="56"/>
        <n v="44"/>
        <n v="49"/>
        <n v="42"/>
        <n v="106"/>
        <n v="111"/>
        <n v="108"/>
        <n v="123"/>
        <n v="72"/>
        <n v="119"/>
        <n v="78"/>
        <n v="116"/>
        <n v="40"/>
        <n v="110"/>
        <n v="117"/>
        <n v="36"/>
        <n v="26"/>
        <n v="31"/>
        <n v="115"/>
        <n v="113"/>
        <n v="126"/>
        <n v="121"/>
        <n v="124"/>
        <n v="75"/>
        <n v="66"/>
        <n v="8"/>
        <n v="18"/>
        <n v="30"/>
      </sharedItems>
    </cacheField>
    <cacheField name="Total facturado (USD)" numFmtId="0">
      <sharedItems containsSemiMixedTypes="0" containsString="0" containsNumber="1" minValue="2737.5198" maxValue="42530.995999999999" count="620">
        <n v="5048.6000000000004"/>
        <n v="3679.32"/>
        <n v="3120.3198000000002"/>
        <n v="7034.1589999999997"/>
        <n v="5525.04"/>
        <n v="5545.52"/>
        <n v="5386.72"/>
        <n v="5415.8"/>
        <n v="5245.3203000000003"/>
        <n v="5934.44"/>
        <n v="18805.601999999999"/>
        <n v="22754.682000000001"/>
        <n v="20789.2"/>
        <n v="24437.521000000001"/>
        <n v="20799.682000000001"/>
        <n v="20547.723000000002"/>
        <n v="14630.120999999999"/>
        <n v="21031.958999999999"/>
        <n v="8272.1200000000008"/>
        <n v="19754.482"/>
        <n v="32775.722999999998"/>
        <n v="15593.72"/>
        <n v="34107.516000000003"/>
        <n v="14921.800999999999"/>
        <n v="30062.116999999998"/>
        <n v="29091.157999999999"/>
        <n v="34417.008000000002"/>
        <n v="38876.082000000002"/>
        <n v="29550.883000000002"/>
        <n v="36989.656000000003"/>
        <n v="27084.041000000001"/>
        <n v="29610.195"/>
        <n v="22522.401999999998"/>
        <n v="12550.279"/>
        <n v="22940.12"/>
        <n v="27065.442999999999"/>
        <n v="22971.440999999999"/>
        <n v="25908.639999999999"/>
        <n v="10255.959999999999"/>
        <n v="28155.482"/>
        <n v="19647.555"/>
        <n v="17344.636999999999"/>
        <n v="14583.237999999999"/>
        <n v="13941.041999999999"/>
        <n v="16086.001"/>
        <n v="5870.48"/>
        <n v="7024.1589999999997"/>
        <n v="15036.520500000001"/>
        <n v="13999.441999999999"/>
        <n v="17327.002"/>
        <n v="27367.877"/>
        <n v="12058.52"/>
        <n v="22534.68"/>
        <n v="12045.679"/>
        <n v="18833.921999999999"/>
        <n v="24027.565999999999"/>
        <n v="24645.113000000001"/>
        <n v="25879.599999999999"/>
        <n v="22782.28"/>
        <n v="23269.32"/>
        <n v="14426.12"/>
        <n v="23880.959999999999"/>
        <n v="32653.280999999999"/>
        <n v="19701.596000000001"/>
        <n v="31602.197"/>
        <n v="30286.476999999999"/>
        <n v="31726.035"/>
        <n v="28769.200000000001"/>
        <n v="34760.766000000003"/>
        <n v="30017.197"/>
        <n v="29986.958999999999"/>
        <n v="33045.241999999998"/>
        <n v="14157.922"/>
        <n v="27863.761999999999"/>
        <n v="20648.921999999999"/>
        <n v="28521.153999999999"/>
        <n v="33352.046999999999"/>
        <n v="26418.317999999999"/>
        <n v="34950.836000000003"/>
        <n v="30036.28"/>
        <n v="28280.68"/>
        <n v="30828.643"/>
        <n v="29100.16"/>
        <n v="30683.201000000001"/>
        <n v="32999.116999999998"/>
        <n v="33415.120000000003"/>
        <n v="30938.956999999999"/>
        <n v="32231.395"/>
        <n v="15056.64"/>
        <n v="18697.921999999999"/>
        <n v="30431.592000000001"/>
        <n v="27882.203000000001"/>
        <n v="27396.436000000002"/>
        <n v="13646.96"/>
        <n v="34102.527000000002"/>
        <n v="19868.240000000002"/>
        <n v="27295.078000000001"/>
        <n v="29763.675999999999"/>
        <n v="32412.521000000001"/>
        <n v="32021.440999999999"/>
        <n v="31503.324000000001"/>
        <n v="34110.688000000002"/>
        <n v="30838.76"/>
        <n v="18260.322"/>
        <n v="29723.833999999999"/>
        <n v="30256.956999999999"/>
        <n v="16878.918000000001"/>
        <n v="29299.835999999999"/>
        <n v="26241.203000000001"/>
        <n v="29017.518"/>
        <n v="31691.958999999999"/>
        <n v="15657.598"/>
        <n v="31153.32"/>
        <n v="31699.645"/>
        <n v="14190.200999999999"/>
        <n v="29232.478999999999"/>
        <n v="31106.041000000001"/>
        <n v="33765.160000000003"/>
        <n v="38021.56"/>
        <n v="24411.963"/>
        <n v="29018.687999999998"/>
        <n v="31594.959999999999"/>
        <n v="15022.359"/>
        <n v="29940.914000000001"/>
        <n v="17208.835999999999"/>
        <n v="32275.605"/>
        <n v="26876.879000000001"/>
        <n v="32937.688000000002"/>
        <n v="39164.445"/>
        <n v="29949.919999999998"/>
        <n v="31250.12"/>
        <n v="28487.16"/>
        <n v="27245.84"/>
        <n v="25736.201000000001"/>
        <n v="29359.846000000001"/>
        <n v="19193.958999999999"/>
        <n v="31784.998"/>
        <n v="33395.483999999997"/>
        <n v="35030.480000000003"/>
        <n v="20213.32"/>
        <n v="26505.963"/>
        <n v="17241.076000000001"/>
        <n v="31166.611000000001"/>
        <n v="32136.157999999999"/>
        <n v="27363.197"/>
        <n v="17987.756000000001"/>
        <n v="33544.394999999997"/>
        <n v="32071.398000000001"/>
        <n v="33917.760000000002"/>
        <n v="26648.28"/>
        <n v="30209.599999999999"/>
        <n v="32598.32"/>
        <n v="29463.643"/>
        <n v="33838.995999999999"/>
        <n v="14708.082"/>
        <n v="28749.919999999998"/>
        <n v="33421.796999999999"/>
        <n v="29629.883000000002"/>
        <n v="18564.923999999999"/>
        <n v="23464.081999999999"/>
        <n v="33712.406000000003"/>
        <n v="18719.643"/>
        <n v="30891.078000000001"/>
        <n v="29902.525000000001"/>
        <n v="14262.68"/>
        <n v="30570.799999999999"/>
        <n v="28993.366999999998"/>
        <n v="29557.081999999999"/>
        <n v="24807.123"/>
        <n v="34922.957000000002"/>
        <n v="33424.92"/>
        <n v="34471.64"/>
        <n v="33196.92"/>
        <n v="12847.681"/>
        <n v="28325"/>
        <n v="13748.2"/>
        <n v="34142.207000000002"/>
        <n v="28620"/>
        <n v="29013.040000000001"/>
        <n v="28707.197"/>
        <n v="29184.639999999999"/>
        <n v="29836.752"/>
        <n v="27323.201000000001"/>
        <n v="17108.201000000001"/>
        <n v="28015.603999999999"/>
        <n v="34357.805"/>
        <n v="13889.521000000001"/>
        <n v="30506.798999999999"/>
        <n v="32554.925999999999"/>
        <n v="31166.521000000001"/>
        <n v="23528.12"/>
        <n v="34151.269999999997"/>
        <n v="21068.639999999999"/>
        <n v="31631.076000000001"/>
        <n v="25328.835999999999"/>
        <n v="27284.638999999999"/>
        <n v="29616.758000000002"/>
        <n v="26176.157999999999"/>
        <n v="35568.68"/>
        <n v="19017.240000000002"/>
        <n v="35020.156000000003"/>
        <n v="20348.925999999999"/>
        <n v="22265.918000000001"/>
        <n v="30572.756000000001"/>
        <n v="17944.919999999998"/>
        <n v="30370.959999999999"/>
        <n v="30522.115000000002"/>
        <n v="33504.800000000003"/>
        <n v="31044.643"/>
        <n v="30930"/>
        <n v="19231.719000000001"/>
        <n v="30134.155999999999"/>
        <n v="30060.562000000002"/>
        <n v="16412.12"/>
        <n v="34707.589999999997"/>
        <n v="34746.516000000003"/>
        <n v="25870.601999999999"/>
        <n v="35160.188000000002"/>
        <n v="33432.285000000003"/>
        <n v="32832.402000000002"/>
        <n v="30419.634999999998"/>
        <n v="30960.918000000001"/>
        <n v="27593.993999999999"/>
        <n v="35427.042999999998"/>
        <n v="33226.230000000003"/>
        <n v="19098.203000000001"/>
        <n v="35088.917999999998"/>
        <n v="33483.792999999998"/>
        <n v="33793.035000000003"/>
        <n v="16718.761999999999"/>
        <n v="33970.233999999997"/>
        <n v="17437.958999999999"/>
        <n v="29626.04"/>
        <n v="31942.842000000001"/>
        <n v="35009.68"/>
        <n v="28699.842000000001"/>
        <n v="41727.599999999999"/>
        <n v="25338.238000000001"/>
        <n v="16236.359"/>
        <n v="30099.838"/>
        <n v="40369.03"/>
        <n v="31862.002"/>
        <n v="26133.398000000001"/>
        <n v="15495.644"/>
        <n v="23873.201000000001"/>
        <n v="33699.082000000002"/>
        <n v="31826.928"/>
        <n v="29007.645"/>
        <n v="21029.56"/>
        <n v="28265.88"/>
        <n v="17800.559000000001"/>
        <n v="28911.201000000001"/>
        <n v="25064.639999999999"/>
        <n v="12684.361000000001"/>
        <n v="33610.04"/>
        <n v="40591.086000000003"/>
        <n v="28758.68"/>
        <n v="32741.601999999999"/>
        <n v="26744.761999999999"/>
        <n v="31640.686000000002"/>
        <n v="25329.717000000001"/>
        <n v="38197.523000000001"/>
        <n v="13393.199000000001"/>
        <n v="30703.833999999999"/>
        <n v="30241.125"/>
        <n v="30180.162"/>
        <n v="16112.479499999999"/>
        <n v="25081.040000000001"/>
        <n v="35986.684000000001"/>
        <n v="39033.285000000003"/>
        <n v="30931.8"/>
        <n v="32560.959999999999"/>
        <n v="30059.562000000002"/>
        <n v="20460.273000000001"/>
        <n v="32028.761999999999"/>
        <n v="34182.32"/>
        <n v="29286.236000000001"/>
        <n v="40570.953000000001"/>
        <n v="16039.878000000001"/>
        <n v="31719.84"/>
        <n v="34497.120000000003"/>
        <n v="31279.434000000001"/>
        <n v="19624.958999999999"/>
        <n v="34490.082000000002"/>
        <n v="27244.076000000001"/>
        <n v="15845.561"/>
        <n v="32365.445"/>
        <n v="29417.280999999999"/>
        <n v="31470.447"/>
        <n v="31768.645"/>
        <n v="36185.074000000001"/>
        <n v="21418.603999999999"/>
        <n v="28854.322"/>
        <n v="30096.838"/>
        <n v="30170.317999999999"/>
        <n v="28679.162"/>
        <n v="13586.84"/>
        <n v="35420.004000000001"/>
        <n v="27083.4"/>
        <n v="24785.123"/>
        <n v="30486.190999999999"/>
        <n v="31957.442999999999"/>
        <n v="33488.6"/>
        <n v="35494.410000000003"/>
        <n v="31510.756000000001"/>
        <n v="31992.240000000002"/>
        <n v="32091.525000000001"/>
        <n v="16850.518"/>
        <n v="16562.083999999999"/>
        <n v="32327.279999999999"/>
        <n v="37913.042999999998"/>
        <n v="15787.479499999999"/>
        <n v="16368.079"/>
        <n v="35817.555"/>
        <n v="32657.123"/>
        <n v="31337.995999999999"/>
        <n v="33119.68"/>
        <n v="32254.280999999999"/>
        <n v="33715.188000000002"/>
        <n v="34688.074000000001"/>
        <n v="36419.516000000003"/>
        <n v="33773.074000000001"/>
        <n v="18116.238000000001"/>
        <n v="32721.557000000001"/>
        <n v="15426.4375"/>
        <n v="31564.953000000001"/>
        <n v="32614.440999999999"/>
        <n v="30641.442999999999"/>
        <n v="33773.675999999999"/>
        <n v="34634.832000000002"/>
        <n v="15479.120999999999"/>
        <n v="18169.357"/>
        <n v="16674.400000000001"/>
        <n v="15993.838"/>
        <n v="13339.040999999999"/>
        <n v="17675.560000000001"/>
        <n v="7813.44"/>
        <n v="15567.281000000001"/>
        <n v="10462.36"/>
        <n v="17375.759999999998"/>
        <n v="14397.962"/>
        <n v="17852.48"/>
        <n v="7508.5595999999996"/>
        <n v="15447"/>
        <n v="16458.357"/>
        <n v="20856.16"/>
        <n v="14541.279"/>
        <n v="16867.398000000001"/>
        <n v="18027.48"/>
        <n v="15364.243"/>
        <n v="31325.32"/>
        <n v="26834.478999999999"/>
        <n v="23022.763999999999"/>
        <n v="37038.156000000003"/>
        <n v="32642.879000000001"/>
        <n v="32838.035000000003"/>
        <n v="37010.277000000002"/>
        <n v="34056.644999999997"/>
        <n v="32133.035"/>
        <n v="14755.759"/>
        <n v="14720.319"/>
        <n v="29356"/>
        <n v="27276.398000000001"/>
        <n v="31828.482"/>
        <n v="16927.201000000001"/>
        <n v="33425.203000000001"/>
        <n v="32554.596000000001"/>
        <n v="33499.758000000002"/>
        <n v="36482.28"/>
        <n v="25343.200000000001"/>
        <n v="33488.675999999999"/>
        <n v="31871.113000000001"/>
        <n v="29425.326000000001"/>
        <n v="17115.439999999999"/>
        <n v="15555"/>
        <n v="32072.723000000002"/>
        <n v="32365.043000000001"/>
        <n v="30897.164000000001"/>
        <n v="31658.125"/>
        <n v="27105.398000000001"/>
        <n v="32039.995999999999"/>
        <n v="34135.597999999998"/>
        <n v="30401.16"/>
        <n v="17549.478999999999"/>
        <n v="16668.96"/>
        <n v="29688.756000000001"/>
        <n v="34422.925999999999"/>
        <n v="28799.559000000001"/>
        <n v="29163.599999999999"/>
        <n v="31591.928"/>
        <n v="26800.686000000002"/>
        <n v="32810.03"/>
        <n v="19772.803"/>
        <n v="36015.917999999998"/>
        <n v="19218.52"/>
        <n v="29417.076000000001"/>
        <n v="33983.042999999998"/>
        <n v="27989.955000000002"/>
        <n v="32511.006000000001"/>
        <n v="33547.561999999998"/>
        <n v="31947.838"/>
        <n v="15851.323"/>
        <n v="30029.395"/>
        <n v="30030.761999999999"/>
        <n v="34151.957000000002"/>
        <n v="32035.559000000001"/>
        <n v="20705.153999999999"/>
        <n v="30477.201000000001"/>
        <n v="31915.437999999998"/>
        <n v="33556.639999999999"/>
        <n v="34175.67"/>
        <n v="35416.917999999998"/>
        <n v="14750.478999999999"/>
        <n v="15341.481"/>
        <n v="26025.197"/>
        <n v="29471.164000000001"/>
        <n v="27420.44"/>
        <n v="33026.758000000002"/>
        <n v="30634.518"/>
        <n v="31756.398000000001"/>
        <n v="23626.803"/>
        <n v="13108.082"/>
        <n v="39327.199999999997"/>
        <n v="33394.6"/>
        <n v="33487.68"/>
        <n v="25862.92"/>
        <n v="15522.921"/>
        <n v="32526.76"/>
        <n v="30061.32"/>
        <n v="29490.844000000001"/>
        <n v="26193.16"/>
        <n v="36248.953000000001"/>
        <n v="26816.401999999998"/>
        <n v="16803.32"/>
        <n v="35220.438000000002"/>
        <n v="24720.521000000001"/>
        <n v="34251.042999999998"/>
        <n v="30369.16"/>
        <n v="33722.160000000003"/>
        <n v="13691.52"/>
        <n v="27944.880000000001"/>
        <n v="33392.324000000001"/>
        <n v="16876.84"/>
        <n v="19457.846000000001"/>
        <n v="30405.967000000001"/>
        <n v="30546.004000000001"/>
        <n v="26709.357"/>
        <n v="37466"/>
        <n v="27710.208999999999"/>
        <n v="26165.355"/>
        <n v="28271.846000000001"/>
        <n v="32280.083999999999"/>
        <n v="26907.002"/>
        <n v="34282.847999999998"/>
        <n v="17473.2"/>
        <n v="29472.486000000001"/>
        <n v="27017.200000000001"/>
        <n v="16679.398000000001"/>
        <n v="29575.763999999999"/>
        <n v="28477.360000000001"/>
        <n v="12174.92"/>
        <n v="30214.555"/>
        <n v="27397.125"/>
        <n v="16034.321"/>
        <n v="27314.959999999999"/>
        <n v="29701.395"/>
        <n v="28276.925999999999"/>
        <n v="28776.68"/>
        <n v="35219.652000000002"/>
        <n v="32424.482"/>
        <n v="28746.205000000002"/>
        <n v="31013.844000000001"/>
        <n v="17987.921999999999"/>
        <n v="32824.561999999998"/>
        <n v="13634.68"/>
        <n v="32314.92"/>
        <n v="31503.559000000001"/>
        <n v="25751.645"/>
        <n v="25879.719000000001"/>
        <n v="33278.925999999999"/>
        <n v="36694.81"/>
        <n v="31392.763999999999"/>
        <n v="30736.513999999999"/>
        <n v="14277.84"/>
        <n v="17363.8"/>
        <n v="32078.083999999999"/>
        <n v="28385.155999999999"/>
        <n v="27376.120999999999"/>
        <n v="31645.282999999999"/>
        <n v="32116.678"/>
        <n v="32782.559999999998"/>
        <n v="30452.596000000001"/>
        <n v="32781.913999999997"/>
        <n v="11037.519"/>
        <n v="17618.560000000001"/>
        <n v="36916"/>
        <n v="24333.040000000001"/>
        <n v="28609.846000000001"/>
        <n v="31924.2"/>
        <n v="30312.639999999999"/>
        <n v="26870.756000000001"/>
        <n v="31172.724999999999"/>
        <n v="30063.84"/>
        <n v="13283.359"/>
        <n v="34428.285000000003"/>
        <n v="17420.240000000002"/>
        <n v="30743.085999999999"/>
        <n v="24761.923999999999"/>
        <n v="29821.518"/>
        <n v="33524.597999999998"/>
        <n v="29663.687999999998"/>
        <n v="27226.720000000001"/>
        <n v="25551.559000000001"/>
        <n v="29256.598000000002"/>
        <n v="14138.959000000001"/>
        <n v="33399.315999999999"/>
        <n v="32607.074000000001"/>
        <n v="37251.406000000003"/>
        <n v="16858.078000000001"/>
        <n v="32105.442999999999"/>
        <n v="18126.879000000001"/>
        <n v="34487.355000000003"/>
        <n v="28876.041000000001"/>
        <n v="29382.357"/>
        <n v="35717.754000000001"/>
        <n v="31108.120999999999"/>
        <n v="28083.636999999999"/>
        <n v="33117.722999999998"/>
        <n v="18211.12"/>
        <n v="37377.675999999999"/>
        <n v="41314.92"/>
        <n v="34500.766000000003"/>
        <n v="25476.351999999999"/>
        <n v="14121.919"/>
        <n v="18352.442999999999"/>
        <n v="33697.527000000002"/>
        <n v="30973.279999999999"/>
        <n v="27811.723000000002"/>
        <n v="33267.72"/>
        <n v="36837.08"/>
        <n v="34213.480000000003"/>
        <n v="25159.439999999999"/>
        <n v="30753.396000000001"/>
        <n v="14148.279"/>
        <n v="25531.761999999999"/>
        <n v="31550.043000000001"/>
        <n v="33967.08"/>
        <n v="37210.472999999998"/>
        <n v="14887.64"/>
        <n v="36437.995999999999"/>
        <n v="32145.317999999999"/>
        <n v="27753.717000000001"/>
        <n v="14486.08"/>
        <n v="17421.8"/>
        <n v="33656.36"/>
        <n v="28896.162"/>
        <n v="27407.197"/>
        <n v="28383.282999999999"/>
        <n v="30444.04"/>
        <n v="40735.08"/>
        <n v="41570.796999999999"/>
        <n v="25223.921999999999"/>
        <n v="29900.678"/>
        <n v="32742.195"/>
        <n v="29253.004000000001"/>
        <n v="31338.36"/>
        <n v="12490.241"/>
        <n v="27535.634999999998"/>
        <n v="18983.080000000002"/>
        <n v="30910.474999999999"/>
        <n v="28992.523000000001"/>
        <n v="38250.879999999997"/>
        <n v="13118.279"/>
        <n v="32200.49"/>
        <n v="29829.678"/>
        <n v="34527.406000000003"/>
        <n v="32816.32"/>
        <n v="21987.16"/>
        <n v="17581.96"/>
        <n v="34557.599999999999"/>
        <n v="16419.238000000001"/>
        <n v="42530.995999999999"/>
        <n v="37017.796999999999"/>
        <n v="28848.482"/>
        <n v="35063.438000000002"/>
        <n v="26160.120999999999"/>
        <n v="13449.041999999999"/>
        <n v="19648.521000000001"/>
        <n v="31303.401999999998"/>
        <n v="30577.603999999999"/>
        <n v="33642.957000000002"/>
        <n v="19067.96"/>
        <n v="33131.796999999999"/>
        <n v="24612.076000000001"/>
        <n v="32564.484"/>
        <n v="38716.79"/>
        <n v="32158.241999999998"/>
        <n v="15659.558000000001"/>
        <n v="28397.203000000001"/>
        <n v="26477.119999999999"/>
        <n v="26069.279999999999"/>
        <n v="24256.958999999999"/>
        <n v="22537.995999999999"/>
        <n v="15330.36"/>
        <n v="26042.758000000002"/>
        <n v="28492.877"/>
        <n v="11839.359"/>
        <n v="22743.123"/>
        <n v="20053.241999999998"/>
        <n v="24204.2"/>
        <n v="8797.2800000000007"/>
        <n v="9395.7610000000004"/>
        <n v="2737.5198"/>
        <n v="5731.4395000000004"/>
        <n v="5844.04"/>
        <n v="7704.7606999999998"/>
        <n v="8968.8799999999992"/>
        <n v="7094.5995999999996"/>
        <n v="10212.761"/>
        <n v="7564.5204999999996"/>
      </sharedItems>
    </cacheField>
    <cacheField name="Tiempo procesamiento en ms (latencia)" numFmtId="0">
      <sharedItems containsSemiMixedTypes="0" containsString="0" containsNumber="1" containsInteger="1" minValue="10" maxValue="274" count="113">
        <n v="85"/>
        <n v="86"/>
        <n v="87"/>
        <n v="88"/>
        <n v="89"/>
        <n v="90"/>
        <n v="147"/>
        <n v="148"/>
        <n v="150"/>
        <n v="151"/>
        <n v="240"/>
        <n v="241"/>
        <n v="242"/>
        <n v="243"/>
        <n v="35"/>
        <n v="36"/>
        <n v="71"/>
        <n v="72"/>
        <n v="73"/>
        <n v="162"/>
        <n v="163"/>
        <n v="164"/>
        <n v="218"/>
        <n v="219"/>
        <n v="220"/>
        <n v="80"/>
        <n v="81"/>
        <n v="82"/>
        <n v="110"/>
        <n v="111"/>
        <n v="112"/>
        <n v="167"/>
        <n v="168"/>
        <n v="169"/>
        <n v="170"/>
        <n v="152"/>
        <n v="153"/>
        <n v="246"/>
        <n v="247"/>
        <n v="248"/>
        <n v="173"/>
        <n v="174"/>
        <n v="175"/>
        <n v="10"/>
        <n v="11"/>
        <n v="12"/>
        <n v="91"/>
        <n v="92"/>
        <n v="93"/>
        <n v="94"/>
        <n v="95"/>
        <n v="145"/>
        <n v="146"/>
        <n v="195"/>
        <n v="196"/>
        <n v="197"/>
        <n v="273"/>
        <n v="274"/>
        <n v="59"/>
        <n v="60"/>
        <n v="61"/>
        <n v="140"/>
        <n v="141"/>
        <n v="142"/>
        <n v="189"/>
        <n v="190"/>
        <n v="191"/>
        <n v="130"/>
        <n v="131"/>
        <n v="132"/>
        <n v="208"/>
        <n v="209"/>
        <n v="210"/>
        <n v="129"/>
        <n v="133"/>
        <n v="154"/>
        <n v="272"/>
        <n v="156"/>
        <n v="157"/>
        <n v="17"/>
        <n v="18"/>
        <n v="19"/>
        <n v="99"/>
        <n v="100"/>
        <n v="101"/>
        <n v="262"/>
        <n v="222"/>
        <n v="223"/>
        <n v="125"/>
        <n v="126"/>
        <n v="171"/>
        <n v="172"/>
        <n v="198"/>
        <n v="199"/>
        <n v="108"/>
        <n v="109"/>
        <n v="216"/>
        <n v="217"/>
        <n v="103"/>
        <n v="104"/>
        <n v="105"/>
        <n v="68"/>
        <n v="63"/>
        <n v="64"/>
        <n v="74"/>
        <n v="75"/>
        <n v="76"/>
        <n v="144"/>
        <n v="230"/>
        <n v="231"/>
        <n v="232"/>
        <n v="67"/>
        <n v="69"/>
      </sharedItems>
    </cacheField>
    <cacheField name="Latencia por factura en ms" numFmtId="0">
      <sharedItems containsSemiMixedTypes="0" containsString="0" containsNumber="1" minValue="0.10576923076923077" maxValue="12.4761904761904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guillermo alfredo avila" refreshedDate="43338.972043981485" createdVersion="4" refreshedVersion="4" minRefreshableVersion="3" recordCount="620">
  <cacheSource type="worksheet">
    <worksheetSource ref="A2:F622" sheet="Spark-NumFacTotFacXEmi10s5s"/>
  </cacheSource>
  <cacheFields count="6">
    <cacheField name="Ventana" numFmtId="49">
      <sharedItems count="62">
        <s v="1535326400000"/>
        <s v="1535326405000"/>
        <s v="1535326410000"/>
        <s v="1535326415000"/>
        <s v="1535326420000"/>
        <s v="1535326425000"/>
        <s v="1535326430000"/>
        <s v="1535326435000"/>
        <s v="1535326440000"/>
        <s v="1535326445000"/>
        <s v="1535326450000"/>
        <s v="1535326455000"/>
        <s v="1535326460000"/>
        <s v="1535326465000"/>
        <s v="1535326470000"/>
        <s v="1535326475000"/>
        <s v="1535326480000"/>
        <s v="1535326485000"/>
        <s v="1535326490000"/>
        <s v="1535326495000"/>
        <s v="1535326500000"/>
        <s v="1535326505000"/>
        <s v="1535326510000"/>
        <s v="1535326515000"/>
        <s v="1535326520000"/>
        <s v="1535326525000"/>
        <s v="1535326530000"/>
        <s v="1535326535000"/>
        <s v="1535326540000"/>
        <s v="1535326545000"/>
        <s v="1535326550000"/>
        <s v="1535326555000"/>
        <s v="1535326560000"/>
        <s v="1535326565000"/>
        <s v="1535326570000"/>
        <s v="1535326575000"/>
        <s v="1535326580000"/>
        <s v="1535326585000"/>
        <s v="1535326590000"/>
        <s v="1535326595000"/>
        <s v="1535326600000"/>
        <s v="1535326605000"/>
        <s v="1535326610000"/>
        <s v="1535326615000"/>
        <s v="1535326620000"/>
        <s v="1535326625000"/>
        <s v="1535326630000"/>
        <s v="1535326635000"/>
        <s v="1535326640000"/>
        <s v="1535326645000"/>
        <s v="1535326650000"/>
        <s v="1535326655000"/>
        <s v="1535326660000"/>
        <s v="1535326665000"/>
        <s v="1535326670000"/>
        <s v="1535326675000"/>
        <s v="1535326680000"/>
        <s v="1535326685000"/>
        <s v="1535326690000"/>
        <s v="1535326695000"/>
        <s v="1535326700000"/>
        <s v="1535326705000"/>
      </sharedItems>
    </cacheField>
    <cacheField name="Numero ruc emisor" numFmtId="49">
      <sharedItems/>
    </cacheField>
    <cacheField name="Facturas procesadas (throughput)" numFmtId="0">
      <sharedItems containsSemiMixedTypes="0" containsString="0" containsNumber="1" containsInteger="1" minValue="11" maxValue="127" count="100">
        <n v="35"/>
        <n v="23"/>
        <n v="33"/>
        <n v="34"/>
        <n v="11"/>
        <n v="18"/>
        <n v="25"/>
        <n v="32"/>
        <n v="80"/>
        <n v="62"/>
        <n v="91"/>
        <n v="83"/>
        <n v="89"/>
        <n v="77"/>
        <n v="31"/>
        <n v="47"/>
        <n v="73"/>
        <n v="92"/>
        <n v="88"/>
        <n v="122"/>
        <n v="108"/>
        <n v="101"/>
        <n v="103"/>
        <n v="46"/>
        <n v="57"/>
        <n v="87"/>
        <n v="85"/>
        <n v="96"/>
        <n v="110"/>
        <n v="127"/>
        <n v="81"/>
        <n v="98"/>
        <n v="53"/>
        <n v="48"/>
        <n v="109"/>
        <n v="84"/>
        <n v="111"/>
        <n v="82"/>
        <n v="44"/>
        <n v="93"/>
        <n v="86"/>
        <n v="94"/>
        <n v="56"/>
        <n v="45"/>
        <n v="79"/>
        <n v="102"/>
        <n v="104"/>
        <n v="95"/>
        <n v="107"/>
        <n v="51"/>
        <n v="90"/>
        <n v="54"/>
        <n v="70"/>
        <n v="61"/>
        <n v="28"/>
        <n v="71"/>
        <n v="52"/>
        <n v="40"/>
        <n v="43"/>
        <n v="60"/>
        <n v="59"/>
        <n v="27"/>
        <n v="58"/>
        <n v="38"/>
        <n v="106"/>
        <n v="97"/>
        <n v="76"/>
        <n v="65"/>
        <n v="99"/>
        <n v="78"/>
        <n v="50"/>
        <n v="55"/>
        <n v="100"/>
        <n v="63"/>
        <n v="66"/>
        <n v="49"/>
        <n v="68"/>
        <n v="114"/>
        <n v="42"/>
        <n v="39"/>
        <n v="41"/>
        <n v="36"/>
        <n v="115"/>
        <n v="113"/>
        <n v="29"/>
        <n v="105"/>
        <n v="112"/>
        <n v="117"/>
        <n v="116"/>
        <n v="124"/>
        <n v="123"/>
        <n v="75"/>
        <n v="69"/>
        <n v="19"/>
        <n v="118"/>
        <n v="37"/>
        <n v="26"/>
        <n v="30"/>
        <n v="16"/>
        <n v="22"/>
      </sharedItems>
    </cacheField>
    <cacheField name="Total facturado (USD)" numFmtId="0">
      <sharedItems containsSemiMixedTypes="0" containsString="0" containsNumber="1" minValue="3601.2797999999998" maxValue="40898.75" count="620">
        <n v="11870.200999999999"/>
        <n v="8319.6"/>
        <n v="10127.64"/>
        <n v="12169.919"/>
        <n v="11005.56"/>
        <n v="9979.68"/>
        <n v="3601.2797999999998"/>
        <n v="5647.24"/>
        <n v="8624.8799999999992"/>
        <n v="11204.519"/>
        <n v="26258.879000000001"/>
        <n v="21305.48"/>
        <n v="29089.162"/>
        <n v="28295.52"/>
        <n v="27691.523000000001"/>
        <n v="22912.357"/>
        <n v="9014.9590000000007"/>
        <n v="15034.361000000001"/>
        <n v="24599.078000000001"/>
        <n v="26167.838"/>
        <n v="29232.763999999999"/>
        <n v="30926.799999999999"/>
        <n v="38805.754000000001"/>
        <n v="36499.550000000003"/>
        <n v="32822.964999999997"/>
        <n v="33169.324000000001"/>
        <n v="13809.439"/>
        <n v="18377.998"/>
        <n v="30841.96"/>
        <n v="33310.39"/>
        <n v="27863.634999999998"/>
        <n v="33321.245999999999"/>
        <n v="34999.112999999998"/>
        <n v="40898.75"/>
        <n v="26543.875"/>
        <n v="32877.519999999997"/>
        <n v="18187.276999999998"/>
        <n v="15763.48"/>
        <n v="30135.719000000001"/>
        <n v="35250.44"/>
        <n v="29004.12"/>
        <n v="30530.805"/>
        <n v="28007.322"/>
        <n v="32560.206999999999"/>
        <n v="26327.243999999999"/>
        <n v="25679.4"/>
        <n v="19108.758000000002"/>
        <n v="14328.198"/>
        <n v="27569.043000000001"/>
        <n v="32788.836000000003"/>
        <n v="31259.273000000001"/>
        <n v="28015.759999999998"/>
        <n v="28498.04"/>
        <n v="25394.083999999999"/>
        <n v="32887.406000000003"/>
        <n v="29199.723000000002"/>
        <n v="16689.482"/>
        <n v="13271.001"/>
        <n v="23914.04"/>
        <n v="33244.28"/>
        <n v="34822.203000000001"/>
        <n v="27214"/>
        <n v="32471.72"/>
        <n v="29608.68"/>
        <n v="30909.280999999999"/>
        <n v="34930.035000000003"/>
        <n v="17077.559000000001"/>
        <n v="14136.200999999999"/>
        <n v="26740.037"/>
        <n v="32335.16"/>
        <n v="33702.516000000003"/>
        <n v="28721.035"/>
        <n v="30913.360000000001"/>
        <n v="32945.75"/>
        <n v="27689.682000000001"/>
        <n v="35371.51"/>
        <n v="19919.918000000001"/>
        <n v="16683.241999999998"/>
        <n v="32442.763999999999"/>
        <n v="29730.601999999999"/>
        <n v="17050.12"/>
        <n v="17692.04"/>
        <n v="18470.842000000001"/>
        <n v="21547.72"/>
        <n v="19412.04"/>
        <n v="19604.923999999999"/>
        <n v="11913.839"/>
        <n v="9256.3189999999995"/>
        <n v="20728.918000000001"/>
        <n v="16916.682000000001"/>
        <n v="12012.76"/>
        <n v="18894.48"/>
        <n v="15374.039000000001"/>
        <n v="17233.002"/>
        <n v="21564.516"/>
        <n v="15818.040999999999"/>
        <n v="8844.8809999999994"/>
        <n v="5723.28"/>
        <n v="15744.479499999999"/>
        <n v="15911.32"/>
        <n v="25792.559000000001"/>
        <n v="31776.282999999999"/>
        <n v="31165.879000000001"/>
        <n v="29011.041000000001"/>
        <n v="31297.203000000001"/>
        <n v="27265.078000000001"/>
        <n v="21256.04"/>
        <n v="12862.918"/>
        <n v="30764.232"/>
        <n v="26557.64"/>
        <n v="34663.19"/>
        <n v="30199.043000000001"/>
        <n v="36080.042999999998"/>
        <n v="30489.280999999999"/>
        <n v="28995.759999999998"/>
        <n v="26905.078000000001"/>
        <n v="21856.879000000001"/>
        <n v="18750.04"/>
        <n v="31144.883000000002"/>
        <n v="31889.759999999998"/>
        <n v="33050.042999999998"/>
        <n v="33124.879999999997"/>
        <n v="31766.559000000001"/>
        <n v="25741.562000000002"/>
        <n v="31464.16"/>
        <n v="25594.842000000001"/>
        <n v="15792.12"/>
        <n v="18895.557000000001"/>
        <n v="31671.315999999999"/>
        <n v="34991.839999999997"/>
        <n v="32545.4"/>
        <n v="35937.203000000001"/>
        <n v="32850.449999999997"/>
        <n v="26669.638999999999"/>
        <n v="35949.561999999998"/>
        <n v="27143.157999999999"/>
        <n v="15381.76"/>
        <n v="15662.438"/>
        <n v="38768.76"/>
        <n v="34910.245999999999"/>
        <n v="33371.438000000002"/>
        <n v="34075.597999999998"/>
        <n v="26256.521000000001"/>
        <n v="29745.686000000002"/>
        <n v="37064.074000000001"/>
        <n v="31172.724999999999"/>
        <n v="15002.36"/>
        <n v="22806.555"/>
        <n v="35661.440000000002"/>
        <n v="34083.879999999997"/>
        <n v="30379.513999999999"/>
        <n v="34647.266000000003"/>
        <n v="24850.366999999998"/>
        <n v="28071.48"/>
        <n v="37666.65"/>
        <n v="30256.195"/>
        <n v="12002.32"/>
        <n v="22789.523000000001"/>
        <n v="33402.675999999999"/>
        <n v="33940.004000000001"/>
        <n v="31545.476999999999"/>
        <n v="31507.041000000001"/>
        <n v="29119.919999999998"/>
        <n v="27188.52"/>
        <n v="34211.714999999997"/>
        <n v="28695.401999999998"/>
        <n v="14469.241"/>
        <n v="15929.439"/>
        <n v="34003.722999999998"/>
        <n v="35794.555"/>
        <n v="27509.043000000001"/>
        <n v="31027.434000000001"/>
        <n v="31496.525000000001"/>
        <n v="34767.684000000001"/>
        <n v="32053.96"/>
        <n v="28613.113000000001"/>
        <n v="19108.041000000001"/>
        <n v="19881.240000000002"/>
        <n v="31121.076000000001"/>
        <n v="30179.84"/>
        <n v="21958.682000000001"/>
        <n v="29372.195"/>
        <n v="32893.684000000001"/>
        <n v="37965.315999999999"/>
        <n v="33892.042999999998"/>
        <n v="33525.597999999998"/>
        <n v="14763.602000000001"/>
        <n v="19032.002"/>
        <n v="31353.835999999999"/>
        <n v="29409.526999999998"/>
        <n v="25178.157999999999"/>
        <n v="26683.96"/>
        <n v="31611.918000000001"/>
        <n v="30579.763999999999"/>
        <n v="30701.601999999999"/>
        <n v="34377.4"/>
        <n v="14233.841"/>
        <n v="15702.92"/>
        <n v="31996.037"/>
        <n v="33429.925999999999"/>
        <n v="30429.006000000001"/>
        <n v="34029.684000000001"/>
        <n v="33485.483999999997"/>
        <n v="27811.197"/>
        <n v="29338.32"/>
        <n v="29004.605"/>
        <n v="13457.441000000001"/>
        <n v="14502.04"/>
        <n v="29253.879000000001"/>
        <n v="32016.638999999999"/>
        <n v="32382.36"/>
        <n v="35055.004000000001"/>
        <n v="34053.279999999999"/>
        <n v="30466.445"/>
        <n v="31423.873"/>
        <n v="30851.276999999998"/>
        <n v="12786.679"/>
        <n v="11730.24"/>
        <n v="25988.880000000001"/>
        <n v="29178.203000000001"/>
        <n v="28889.162"/>
        <n v="32190.803"/>
        <n v="32375.48"/>
        <n v="27748.32"/>
        <n v="32516.883000000002"/>
        <n v="30610.921999999999"/>
        <n v="15025.24"/>
        <n v="15563.999"/>
        <n v="28360.357"/>
        <n v="28921.886999999999"/>
        <n v="29658.48"/>
        <n v="39684.167999999998"/>
        <n v="28099.794999999998"/>
        <n v="26859.883000000002"/>
        <n v="29728.081999999999"/>
        <n v="29315.006000000001"/>
        <n v="16353.359"/>
        <n v="17486.64"/>
        <n v="33640.883000000002"/>
        <n v="33034.69"/>
        <n v="32345.48"/>
        <n v="38763.644999999997"/>
        <n v="28196.754000000001"/>
        <n v="29432.521000000001"/>
        <n v="27321.081999999999"/>
        <n v="31689.078000000001"/>
        <n v="13998.641"/>
        <n v="15449.679"/>
        <n v="29675.886999999999"/>
        <n v="32906.957000000002"/>
        <n v="30100.078000000001"/>
        <n v="36581.440000000002"/>
        <n v="28688.805"/>
        <n v="26394.756000000001"/>
        <n v="30418.315999999999"/>
        <n v="31400.877"/>
        <n v="11950.120999999999"/>
        <n v="14245.52"/>
        <n v="27864.035"/>
        <n v="35494.92"/>
        <n v="32492.793000000001"/>
        <n v="38414.472999999998"/>
        <n v="28098.719000000001"/>
        <n v="27067.603999999999"/>
        <n v="31911.965"/>
        <n v="35511.08"/>
        <n v="15227.08"/>
        <n v="13720.397999999999"/>
        <n v="28411.883000000002"/>
        <n v="36681.01"/>
        <n v="33951.360000000001"/>
        <n v="32200.57"/>
        <n v="32028.276999999998"/>
        <n v="30270.880000000001"/>
        <n v="33665.311999999998"/>
        <n v="37057.230000000003"/>
        <n v="15481.963"/>
        <n v="15977.16"/>
        <n v="28012.201000000001"/>
        <n v="24808.675999999999"/>
        <n v="32931.402000000002"/>
        <n v="30874.993999999999"/>
        <n v="34573.370000000003"/>
        <n v="33705.285000000003"/>
        <n v="32299.155999999999"/>
        <n v="37103.311999999998"/>
        <n v="15271.319"/>
        <n v="17014.080000000002"/>
        <n v="33245.97"/>
        <n v="23368.925999999999"/>
        <n v="32225.044999999998"/>
        <n v="31941.648000000001"/>
        <n v="32932.082000000002"/>
        <n v="34080.523000000001"/>
        <n v="34362.347999999998"/>
        <n v="37453.75"/>
        <n v="17560.440999999999"/>
        <n v="15173.919"/>
        <n v="31810.958999999999"/>
        <n v="33040.65"/>
        <n v="26118.043000000001"/>
        <n v="29162.004000000001"/>
        <n v="30663.919999999998"/>
        <n v="28166.168000000001"/>
        <n v="34180.875"/>
        <n v="33324.241999999998"/>
        <n v="17547.599999999999"/>
        <n v="11666.96"/>
        <n v="30833.754000000001"/>
        <n v="31444.601999999999"/>
        <n v="13612.602000000001"/>
        <n v="15781.602000000001"/>
        <n v="18661.478999999999"/>
        <n v="16685.842000000001"/>
        <n v="16671.921999999999"/>
        <n v="20114.96"/>
        <n v="8250.76"/>
        <n v="6181.3209999999999"/>
        <n v="18696.401999999998"/>
        <n v="14910.2"/>
        <n v="21625.076000000001"/>
        <n v="18153.442999999999"/>
        <n v="19400.440999999999"/>
        <n v="18678.682000000001"/>
        <n v="23780.879000000001"/>
        <n v="19569.437999999998"/>
        <n v="9647.2810000000009"/>
        <n v="6579.08"/>
        <n v="16718.398000000001"/>
        <n v="17097.080000000002"/>
        <n v="34440.120000000003"/>
        <n v="36417.879999999997"/>
        <n v="33799.593999999997"/>
        <n v="28624.525000000001"/>
        <n v="35288.086000000003"/>
        <n v="30426.043000000001"/>
        <n v="17466.280999999999"/>
        <n v="13631.398999999999"/>
        <n v="32300.965"/>
        <n v="31587.995999999999"/>
        <n v="29812.639999999999"/>
        <n v="33126.116999999998"/>
        <n v="39261.71"/>
        <n v="27878.201000000001"/>
        <n v="31191.48"/>
        <n v="30375.241999999998"/>
        <n v="18327.041000000001"/>
        <n v="16733.48"/>
        <n v="29088.111000000001"/>
        <n v="31114.95"/>
        <n v="35461.839999999997"/>
        <n v="31744.723000000002"/>
        <n v="39526.445"/>
        <n v="32319.805"/>
        <n v="33049.440000000002"/>
        <n v="29151.796999999999"/>
        <n v="17484.078000000001"/>
        <n v="12558.199000000001"/>
        <n v="30509.645"/>
        <n v="30228.766"/>
        <n v="33746.722999999998"/>
        <n v="36165.964999999997"/>
        <n v="38848.959999999999"/>
        <n v="34791.843999999997"/>
        <n v="30140.758000000002"/>
        <n v="27577.833999999999"/>
        <n v="13194.88"/>
        <n v="12262.839"/>
        <n v="37062.04"/>
        <n v="32151.521000000001"/>
        <n v="30972.720000000001"/>
        <n v="28834.116999999998"/>
        <n v="32025.603999999999"/>
        <n v="35311.355000000003"/>
        <n v="37311.766000000003"/>
        <n v="31421.521000000001"/>
        <n v="10619.198"/>
        <n v="14213.36"/>
        <n v="34998.847999999998"/>
        <n v="30791.596000000001"/>
        <n v="32012.838"/>
        <n v="22723.643"/>
        <n v="30853.758000000002"/>
        <n v="39514.519999999997"/>
        <n v="40739.112999999998"/>
        <n v="29809.24"/>
        <n v="13994.959000000001"/>
        <n v="14926.358"/>
        <n v="32688.085999999999"/>
        <n v="31356.720000000001"/>
        <n v="33258.6"/>
        <n v="30152.153999999999"/>
        <n v="35598.766000000003"/>
        <n v="39723.839999999997"/>
        <n v="32238.634999999998"/>
        <n v="29054.120999999999"/>
        <n v="15379.358"/>
        <n v="16196.718999999999"/>
        <n v="29486.84"/>
        <n v="28600.923999999999"/>
        <n v="35920.76"/>
        <n v="32288.68"/>
        <n v="32637.761999999999"/>
        <n v="35458.519999999997"/>
        <n v="30869.518"/>
        <n v="31879.361000000001"/>
        <n v="17511.723000000002"/>
        <n v="14207.481"/>
        <n v="26866.798999999999"/>
        <n v="27298.484"/>
        <n v="31817.482"/>
        <n v="28564.280999999999"/>
        <n v="33555.843999999997"/>
        <n v="31653.439999999999"/>
        <n v="33665.722999999998"/>
        <n v="30453.563999999998"/>
        <n v="18212.439999999999"/>
        <n v="15149.319"/>
        <n v="27049.236000000001"/>
        <n v="29821.322"/>
        <n v="33447.49"/>
        <n v="30797.040000000001"/>
        <n v="36944.195"/>
        <n v="28099.758000000002"/>
        <n v="32761.478999999999"/>
        <n v="30688.796999999999"/>
        <n v="15052.198"/>
        <n v="13836.721"/>
        <n v="33191.195"/>
        <n v="33947.32"/>
        <n v="28619.8"/>
        <n v="31900.880000000001"/>
        <n v="34508.847999999998"/>
        <n v="30982"/>
        <n v="29282.153999999999"/>
        <n v="29939.723000000002"/>
        <n v="16106.24"/>
        <n v="12309.841"/>
        <n v="35245.883000000002"/>
        <n v="35720.315999999999"/>
        <n v="26989.315999999999"/>
        <n v="28582.405999999999"/>
        <n v="34091.32"/>
        <n v="33297.402000000002"/>
        <n v="30564.280999999999"/>
        <n v="30124.002"/>
        <n v="13889.96"/>
        <n v="12220.116"/>
        <n v="31065"/>
        <n v="30769.518"/>
        <n v="29984.32"/>
        <n v="34597.370000000003"/>
        <n v="32965.760000000002"/>
        <n v="32126.440999999999"/>
        <n v="37024.476999999999"/>
        <n v="30995.120999999999"/>
        <n v="12446.561"/>
        <n v="12371.28"/>
        <n v="30415.151999999998"/>
        <n v="28673.84"/>
        <n v="28632.601999999999"/>
        <n v="38587.519999999997"/>
        <n v="27215.285"/>
        <n v="30449.241999999998"/>
        <n v="34519.163999999997"/>
        <n v="27543.195"/>
        <n v="14279.2"/>
        <n v="12236.48"/>
        <n v="28977.162"/>
        <n v="30773.398000000001"/>
        <n v="31237.067999999999"/>
        <n v="33548.519999999997"/>
        <n v="29347.72"/>
        <n v="30593.526999999998"/>
        <n v="30703.638999999999"/>
        <n v="28269.401999999998"/>
        <n v="15296.16"/>
        <n v="12777.241"/>
        <n v="32299.643"/>
        <n v="29214.959999999999"/>
        <n v="35131.991999999998"/>
        <n v="30136.080000000002"/>
        <n v="28608.355"/>
        <n v="31885.603999999999"/>
        <n v="30160.241999999998"/>
        <n v="32318.398000000001"/>
        <n v="15594.88"/>
        <n v="13805.921"/>
        <n v="38074.156000000003"/>
        <n v="29312.684000000001"/>
        <n v="33530.33"/>
        <n v="26949.521000000001"/>
        <n v="29482.754000000001"/>
        <n v="29938.123"/>
        <n v="31980.351999999999"/>
        <n v="34004.847999999998"/>
        <n v="14507.241"/>
        <n v="13048.8"/>
        <n v="34910.843999999997"/>
        <n v="32894"/>
        <n v="28858.956999999999"/>
        <n v="31490.958999999999"/>
        <n v="33327.476999999999"/>
        <n v="27199.796999999999"/>
        <n v="29190.396000000001"/>
        <n v="32675.761999999999"/>
        <n v="13858.278"/>
        <n v="13583.561"/>
        <n v="32768.086000000003"/>
        <n v="32054.598000000002"/>
        <n v="28635.68"/>
        <n v="30652.963"/>
        <n v="32946.953000000001"/>
        <n v="26181.64"/>
        <n v="28295.713"/>
        <n v="33368.675999999999"/>
        <n v="12483.763000000001"/>
        <n v="14289.2"/>
        <n v="35662.008000000002"/>
        <n v="31718.965"/>
        <n v="25375.203000000001"/>
        <n v="29932.638999999999"/>
        <n v="31711.081999999999"/>
        <n v="31573.403999999999"/>
        <n v="28841.282999999999"/>
        <n v="32605.773000000001"/>
        <n v="14318.602000000001"/>
        <n v="19074.636999999999"/>
        <n v="29986.241999999998"/>
        <n v="27644.442999999999"/>
        <n v="24715.88"/>
        <n v="28741.119999999999"/>
        <n v="38561.89"/>
        <n v="32283.151999999998"/>
        <n v="26248.555"/>
        <n v="31545.833999999999"/>
        <n v="19544.002"/>
        <n v="20771.439999999999"/>
        <n v="30272.276999999998"/>
        <n v="21957.032999999999"/>
        <n v="30655.965"/>
        <n v="23128.240000000002"/>
        <n v="36841.315999999999"/>
        <n v="32502.317999999999"/>
        <n v="33664.527000000002"/>
        <n v="31463.998"/>
        <n v="17509.958999999999"/>
        <n v="13884.44"/>
        <n v="36298.33"/>
        <n v="23706.84"/>
        <n v="34929.995999999999"/>
        <n v="25510.596000000001"/>
        <n v="27649.796999999999"/>
        <n v="36020.080000000002"/>
        <n v="35343.285000000003"/>
        <n v="25693.360000000001"/>
        <n v="15393.279"/>
        <n v="13719.040999999999"/>
        <n v="34738.120000000003"/>
        <n v="29176.914000000001"/>
        <n v="38472.519999999997"/>
        <n v="30526.998"/>
        <n v="27117.203000000001"/>
        <n v="31389.796999999999"/>
        <n v="38045"/>
        <n v="23014.357"/>
        <n v="14242.960999999999"/>
        <n v="17988.68"/>
        <n v="34063.555"/>
        <n v="30391.56"/>
        <n v="20679.398000000001"/>
        <n v="16003.120999999999"/>
        <n v="13141.76"/>
        <n v="12827.161"/>
        <n v="21996.445"/>
        <n v="12514.398999999999"/>
        <n v="6182.1997000000001"/>
        <n v="9437.2389999999996"/>
        <n v="17415.963"/>
        <n v="14843.959000000001"/>
        <n v="16406.241999999998"/>
        <n v="16474.28"/>
        <n v="11326.679"/>
        <n v="16913.12"/>
        <n v="18742.560000000001"/>
        <n v="18857.798999999999"/>
        <n v="9584.2009999999991"/>
        <n v="5243.7196999999996"/>
        <n v="15590.358"/>
        <n v="19085.484"/>
        <n v="31105.123"/>
        <n v="31917.396000000001"/>
        <n v="28493.794999999998"/>
        <n v="31352.080000000002"/>
        <n v="31606.958999999999"/>
        <n v="37553.32"/>
        <n v="16902.240000000002"/>
        <n v="13600.682000000001"/>
        <n v="34335.445"/>
        <n v="37522.720000000001"/>
        <n v="22961.396000000001"/>
        <n v="25419.474999999999"/>
        <n v="28526.324000000001"/>
        <n v="25906.643"/>
        <n v="28311.157999999999"/>
        <n v="27660.877"/>
        <n v="12741.799000000001"/>
        <n v="16195.762000000001"/>
        <n v="28288.201000000001"/>
        <n v="29327.043000000001"/>
        <n v="8262.52"/>
        <n v="9976.3610000000008"/>
        <n v="11359.200999999999"/>
        <n v="11467.678"/>
        <n v="15446.762000000001"/>
        <n v="8965.3590000000004"/>
        <n v="5423.7602999999999"/>
        <n v="7838.8002999999999"/>
        <n v="9543.1180000000004"/>
        <n v="10889.8"/>
      </sharedItems>
    </cacheField>
    <cacheField name="Tiempo procesamiento en ms (latencia)" numFmtId="0">
      <sharedItems containsSemiMixedTypes="0" containsString="0" containsNumber="1" containsInteger="1" minValue="43" maxValue="1187" count="109">
        <n v="534"/>
        <n v="535"/>
        <n v="536"/>
        <n v="537"/>
        <n v="245"/>
        <n v="246"/>
        <n v="247"/>
        <n v="196"/>
        <n v="197"/>
        <n v="198"/>
        <n v="199"/>
        <n v="154"/>
        <n v="135"/>
        <n v="136"/>
        <n v="137"/>
        <n v="138"/>
        <n v="396"/>
        <n v="397"/>
        <n v="398"/>
        <n v="128"/>
        <n v="129"/>
        <n v="130"/>
        <n v="438"/>
        <n v="439"/>
        <n v="440"/>
        <n v="441"/>
        <n v="100"/>
        <n v="101"/>
        <n v="102"/>
        <n v="602"/>
        <n v="261"/>
        <n v="262"/>
        <n v="263"/>
        <n v="446"/>
        <n v="447"/>
        <n v="1184"/>
        <n v="1185"/>
        <n v="1186"/>
        <n v="1187"/>
        <n v="486"/>
        <n v="487"/>
        <n v="696"/>
        <n v="697"/>
        <n v="169"/>
        <n v="170"/>
        <n v="325"/>
        <n v="326"/>
        <n v="327"/>
        <n v="410"/>
        <n v="113"/>
        <n v="114"/>
        <n v="115"/>
        <n v="375"/>
        <n v="376"/>
        <n v="118"/>
        <n v="119"/>
        <n v="120"/>
        <n v="121"/>
        <n v="416"/>
        <n v="417"/>
        <n v="752"/>
        <n v="753"/>
        <n v="109"/>
        <n v="445"/>
        <n v="104"/>
        <n v="105"/>
        <n v="106"/>
        <n v="107"/>
        <n v="565"/>
        <n v="484"/>
        <n v="485"/>
        <n v="133"/>
        <n v="134"/>
        <n v="110"/>
        <n v="111"/>
        <n v="112"/>
        <n v="60"/>
        <n v="61"/>
        <n v="116"/>
        <n v="103"/>
        <n v="91"/>
        <n v="267"/>
        <n v="489"/>
        <n v="93"/>
        <n v="94"/>
        <n v="95"/>
        <n v="265"/>
        <n v="345"/>
        <n v="211"/>
        <n v="212"/>
        <n v="97"/>
        <n v="98"/>
        <n v="234"/>
        <n v="235"/>
        <n v="151"/>
        <n v="152"/>
        <n v="153"/>
        <n v="143"/>
        <n v="144"/>
        <n v="145"/>
        <n v="96"/>
        <n v="99"/>
        <n v="92"/>
        <n v="43"/>
        <n v="384"/>
        <n v="71"/>
        <n v="72"/>
        <n v="52"/>
        <n v="53"/>
      </sharedItems>
    </cacheField>
    <cacheField name="Latencia por factura en ms" numFmtId="0">
      <sharedItems containsSemiMixedTypes="0" containsString="0" containsNumber="1" minValue="0.72881355932203384" maxValue="48.7272727272727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guillermo alfredo avila" refreshedDate="43338.973081018521" createdVersion="4" refreshedVersion="4" minRefreshableVersion="3" recordCount="619">
  <cacheSource type="worksheet">
    <worksheetSource ref="H2:M621" sheet="Spark-NumFacTotFacXEmi10s5s"/>
  </cacheSource>
  <cacheFields count="6">
    <cacheField name="Ventana" numFmtId="49">
      <sharedItems count="62">
        <s v="1535326740000"/>
        <s v="1535326745000"/>
        <s v="1535326750000"/>
        <s v="1535326755000"/>
        <s v="1535326760000"/>
        <s v="1535326765000"/>
        <s v="1535326770000"/>
        <s v="1535326775000"/>
        <s v="1535326780000"/>
        <s v="1535326785000"/>
        <s v="1535326790000"/>
        <s v="1535326795000"/>
        <s v="1535326800000"/>
        <s v="1535326805000"/>
        <s v="1535326810000"/>
        <s v="1535326815000"/>
        <s v="1535326820000"/>
        <s v="1535326825000"/>
        <s v="1535326830000"/>
        <s v="1535326835000"/>
        <s v="1535326840000"/>
        <s v="1535326845000"/>
        <s v="1535326850000"/>
        <s v="1535326855000"/>
        <s v="1535326860000"/>
        <s v="1535326865000"/>
        <s v="1535326870000"/>
        <s v="1535326875000"/>
        <s v="1535326880000"/>
        <s v="1535326885000"/>
        <s v="1535326890000"/>
        <s v="1535326895000"/>
        <s v="1535326900000"/>
        <s v="1535326905000"/>
        <s v="1535326910000"/>
        <s v="1535326915000"/>
        <s v="1535326920000"/>
        <s v="1535326925000"/>
        <s v="1535326930000"/>
        <s v="1535326935000"/>
        <s v="1535326940000"/>
        <s v="1535326945000"/>
        <s v="1535326950000"/>
        <s v="1535326955000"/>
        <s v="1535326960000"/>
        <s v="1535326965000"/>
        <s v="1535326970000"/>
        <s v="1535326975000"/>
        <s v="1535326980000"/>
        <s v="1535326985000"/>
        <s v="1535326990000"/>
        <s v="1535326995000"/>
        <s v="1535327000000"/>
        <s v="1535327005000"/>
        <s v="1535327010000"/>
        <s v="1535327015000"/>
        <s v="1535327020000"/>
        <s v="1535327025000"/>
        <s v="1535327030000"/>
        <s v="1535327035000"/>
        <s v="1535327040000"/>
        <s v="1535327045000"/>
      </sharedItems>
    </cacheField>
    <cacheField name="Numero ruc emisor" numFmtId="49">
      <sharedItems/>
    </cacheField>
    <cacheField name="Facturas procesadas (throughput)" numFmtId="0">
      <sharedItems containsSemiMixedTypes="0" containsString="0" containsNumber="1" containsInteger="1" minValue="2" maxValue="132" count="99">
        <n v="4"/>
        <n v="10"/>
        <n v="5"/>
        <n v="9"/>
        <n v="2"/>
        <n v="42"/>
        <n v="66"/>
        <n v="55"/>
        <n v="65"/>
        <n v="48"/>
        <n v="28"/>
        <n v="30"/>
        <n v="51"/>
        <n v="93"/>
        <n v="105"/>
        <n v="88"/>
        <n v="110"/>
        <n v="96"/>
        <n v="98"/>
        <n v="61"/>
        <n v="58"/>
        <n v="113"/>
        <n v="100"/>
        <n v="101"/>
        <n v="118"/>
        <n v="86"/>
        <n v="89"/>
        <n v="62"/>
        <n v="49"/>
        <n v="102"/>
        <n v="108"/>
        <n v="103"/>
        <n v="97"/>
        <n v="104"/>
        <n v="90"/>
        <n v="80"/>
        <n v="95"/>
        <n v="92"/>
        <n v="94"/>
        <n v="111"/>
        <n v="99"/>
        <n v="44"/>
        <n v="43"/>
        <n v="91"/>
        <n v="56"/>
        <n v="45"/>
        <n v="77"/>
        <n v="54"/>
        <n v="46"/>
        <n v="75"/>
        <n v="73"/>
        <n v="41"/>
        <n v="39"/>
        <n v="107"/>
        <n v="82"/>
        <n v="47"/>
        <n v="53"/>
        <n v="79"/>
        <n v="52"/>
        <n v="76"/>
        <n v="83"/>
        <n v="84"/>
        <n v="109"/>
        <n v="85"/>
        <n v="35"/>
        <n v="59"/>
        <n v="81"/>
        <n v="36"/>
        <n v="117"/>
        <n v="78"/>
        <n v="116"/>
        <n v="115"/>
        <n v="40"/>
        <n v="24"/>
        <n v="63"/>
        <n v="64"/>
        <n v="114"/>
        <n v="74"/>
        <n v="106"/>
        <n v="37"/>
        <n v="87"/>
        <n v="25"/>
        <n v="32"/>
        <n v="67"/>
        <n v="60"/>
        <n v="50"/>
        <n v="20"/>
        <n v="23"/>
        <n v="71"/>
        <n v="112"/>
        <n v="57"/>
        <n v="132"/>
        <n v="120"/>
        <n v="27"/>
        <n v="121"/>
        <n v="72"/>
        <n v="70"/>
        <n v="26"/>
        <n v="31"/>
      </sharedItems>
    </cacheField>
    <cacheField name="Total facturado (USD)" numFmtId="0">
      <sharedItems containsSemiMixedTypes="0" containsString="0" containsNumber="1" minValue="399.16" maxValue="44697.56" count="619">
        <n v="1139.8"/>
        <n v="2859.72"/>
        <n v="1474"/>
        <n v="778.6"/>
        <n v="3369.5598"/>
        <n v="399.16"/>
        <n v="1043"/>
        <n v="1725"/>
        <n v="1414.52"/>
        <n v="14571.317999999999"/>
        <n v="19432.643"/>
        <n v="13919.76"/>
        <n v="17950.521000000001"/>
        <n v="20338.280999999999"/>
        <n v="15269.763000000001"/>
        <n v="9032.3989999999994"/>
        <n v="10045.641"/>
        <n v="15442.998"/>
        <n v="16756.638999999999"/>
        <n v="31589.521000000001"/>
        <n v="31086.93"/>
        <n v="28602.484"/>
        <n v="36389.917999999998"/>
        <n v="30869.562000000002"/>
        <n v="32242.322"/>
        <n v="20816.035"/>
        <n v="20384.601999999999"/>
        <n v="33367.726999999999"/>
        <n v="32334.634999999998"/>
        <n v="36571.917999999998"/>
        <n v="31581.275000000001"/>
        <n v="33167.730000000003"/>
        <n v="39487.67"/>
        <n v="29233.798999999999"/>
        <n v="29618.205000000002"/>
        <n v="21162.838"/>
        <n v="16463.081999999999"/>
        <n v="33449.445"/>
        <n v="33829.714999999997"/>
        <n v="34261.277000000002"/>
        <n v="35882"/>
        <n v="31711.719000000001"/>
        <n v="34749.279999999999"/>
        <n v="29063.516"/>
        <n v="25800.48"/>
        <n v="14884.72"/>
        <n v="13639.002"/>
        <n v="31805.998"/>
        <n v="33619.72"/>
        <n v="32275.715"/>
        <n v="36592.879999999997"/>
        <n v="32510.798999999999"/>
        <n v="35949.81"/>
        <n v="30390.601999999999"/>
        <n v="28630.923999999999"/>
        <n v="12022.478999999999"/>
        <n v="16811.28"/>
        <n v="35588.629999999997"/>
        <n v="34180.125"/>
        <n v="39498.785000000003"/>
        <n v="33081.843999999997"/>
        <n v="31897.357"/>
        <n v="39412.722999999998"/>
        <n v="32678.030999999999"/>
        <n v="33668.008000000002"/>
        <n v="13322.601000000001"/>
        <n v="14618.44"/>
        <n v="38690.406000000003"/>
        <n v="30682.799999999999"/>
        <n v="36368.239999999998"/>
        <n v="31936.719000000001"/>
        <n v="31602.002"/>
        <n v="33947.599999999999"/>
        <n v="33769.445"/>
        <n v="30976.401999999998"/>
        <n v="17380.601999999999"/>
        <n v="15288.8"/>
        <n v="31903.884999999998"/>
        <n v="30957.357"/>
        <n v="23684.598000000002"/>
        <n v="29247.603999999999"/>
        <n v="35269.599999999999"/>
        <n v="30003.958999999999"/>
        <n v="34021.360000000001"/>
        <n v="29598.357"/>
        <n v="16999.88"/>
        <n v="15936.677"/>
        <n v="24400.080000000002"/>
        <n v="36546.953000000001"/>
        <n v="23264.041000000001"/>
        <n v="27213.877"/>
        <n v="33007.004000000001"/>
        <n v="32750.403999999999"/>
        <n v="28127.119999999999"/>
        <n v="36749.726999999999"/>
        <n v="13434.84"/>
        <n v="13362.843999999999"/>
        <n v="30477.72"/>
        <n v="33620.203000000001"/>
        <n v="29332.763999999999"/>
        <n v="27640.157999999999"/>
        <n v="29751.965"/>
        <n v="35117.112999999998"/>
        <n v="27694.645"/>
        <n v="34158.843999999997"/>
        <n v="14349.841"/>
        <n v="16238.638999999999"/>
        <n v="29527.200000000001"/>
        <n v="29316.77"/>
        <n v="36124.639999999999"/>
        <n v="28980.596000000001"/>
        <n v="25756.684000000001"/>
        <n v="31115.605"/>
        <n v="33921.523000000001"/>
        <n v="28253.916000000001"/>
        <n v="15100.518"/>
        <n v="17641.64"/>
        <n v="26597.64"/>
        <n v="27879.835999999999"/>
        <n v="35905.315999999999"/>
        <n v="32148.080000000002"/>
        <n v="25291.678"/>
        <n v="29544.959999999999"/>
        <n v="36192.31"/>
        <n v="30600.32"/>
        <n v="14996.922"/>
        <n v="16078.322"/>
        <n v="28600.317999999999"/>
        <n v="25709.48"/>
        <n v="30226.634999999998"/>
        <n v="36527.519999999997"/>
        <n v="27415.518"/>
        <n v="30607.190999999999"/>
        <n v="26780.48"/>
        <n v="31688.998"/>
        <n v="15809.841"/>
        <n v="17064.280999999999"/>
        <n v="32195.280999999999"/>
        <n v="29660.68"/>
        <n v="31189.918000000001"/>
        <n v="36129.957000000002"/>
        <n v="26478.521000000001"/>
        <n v="35542.483999999997"/>
        <n v="21481.116999999998"/>
        <n v="30499.796999999999"/>
        <n v="12073.198"/>
        <n v="16521.041000000001"/>
        <n v="36097.03"/>
        <n v="29441.365000000002"/>
        <n v="34666.913999999997"/>
        <n v="31496.958999999999"/>
        <n v="25247.965"/>
        <n v="37712.042999999998"/>
        <n v="25897.08"/>
        <n v="28194.275000000001"/>
        <n v="11031.398999999999"/>
        <n v="20145.52"/>
        <n v="33016.959999999999"/>
        <n v="24369.437999999998"/>
        <n v="34883.324000000001"/>
        <n v="32026.115000000002"/>
        <n v="32809.434000000001"/>
        <n v="32351.557000000001"/>
        <n v="26913.923999999999"/>
        <n v="28518.326000000001"/>
        <n v="10202.802"/>
        <n v="19976.32"/>
        <n v="30651.401999999998"/>
        <n v="28014.120999999999"/>
        <n v="38854.663999999997"/>
        <n v="32739.754000000001"/>
        <n v="34186.074000000001"/>
        <n v="25702.965"/>
        <n v="31571.243999999999"/>
        <n v="30783.119999999999"/>
        <n v="10230.439"/>
        <n v="12985.638999999999"/>
        <n v="28855.967000000001"/>
        <n v="29851.758000000002"/>
        <n v="37194.28"/>
        <n v="37692.065999999999"/>
        <n v="31287.113000000001"/>
        <n v="25165.636999999999"/>
        <n v="31102.36"/>
        <n v="26425.638999999999"/>
        <n v="13665.960999999999"/>
        <n v="13932.92"/>
        <n v="26785.041000000001"/>
        <n v="30362.803"/>
        <n v="29163.035"/>
        <n v="33274.639999999999"/>
        <n v="29441.116999999998"/>
        <n v="28658.842000000001"/>
        <n v="28729.921999999999"/>
        <n v="27283.317999999999"/>
        <n v="11623.161"/>
        <n v="17129.439999999999"/>
        <n v="29783.360000000001"/>
        <n v="32420.276999999998"/>
        <n v="15002.32"/>
        <n v="16350.520500000001"/>
        <n v="12254.599"/>
        <n v="17278.72"/>
        <n v="17117.798999999999"/>
        <n v="18582.116999999998"/>
        <n v="7051.48"/>
        <n v="9673.76"/>
        <n v="19690.280999999999"/>
        <n v="17758.559000000001"/>
        <n v="16739.162"/>
        <n v="22439.84"/>
        <n v="15104.321"/>
        <n v="22314.240000000002"/>
        <n v="20287.280999999999"/>
        <n v="20854"/>
        <n v="10617.681"/>
        <n v="14835.88"/>
        <n v="15935"/>
        <n v="18561.36"/>
        <n v="30285.164000000001"/>
        <n v="30433.562000000002"/>
        <n v="28221.200000000001"/>
        <n v="38016.561999999998"/>
        <n v="35624.476999999999"/>
        <n v="32508.447"/>
        <n v="16877.842000000001"/>
        <n v="22493.68"/>
        <n v="27039.083999999999"/>
        <n v="33823.245999999999"/>
        <n v="33454.32"/>
        <n v="24927.916000000001"/>
        <n v="28128.445"/>
        <n v="34602.245999999999"/>
        <n v="36655.315999999999"/>
        <n v="33836.76"/>
        <n v="17462.759999999998"/>
        <n v="21776.521000000001"/>
        <n v="33129.605000000003"/>
        <n v="32009.599999999999"/>
        <n v="34761.355000000003"/>
        <n v="26849.16"/>
        <n v="28832.203000000001"/>
        <n v="34820.720000000001"/>
        <n v="34143.68"/>
        <n v="34959.120000000003"/>
        <n v="17357.484"/>
        <n v="20319.958999999999"/>
        <n v="37478.6"/>
        <n v="32100.671999999999"/>
        <n v="30283.995999999999"/>
        <n v="29522.687999999998"/>
        <n v="28872.68"/>
        <n v="35039.29"/>
        <n v="32532.324000000001"/>
        <n v="30634.241999999998"/>
        <n v="16562.879000000001"/>
        <n v="18019.562000000002"/>
        <n v="30677.955000000002"/>
        <n v="30961.72"/>
        <n v="34573.445"/>
        <n v="32220.317999999999"/>
        <n v="28427.083999999999"/>
        <n v="31133.523000000001"/>
        <n v="35626.44"/>
        <n v="33459.565999999999"/>
        <n v="17441.080000000002"/>
        <n v="16041.642"/>
        <n v="35366.93"/>
        <n v="28098.245999999999"/>
        <n v="37382.97"/>
        <n v="36054.44"/>
        <n v="31568.756000000001"/>
        <n v="32268.36"/>
        <n v="31320.719000000001"/>
        <n v="38954.07"/>
        <n v="14765.723"/>
        <n v="11899.199000000001"/>
        <n v="38231.167999999998"/>
        <n v="31287.203000000001"/>
        <n v="32224.955000000002"/>
        <n v="36478.644999999997"/>
        <n v="31379.279999999999"/>
        <n v="31711.717000000001"/>
        <n v="29491.48"/>
        <n v="35494.315999999999"/>
        <n v="13867.64"/>
        <n v="16617.276999999998"/>
        <n v="27117.798999999999"/>
        <n v="35570.086000000003"/>
        <n v="31722.956999999999"/>
        <n v="31012.16"/>
        <n v="28193.119999999999"/>
        <n v="29808.16"/>
        <n v="35615.766000000003"/>
        <n v="31516.516"/>
        <n v="18174.759999999998"/>
        <n v="22650.241999999998"/>
        <n v="28432.111000000001"/>
        <n v="30498.791000000001"/>
        <n v="28149.842000000001"/>
        <n v="32218.921999999999"/>
        <n v="28293.205000000002"/>
        <n v="31224.081999999999"/>
        <n v="33093.51"/>
        <n v="32753.884999999998"/>
        <n v="18219.724999999999"/>
        <n v="19273.32"/>
        <n v="31468.315999999999"/>
        <n v="28572.078000000001"/>
        <n v="24482.998"/>
        <n v="34330.847999999998"/>
        <n v="35990.04"/>
        <n v="30509.56"/>
        <n v="29499.004000000001"/>
        <n v="32727.8"/>
        <n v="14214.48"/>
        <n v="15936.157999999999"/>
        <n v="31916.16"/>
        <n v="36478.203000000001"/>
        <n v="32796.082000000002"/>
        <n v="39532.163999999997"/>
        <n v="35079.56"/>
        <n v="30920.959999999999"/>
        <n v="31221.921999999999"/>
        <n v="35885.241999999998"/>
        <n v="11276.041999999999"/>
        <n v="16479.120999999999"/>
        <n v="30700.92"/>
        <n v="34398.92"/>
        <n v="37559.449999999997"/>
        <n v="38324.800000000003"/>
        <n v="25526.68"/>
        <n v="32620.447"/>
        <n v="30506.324000000001"/>
        <n v="32732.52"/>
        <n v="13383.6"/>
        <n v="15202.677"/>
        <n v="31569.008000000002"/>
        <n v="28645.434000000001"/>
        <n v="19622.557000000001"/>
        <n v="17155.240000000002"/>
        <n v="16182.161"/>
        <n v="20496.440999999999"/>
        <n v="19256.236000000001"/>
        <n v="16503.120999999999"/>
        <n v="9250.6409999999996"/>
        <n v="9781.0010000000002"/>
        <n v="21592.684000000001"/>
        <n v="17609.324000000001"/>
        <n v="17287.919999999998"/>
        <n v="14957.039000000001"/>
        <n v="14946.359"/>
        <n v="15813.04"/>
        <n v="15817.92"/>
        <n v="18356.560000000001"/>
        <n v="5732.2397000000001"/>
        <n v="8209.1200000000008"/>
        <n v="16451.32"/>
        <n v="16669.598000000002"/>
        <n v="32176.324000000001"/>
        <n v="29256.398000000001"/>
        <n v="24147.723000000002"/>
        <n v="27055.796999999999"/>
        <n v="25134.396000000001"/>
        <n v="36137.68"/>
        <n v="11439.84"/>
        <n v="14812.439"/>
        <n v="32240.838"/>
        <n v="29071.918000000001"/>
        <n v="35532.675999999999"/>
        <n v="32420.085999999999"/>
        <n v="24866.395"/>
        <n v="34636.434000000001"/>
        <n v="30497.675999999999"/>
        <n v="38893.561999999998"/>
        <n v="15507.959000000001"/>
        <n v="16115.960999999999"/>
        <n v="37957.203000000001"/>
        <n v="31924.442999999999"/>
        <n v="33365.241999999998"/>
        <n v="33361.722999999998"/>
        <n v="25444.164000000001"/>
        <n v="33291.43"/>
        <n v="36865.644999999997"/>
        <n v="35084.758000000002"/>
        <n v="18296.440999999999"/>
        <n v="14852.239"/>
        <n v="31467.032999999999"/>
        <n v="33107.163999999997"/>
        <n v="28424.842000000001"/>
        <n v="32759.831999999999"/>
        <n v="26454.36"/>
        <n v="30188.280999999999"/>
        <n v="35303.599999999999"/>
        <n v="31685.157999999999"/>
        <n v="18568.197"/>
        <n v="14223.841"/>
        <n v="31727.276999999998"/>
        <n v="32298.276999999998"/>
        <n v="29109.361000000001"/>
        <n v="28707.120999999999"/>
        <n v="29632.478999999999"/>
        <n v="33212.332000000002"/>
        <n v="28404.088"/>
        <n v="33401.633000000002"/>
        <n v="16785.282999999999"/>
        <n v="13298.841"/>
        <n v="34302.239999999998"/>
        <n v="30523.56"/>
        <n v="30858.313999999998"/>
        <n v="29916.553"/>
        <n v="31141.763999999999"/>
        <n v="31902.877"/>
        <n v="26691.678"/>
        <n v="36143.366999999998"/>
        <n v="16034.44"/>
        <n v="16511.400000000001"/>
        <n v="32168.684000000001"/>
        <n v="29639.236000000001"/>
        <n v="33522.76"/>
        <n v="30748.046999999999"/>
        <n v="29923.361000000001"/>
        <n v="32134.807000000001"/>
        <n v="28253.205000000002"/>
        <n v="32639.518"/>
        <n v="14504.721"/>
        <n v="17005.72"/>
        <n v="32205.168000000001"/>
        <n v="28999.805"/>
        <n v="36862.156000000003"/>
        <n v="29123.638999999999"/>
        <n v="31316.12"/>
        <n v="33357.72"/>
        <n v="28314.682000000001"/>
        <n v="30083.396000000001"/>
        <n v="12666.960999999999"/>
        <n v="12953.361000000001"/>
        <n v="32208.201000000001"/>
        <n v="29478.838"/>
        <n v="36184.523000000001"/>
        <n v="31665.315999999999"/>
        <n v="29618.720000000001"/>
        <n v="30344.678"/>
        <n v="26822.195"/>
        <n v="32149.759999999998"/>
        <n v="15716.358"/>
        <n v="12629.718999999999"/>
        <n v="31989.52"/>
        <n v="31546.398000000001"/>
        <n v="32526.639999999999"/>
        <n v="35954.273000000001"/>
        <n v="31189.436000000002"/>
        <n v="28891.844000000001"/>
        <n v="31115.396000000001"/>
        <n v="34299.160000000003"/>
        <n v="18205.04"/>
        <n v="12830.161"/>
        <n v="30532.48"/>
        <n v="31556.12"/>
        <n v="29381.405999999999"/>
        <n v="35431.870000000003"/>
        <n v="35624.629999999997"/>
        <n v="28197.478999999999"/>
        <n v="29832.798999999999"/>
        <n v="30170.035"/>
        <n v="17760.643"/>
        <n v="14005.28"/>
        <n v="28928.400000000001"/>
        <n v="33208.805"/>
        <n v="26658.799999999999"/>
        <n v="33247.233999999997"/>
        <n v="34399.279999999999"/>
        <n v="27141.324000000001"/>
        <n v="27142.080000000002"/>
        <n v="31243.232"/>
        <n v="17465.078000000001"/>
        <n v="15181.641"/>
        <n v="31644.115000000002"/>
        <n v="33981.917999999998"/>
        <n v="27977.562000000002"/>
        <n v="32447.805"/>
        <n v="34399.08"/>
        <n v="30899.037"/>
        <n v="31298.560000000001"/>
        <n v="32521.56"/>
        <n v="11567.119000000001"/>
        <n v="15410.562"/>
        <n v="36136.883000000002"/>
        <n v="28538.396000000001"/>
        <n v="32059.002"/>
        <n v="34349.279999999999"/>
        <n v="31103.445"/>
        <n v="30983.884999999998"/>
        <n v="32172.76"/>
        <n v="28967.363000000001"/>
        <n v="12745.200999999999"/>
        <n v="14492.725"/>
        <n v="33665.046999999999"/>
        <n v="29115.123"/>
        <n v="29439.440999999999"/>
        <n v="35269.203000000001"/>
        <n v="29498.197"/>
        <n v="27739.234"/>
        <n v="28008.085999999999"/>
        <n v="30890.365000000002"/>
        <n v="20138.603999999999"/>
        <n v="14475.359"/>
        <n v="31321.357"/>
        <n v="32037.599999999999"/>
        <n v="27557.275000000001"/>
        <n v="35622.925999999999"/>
        <n v="30443.715"/>
        <n v="31240.563999999998"/>
        <n v="28809.488000000001"/>
        <n v="32940.387000000002"/>
        <n v="19132.796999999999"/>
        <n v="18670.842000000001"/>
        <n v="37626.082000000002"/>
        <n v="32507.197"/>
        <n v="28051.72"/>
        <n v="33535.597999999998"/>
        <n v="30833.008000000002"/>
        <n v="34755.35"/>
        <n v="35027.483999999997"/>
        <n v="38004.561999999998"/>
        <n v="17817.322"/>
        <n v="18117.439999999999"/>
        <n v="39509.311999999998"/>
        <n v="35641.163999999997"/>
        <n v="29198.120999999999"/>
        <n v="29960.682000000001"/>
        <n v="34408.32"/>
        <n v="33563.766000000003"/>
        <n v="34740.953000000001"/>
        <n v="40131.800000000003"/>
        <n v="14474.08"/>
        <n v="12878.761"/>
        <n v="36406.425999999999"/>
        <n v="44697.56"/>
        <n v="27969.838"/>
        <n v="35092.32"/>
        <n v="35712.355000000003"/>
        <n v="30270.796999999999"/>
        <n v="34445.273000000001"/>
        <n v="38308.957000000002"/>
        <n v="15840.96"/>
        <n v="16125.757"/>
        <n v="34726.722999999998"/>
        <n v="40832.766000000003"/>
        <n v="12594.724"/>
        <n v="19847.28"/>
        <n v="18169.002"/>
        <n v="13795.279"/>
        <n v="17271.241999999998"/>
        <n v="19911.96"/>
        <n v="10377.918"/>
        <n v="10455.879000000001"/>
        <n v="17342.557000000001"/>
        <n v="15045.164000000001"/>
        <n v="16523.803"/>
        <n v="15902.638999999999"/>
        <n v="16049.479499999999"/>
        <n v="16116.120999999999"/>
        <n v="16551.919999999998"/>
        <n v="12511.12"/>
        <n v="9866.0409999999993"/>
        <n v="12005.44"/>
        <n v="18169.403999999999"/>
        <n v="17281.080000000002"/>
        <n v="33825.035000000003"/>
        <n v="32237.956999999999"/>
        <n v="35453.675999999999"/>
        <n v="31444.720000000001"/>
        <n v="37136.44"/>
        <n v="28594.203000000001"/>
        <n v="16106.081"/>
        <n v="17757.078000000001"/>
        <n v="29233.357"/>
        <n v="34107.366999999998"/>
        <n v="30323.993999999999"/>
        <n v="27934.317999999999"/>
        <n v="36473.315999999999"/>
        <n v="28282.363000000001"/>
        <n v="39616.086000000003"/>
        <n v="33840.883000000002"/>
        <n v="13473.842000000001"/>
        <n v="14161.4"/>
        <n v="28190.598000000002"/>
        <n v="30310.798999999999"/>
        <n v="31074.726999999999"/>
        <n v="27212.76"/>
        <n v="33808"/>
        <n v="31734.078000000001"/>
        <n v="38375.64"/>
        <n v="31892.317999999999"/>
        <n v="16920.162"/>
        <n v="17555.8"/>
        <n v="33544.71"/>
        <n v="27529.4"/>
        <n v="25065"/>
        <n v="22086.445"/>
        <n v="23774.720000000001"/>
        <n v="27458.833999999999"/>
        <n v="30096.884999999998"/>
        <n v="24864.803"/>
        <n v="16685.638999999999"/>
        <n v="15171.960999999999"/>
        <n v="26457.601999999999"/>
        <n v="24412.080000000002"/>
        <n v="7013.0405000000001"/>
        <n v="6472.6806999999999"/>
        <n v="7035.8402999999998"/>
        <n v="8678.5205000000005"/>
        <n v="10752.800999999999"/>
        <n v="10730.279"/>
        <n v="6999.2803000000004"/>
        <n v="6025.92"/>
        <n v="10039.52"/>
        <n v="10367.200999999999"/>
      </sharedItems>
    </cacheField>
    <cacheField name="Tiempo procesamiento en ms (latencia)" numFmtId="0">
      <sharedItems containsSemiMixedTypes="0" containsString="0" containsNumber="1" containsInteger="1" minValue="42" maxValue="2316" count="124">
        <n v="461"/>
        <n v="462"/>
        <n v="463"/>
        <n v="464"/>
        <n v="271"/>
        <n v="272"/>
        <n v="273"/>
        <n v="191"/>
        <n v="192"/>
        <n v="193"/>
        <n v="194"/>
        <n v="160"/>
        <n v="161"/>
        <n v="140"/>
        <n v="141"/>
        <n v="142"/>
        <n v="143"/>
        <n v="158"/>
        <n v="159"/>
        <n v="157"/>
        <n v="144"/>
        <n v="145"/>
        <n v="146"/>
        <n v="147"/>
        <n v="163"/>
        <n v="172"/>
        <n v="118"/>
        <n v="119"/>
        <n v="120"/>
        <n v="135"/>
        <n v="136"/>
        <n v="137"/>
        <n v="129"/>
        <n v="130"/>
        <n v="189"/>
        <n v="190"/>
        <n v="290"/>
        <n v="291"/>
        <n v="123"/>
        <n v="124"/>
        <n v="208"/>
        <n v="209"/>
        <n v="391"/>
        <n v="392"/>
        <n v="393"/>
        <n v="150"/>
        <n v="125"/>
        <n v="126"/>
        <n v="127"/>
        <n v="53"/>
        <n v="54"/>
        <n v="103"/>
        <n v="422"/>
        <n v="423"/>
        <n v="106"/>
        <n v="107"/>
        <n v="121"/>
        <n v="113"/>
        <n v="114"/>
        <n v="115"/>
        <n v="406"/>
        <n v="407"/>
        <n v="2315"/>
        <n v="2316"/>
        <n v="730"/>
        <n v="731"/>
        <n v="480"/>
        <n v="110"/>
        <n v="111"/>
        <n v="112"/>
        <n v="1738"/>
        <n v="108"/>
        <n v="64"/>
        <n v="65"/>
        <n v="81"/>
        <n v="97"/>
        <n v="98"/>
        <n v="99"/>
        <n v="457"/>
        <n v="458"/>
        <n v="134"/>
        <n v="563"/>
        <n v="564"/>
        <n v="200"/>
        <n v="201"/>
        <n v="649"/>
        <n v="650"/>
        <n v="651"/>
        <n v="89"/>
        <n v="90"/>
        <n v="440"/>
        <n v="441"/>
        <n v="442"/>
        <n v="162"/>
        <n v="804"/>
        <n v="805"/>
        <n v="806"/>
        <n v="104"/>
        <n v="1311"/>
        <n v="1312"/>
        <n v="1313"/>
        <n v="148"/>
        <n v="149"/>
        <n v="788"/>
        <n v="789"/>
        <n v="790"/>
        <n v="791"/>
        <n v="178"/>
        <n v="179"/>
        <n v="1395"/>
        <n v="1396"/>
        <n v="42"/>
        <n v="43"/>
        <n v="44"/>
        <n v="45"/>
        <n v="999"/>
        <n v="1000"/>
        <n v="1001"/>
        <n v="210"/>
        <n v="211"/>
        <n v="294"/>
        <n v="295"/>
        <n v="296"/>
        <n v="46"/>
      </sharedItems>
    </cacheField>
    <cacheField name="Latencia por factura en ms" numFmtId="0">
      <sharedItems containsSemiMixedTypes="0" containsString="0" containsNumber="1" minValue="0.68253968253968256" maxValue="231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guillermo alfredo avila" refreshedDate="43338.974057407409" createdVersion="4" refreshedVersion="4" minRefreshableVersion="3" recordCount="620">
  <cacheSource type="worksheet">
    <worksheetSource ref="O2:T622" sheet="Spark-NumFacTotFacXEmi10s5s"/>
  </cacheSource>
  <cacheFields count="6">
    <cacheField name="Ventana" numFmtId="49">
      <sharedItems count="62">
        <s v="1535342920000"/>
        <s v="1535342925000"/>
        <s v="1535342930000"/>
        <s v="1535342935000"/>
        <s v="1535342940000"/>
        <s v="1535342945000"/>
        <s v="1535342950000"/>
        <s v="1535342955000"/>
        <s v="1535342960000"/>
        <s v="1535342965000"/>
        <s v="1535342970000"/>
        <s v="1535342975000"/>
        <s v="1535342980000"/>
        <s v="1535342985000"/>
        <s v="1535342990000"/>
        <s v="1535342995000"/>
        <s v="1535343000000"/>
        <s v="1535343005000"/>
        <s v="1535343010000"/>
        <s v="1535343015000"/>
        <s v="1535343020000"/>
        <s v="1535343025000"/>
        <s v="1535343030000"/>
        <s v="1535343035000"/>
        <s v="1535343040000"/>
        <s v="1535343045000"/>
        <s v="1535343050000"/>
        <s v="1535343055000"/>
        <s v="1535343060000"/>
        <s v="1535343065000"/>
        <s v="1535343070000"/>
        <s v="1535343075000"/>
        <s v="1535343080000"/>
        <s v="1535343085000"/>
        <s v="1535343090000"/>
        <s v="1535343095000"/>
        <s v="1535343100000"/>
        <s v="1535343105000"/>
        <s v="1535343110000"/>
        <s v="1535343115000"/>
        <s v="1535343120000"/>
        <s v="1535343125000"/>
        <s v="1535343130000"/>
        <s v="1535343135000"/>
        <s v="1535343140000"/>
        <s v="1535343145000"/>
        <s v="1535343150000"/>
        <s v="1535343155000"/>
        <s v="1535343160000"/>
        <s v="1535343165000"/>
        <s v="1535343170000"/>
        <s v="1535343175000"/>
        <s v="1535343180000"/>
        <s v="1535343185000"/>
        <s v="1535343190000"/>
        <s v="1535343195000"/>
        <s v="1535343200000"/>
        <s v="1535343205000"/>
        <s v="1535343210000"/>
        <s v="1535343215000"/>
        <s v="1535343220000"/>
        <s v="1535343225000"/>
      </sharedItems>
    </cacheField>
    <cacheField name="Numero ruc emisor" numFmtId="49">
      <sharedItems/>
    </cacheField>
    <cacheField name="Facturas procesadas (throughput)" numFmtId="0">
      <sharedItems containsSemiMixedTypes="0" containsString="0" containsNumber="1" containsInteger="1" minValue="5" maxValue="125" count="105">
        <n v="25"/>
        <n v="20"/>
        <n v="23"/>
        <n v="24"/>
        <n v="26"/>
        <n v="28"/>
        <n v="16"/>
        <n v="22"/>
        <n v="68"/>
        <n v="71"/>
        <n v="72"/>
        <n v="65"/>
        <n v="81"/>
        <n v="78"/>
        <n v="39"/>
        <n v="44"/>
        <n v="95"/>
        <n v="74"/>
        <n v="80"/>
        <n v="94"/>
        <n v="105"/>
        <n v="102"/>
        <n v="106"/>
        <n v="96"/>
        <n v="47"/>
        <n v="48"/>
        <n v="109"/>
        <n v="101"/>
        <n v="84"/>
        <n v="97"/>
        <n v="124"/>
        <n v="100"/>
        <n v="85"/>
        <n v="87"/>
        <n v="93"/>
        <n v="89"/>
        <n v="91"/>
        <n v="49"/>
        <n v="52"/>
        <n v="98"/>
        <n v="45"/>
        <n v="86"/>
        <n v="88"/>
        <n v="90"/>
        <n v="111"/>
        <n v="79"/>
        <n v="76"/>
        <n v="54"/>
        <n v="59"/>
        <n v="82"/>
        <n v="77"/>
        <n v="62"/>
        <n v="99"/>
        <n v="50"/>
        <n v="104"/>
        <n v="112"/>
        <n v="103"/>
        <n v="73"/>
        <n v="83"/>
        <n v="53"/>
        <n v="92"/>
        <n v="63"/>
        <n v="75"/>
        <n v="108"/>
        <n v="51"/>
        <n v="36"/>
        <n v="70"/>
        <n v="46"/>
        <n v="32"/>
        <n v="40"/>
        <n v="43"/>
        <n v="34"/>
        <n v="64"/>
        <n v="38"/>
        <n v="66"/>
        <n v="107"/>
        <n v="125"/>
        <n v="113"/>
        <n v="115"/>
        <n v="57"/>
        <n v="120"/>
        <n v="114"/>
        <n v="116"/>
        <n v="110"/>
        <n v="42"/>
        <n v="41"/>
        <n v="56"/>
        <n v="61"/>
        <n v="60"/>
        <n v="55"/>
        <n v="58"/>
        <n v="21"/>
        <n v="37"/>
        <n v="18"/>
        <n v="118"/>
        <n v="117"/>
        <n v="35"/>
        <n v="69"/>
        <n v="6"/>
        <n v="8"/>
        <n v="9"/>
        <n v="7"/>
        <n v="11"/>
        <n v="5"/>
        <n v="10"/>
      </sharedItems>
    </cacheField>
    <cacheField name="Total facturado (USD)" numFmtId="0">
      <sharedItems containsSemiMixedTypes="0" containsString="0" containsNumber="1" minValue="1717.28" maxValue="43017.279999999999" count="619">
        <n v="7901.96"/>
        <n v="8493.64"/>
        <n v="7834.64"/>
        <n v="8971.84"/>
        <n v="8131.96"/>
        <n v="7745"/>
        <n v="5064.04"/>
        <n v="5732.8"/>
        <n v="7143.56"/>
        <n v="6540"/>
        <n v="21369.523000000001"/>
        <n v="26583.116999999998"/>
        <n v="25602.476999999999"/>
        <n v="21507.84"/>
        <n v="24976.52"/>
        <n v="25124.078000000001"/>
        <n v="12483.64"/>
        <n v="13749.477000000001"/>
        <n v="31237.043000000001"/>
        <n v="21128.682000000001"/>
        <n v="28191.203000000001"/>
        <n v="34007.116999999998"/>
        <n v="36319.004000000001"/>
        <n v="33047.285000000003"/>
        <n v="33428.758000000002"/>
        <n v="32578.805"/>
        <n v="14664.361999999999"/>
        <n v="12593.995999999999"/>
        <n v="38076.839999999997"/>
        <n v="29881.044999999998"/>
        <n v="29957.238000000001"/>
        <n v="34939.953000000001"/>
        <n v="31743.846000000001"/>
        <n v="38680.269999999997"/>
        <n v="30933.474999999999"/>
        <n v="28315.636999999999"/>
        <n v="16172.438"/>
        <n v="14011.958000000001"/>
        <n v="29832.796999999999"/>
        <n v="29930.127"/>
        <n v="29986.208999999999"/>
        <n v="33060.684000000001"/>
        <n v="27484.123"/>
        <n v="32196.442999999999"/>
        <n v="25920.080000000002"/>
        <n v="30614.317999999999"/>
        <n v="17647.123"/>
        <n v="17486.201000000001"/>
        <n v="33199.29"/>
        <n v="31308.516"/>
        <n v="30582.761999999999"/>
        <n v="32637.919999999998"/>
        <n v="27507.883000000002"/>
        <n v="33087.480000000003"/>
        <n v="24174.201000000001"/>
        <n v="31770.686000000002"/>
        <n v="14477.359"/>
        <n v="16215.199000000001"/>
        <n v="35868.491999999998"/>
        <n v="28904.761999999999"/>
        <n v="28657.919999999998"/>
        <n v="31083.037"/>
        <n v="30232.192999999999"/>
        <n v="36032.239999999998"/>
        <n v="26122.315999999999"/>
        <n v="25000.36"/>
        <n v="16424.2"/>
        <n v="20340.043000000001"/>
        <n v="32177.793000000001"/>
        <n v="27802.363000000001"/>
        <n v="26573.803"/>
        <n v="28240.955000000002"/>
        <n v="34908.925999999999"/>
        <n v="32595.645"/>
        <n v="31145.205000000002"/>
        <n v="24899.998"/>
        <n v="20270.116999999998"/>
        <n v="21626.799999999999"/>
        <n v="27252.405999999999"/>
        <n v="29479.16"/>
        <n v="31673.21"/>
        <n v="32578.97"/>
        <n v="29901.035"/>
        <n v="31212.678"/>
        <n v="30269.232"/>
        <n v="30586.831999999999"/>
        <n v="15959.682000000001"/>
        <n v="17642.8"/>
        <n v="25227.724999999999"/>
        <n v="29878.884999999998"/>
        <n v="34516.315999999999"/>
        <n v="32245.761999999999"/>
        <n v="33338.995999999999"/>
        <n v="30067.322"/>
        <n v="23196.078000000001"/>
        <n v="28813.601999999999"/>
        <n v="14407.36"/>
        <n v="16538.48"/>
        <n v="24764.478999999999"/>
        <n v="31272.080000000002"/>
        <n v="32982.277000000002"/>
        <n v="29269.478999999999"/>
        <n v="35296.866999999998"/>
        <n v="30963.88"/>
        <n v="27636.43"/>
        <n v="28482.120999999999"/>
        <n v="16616.439999999999"/>
        <n v="14946.5625"/>
        <n v="26540.796999999999"/>
        <n v="33438.402000000002"/>
        <n v="29580.518"/>
        <n v="31178.123"/>
        <n v="27098.958999999999"/>
        <n v="33729.53"/>
        <n v="36108.152000000002"/>
        <n v="35361.565999999999"/>
        <n v="17745.002"/>
        <n v="17253.84"/>
        <n v="24956.521000000001"/>
        <n v="30465.516"/>
        <n v="28651.317999999999"/>
        <n v="33144.156000000003"/>
        <n v="29938.04"/>
        <n v="34131.64"/>
        <n v="36179.483999999997"/>
        <n v="31776.400000000001"/>
        <n v="20753.2"/>
        <n v="17800.759999999998"/>
        <n v="23220.248"/>
        <n v="29048.92"/>
        <n v="31690.518"/>
        <n v="25809.68"/>
        <n v="34831.406000000003"/>
        <n v="29872.61"/>
        <n v="30935.396000000001"/>
        <n v="28926.758000000002"/>
        <n v="21200.923999999999"/>
        <n v="15697.119000000001"/>
        <n v="28102.803"/>
        <n v="29197.761999999999"/>
        <n v="34051.919999999998"/>
        <n v="24020.724999999999"/>
        <n v="37474.887000000002"/>
        <n v="28838.886999999999"/>
        <n v="23078.879000000001"/>
        <n v="36303.796999999999"/>
        <n v="15937.800999999999"/>
        <n v="16041.762000000001"/>
        <n v="31931.684000000001"/>
        <n v="27766.398000000001"/>
        <n v="31843.844000000001"/>
        <n v="27528.678"/>
        <n v="35854.046999999999"/>
        <n v="32972.355000000003"/>
        <n v="24211.116999999998"/>
        <n v="35352.6"/>
        <n v="15535.879000000001"/>
        <n v="10697.519"/>
        <n v="32451.116999999998"/>
        <n v="29735.715"/>
        <n v="29145.879000000001"/>
        <n v="21270.437999999998"/>
        <n v="26196.758000000002"/>
        <n v="28945.8"/>
        <n v="26657.17"/>
        <n v="26571.313999999998"/>
        <n v="14401.598"/>
        <n v="8270.32"/>
        <n v="25088.238000000001"/>
        <n v="23937.4"/>
        <n v="19883.002"/>
        <n v="11336.441000000001"/>
        <n v="13575.04"/>
        <n v="15860.722"/>
        <n v="17158.238000000001"/>
        <n v="16161.323"/>
        <n v="8328.52"/>
        <n v="6744.64"/>
        <n v="11901.002"/>
        <n v="14374.96"/>
        <n v="22995.719000000001"/>
        <n v="16607.84"/>
        <n v="22511.041000000001"/>
        <n v="18651.041000000001"/>
        <n v="25481.875"/>
        <n v="22940.601999999999"/>
        <n v="13047.88"/>
        <n v="7343.92"/>
        <n v="17138.401999999998"/>
        <n v="20826.12"/>
        <n v="35177.040000000001"/>
        <n v="31109.759999999998"/>
        <n v="33167.675999999999"/>
        <n v="34038.36"/>
        <n v="36225.800000000003"/>
        <n v="38298.93"/>
        <n v="17137.916000000001"/>
        <n v="12315.2"/>
        <n v="28048.562000000002"/>
        <n v="31107.923999999999"/>
        <n v="35674.847999999998"/>
        <n v="30397.081999999999"/>
        <n v="30616.236000000001"/>
        <n v="35425.207000000002"/>
        <n v="32451.398000000001"/>
        <n v="43017.279999999999"/>
        <n v="11082.68"/>
        <n v="12796.081"/>
        <n v="31356.766"/>
        <n v="27101.153999999999"/>
        <n v="33902.160000000003"/>
        <n v="31457.592000000001"/>
        <n v="32161.401999999998"/>
        <n v="34842.675999999999"/>
        <n v="38273.258000000002"/>
        <n v="36945.449999999997"/>
        <n v="12168.802"/>
        <n v="12928.081"/>
        <n v="32250.799999999999"/>
        <n v="26479.728999999999"/>
        <n v="30577.279999999999"/>
        <n v="34832.116999999998"/>
        <n v="31317.599999999999"/>
        <n v="35635.241999999998"/>
        <n v="42847.953000000001"/>
        <n v="31236"/>
        <n v="17552.64"/>
        <n v="14974.279"/>
        <n v="30425.197"/>
        <n v="27384.04"/>
        <n v="31463.48"/>
        <n v="28540.125"/>
        <n v="32240.923999999999"/>
        <n v="38835.285000000003"/>
        <n v="37462.875"/>
        <n v="34334.644999999997"/>
        <n v="18652.361000000001"/>
        <n v="14892.361000000001"/>
        <n v="32294.763999999999"/>
        <n v="32168.401999999998"/>
        <n v="34148.129999999997"/>
        <n v="27699.798999999999"/>
        <n v="28202.521000000001"/>
        <n v="38959.925999999999"/>
        <n v="37363.116999999998"/>
        <n v="35987.57"/>
        <n v="14142.520500000001"/>
        <n v="13590.078"/>
        <n v="35284.080000000002"/>
        <n v="37377.245999999999"/>
        <n v="32898.68"/>
        <n v="32743.113000000001"/>
        <n v="24730.276999999998"/>
        <n v="37607.360000000001"/>
        <n v="39497.116999999998"/>
        <n v="33119.758000000002"/>
        <n v="12952.4"/>
        <n v="15185.08"/>
        <n v="31264.482"/>
        <n v="37256.394999999997"/>
        <n v="31801.24"/>
        <n v="33651.074000000001"/>
        <n v="29166.516"/>
        <n v="37399.086000000003"/>
        <n v="35469.964999999997"/>
        <n v="31026.877"/>
        <n v="17403.439999999999"/>
        <n v="17740.88"/>
        <n v="26212.035"/>
        <n v="35449.273000000001"/>
        <n v="38001.269999999997"/>
        <n v="36330.406000000003"/>
        <n v="27777.756000000001"/>
        <n v="28996.127"/>
        <n v="30151.393"/>
        <n v="28823.322"/>
        <n v="15410.518"/>
        <n v="16443.719000000001"/>
        <n v="29049.68"/>
        <n v="36605.516000000003"/>
        <n v="39231.144999999997"/>
        <n v="38602.754000000001"/>
        <n v="24615.68"/>
        <n v="29026.434000000001"/>
        <n v="26822.758000000002"/>
        <n v="28631.686000000002"/>
        <n v="14021.44"/>
        <n v="15490.159"/>
        <n v="27028.123"/>
        <n v="31756.648000000001"/>
        <n v="36005.476999999999"/>
        <n v="30515.518"/>
        <n v="26448.445"/>
        <n v="29813.923999999999"/>
        <n v="30964.720000000001"/>
        <n v="30934.511999999999"/>
        <n v="14994.241"/>
        <n v="15920.357"/>
        <n v="29130.312000000002"/>
        <n v="28817.967000000001"/>
        <n v="33904.639999999999"/>
        <n v="25353.08"/>
        <n v="26751.719000000001"/>
        <n v="25230.758000000002"/>
        <n v="34793.440000000002"/>
        <n v="29852.447"/>
        <n v="14878.679"/>
        <n v="12716.159"/>
        <n v="32385.47"/>
        <n v="32927.195"/>
        <n v="28986.879000000001"/>
        <n v="29255.717000000001"/>
        <n v="27544.875"/>
        <n v="23923.476999999999"/>
        <n v="35450.516000000003"/>
        <n v="32062.719000000001"/>
        <n v="16325.4"/>
        <n v="11782.518"/>
        <n v="25665.201000000001"/>
        <n v="32627.48"/>
        <n v="26707.766"/>
        <n v="34010.917999999998"/>
        <n v="29263.643"/>
        <n v="29367.52"/>
        <n v="35106.516000000003"/>
        <n v="33253.953000000001"/>
        <n v="15298.36"/>
        <n v="13722.200999999999"/>
        <n v="28227.24"/>
        <n v="30828.673999999999"/>
        <n v="28891.56"/>
        <n v="32105.439999999999"/>
        <n v="31293.236000000001"/>
        <n v="32998.637000000002"/>
        <n v="32395.56"/>
        <n v="31155.201000000001"/>
        <n v="13444.081"/>
        <n v="16410.078000000001"/>
        <n v="26839.605"/>
        <n v="27035.723000000002"/>
        <n v="27247.923999999999"/>
        <n v="34077.434000000001"/>
        <n v="33422.714999999997"/>
        <n v="31586.317999999999"/>
        <n v="32485.565999999999"/>
        <n v="27034.715"/>
        <n v="14366.683999999999"/>
        <n v="16178.681"/>
        <n v="23775.123"/>
        <n v="32828.25"/>
        <n v="27982.914000000001"/>
        <n v="36596.434000000001"/>
        <n v="35000.720000000001"/>
        <n v="30153.241999999998"/>
        <n v="30112.638999999999"/>
        <n v="29668.883000000002"/>
        <n v="14705.398999999999"/>
        <n v="16112.279"/>
        <n v="30163.673999999999"/>
        <n v="34356.714999999997"/>
        <n v="29299.32"/>
        <n v="32538.365000000002"/>
        <n v="33405"/>
        <n v="28005.599999999999"/>
        <n v="28522.275000000001"/>
        <n v="33864.883000000002"/>
        <n v="14236.602000000001"/>
        <n v="14641.081"/>
        <n v="32038.686000000002"/>
        <n v="32727.88"/>
        <n v="33217.919999999998"/>
        <n v="27098.6"/>
        <n v="28194.442999999999"/>
        <n v="29992.645"/>
        <n v="33506.163999999997"/>
        <n v="31493.238000000001"/>
        <n v="13185.96"/>
        <n v="16855.958999999999"/>
        <n v="30860.363000000001"/>
        <n v="32891.546999999999"/>
        <n v="33743.879999999997"/>
        <n v="30360.123"/>
        <n v="26227.405999999999"/>
        <n v="33386.726999999999"/>
        <n v="30887.276999999998"/>
        <n v="29385.313999999998"/>
        <n v="13213.041999999999"/>
        <n v="22235.8"/>
        <n v="33841.519999999997"/>
        <n v="27676.81"/>
        <n v="27707.081999999999"/>
        <n v="30366.197"/>
        <n v="27660.883000000002"/>
        <n v="33885.156000000003"/>
        <n v="27593.51"/>
        <n v="29791.958999999999"/>
        <n v="16651.28"/>
        <n v="20880.080000000002"/>
        <n v="33862.082000000002"/>
        <n v="29982.076000000001"/>
        <n v="29182.155999999999"/>
        <n v="28440.598000000002"/>
        <n v="30088.313999999998"/>
        <n v="33755.394999999997"/>
        <n v="28877.238000000001"/>
        <n v="28233.08"/>
        <n v="19622.563999999998"/>
        <n v="18999.201000000001"/>
        <n v="26484.2"/>
        <n v="33188.68"/>
        <n v="27480.601999999999"/>
        <n v="34004.125"/>
        <n v="34204.559999999998"/>
        <n v="34668.6"/>
        <n v="29608.998"/>
        <n v="27736.243999999999"/>
        <n v="18241.080000000002"/>
        <n v="15810.119000000001"/>
        <n v="29026.238000000001"/>
        <n v="32339.040000000001"/>
        <n v="29684.633000000002"/>
        <n v="31173.357"/>
        <n v="34252.561999999998"/>
        <n v="31270.322"/>
        <n v="27699.279999999999"/>
        <n v="29678.280999999999"/>
        <n v="15420.32"/>
        <n v="17021.401999999998"/>
        <n v="33028.285000000003"/>
        <n v="32038.322"/>
        <n v="36628.964999999997"/>
        <n v="30090.754000000001"/>
        <n v="29378.004000000001"/>
        <n v="30484.805"/>
        <n v="26334.400000000001"/>
        <n v="32981.805"/>
        <n v="12867.92"/>
        <n v="14899.481"/>
        <n v="26017.241999999998"/>
        <n v="35986.843999999997"/>
        <n v="30833.838"/>
        <n v="31924.562000000002"/>
        <n v="27869.879000000001"/>
        <n v="33926.35"/>
        <n v="29117.16"/>
        <n v="31340.84"/>
        <n v="9646.3989999999994"/>
        <n v="13627.602000000001"/>
        <n v="33518.879999999997"/>
        <n v="37127.96"/>
        <n v="15204.24"/>
        <n v="20024.478999999999"/>
        <n v="19452.157999999999"/>
        <n v="22150.761999999999"/>
        <n v="20687.243999999999"/>
        <n v="14285.237999999999"/>
        <n v="6472.5195000000003"/>
        <n v="10299.280000000001"/>
        <n v="26047.723000000002"/>
        <n v="18865.125"/>
        <n v="14806.924000000001"/>
        <n v="14324.602000000001"/>
        <n v="16432.16"/>
        <n v="13154.761"/>
        <n v="19521.043000000001"/>
        <n v="14967.243"/>
        <n v="8595.7610000000004"/>
        <n v="5958.6005999999998"/>
        <n v="15883.4"/>
        <n v="15100.200999999999"/>
        <n v="29524.317999999999"/>
        <n v="22796.559000000001"/>
        <n v="23906.236000000001"/>
        <n v="18268.2"/>
        <n v="27342.846000000001"/>
        <n v="28222.080000000002"/>
        <n v="15086.04"/>
        <n v="12762.721"/>
        <n v="31666.400000000001"/>
        <n v="29656.523000000001"/>
        <n v="32484.365000000002"/>
        <n v="23709.275000000001"/>
        <n v="32883.472999999998"/>
        <n v="24095.8"/>
        <n v="29297.32"/>
        <n v="29482.68"/>
        <n v="20706.993999999999"/>
        <n v="15284.04"/>
        <n v="37840.245999999999"/>
        <n v="33771.207000000002"/>
        <n v="30009.638999999999"/>
        <n v="24814.44"/>
        <n v="34085.684000000001"/>
        <n v="32212.041000000001"/>
        <n v="33668.754000000001"/>
        <n v="34993.957000000002"/>
        <n v="20766.563999999998"/>
        <n v="11580.32"/>
        <n v="36875.760000000002"/>
        <n v="33184.245999999999"/>
        <n v="33384.125"/>
        <n v="30632.563999999998"/>
        <n v="34201.35"/>
        <n v="36914.805"/>
        <n v="36856.593999999997"/>
        <n v="39177.550000000003"/>
        <n v="15826.32"/>
        <n v="11342.4"/>
        <n v="36515.516000000003"/>
        <n v="36919.434000000001"/>
        <n v="35361.836000000003"/>
        <n v="31470.275000000001"/>
        <n v="35348.207000000002"/>
        <n v="31323.442999999999"/>
        <n v="37260.004000000001"/>
        <n v="13650.281999999999"/>
        <n v="14463.521000000001"/>
        <n v="31426.557000000001"/>
        <n v="37451.53"/>
        <n v="37786.995999999999"/>
        <n v="28526.043000000001"/>
        <n v="28925.638999999999"/>
        <n v="27563.276999999998"/>
        <n v="34982.81"/>
        <n v="36505.07"/>
        <n v="17341.201000000001"/>
        <n v="14332.361999999999"/>
        <n v="29275.842000000001"/>
        <n v="29071.794999999998"/>
        <n v="36281.125"/>
        <n v="34006.480000000003"/>
        <n v="30802.322"/>
        <n v="28835.562000000002"/>
        <n v="37832.800000000003"/>
        <n v="30663.357"/>
        <n v="16038.8"/>
        <n v="11737.72"/>
        <n v="28849.879000000001"/>
        <n v="25203.273000000001"/>
        <n v="28647.037"/>
        <n v="41485.919999999998"/>
        <n v="38089.370000000003"/>
        <n v="26498.403999999999"/>
        <n v="36442.68"/>
        <n v="26646.127"/>
        <n v="13744.803"/>
        <n v="13837.001"/>
        <n v="26121.601999999999"/>
        <n v="27646.037"/>
        <n v="27236.44"/>
        <n v="35837.32"/>
        <n v="38493.56"/>
        <n v="23158.205000000002"/>
        <n v="36474.68"/>
        <n v="32286.846000000001"/>
        <n v="16927.96"/>
        <n v="14578.638999999999"/>
        <n v="26929.8"/>
        <n v="35048"/>
        <n v="27330.717000000001"/>
        <n v="28420.16"/>
        <n v="32653.32"/>
        <n v="22930.52"/>
        <n v="36680.29"/>
        <n v="32116.123"/>
        <n v="17164.276999999998"/>
        <n v="10206.800999999999"/>
        <n v="27743.32"/>
        <n v="40158.239999999998"/>
        <n v="29520.396000000001"/>
        <n v="30254.363000000001"/>
        <n v="32006.474999999999"/>
        <n v="30320.873"/>
        <n v="28963.275000000001"/>
        <n v="28645.040000000001"/>
        <n v="16907.197"/>
        <n v="11883.08"/>
        <n v="30304.363000000001"/>
        <n v="31467.715"/>
        <n v="34752.15"/>
        <n v="32779.917999999998"/>
        <n v="33725.593999999997"/>
        <n v="37023.555"/>
        <n v="23597.442999999999"/>
        <n v="26340.925999999999"/>
        <n v="14990.002"/>
        <n v="14722.842000000001"/>
        <n v="35711.160000000003"/>
        <n v="25572.398000000001"/>
        <n v="35067.644999999997"/>
        <n v="35885.245999999999"/>
        <n v="34926.080000000002"/>
        <n v="33875.64"/>
        <n v="26970.758000000002"/>
        <n v="25464.123"/>
        <n v="15780.802"/>
        <n v="13948.438"/>
        <n v="34576.714999999997"/>
        <n v="28483.439999999999"/>
        <n v="19280.562000000002"/>
        <n v="22330.398000000001"/>
        <n v="21118.798999999999"/>
        <n v="17797.761999999999"/>
        <n v="18564.798999999999"/>
        <n v="17273.280999999999"/>
        <n v="10935"/>
        <n v="8439.6"/>
        <n v="17773.081999999999"/>
        <n v="17629.717000000001"/>
        <n v="2200.08"/>
        <n v="3002.6401000000001"/>
        <n v="3132.6401000000001"/>
        <n v="3186.7202000000002"/>
        <n v="3083.36"/>
        <n v="3757.96"/>
        <n v="1717.28"/>
        <n v="1832.3198"/>
        <n v="2697.48"/>
        <n v="3205.2404999999999"/>
      </sharedItems>
    </cacheField>
    <cacheField name="Tiempo procesamiento en ms (latencia)" numFmtId="0">
      <sharedItems containsSemiMixedTypes="0" containsString="0" containsNumber="1" containsInteger="1" minValue="36" maxValue="3517" count="96">
        <n v="487"/>
        <n v="488"/>
        <n v="141"/>
        <n v="142"/>
        <n v="101"/>
        <n v="102"/>
        <n v="132"/>
        <n v="133"/>
        <n v="127"/>
        <n v="128"/>
        <n v="129"/>
        <n v="118"/>
        <n v="119"/>
        <n v="99"/>
        <n v="100"/>
        <n v="123"/>
        <n v="124"/>
        <n v="131"/>
        <n v="90"/>
        <n v="91"/>
        <n v="96"/>
        <n v="97"/>
        <n v="98"/>
        <n v="111"/>
        <n v="113"/>
        <n v="114"/>
        <n v="115"/>
        <n v="116"/>
        <n v="117"/>
        <n v="89"/>
        <n v="84"/>
        <n v="85"/>
        <n v="106"/>
        <n v="107"/>
        <n v="63"/>
        <n v="95"/>
        <n v="137"/>
        <n v="138"/>
        <n v="139"/>
        <n v="140"/>
        <n v="193"/>
        <n v="194"/>
        <n v="716"/>
        <n v="717"/>
        <n v="136"/>
        <n v="120"/>
        <n v="121"/>
        <n v="103"/>
        <n v="104"/>
        <n v="105"/>
        <n v="87"/>
        <n v="122"/>
        <n v="125"/>
        <n v="126"/>
        <n v="86"/>
        <n v="80"/>
        <n v="81"/>
        <n v="82"/>
        <n v="93"/>
        <n v="94"/>
        <n v="88"/>
        <n v="78"/>
        <n v="79"/>
        <n v="74"/>
        <n v="75"/>
        <n v="76"/>
        <n v="77"/>
        <n v="83"/>
        <n v="92"/>
        <n v="842"/>
        <n v="206"/>
        <n v="207"/>
        <n v="43"/>
        <n v="44"/>
        <n v="45"/>
        <n v="46"/>
        <n v="3517"/>
        <n v="1277"/>
        <n v="1278"/>
        <n v="295"/>
        <n v="296"/>
        <n v="656"/>
        <n v="1108"/>
        <n v="1109"/>
        <n v="1110"/>
        <n v="1111"/>
        <n v="1112"/>
        <n v="1113"/>
        <n v="1393"/>
        <n v="52"/>
        <n v="36"/>
        <n v="37"/>
        <n v="38"/>
        <n v="39"/>
        <n v="40"/>
        <n v="41"/>
      </sharedItems>
    </cacheField>
    <cacheField name="Latencia por factura en ms" numFmtId="0">
      <sharedItems containsSemiMixedTypes="0" containsString="0" containsNumber="1" minValue="0.7155963302752294" maxValue="85.7804878048780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0">
  <r>
    <x v="0"/>
    <s v="1967324274043"/>
    <n v="40"/>
    <n v="14019.562"/>
    <n v="150"/>
    <n v="3.75"/>
  </r>
  <r>
    <x v="0"/>
    <s v="1913940448265"/>
    <n v="43"/>
    <n v="12779.682000000001"/>
    <n v="151"/>
    <n v="3.5116279069767442"/>
  </r>
  <r>
    <x v="0"/>
    <s v="1337178905827"/>
    <n v="30"/>
    <n v="9056.7199999999993"/>
    <n v="152"/>
    <n v="5.0666666666666664"/>
  </r>
  <r>
    <x v="0"/>
    <s v="2167261616426"/>
    <n v="43"/>
    <n v="14724.317999999999"/>
    <n v="152"/>
    <n v="3.5348837209302326"/>
  </r>
  <r>
    <x v="0"/>
    <s v="1742462460194"/>
    <n v="41"/>
    <n v="13113.119000000001"/>
    <n v="152"/>
    <n v="3.7073170731707319"/>
  </r>
  <r>
    <x v="0"/>
    <s v="1220082247036"/>
    <n v="24"/>
    <n v="8069.5609999999997"/>
    <n v="152"/>
    <n v="6.333333333333333"/>
  </r>
  <r>
    <x v="0"/>
    <s v="1016632378290"/>
    <n v="47"/>
    <n v="14707.16"/>
    <n v="153"/>
    <n v="3.2553191489361701"/>
  </r>
  <r>
    <x v="0"/>
    <s v="1372272925406"/>
    <n v="41"/>
    <n v="13526.6"/>
    <n v="153"/>
    <n v="3.7317073170731709"/>
  </r>
  <r>
    <x v="0"/>
    <s v="1818048779732"/>
    <n v="50"/>
    <n v="16929.315999999999"/>
    <n v="153"/>
    <n v="3.06"/>
  </r>
  <r>
    <x v="0"/>
    <s v="1727935415836"/>
    <n v="41"/>
    <n v="12875.761"/>
    <n v="153"/>
    <n v="3.7317073170731709"/>
  </r>
  <r>
    <x v="1"/>
    <s v="1372272925406"/>
    <n v="97"/>
    <n v="29735.205000000002"/>
    <n v="72"/>
    <n v="0.74226804123711343"/>
  </r>
  <r>
    <x v="1"/>
    <s v="1220082247036"/>
    <n v="47"/>
    <n v="17100.16"/>
    <n v="74"/>
    <n v="1.574468085106383"/>
  </r>
  <r>
    <x v="1"/>
    <s v="1727935415836"/>
    <n v="118"/>
    <n v="40614.402000000002"/>
    <n v="75"/>
    <n v="0.63559322033898302"/>
  </r>
  <r>
    <x v="1"/>
    <s v="1337178905827"/>
    <n v="45"/>
    <n v="13626.599"/>
    <n v="75"/>
    <n v="1.6666666666666667"/>
  </r>
  <r>
    <x v="1"/>
    <s v="1016632378290"/>
    <n v="78"/>
    <n v="24117"/>
    <n v="75"/>
    <n v="0.96153846153846156"/>
  </r>
  <r>
    <x v="1"/>
    <s v="1742462460194"/>
    <n v="82"/>
    <n v="25696.516"/>
    <n v="75"/>
    <n v="0.91463414634146345"/>
  </r>
  <r>
    <x v="1"/>
    <s v="1818048779732"/>
    <n v="94"/>
    <n v="34808.561999999998"/>
    <n v="75"/>
    <n v="0.7978723404255319"/>
  </r>
  <r>
    <x v="1"/>
    <s v="1967324274043"/>
    <n v="87"/>
    <n v="28715.518"/>
    <n v="76"/>
    <n v="0.87356321839080464"/>
  </r>
  <r>
    <x v="1"/>
    <s v="1913940448265"/>
    <n v="104"/>
    <n v="36683.438000000002"/>
    <n v="76"/>
    <n v="0.73076923076923073"/>
  </r>
  <r>
    <x v="1"/>
    <s v="2167261616426"/>
    <n v="89"/>
    <n v="29374.521000000001"/>
    <n v="77"/>
    <n v="0.8651685393258427"/>
  </r>
  <r>
    <x v="2"/>
    <s v="1016632378290"/>
    <n v="80"/>
    <n v="30895.076000000001"/>
    <n v="203"/>
    <n v="2.5375000000000001"/>
  </r>
  <r>
    <x v="2"/>
    <s v="1337178905827"/>
    <n v="47"/>
    <n v="18030.28"/>
    <n v="203"/>
    <n v="4.3191489361702127"/>
  </r>
  <r>
    <x v="2"/>
    <s v="1913940448265"/>
    <n v="92"/>
    <n v="30111.398000000001"/>
    <n v="204"/>
    <n v="2.2173913043478262"/>
  </r>
  <r>
    <x v="2"/>
    <s v="1967324274043"/>
    <n v="107"/>
    <n v="36661.116999999998"/>
    <n v="204"/>
    <n v="1.9065420560747663"/>
  </r>
  <r>
    <x v="2"/>
    <s v="1372272925406"/>
    <n v="99"/>
    <n v="32300.442999999999"/>
    <n v="204"/>
    <n v="2.0606060606060606"/>
  </r>
  <r>
    <x v="2"/>
    <s v="1742462460194"/>
    <n v="84"/>
    <n v="29313.719000000001"/>
    <n v="205"/>
    <n v="2.4404761904761907"/>
  </r>
  <r>
    <x v="2"/>
    <s v="1818048779732"/>
    <n v="105"/>
    <n v="32856.836000000003"/>
    <n v="205"/>
    <n v="1.9523809523809523"/>
  </r>
  <r>
    <x v="2"/>
    <s v="2167261616426"/>
    <n v="96"/>
    <n v="33350.082000000002"/>
    <n v="205"/>
    <n v="2.1354166666666665"/>
  </r>
  <r>
    <x v="2"/>
    <s v="1220082247036"/>
    <n v="49"/>
    <n v="15249.242"/>
    <n v="206"/>
    <n v="4.204081632653061"/>
  </r>
  <r>
    <x v="2"/>
    <s v="1727935415836"/>
    <n v="83"/>
    <n v="28974.842000000001"/>
    <n v="206"/>
    <n v="2.4819277108433737"/>
  </r>
  <r>
    <x v="3"/>
    <s v="1967324274043"/>
    <n v="98"/>
    <n v="35163.597999999998"/>
    <n v="233"/>
    <n v="2.3775510204081631"/>
  </r>
  <r>
    <x v="3"/>
    <s v="1016632378290"/>
    <n v="88"/>
    <n v="29158.315999999999"/>
    <n v="233"/>
    <n v="2.6477272727272729"/>
  </r>
  <r>
    <x v="3"/>
    <s v="1220082247036"/>
    <n v="58"/>
    <n v="18251.240000000002"/>
    <n v="233"/>
    <n v="4.0172413793103452"/>
  </r>
  <r>
    <x v="3"/>
    <s v="1742462460194"/>
    <n v="90"/>
    <n v="30727.361000000001"/>
    <n v="233"/>
    <n v="2.588888888888889"/>
  </r>
  <r>
    <x v="3"/>
    <s v="1913940448265"/>
    <n v="105"/>
    <n v="34110.957000000002"/>
    <n v="233"/>
    <n v="2.2190476190476192"/>
  </r>
  <r>
    <x v="3"/>
    <s v="1818048779732"/>
    <n v="97"/>
    <n v="32152.44"/>
    <n v="234"/>
    <n v="2.4123711340206184"/>
  </r>
  <r>
    <x v="3"/>
    <s v="1727935415836"/>
    <n v="83"/>
    <n v="27366.162"/>
    <n v="234"/>
    <n v="2.8192771084337349"/>
  </r>
  <r>
    <x v="3"/>
    <s v="1337178905827"/>
    <n v="53"/>
    <n v="17204.04"/>
    <n v="234"/>
    <n v="4.4150943396226419"/>
  </r>
  <r>
    <x v="3"/>
    <s v="2167261616426"/>
    <n v="89"/>
    <n v="30095.436000000002"/>
    <n v="234"/>
    <n v="2.6292134831460676"/>
  </r>
  <r>
    <x v="3"/>
    <s v="1372272925406"/>
    <n v="79"/>
    <n v="22564.080000000002"/>
    <n v="234"/>
    <n v="2.962025316455696"/>
  </r>
  <r>
    <x v="4"/>
    <s v="1372272925406"/>
    <n v="89"/>
    <n v="26956.153999999999"/>
    <n v="178"/>
    <n v="2"/>
  </r>
  <r>
    <x v="4"/>
    <s v="1742462460194"/>
    <n v="85"/>
    <n v="26438.436000000002"/>
    <n v="178"/>
    <n v="2.0941176470588236"/>
  </r>
  <r>
    <x v="4"/>
    <s v="1727935415836"/>
    <n v="96"/>
    <n v="32854.644999999997"/>
    <n v="178"/>
    <n v="1.8541666666666667"/>
  </r>
  <r>
    <x v="4"/>
    <s v="1913940448265"/>
    <n v="95"/>
    <n v="29435.275000000001"/>
    <n v="179"/>
    <n v="1.8842105263157896"/>
  </r>
  <r>
    <x v="4"/>
    <s v="1337178905827"/>
    <n v="49"/>
    <n v="15594.757"/>
    <n v="179"/>
    <n v="3.6530612244897958"/>
  </r>
  <r>
    <x v="4"/>
    <s v="1220082247036"/>
    <n v="37"/>
    <n v="12001"/>
    <n v="179"/>
    <n v="4.8378378378378377"/>
  </r>
  <r>
    <x v="4"/>
    <s v="2167261616426"/>
    <n v="96"/>
    <n v="29546.76"/>
    <n v="179"/>
    <n v="1.8645833333333333"/>
  </r>
  <r>
    <x v="4"/>
    <s v="1016632378290"/>
    <n v="90"/>
    <n v="28457.162"/>
    <n v="179"/>
    <n v="1.9888888888888889"/>
  </r>
  <r>
    <x v="4"/>
    <s v="1818048779732"/>
    <n v="103"/>
    <n v="34294.722999999998"/>
    <n v="179"/>
    <n v="1.7378640776699028"/>
  </r>
  <r>
    <x v="4"/>
    <s v="1967324274043"/>
    <n v="100"/>
    <n v="30506.322"/>
    <n v="179"/>
    <n v="1.79"/>
  </r>
  <r>
    <x v="5"/>
    <s v="2167261616426"/>
    <n v="94"/>
    <n v="29644.241999999998"/>
    <n v="243"/>
    <n v="2.5851063829787235"/>
  </r>
  <r>
    <x v="5"/>
    <s v="1337178905827"/>
    <n v="38"/>
    <n v="10763.200999999999"/>
    <n v="243"/>
    <n v="6.3947368421052628"/>
  </r>
  <r>
    <x v="5"/>
    <s v="1016632378290"/>
    <n v="112"/>
    <n v="35330.116999999998"/>
    <n v="243"/>
    <n v="2.1696428571428572"/>
  </r>
  <r>
    <x v="5"/>
    <s v="1727935415836"/>
    <n v="86"/>
    <n v="26821.478999999999"/>
    <n v="244"/>
    <n v="2.8372093023255816"/>
  </r>
  <r>
    <x v="5"/>
    <s v="1913940448265"/>
    <n v="104"/>
    <n v="33223.199999999997"/>
    <n v="244"/>
    <n v="2.3461538461538463"/>
  </r>
  <r>
    <x v="5"/>
    <s v="1742462460194"/>
    <n v="100"/>
    <n v="31942.793000000001"/>
    <n v="244"/>
    <n v="2.44"/>
  </r>
  <r>
    <x v="5"/>
    <s v="1967324274043"/>
    <n v="99"/>
    <n v="31497.271000000001"/>
    <n v="245"/>
    <n v="2.4747474747474749"/>
  </r>
  <r>
    <x v="5"/>
    <s v="1372272925406"/>
    <n v="98"/>
    <n v="32519.72"/>
    <n v="245"/>
    <n v="2.5"/>
  </r>
  <r>
    <x v="5"/>
    <s v="1220082247036"/>
    <n v="51"/>
    <n v="17413.32"/>
    <n v="245"/>
    <n v="4.8039215686274508"/>
  </r>
  <r>
    <x v="5"/>
    <s v="1818048779732"/>
    <n v="97"/>
    <n v="30065.360000000001"/>
    <n v="245"/>
    <n v="2.5257731958762886"/>
  </r>
  <r>
    <x v="6"/>
    <s v="1372272925406"/>
    <n v="105"/>
    <n v="36991.796999999999"/>
    <n v="140"/>
    <n v="1.3333333333333333"/>
  </r>
  <r>
    <x v="6"/>
    <s v="1727935415836"/>
    <n v="112"/>
    <n v="37830.949999999997"/>
    <n v="141"/>
    <n v="1.2589285714285714"/>
  </r>
  <r>
    <x v="6"/>
    <s v="1016632378290"/>
    <n v="98"/>
    <n v="32869.957000000002"/>
    <n v="141"/>
    <n v="1.4387755102040816"/>
  </r>
  <r>
    <x v="6"/>
    <s v="1337178905827"/>
    <n v="48"/>
    <n v="15150.72"/>
    <n v="142"/>
    <n v="2.9583333333333335"/>
  </r>
  <r>
    <x v="6"/>
    <s v="1818048779732"/>
    <n v="103"/>
    <n v="35329.24"/>
    <n v="143"/>
    <n v="1.3883495145631068"/>
  </r>
  <r>
    <x v="6"/>
    <s v="1220082247036"/>
    <n v="55"/>
    <n v="19152.761999999999"/>
    <n v="143"/>
    <n v="2.6"/>
  </r>
  <r>
    <x v="6"/>
    <s v="1913940448265"/>
    <n v="111"/>
    <n v="37928.277000000002"/>
    <n v="143"/>
    <n v="1.2882882882882882"/>
  </r>
  <r>
    <x v="6"/>
    <s v="1742462460194"/>
    <n v="80"/>
    <n v="25621.682000000001"/>
    <n v="144"/>
    <n v="1.8"/>
  </r>
  <r>
    <x v="6"/>
    <s v="1967324274043"/>
    <n v="90"/>
    <n v="27013.923999999999"/>
    <n v="144"/>
    <n v="1.6"/>
  </r>
  <r>
    <x v="6"/>
    <s v="2167261616426"/>
    <n v="110"/>
    <n v="34324.561999999998"/>
    <n v="144"/>
    <n v="1.3090909090909091"/>
  </r>
  <r>
    <x v="7"/>
    <s v="1016632378290"/>
    <n v="72"/>
    <n v="21814.16"/>
    <n v="169"/>
    <n v="2.3472222222222223"/>
  </r>
  <r>
    <x v="7"/>
    <s v="1337178905827"/>
    <n v="27"/>
    <n v="10221.960999999999"/>
    <n v="169"/>
    <n v="6.2592592592592595"/>
  </r>
  <r>
    <x v="7"/>
    <s v="1967324274043"/>
    <n v="78"/>
    <n v="25081.197"/>
    <n v="169"/>
    <n v="2.1666666666666665"/>
  </r>
  <r>
    <x v="7"/>
    <s v="1372272925406"/>
    <n v="65"/>
    <n v="20456.081999999999"/>
    <n v="169"/>
    <n v="2.6"/>
  </r>
  <r>
    <x v="7"/>
    <s v="1742462460194"/>
    <n v="70"/>
    <n v="24296.518"/>
    <n v="170"/>
    <n v="2.4285714285714284"/>
  </r>
  <r>
    <x v="7"/>
    <s v="1913940448265"/>
    <n v="76"/>
    <n v="22778.36"/>
    <n v="170"/>
    <n v="2.236842105263158"/>
  </r>
  <r>
    <x v="7"/>
    <s v="1818048779732"/>
    <n v="81"/>
    <n v="26038.201000000001"/>
    <n v="170"/>
    <n v="2.0987654320987654"/>
  </r>
  <r>
    <x v="7"/>
    <s v="2167261616426"/>
    <n v="91"/>
    <n v="32269.478999999999"/>
    <n v="170"/>
    <n v="1.8681318681318682"/>
  </r>
  <r>
    <x v="7"/>
    <s v="1220082247036"/>
    <n v="39"/>
    <n v="13413.197"/>
    <n v="170"/>
    <n v="4.3589743589743586"/>
  </r>
  <r>
    <x v="7"/>
    <s v="1727935415836"/>
    <n v="68"/>
    <n v="26530.280999999999"/>
    <n v="170"/>
    <n v="2.5"/>
  </r>
  <r>
    <x v="8"/>
    <s v="1913940448265"/>
    <n v="111"/>
    <n v="36701.56"/>
    <n v="243"/>
    <n v="2.189189189189189"/>
  </r>
  <r>
    <x v="8"/>
    <s v="1967324274043"/>
    <n v="121"/>
    <n v="38785.402000000002"/>
    <n v="243"/>
    <n v="2.0082644628099175"/>
  </r>
  <r>
    <x v="8"/>
    <s v="1742462460194"/>
    <n v="127"/>
    <n v="39877.688000000002"/>
    <n v="243"/>
    <n v="1.9133858267716535"/>
  </r>
  <r>
    <x v="8"/>
    <s v="1372272925406"/>
    <n v="139"/>
    <n v="44405.516000000003"/>
    <n v="243"/>
    <n v="1.7482014388489209"/>
  </r>
  <r>
    <x v="8"/>
    <s v="1220082247036"/>
    <n v="73"/>
    <n v="23893.919999999998"/>
    <n v="243"/>
    <n v="3.3287671232876712"/>
  </r>
  <r>
    <x v="8"/>
    <s v="2167261616426"/>
    <n v="146"/>
    <n v="49459.01"/>
    <n v="243"/>
    <n v="1.6643835616438356"/>
  </r>
  <r>
    <x v="8"/>
    <s v="1818048779732"/>
    <n v="126"/>
    <n v="42862.875"/>
    <n v="244"/>
    <n v="1.9365079365079365"/>
  </r>
  <r>
    <x v="8"/>
    <s v="1016632378290"/>
    <n v="138"/>
    <n v="46769.832000000002"/>
    <n v="244"/>
    <n v="1.7681159420289856"/>
  </r>
  <r>
    <x v="8"/>
    <s v="1337178905827"/>
    <n v="55"/>
    <n v="19139.919999999998"/>
    <n v="244"/>
    <n v="4.4363636363636365"/>
  </r>
  <r>
    <x v="8"/>
    <s v="1727935415836"/>
    <n v="139"/>
    <n v="41534.050000000003"/>
    <n v="244"/>
    <n v="1.7553956834532374"/>
  </r>
  <r>
    <x v="9"/>
    <s v="1727935415836"/>
    <n v="51"/>
    <n v="18361.963"/>
    <n v="209"/>
    <n v="4.0980392156862742"/>
  </r>
  <r>
    <x v="9"/>
    <s v="1220082247036"/>
    <n v="25"/>
    <n v="9083.0400000000009"/>
    <n v="209"/>
    <n v="8.36"/>
  </r>
  <r>
    <x v="9"/>
    <s v="1913940448265"/>
    <n v="43"/>
    <n v="13345.479499999999"/>
    <n v="210"/>
    <n v="4.8837209302325579"/>
  </r>
  <r>
    <x v="9"/>
    <s v="1742462460194"/>
    <n v="49"/>
    <n v="15031.239"/>
    <n v="210"/>
    <n v="4.2857142857142856"/>
  </r>
  <r>
    <x v="9"/>
    <s v="1372272925406"/>
    <n v="48"/>
    <n v="13749.04"/>
    <n v="210"/>
    <n v="4.375"/>
  </r>
  <r>
    <x v="9"/>
    <s v="1818048779732"/>
    <n v="37"/>
    <n v="11599.8"/>
    <n v="210"/>
    <n v="5.6756756756756754"/>
  </r>
  <r>
    <x v="9"/>
    <s v="1337178905827"/>
    <n v="28"/>
    <n v="9936.9599999999991"/>
    <n v="210"/>
    <n v="7.5"/>
  </r>
  <r>
    <x v="9"/>
    <s v="2167261616426"/>
    <n v="34"/>
    <n v="10380.321"/>
    <n v="210"/>
    <n v="6.1764705882352944"/>
  </r>
  <r>
    <x v="9"/>
    <s v="1967324274043"/>
    <n v="45"/>
    <n v="13725.321"/>
    <n v="210"/>
    <n v="4.666666666666667"/>
  </r>
  <r>
    <x v="9"/>
    <s v="1016632378290"/>
    <n v="57"/>
    <n v="18367.598000000002"/>
    <n v="210"/>
    <n v="3.6842105263157894"/>
  </r>
  <r>
    <x v="10"/>
    <s v="1818048779732"/>
    <n v="115"/>
    <n v="37879.046999999999"/>
    <n v="100"/>
    <n v="0.86956521739130432"/>
  </r>
  <r>
    <x v="10"/>
    <s v="1220082247036"/>
    <n v="45"/>
    <n v="15224.282999999999"/>
    <n v="100"/>
    <n v="2.2222222222222223"/>
  </r>
  <r>
    <x v="10"/>
    <s v="1967324274043"/>
    <n v="105"/>
    <n v="33790.04"/>
    <n v="100"/>
    <n v="0.95238095238095233"/>
  </r>
  <r>
    <x v="10"/>
    <s v="1742462460194"/>
    <n v="96"/>
    <n v="30829.759999999998"/>
    <n v="100"/>
    <n v="1.0416666666666667"/>
  </r>
  <r>
    <x v="10"/>
    <s v="2167261616426"/>
    <n v="87"/>
    <n v="30297.794999999998"/>
    <n v="100"/>
    <n v="1.1494252873563218"/>
  </r>
  <r>
    <x v="10"/>
    <s v="1913940448265"/>
    <n v="96"/>
    <n v="33817.72"/>
    <n v="101"/>
    <n v="1.0520833333333333"/>
  </r>
  <r>
    <x v="10"/>
    <s v="1727935415836"/>
    <n v="115"/>
    <n v="37990.589999999997"/>
    <n v="101"/>
    <n v="0.87826086956521743"/>
  </r>
  <r>
    <x v="10"/>
    <s v="1337178905827"/>
    <n v="56"/>
    <n v="18247.28"/>
    <n v="101"/>
    <n v="1.8035714285714286"/>
  </r>
  <r>
    <x v="10"/>
    <s v="1372272925406"/>
    <n v="103"/>
    <n v="32462.355"/>
    <n v="101"/>
    <n v="0.98058252427184467"/>
  </r>
  <r>
    <x v="10"/>
    <s v="1016632378290"/>
    <n v="102"/>
    <n v="33568.080000000002"/>
    <n v="101"/>
    <n v="0.99019607843137258"/>
  </r>
  <r>
    <x v="11"/>
    <s v="1818048779732"/>
    <n v="87"/>
    <n v="28571.23"/>
    <n v="56"/>
    <n v="0.64367816091954022"/>
  </r>
  <r>
    <x v="11"/>
    <s v="1372272925406"/>
    <n v="96"/>
    <n v="31792.965"/>
    <n v="56"/>
    <n v="0.58333333333333337"/>
  </r>
  <r>
    <x v="11"/>
    <s v="2167261616426"/>
    <n v="91"/>
    <n v="28925.921999999999"/>
    <n v="56"/>
    <n v="0.61538461538461542"/>
  </r>
  <r>
    <x v="11"/>
    <s v="1016632378290"/>
    <n v="103"/>
    <n v="32640.687999999998"/>
    <n v="56"/>
    <n v="0.5436893203883495"/>
  </r>
  <r>
    <x v="11"/>
    <s v="1727935415836"/>
    <n v="114"/>
    <n v="39428.6"/>
    <n v="56"/>
    <n v="0.49122807017543857"/>
  </r>
  <r>
    <x v="11"/>
    <s v="1742462460194"/>
    <n v="86"/>
    <n v="30022.956999999999"/>
    <n v="56"/>
    <n v="0.65116279069767447"/>
  </r>
  <r>
    <x v="11"/>
    <s v="1913940448265"/>
    <n v="114"/>
    <n v="37941.733999999997"/>
    <n v="56"/>
    <n v="0.49122807017543857"/>
  </r>
  <r>
    <x v="11"/>
    <s v="1220082247036"/>
    <n v="48"/>
    <n v="14609.642"/>
    <n v="56"/>
    <n v="1.1666666666666667"/>
  </r>
  <r>
    <x v="11"/>
    <s v="1967324274043"/>
    <n v="69"/>
    <n v="25534.002"/>
    <n v="57"/>
    <n v="0.82608695652173914"/>
  </r>
  <r>
    <x v="11"/>
    <s v="1337178905827"/>
    <n v="55"/>
    <n v="18136.2"/>
    <n v="57"/>
    <n v="1.0363636363636364"/>
  </r>
  <r>
    <x v="12"/>
    <s v="1727935415836"/>
    <n v="95"/>
    <n v="31130.678"/>
    <n v="90"/>
    <n v="0.94736842105263153"/>
  </r>
  <r>
    <x v="12"/>
    <s v="1967324274043"/>
    <n v="95"/>
    <n v="31218.879000000001"/>
    <n v="91"/>
    <n v="0.95789473684210524"/>
  </r>
  <r>
    <x v="12"/>
    <s v="1220082247036"/>
    <n v="57"/>
    <n v="20709.921999999999"/>
    <n v="91"/>
    <n v="1.5964912280701755"/>
  </r>
  <r>
    <x v="12"/>
    <s v="1913940448265"/>
    <n v="105"/>
    <n v="33627.360000000001"/>
    <n v="91"/>
    <n v="0.8666666666666667"/>
  </r>
  <r>
    <x v="12"/>
    <s v="1742462460194"/>
    <n v="101"/>
    <n v="32333.756000000001"/>
    <n v="91"/>
    <n v="0.90099009900990101"/>
  </r>
  <r>
    <x v="12"/>
    <s v="1372272925406"/>
    <n v="91"/>
    <n v="32360.322"/>
    <n v="91"/>
    <n v="1"/>
  </r>
  <r>
    <x v="12"/>
    <s v="1337178905827"/>
    <n v="60"/>
    <n v="22771.478999999999"/>
    <n v="91"/>
    <n v="1.5166666666666666"/>
  </r>
  <r>
    <x v="12"/>
    <s v="1016632378290"/>
    <n v="93"/>
    <n v="31837.84"/>
    <n v="91"/>
    <n v="0.978494623655914"/>
  </r>
  <r>
    <x v="12"/>
    <s v="2167261616426"/>
    <n v="88"/>
    <n v="28977.761999999999"/>
    <n v="92"/>
    <n v="1.0454545454545454"/>
  </r>
  <r>
    <x v="12"/>
    <s v="1818048779732"/>
    <n v="96"/>
    <n v="30539.361000000001"/>
    <n v="92"/>
    <n v="0.95833333333333337"/>
  </r>
  <r>
    <x v="13"/>
    <s v="1818048779732"/>
    <n v="101"/>
    <n v="33763.597999999998"/>
    <n v="215"/>
    <n v="2.1287128712871288"/>
  </r>
  <r>
    <x v="13"/>
    <s v="1742462460194"/>
    <n v="83"/>
    <n v="25554.396000000001"/>
    <n v="215"/>
    <n v="2.5903614457831323"/>
  </r>
  <r>
    <x v="13"/>
    <s v="1727935415836"/>
    <n v="112"/>
    <n v="35610.080000000002"/>
    <n v="215"/>
    <n v="1.9196428571428572"/>
  </r>
  <r>
    <x v="13"/>
    <s v="1016632378290"/>
    <n v="106"/>
    <n v="36812.362999999998"/>
    <n v="215"/>
    <n v="2.0283018867924527"/>
  </r>
  <r>
    <x v="13"/>
    <s v="1372272925406"/>
    <n v="92"/>
    <n v="28579.357"/>
    <n v="215"/>
    <n v="2.3369565217391304"/>
  </r>
  <r>
    <x v="13"/>
    <s v="1967324274043"/>
    <n v="95"/>
    <n v="29897.484"/>
    <n v="215"/>
    <n v="2.263157894736842"/>
  </r>
  <r>
    <x v="13"/>
    <s v="1220082247036"/>
    <n v="54"/>
    <n v="17972.437999999998"/>
    <n v="215"/>
    <n v="3.9814814814814814"/>
  </r>
  <r>
    <x v="13"/>
    <s v="1337178905827"/>
    <n v="53"/>
    <n v="14861.799000000001"/>
    <n v="216"/>
    <n v="4.0754716981132075"/>
  </r>
  <r>
    <x v="13"/>
    <s v="1913940448265"/>
    <n v="92"/>
    <n v="30497"/>
    <n v="216"/>
    <n v="2.347826086956522"/>
  </r>
  <r>
    <x v="13"/>
    <s v="2167261616426"/>
    <n v="93"/>
    <n v="32706.958999999999"/>
    <n v="216"/>
    <n v="2.3225806451612905"/>
  </r>
  <r>
    <x v="14"/>
    <s v="1818048779732"/>
    <n v="84"/>
    <n v="29608.201000000001"/>
    <n v="129"/>
    <n v="1.5357142857142858"/>
  </r>
  <r>
    <x v="14"/>
    <s v="1742462460194"/>
    <n v="89"/>
    <n v="29270.636999999999"/>
    <n v="130"/>
    <n v="1.4606741573033708"/>
  </r>
  <r>
    <x v="14"/>
    <s v="1727935415836"/>
    <n v="97"/>
    <n v="29591.879000000001"/>
    <n v="130"/>
    <n v="1.3402061855670102"/>
  </r>
  <r>
    <x v="14"/>
    <s v="1220082247036"/>
    <n v="45"/>
    <n v="16142.161"/>
    <n v="130"/>
    <n v="2.8888888888888888"/>
  </r>
  <r>
    <x v="14"/>
    <s v="1337178905827"/>
    <n v="50"/>
    <n v="15914.723"/>
    <n v="130"/>
    <n v="2.6"/>
  </r>
  <r>
    <x v="14"/>
    <s v="1913940448265"/>
    <n v="100"/>
    <n v="36088.879999999997"/>
    <n v="130"/>
    <n v="1.3"/>
  </r>
  <r>
    <x v="14"/>
    <s v="1967324274043"/>
    <n v="98"/>
    <n v="33072.523000000001"/>
    <n v="130"/>
    <n v="1.3265306122448979"/>
  </r>
  <r>
    <x v="14"/>
    <s v="1016632378290"/>
    <n v="101"/>
    <n v="31620.486000000001"/>
    <n v="130"/>
    <n v="1.2871287128712872"/>
  </r>
  <r>
    <x v="14"/>
    <s v="2167261616426"/>
    <n v="100"/>
    <n v="31991.238000000001"/>
    <n v="130"/>
    <n v="1.3"/>
  </r>
  <r>
    <x v="14"/>
    <s v="1372272925406"/>
    <n v="99"/>
    <n v="33247.004000000001"/>
    <n v="130"/>
    <n v="1.3131313131313131"/>
  </r>
  <r>
    <x v="15"/>
    <s v="1016632378290"/>
    <n v="87"/>
    <n v="29839.040000000001"/>
    <n v="29"/>
    <n v="0.33333333333333331"/>
  </r>
  <r>
    <x v="15"/>
    <s v="2167261616426"/>
    <n v="89"/>
    <n v="33116.366999999998"/>
    <n v="29"/>
    <n v="0.3258426966292135"/>
  </r>
  <r>
    <x v="15"/>
    <s v="1220082247036"/>
    <n v="50"/>
    <n v="18128.398000000001"/>
    <n v="29"/>
    <n v="0.57999999999999996"/>
  </r>
  <r>
    <x v="15"/>
    <s v="1372272925406"/>
    <n v="107"/>
    <n v="33468.839999999997"/>
    <n v="29"/>
    <n v="0.27102803738317754"/>
  </r>
  <r>
    <x v="15"/>
    <s v="1818048779732"/>
    <n v="90"/>
    <n v="27525.482"/>
    <n v="29"/>
    <n v="0.32222222222222224"/>
  </r>
  <r>
    <x v="15"/>
    <s v="1967324274043"/>
    <n v="89"/>
    <n v="27318.041000000001"/>
    <n v="30"/>
    <n v="0.33707865168539325"/>
  </r>
  <r>
    <x v="15"/>
    <s v="1742462460194"/>
    <n v="89"/>
    <n v="30073.361000000001"/>
    <n v="30"/>
    <n v="0.33707865168539325"/>
  </r>
  <r>
    <x v="15"/>
    <s v="1337178905827"/>
    <n v="50"/>
    <n v="16228.16"/>
    <n v="30"/>
    <n v="0.6"/>
  </r>
  <r>
    <x v="15"/>
    <s v="1727935415836"/>
    <n v="86"/>
    <n v="27623.046999999999"/>
    <n v="30"/>
    <n v="0.34883720930232559"/>
  </r>
  <r>
    <x v="15"/>
    <s v="1913940448265"/>
    <n v="104"/>
    <n v="33851.96"/>
    <n v="30"/>
    <n v="0.28846153846153844"/>
  </r>
  <r>
    <x v="16"/>
    <s v="1742462460194"/>
    <n v="48"/>
    <n v="16702.995999999999"/>
    <n v="62"/>
    <n v="1.2916666666666667"/>
  </r>
  <r>
    <x v="16"/>
    <s v="1372272925406"/>
    <n v="48"/>
    <n v="15345.96"/>
    <n v="62"/>
    <n v="1.2916666666666667"/>
  </r>
  <r>
    <x v="16"/>
    <s v="1337178905827"/>
    <n v="26"/>
    <n v="8380.9599999999991"/>
    <n v="62"/>
    <n v="2.3846153846153846"/>
  </r>
  <r>
    <x v="16"/>
    <s v="2167261616426"/>
    <n v="44"/>
    <n v="15220.681"/>
    <n v="62"/>
    <n v="1.4090909090909092"/>
  </r>
  <r>
    <x v="16"/>
    <s v="1220082247036"/>
    <n v="26"/>
    <n v="8577.6389999999992"/>
    <n v="62"/>
    <n v="2.3846153846153846"/>
  </r>
  <r>
    <x v="16"/>
    <s v="1727935415836"/>
    <n v="45"/>
    <n v="12745.799000000001"/>
    <n v="62"/>
    <n v="1.3777777777777778"/>
  </r>
  <r>
    <x v="16"/>
    <s v="1967324274043"/>
    <n v="43"/>
    <n v="14593.602000000001"/>
    <n v="62"/>
    <n v="1.441860465116279"/>
  </r>
  <r>
    <x v="16"/>
    <s v="1818048779732"/>
    <n v="58"/>
    <n v="20817.596000000001"/>
    <n v="62"/>
    <n v="1.0689655172413792"/>
  </r>
  <r>
    <x v="16"/>
    <s v="1913940448265"/>
    <n v="41"/>
    <n v="14633.241"/>
    <n v="62"/>
    <n v="1.5121951219512195"/>
  </r>
  <r>
    <x v="16"/>
    <s v="1016632378290"/>
    <n v="51"/>
    <n v="16516.12"/>
    <n v="62"/>
    <n v="1.2156862745098038"/>
  </r>
  <r>
    <x v="17"/>
    <s v="1372272925406"/>
    <n v="136"/>
    <n v="45698.400000000001"/>
    <n v="115"/>
    <n v="0.84558823529411764"/>
  </r>
  <r>
    <x v="17"/>
    <s v="1742462460194"/>
    <n v="134"/>
    <n v="44983.07"/>
    <n v="115"/>
    <n v="0.85820895522388063"/>
  </r>
  <r>
    <x v="17"/>
    <s v="1337178905827"/>
    <n v="60"/>
    <n v="20548.879000000001"/>
    <n v="115"/>
    <n v="1.9166666666666667"/>
  </r>
  <r>
    <x v="17"/>
    <s v="1220082247036"/>
    <n v="64"/>
    <n v="20489.436000000002"/>
    <n v="115"/>
    <n v="1.796875"/>
  </r>
  <r>
    <x v="17"/>
    <s v="1818048779732"/>
    <n v="134"/>
    <n v="44881.05"/>
    <n v="115"/>
    <n v="0.85820895522388063"/>
  </r>
  <r>
    <x v="17"/>
    <s v="1913940448265"/>
    <n v="147"/>
    <n v="48526.68"/>
    <n v="115"/>
    <n v="0.78231292517006801"/>
  </r>
  <r>
    <x v="17"/>
    <s v="2167261616426"/>
    <n v="146"/>
    <n v="48385.707000000002"/>
    <n v="115"/>
    <n v="0.78767123287671237"/>
  </r>
  <r>
    <x v="17"/>
    <s v="1016632378290"/>
    <n v="145"/>
    <n v="42197.866999999998"/>
    <n v="116"/>
    <n v="0.8"/>
  </r>
  <r>
    <x v="17"/>
    <s v="1727935415836"/>
    <n v="134"/>
    <n v="42194.51"/>
    <n v="116"/>
    <n v="0.86567164179104472"/>
  </r>
  <r>
    <x v="17"/>
    <s v="1967324274043"/>
    <n v="153"/>
    <n v="51454.663999999997"/>
    <n v="116"/>
    <n v="0.75816993464052285"/>
  </r>
  <r>
    <x v="18"/>
    <s v="1913940448265"/>
    <n v="78"/>
    <n v="26736.280999999999"/>
    <n v="196"/>
    <n v="2.5128205128205128"/>
  </r>
  <r>
    <x v="18"/>
    <s v="1337178905827"/>
    <n v="49"/>
    <n v="15607.117"/>
    <n v="196"/>
    <n v="4"/>
  </r>
  <r>
    <x v="18"/>
    <s v="1016632378290"/>
    <n v="90"/>
    <n v="28902.041000000001"/>
    <n v="196"/>
    <n v="2.1777777777777776"/>
  </r>
  <r>
    <x v="18"/>
    <s v="2167261616426"/>
    <n v="95"/>
    <n v="32408.732"/>
    <n v="196"/>
    <n v="2.0631578947368423"/>
  </r>
  <r>
    <x v="18"/>
    <s v="1220082247036"/>
    <n v="46"/>
    <n v="16218.079"/>
    <n v="196"/>
    <n v="4.2608695652173916"/>
  </r>
  <r>
    <x v="18"/>
    <s v="1818048779732"/>
    <n v="86"/>
    <n v="28634.921999999999"/>
    <n v="196"/>
    <n v="2.2790697674418605"/>
  </r>
  <r>
    <x v="18"/>
    <s v="1742462460194"/>
    <n v="103"/>
    <n v="35386.89"/>
    <n v="196"/>
    <n v="1.9029126213592233"/>
  </r>
  <r>
    <x v="18"/>
    <s v="1372272925406"/>
    <n v="91"/>
    <n v="27425.312000000002"/>
    <n v="197"/>
    <n v="2.1648351648351647"/>
  </r>
  <r>
    <x v="18"/>
    <s v="1727935415836"/>
    <n v="107"/>
    <n v="33782.156000000003"/>
    <n v="197"/>
    <n v="1.8411214953271029"/>
  </r>
  <r>
    <x v="18"/>
    <s v="1967324274043"/>
    <n v="95"/>
    <n v="30049.88"/>
    <n v="197"/>
    <n v="2.0736842105263156"/>
  </r>
  <r>
    <x v="19"/>
    <s v="1372272925406"/>
    <n v="53"/>
    <n v="16718.32"/>
    <n v="66"/>
    <n v="1.2452830188679245"/>
  </r>
  <r>
    <x v="19"/>
    <s v="1337178905827"/>
    <n v="25"/>
    <n v="7760.9193999999998"/>
    <n v="66"/>
    <n v="2.64"/>
  </r>
  <r>
    <x v="19"/>
    <s v="1742462460194"/>
    <n v="45"/>
    <n v="16796.48"/>
    <n v="66"/>
    <n v="1.4666666666666666"/>
  </r>
  <r>
    <x v="19"/>
    <s v="1016632378290"/>
    <n v="56"/>
    <n v="18250.322"/>
    <n v="66"/>
    <n v="1.1785714285714286"/>
  </r>
  <r>
    <x v="19"/>
    <s v="1727935415836"/>
    <n v="35"/>
    <n v="11845.237999999999"/>
    <n v="67"/>
    <n v="1.9142857142857144"/>
  </r>
  <r>
    <x v="19"/>
    <s v="1967324274043"/>
    <n v="58"/>
    <n v="19891.280999999999"/>
    <n v="67"/>
    <n v="1.1551724137931034"/>
  </r>
  <r>
    <x v="19"/>
    <s v="1913940448265"/>
    <n v="47"/>
    <n v="15241.879000000001"/>
    <n v="67"/>
    <n v="1.425531914893617"/>
  </r>
  <r>
    <x v="19"/>
    <s v="1818048779732"/>
    <n v="55"/>
    <n v="18329.201000000001"/>
    <n v="67"/>
    <n v="1.2181818181818183"/>
  </r>
  <r>
    <x v="19"/>
    <s v="1220082247036"/>
    <n v="20"/>
    <n v="6415.5195000000003"/>
    <n v="67"/>
    <n v="3.35"/>
  </r>
  <r>
    <x v="19"/>
    <s v="2167261616426"/>
    <n v="37"/>
    <n v="10740.081"/>
    <n v="68"/>
    <n v="1.8378378378378379"/>
  </r>
  <r>
    <x v="20"/>
    <s v="1913940448265"/>
    <n v="142"/>
    <n v="48908.406000000003"/>
    <n v="156"/>
    <n v="1.0985915492957747"/>
  </r>
  <r>
    <x v="20"/>
    <s v="1337178905827"/>
    <n v="70"/>
    <n v="24090.598000000002"/>
    <n v="156"/>
    <n v="2.2285714285714286"/>
  </r>
  <r>
    <x v="20"/>
    <s v="1818048779732"/>
    <n v="132"/>
    <n v="43652.85"/>
    <n v="156"/>
    <n v="1.1818181818181819"/>
  </r>
  <r>
    <x v="20"/>
    <s v="1372272925406"/>
    <n v="146"/>
    <n v="48933.31"/>
    <n v="157"/>
    <n v="1.0753424657534247"/>
  </r>
  <r>
    <x v="20"/>
    <s v="1967324274043"/>
    <n v="129"/>
    <n v="46513.637000000002"/>
    <n v="157"/>
    <n v="1.2170542635658914"/>
  </r>
  <r>
    <x v="20"/>
    <s v="1727935415836"/>
    <n v="147"/>
    <n v="46410.11"/>
    <n v="157"/>
    <n v="1.0680272108843538"/>
  </r>
  <r>
    <x v="20"/>
    <s v="1220082247036"/>
    <n v="72"/>
    <n v="24701.197"/>
    <n v="157"/>
    <n v="2.1805555555555554"/>
  </r>
  <r>
    <x v="20"/>
    <s v="2167261616426"/>
    <n v="128"/>
    <n v="42653.383000000002"/>
    <n v="157"/>
    <n v="1.2265625"/>
  </r>
  <r>
    <x v="20"/>
    <s v="1016632378290"/>
    <n v="138"/>
    <n v="45539.29"/>
    <n v="157"/>
    <n v="1.1376811594202898"/>
  </r>
  <r>
    <x v="20"/>
    <s v="1742462460194"/>
    <n v="137"/>
    <n v="43964.976999999999"/>
    <n v="157"/>
    <n v="1.1459854014598541"/>
  </r>
  <r>
    <x v="21"/>
    <s v="2167261616426"/>
    <n v="107"/>
    <n v="34311.440000000002"/>
    <n v="70"/>
    <n v="0.65420560747663548"/>
  </r>
  <r>
    <x v="21"/>
    <s v="1337178905827"/>
    <n v="40"/>
    <n v="14257.16"/>
    <n v="70"/>
    <n v="1.75"/>
  </r>
  <r>
    <x v="21"/>
    <s v="1372272925406"/>
    <n v="94"/>
    <n v="28762.322"/>
    <n v="71"/>
    <n v="0.75531914893617025"/>
  </r>
  <r>
    <x v="21"/>
    <s v="1016632378290"/>
    <n v="76"/>
    <n v="21730.638999999999"/>
    <n v="71"/>
    <n v="0.93421052631578949"/>
  </r>
  <r>
    <x v="21"/>
    <s v="1220082247036"/>
    <n v="43"/>
    <n v="14725.963"/>
    <n v="71"/>
    <n v="1.6511627906976745"/>
  </r>
  <r>
    <x v="21"/>
    <s v="1967324274043"/>
    <n v="85"/>
    <n v="28185.918000000001"/>
    <n v="71"/>
    <n v="0.83529411764705885"/>
  </r>
  <r>
    <x v="21"/>
    <s v="1913940448265"/>
    <n v="106"/>
    <n v="36993.277000000002"/>
    <n v="71"/>
    <n v="0.66981132075471694"/>
  </r>
  <r>
    <x v="21"/>
    <s v="1742462460194"/>
    <n v="95"/>
    <n v="31518.440999999999"/>
    <n v="71"/>
    <n v="0.74736842105263157"/>
  </r>
  <r>
    <x v="21"/>
    <s v="1727935415836"/>
    <n v="83"/>
    <n v="26896.835999999999"/>
    <n v="71"/>
    <n v="0.85542168674698793"/>
  </r>
  <r>
    <x v="21"/>
    <s v="1818048779732"/>
    <n v="103"/>
    <n v="35368.49"/>
    <n v="71"/>
    <n v="0.68932038834951459"/>
  </r>
  <r>
    <x v="22"/>
    <s v="2167261616426"/>
    <n v="42"/>
    <n v="13542.200999999999"/>
    <n v="65"/>
    <n v="1.5476190476190477"/>
  </r>
  <r>
    <x v="22"/>
    <s v="1727935415836"/>
    <n v="50"/>
    <n v="16544.68"/>
    <n v="65"/>
    <n v="1.3"/>
  </r>
  <r>
    <x v="22"/>
    <s v="1967324274043"/>
    <n v="60"/>
    <n v="20575.678"/>
    <n v="66"/>
    <n v="1.1000000000000001"/>
  </r>
  <r>
    <x v="22"/>
    <s v="1220082247036"/>
    <n v="28"/>
    <n v="10003.157999999999"/>
    <n v="66"/>
    <n v="2.3571428571428572"/>
  </r>
  <r>
    <x v="22"/>
    <s v="1337178905827"/>
    <n v="23"/>
    <n v="6876.6790000000001"/>
    <n v="66"/>
    <n v="2.8695652173913042"/>
  </r>
  <r>
    <x v="22"/>
    <s v="1742462460194"/>
    <n v="43"/>
    <n v="13430.039000000001"/>
    <n v="66"/>
    <n v="1.5348837209302326"/>
  </r>
  <r>
    <x v="22"/>
    <s v="1372272925406"/>
    <n v="53"/>
    <n v="17246.8"/>
    <n v="66"/>
    <n v="1.2452830188679245"/>
  </r>
  <r>
    <x v="22"/>
    <s v="1913940448265"/>
    <n v="46"/>
    <n v="13911.520500000001"/>
    <n v="66"/>
    <n v="1.4347826086956521"/>
  </r>
  <r>
    <x v="22"/>
    <s v="1818048779732"/>
    <n v="59"/>
    <n v="21168.798999999999"/>
    <n v="66"/>
    <n v="1.1186440677966101"/>
  </r>
  <r>
    <x v="22"/>
    <s v="1016632378290"/>
    <n v="37"/>
    <n v="13542.562"/>
    <n v="66"/>
    <n v="1.7837837837837838"/>
  </r>
  <r>
    <x v="23"/>
    <s v="1818048779732"/>
    <n v="81"/>
    <n v="26852.44"/>
    <n v="99"/>
    <n v="1.2222222222222223"/>
  </r>
  <r>
    <x v="23"/>
    <s v="1727935415836"/>
    <n v="76"/>
    <n v="25793.437999999998"/>
    <n v="99"/>
    <n v="1.3026315789473684"/>
  </r>
  <r>
    <x v="23"/>
    <s v="1220082247036"/>
    <n v="53"/>
    <n v="20106.877"/>
    <n v="99"/>
    <n v="1.8679245283018868"/>
  </r>
  <r>
    <x v="23"/>
    <s v="1337178905827"/>
    <n v="49"/>
    <n v="16486.879000000001"/>
    <n v="99"/>
    <n v="2.0204081632653059"/>
  </r>
  <r>
    <x v="23"/>
    <s v="2167261616426"/>
    <n v="110"/>
    <n v="34945.722999999998"/>
    <n v="99"/>
    <n v="0.9"/>
  </r>
  <r>
    <x v="23"/>
    <s v="1372272925406"/>
    <n v="96"/>
    <n v="30971.842000000001"/>
    <n v="99"/>
    <n v="1.03125"/>
  </r>
  <r>
    <x v="23"/>
    <s v="1742462460194"/>
    <n v="110"/>
    <n v="37685.47"/>
    <n v="100"/>
    <n v="0.90909090909090906"/>
  </r>
  <r>
    <x v="23"/>
    <s v="1913940448265"/>
    <n v="107"/>
    <n v="37509.917999999998"/>
    <n v="100"/>
    <n v="0.93457943925233644"/>
  </r>
  <r>
    <x v="23"/>
    <s v="1967324274043"/>
    <n v="99"/>
    <n v="30525.916000000001"/>
    <n v="101"/>
    <n v="1.0202020202020201"/>
  </r>
  <r>
    <x v="23"/>
    <s v="1016632378290"/>
    <n v="104"/>
    <n v="29989.041000000001"/>
    <n v="101"/>
    <n v="0.97115384615384615"/>
  </r>
  <r>
    <x v="24"/>
    <s v="1742462460194"/>
    <n v="90"/>
    <n v="27429.717000000001"/>
    <n v="212"/>
    <n v="2.3555555555555556"/>
  </r>
  <r>
    <x v="24"/>
    <s v="1220082247036"/>
    <n v="63"/>
    <n v="22018.36"/>
    <n v="213"/>
    <n v="3.3809523809523809"/>
  </r>
  <r>
    <x v="24"/>
    <s v="1337178905827"/>
    <n v="39"/>
    <n v="11407.401"/>
    <n v="213"/>
    <n v="5.4615384615384617"/>
  </r>
  <r>
    <x v="24"/>
    <s v="1818048779732"/>
    <n v="94"/>
    <n v="30631.965"/>
    <n v="214"/>
    <n v="2.2765957446808511"/>
  </r>
  <r>
    <x v="24"/>
    <s v="2167261616426"/>
    <n v="95"/>
    <n v="29535.078000000001"/>
    <n v="214"/>
    <n v="2.2526315789473683"/>
  </r>
  <r>
    <x v="24"/>
    <s v="1913940448265"/>
    <n v="101"/>
    <n v="33913.96"/>
    <n v="214"/>
    <n v="2.1188118811881189"/>
  </r>
  <r>
    <x v="24"/>
    <s v="1967324274043"/>
    <n v="100"/>
    <n v="33351.883000000002"/>
    <n v="215"/>
    <n v="2.15"/>
  </r>
  <r>
    <x v="24"/>
    <s v="1727935415836"/>
    <n v="109"/>
    <n v="36342.964999999997"/>
    <n v="215"/>
    <n v="1.9724770642201834"/>
  </r>
  <r>
    <x v="24"/>
    <s v="1372272925406"/>
    <n v="111"/>
    <n v="34789.925999999999"/>
    <n v="215"/>
    <n v="1.9369369369369369"/>
  </r>
  <r>
    <x v="24"/>
    <s v="1016632378290"/>
    <n v="90"/>
    <n v="26656.074000000001"/>
    <n v="215"/>
    <n v="2.3888888888888888"/>
  </r>
  <r>
    <x v="25"/>
    <s v="1967324274043"/>
    <n v="106"/>
    <n v="35104.836000000003"/>
    <n v="120"/>
    <n v="1.1320754716981132"/>
  </r>
  <r>
    <x v="25"/>
    <s v="1913940448265"/>
    <n v="112"/>
    <n v="37791.574000000001"/>
    <n v="120"/>
    <n v="1.0714285714285714"/>
  </r>
  <r>
    <x v="25"/>
    <s v="1220082247036"/>
    <n v="49"/>
    <n v="14411.200999999999"/>
    <n v="120"/>
    <n v="2.4489795918367347"/>
  </r>
  <r>
    <x v="25"/>
    <s v="2167261616426"/>
    <n v="92"/>
    <n v="30430.241999999998"/>
    <n v="121"/>
    <n v="1.3152173913043479"/>
  </r>
  <r>
    <x v="25"/>
    <s v="1818048779732"/>
    <n v="99"/>
    <n v="31129.4"/>
    <n v="121"/>
    <n v="1.2222222222222223"/>
  </r>
  <r>
    <x v="25"/>
    <s v="1372272925406"/>
    <n v="95"/>
    <n v="32963.843999999997"/>
    <n v="121"/>
    <n v="1.2736842105263158"/>
  </r>
  <r>
    <x v="25"/>
    <s v="1016632378290"/>
    <n v="118"/>
    <n v="37881.163999999997"/>
    <n v="121"/>
    <n v="1.0254237288135593"/>
  </r>
  <r>
    <x v="25"/>
    <s v="1727935415836"/>
    <n v="102"/>
    <n v="34087.68"/>
    <n v="121"/>
    <n v="1.1862745098039216"/>
  </r>
  <r>
    <x v="25"/>
    <s v="1742462460194"/>
    <n v="103"/>
    <n v="32442.037"/>
    <n v="121"/>
    <n v="1.174757281553398"/>
  </r>
  <r>
    <x v="25"/>
    <s v="1337178905827"/>
    <n v="45"/>
    <n v="14016.237999999999"/>
    <n v="121"/>
    <n v="2.6888888888888891"/>
  </r>
  <r>
    <x v="26"/>
    <s v="2167261616426"/>
    <n v="105"/>
    <n v="33944.28"/>
    <n v="189"/>
    <n v="1.8"/>
  </r>
  <r>
    <x v="26"/>
    <s v="1220082247036"/>
    <n v="36"/>
    <n v="12973.92"/>
    <n v="189"/>
    <n v="5.25"/>
  </r>
  <r>
    <x v="26"/>
    <s v="1818048779732"/>
    <n v="82"/>
    <n v="26299.032999999999"/>
    <n v="190"/>
    <n v="2.3170731707317072"/>
  </r>
  <r>
    <x v="26"/>
    <s v="1742462460194"/>
    <n v="91"/>
    <n v="31922.085999999999"/>
    <n v="190"/>
    <n v="2.087912087912088"/>
  </r>
  <r>
    <x v="26"/>
    <s v="1337178905827"/>
    <n v="47"/>
    <n v="16046.319"/>
    <n v="191"/>
    <n v="4.0638297872340425"/>
  </r>
  <r>
    <x v="26"/>
    <s v="1967324274043"/>
    <n v="108"/>
    <n v="33484.277000000002"/>
    <n v="191"/>
    <n v="1.7685185185185186"/>
  </r>
  <r>
    <x v="26"/>
    <s v="1372272925406"/>
    <n v="107"/>
    <n v="32755.035"/>
    <n v="191"/>
    <n v="1.7850467289719627"/>
  </r>
  <r>
    <x v="26"/>
    <s v="1727935415836"/>
    <n v="91"/>
    <n v="31324.363000000001"/>
    <n v="192"/>
    <n v="2.1098901098901099"/>
  </r>
  <r>
    <x v="26"/>
    <s v="1913940448265"/>
    <n v="100"/>
    <n v="35044.957000000002"/>
    <n v="192"/>
    <n v="1.92"/>
  </r>
  <r>
    <x v="26"/>
    <s v="1016632378290"/>
    <n v="102"/>
    <n v="33182.836000000003"/>
    <n v="192"/>
    <n v="1.8823529411764706"/>
  </r>
  <r>
    <x v="27"/>
    <s v="2167261616426"/>
    <n v="79"/>
    <n v="26893.083999999999"/>
    <n v="106"/>
    <n v="1.3417721518987342"/>
  </r>
  <r>
    <x v="27"/>
    <s v="1913940448265"/>
    <n v="78"/>
    <n v="27684.405999999999"/>
    <n v="107"/>
    <n v="1.3717948717948718"/>
  </r>
  <r>
    <x v="27"/>
    <s v="1220082247036"/>
    <n v="43"/>
    <n v="14624.56"/>
    <n v="107"/>
    <n v="2.4883720930232558"/>
  </r>
  <r>
    <x v="27"/>
    <s v="1742462460194"/>
    <n v="81"/>
    <n v="27553.846000000001"/>
    <n v="107"/>
    <n v="1.3209876543209877"/>
  </r>
  <r>
    <x v="27"/>
    <s v="1016632378290"/>
    <n v="96"/>
    <n v="33336.68"/>
    <n v="108"/>
    <n v="1.125"/>
  </r>
  <r>
    <x v="27"/>
    <s v="1337178905827"/>
    <n v="47"/>
    <n v="14182.001"/>
    <n v="108"/>
    <n v="2.2978723404255321"/>
  </r>
  <r>
    <x v="27"/>
    <s v="1372272925406"/>
    <n v="98"/>
    <n v="35698.754000000001"/>
    <n v="108"/>
    <n v="1.1020408163265305"/>
  </r>
  <r>
    <x v="27"/>
    <s v="1967324274043"/>
    <n v="70"/>
    <n v="21186.835999999999"/>
    <n v="109"/>
    <n v="1.5571428571428572"/>
  </r>
  <r>
    <x v="27"/>
    <s v="1727935415836"/>
    <n v="91"/>
    <n v="29868.037"/>
    <n v="109"/>
    <n v="1.1978021978021978"/>
  </r>
  <r>
    <x v="27"/>
    <s v="1818048779732"/>
    <n v="90"/>
    <n v="30736.958999999999"/>
    <n v="109"/>
    <n v="1.211111111111111"/>
  </r>
  <r>
    <x v="28"/>
    <s v="1016632378290"/>
    <n v="74"/>
    <n v="24209.279999999999"/>
    <n v="216"/>
    <n v="2.9189189189189189"/>
  </r>
  <r>
    <x v="28"/>
    <s v="1742462460194"/>
    <n v="77"/>
    <n v="27071.958999999999"/>
    <n v="216"/>
    <n v="2.8051948051948052"/>
  </r>
  <r>
    <x v="28"/>
    <s v="1818048779732"/>
    <n v="70"/>
    <n v="22300.12"/>
    <n v="216"/>
    <n v="3.0857142857142859"/>
  </r>
  <r>
    <x v="28"/>
    <s v="1220082247036"/>
    <n v="37"/>
    <n v="12710.277"/>
    <n v="217"/>
    <n v="5.8648648648648649"/>
  </r>
  <r>
    <x v="28"/>
    <s v="1337178905827"/>
    <n v="37"/>
    <n v="12143.68"/>
    <n v="217"/>
    <n v="5.8648648648648649"/>
  </r>
  <r>
    <x v="28"/>
    <s v="1372272925406"/>
    <n v="67"/>
    <n v="21922.395"/>
    <n v="218"/>
    <n v="3.2537313432835822"/>
  </r>
  <r>
    <x v="28"/>
    <s v="1913940448265"/>
    <n v="74"/>
    <n v="23275.043000000001"/>
    <n v="218"/>
    <n v="2.9459459459459461"/>
  </r>
  <r>
    <x v="28"/>
    <s v="2167261616426"/>
    <n v="62"/>
    <n v="19842.398000000001"/>
    <n v="219"/>
    <n v="3.532258064516129"/>
  </r>
  <r>
    <x v="28"/>
    <s v="1727935415836"/>
    <n v="52"/>
    <n v="17847.157999999999"/>
    <n v="219"/>
    <n v="4.2115384615384617"/>
  </r>
  <r>
    <x v="28"/>
    <s v="1967324274043"/>
    <n v="68"/>
    <n v="23472.276999999998"/>
    <n v="219"/>
    <n v="3.2205882352941178"/>
  </r>
  <r>
    <x v="29"/>
    <s v="1372272925406"/>
    <n v="109"/>
    <n v="36227.360000000001"/>
    <n v="86"/>
    <n v="0.78899082568807344"/>
  </r>
  <r>
    <x v="29"/>
    <s v="1220082247036"/>
    <n v="49"/>
    <n v="15475.558999999999"/>
    <n v="86"/>
    <n v="1.7551020408163265"/>
  </r>
  <r>
    <x v="29"/>
    <s v="1818048779732"/>
    <n v="114"/>
    <n v="38128.959999999999"/>
    <n v="86"/>
    <n v="0.75438596491228072"/>
  </r>
  <r>
    <x v="29"/>
    <s v="1016632378290"/>
    <n v="93"/>
    <n v="32944.836000000003"/>
    <n v="86"/>
    <n v="0.92473118279569888"/>
  </r>
  <r>
    <x v="29"/>
    <s v="1727935415836"/>
    <n v="124"/>
    <n v="42459.24"/>
    <n v="87"/>
    <n v="0.70161290322580649"/>
  </r>
  <r>
    <x v="29"/>
    <s v="1913940448265"/>
    <n v="80"/>
    <n v="25507.64"/>
    <n v="87"/>
    <n v="1.0874999999999999"/>
  </r>
  <r>
    <x v="29"/>
    <s v="1742462460194"/>
    <n v="111"/>
    <n v="35474.434000000001"/>
    <n v="87"/>
    <n v="0.78378378378378377"/>
  </r>
  <r>
    <x v="29"/>
    <s v="1967324274043"/>
    <n v="112"/>
    <n v="36913.440000000002"/>
    <n v="87"/>
    <n v="0.7767857142857143"/>
  </r>
  <r>
    <x v="29"/>
    <s v="2167261616426"/>
    <n v="113"/>
    <n v="37301.919999999998"/>
    <n v="88"/>
    <n v="0.77876106194690264"/>
  </r>
  <r>
    <x v="29"/>
    <s v="1337178905827"/>
    <n v="47"/>
    <n v="15706.001"/>
    <n v="88"/>
    <n v="1.8723404255319149"/>
  </r>
  <r>
    <x v="30"/>
    <s v="1913940448265"/>
    <n v="36"/>
    <n v="10129.841"/>
    <n v="227"/>
    <n v="6.3055555555555554"/>
  </r>
  <r>
    <x v="30"/>
    <s v="1742462460194"/>
    <n v="42"/>
    <n v="12543.68"/>
    <n v="227"/>
    <n v="5.4047619047619051"/>
  </r>
  <r>
    <x v="30"/>
    <s v="1337178905827"/>
    <n v="19"/>
    <n v="6919.16"/>
    <n v="227"/>
    <n v="11.947368421052632"/>
  </r>
  <r>
    <x v="30"/>
    <s v="1967324274043"/>
    <n v="37"/>
    <n v="11471.441000000001"/>
    <n v="227"/>
    <n v="6.1351351351351351"/>
  </r>
  <r>
    <x v="30"/>
    <s v="1220082247036"/>
    <n v="24"/>
    <n v="7719.9994999999999"/>
    <n v="227"/>
    <n v="9.4583333333333339"/>
  </r>
  <r>
    <x v="30"/>
    <s v="2167261616426"/>
    <n v="43"/>
    <n v="13608.602999999999"/>
    <n v="227"/>
    <n v="5.2790697674418601"/>
  </r>
  <r>
    <x v="30"/>
    <s v="1372272925406"/>
    <n v="39"/>
    <n v="12650.397999999999"/>
    <n v="227"/>
    <n v="5.8205128205128203"/>
  </r>
  <r>
    <x v="30"/>
    <s v="1727935415836"/>
    <n v="38"/>
    <n v="12060.681"/>
    <n v="227"/>
    <n v="5.9736842105263159"/>
  </r>
  <r>
    <x v="30"/>
    <s v="1818048779732"/>
    <n v="39"/>
    <n v="15168.24"/>
    <n v="227"/>
    <n v="5.8205128205128203"/>
  </r>
  <r>
    <x v="30"/>
    <s v="1016632378290"/>
    <n v="41"/>
    <n v="14294.359"/>
    <n v="227"/>
    <n v="5.5365853658536581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count="310">
  <r>
    <x v="0"/>
    <s v="2167261616426"/>
    <x v="0"/>
    <x v="0"/>
    <x v="0"/>
    <n v="17.532258064516128"/>
  </r>
  <r>
    <x v="0"/>
    <s v="1372272925406"/>
    <x v="1"/>
    <x v="1"/>
    <x v="1"/>
    <n v="18.440677966101696"/>
  </r>
  <r>
    <x v="0"/>
    <s v="1016632378290"/>
    <x v="2"/>
    <x v="2"/>
    <x v="1"/>
    <n v="14.702702702702704"/>
  </r>
  <r>
    <x v="0"/>
    <s v="1742462460194"/>
    <x v="0"/>
    <x v="3"/>
    <x v="1"/>
    <n v="17.548387096774192"/>
  </r>
  <r>
    <x v="0"/>
    <s v="1967324274043"/>
    <x v="3"/>
    <x v="4"/>
    <x v="1"/>
    <n v="24.177777777777777"/>
  </r>
  <r>
    <x v="0"/>
    <s v="1913940448265"/>
    <x v="4"/>
    <x v="5"/>
    <x v="1"/>
    <n v="16.738461538461539"/>
  </r>
  <r>
    <x v="0"/>
    <s v="1337178905827"/>
    <x v="5"/>
    <x v="6"/>
    <x v="1"/>
    <n v="43.52"/>
  </r>
  <r>
    <x v="0"/>
    <s v="1220082247036"/>
    <x v="6"/>
    <x v="7"/>
    <x v="1"/>
    <n v="30.222222222222221"/>
  </r>
  <r>
    <x v="0"/>
    <s v="1727935415836"/>
    <x v="7"/>
    <x v="8"/>
    <x v="1"/>
    <n v="19.087719298245613"/>
  </r>
  <r>
    <x v="0"/>
    <s v="1818048779732"/>
    <x v="8"/>
    <x v="9"/>
    <x v="1"/>
    <n v="15.32394366197183"/>
  </r>
  <r>
    <x v="1"/>
    <s v="2167261616426"/>
    <x v="9"/>
    <x v="10"/>
    <x v="2"/>
    <n v="3.7285714285714286"/>
  </r>
  <r>
    <x v="1"/>
    <s v="1372272925406"/>
    <x v="10"/>
    <x v="11"/>
    <x v="2"/>
    <n v="2.5841584158415842"/>
  </r>
  <r>
    <x v="1"/>
    <s v="1016632378290"/>
    <x v="11"/>
    <x v="12"/>
    <x v="2"/>
    <n v="2.6632653061224492"/>
  </r>
  <r>
    <x v="1"/>
    <s v="1742462460194"/>
    <x v="10"/>
    <x v="13"/>
    <x v="2"/>
    <n v="2.5841584158415842"/>
  </r>
  <r>
    <x v="1"/>
    <s v="1967324274043"/>
    <x v="10"/>
    <x v="14"/>
    <x v="2"/>
    <n v="2.5841584158415842"/>
  </r>
  <r>
    <x v="1"/>
    <s v="1913940448265"/>
    <x v="12"/>
    <x v="15"/>
    <x v="2"/>
    <n v="3.3896103896103895"/>
  </r>
  <r>
    <x v="1"/>
    <s v="1337178905827"/>
    <x v="13"/>
    <x v="16"/>
    <x v="2"/>
    <n v="6.3658536585365857"/>
  </r>
  <r>
    <x v="1"/>
    <s v="1220082247036"/>
    <x v="14"/>
    <x v="17"/>
    <x v="2"/>
    <n v="6.5250000000000004"/>
  </r>
  <r>
    <x v="1"/>
    <s v="1727935415836"/>
    <x v="15"/>
    <x v="18"/>
    <x v="2"/>
    <n v="2.3727272727272726"/>
  </r>
  <r>
    <x v="1"/>
    <s v="1818048779732"/>
    <x v="16"/>
    <x v="19"/>
    <x v="2"/>
    <n v="2.5588235294117645"/>
  </r>
  <r>
    <x v="2"/>
    <s v="2167261616426"/>
    <x v="17"/>
    <x v="20"/>
    <x v="3"/>
    <n v="2.1898734177215191"/>
  </r>
  <r>
    <x v="2"/>
    <s v="1372272925406"/>
    <x v="18"/>
    <x v="21"/>
    <x v="3"/>
    <n v="3.2641509433962264"/>
  </r>
  <r>
    <x v="2"/>
    <s v="1016632378290"/>
    <x v="19"/>
    <x v="22"/>
    <x v="3"/>
    <n v="2.746031746031746"/>
  </r>
  <r>
    <x v="2"/>
    <s v="1742462460194"/>
    <x v="20"/>
    <x v="23"/>
    <x v="3"/>
    <n v="2.6212121212121211"/>
  </r>
  <r>
    <x v="2"/>
    <s v="1967324274043"/>
    <x v="21"/>
    <x v="24"/>
    <x v="3"/>
    <n v="2.3698630136986303"/>
  </r>
  <r>
    <x v="2"/>
    <s v="1913940448265"/>
    <x v="19"/>
    <x v="25"/>
    <x v="3"/>
    <n v="2.746031746031746"/>
  </r>
  <r>
    <x v="2"/>
    <s v="1337178905827"/>
    <x v="22"/>
    <x v="26"/>
    <x v="3"/>
    <n v="4.1190476190476186"/>
  </r>
  <r>
    <x v="2"/>
    <s v="1220082247036"/>
    <x v="23"/>
    <x v="27"/>
    <x v="3"/>
    <n v="5.40625"/>
  </r>
  <r>
    <x v="2"/>
    <s v="1727935415836"/>
    <x v="21"/>
    <x v="28"/>
    <x v="3"/>
    <n v="2.3698630136986303"/>
  </r>
  <r>
    <x v="2"/>
    <s v="1818048779732"/>
    <x v="24"/>
    <x v="29"/>
    <x v="3"/>
    <n v="1.9222222222222223"/>
  </r>
  <r>
    <x v="3"/>
    <s v="2167261616426"/>
    <x v="2"/>
    <x v="30"/>
    <x v="4"/>
    <n v="2.2162162162162162"/>
  </r>
  <r>
    <x v="3"/>
    <s v="1372272925406"/>
    <x v="25"/>
    <x v="31"/>
    <x v="5"/>
    <n v="2.0121951219512195"/>
  </r>
  <r>
    <x v="3"/>
    <s v="1016632378290"/>
    <x v="26"/>
    <x v="32"/>
    <x v="5"/>
    <n v="1.71875"/>
  </r>
  <r>
    <x v="3"/>
    <s v="1742462460194"/>
    <x v="21"/>
    <x v="33"/>
    <x v="5"/>
    <n v="2.2602739726027399"/>
  </r>
  <r>
    <x v="3"/>
    <s v="1967324274043"/>
    <x v="17"/>
    <x v="34"/>
    <x v="5"/>
    <n v="2.0886075949367089"/>
  </r>
  <r>
    <x v="3"/>
    <s v="1913940448265"/>
    <x v="27"/>
    <x v="35"/>
    <x v="5"/>
    <n v="1.9642857142857142"/>
  </r>
  <r>
    <x v="3"/>
    <s v="1337178905827"/>
    <x v="28"/>
    <x v="36"/>
    <x v="5"/>
    <n v="4.4594594594594597"/>
  </r>
  <r>
    <x v="3"/>
    <s v="1220082247036"/>
    <x v="29"/>
    <x v="37"/>
    <x v="5"/>
    <n v="6.3461538461538458"/>
  </r>
  <r>
    <x v="3"/>
    <s v="1727935415836"/>
    <x v="30"/>
    <x v="38"/>
    <x v="5"/>
    <n v="2.578125"/>
  </r>
  <r>
    <x v="3"/>
    <s v="1818048779732"/>
    <x v="31"/>
    <x v="39"/>
    <x v="5"/>
    <n v="1.8131868131868132"/>
  </r>
  <r>
    <x v="4"/>
    <s v="2167261616426"/>
    <x v="32"/>
    <x v="40"/>
    <x v="6"/>
    <n v="1.5128205128205128"/>
  </r>
  <r>
    <x v="4"/>
    <s v="1372272925406"/>
    <x v="33"/>
    <x v="41"/>
    <x v="6"/>
    <n v="2.0823529411764707"/>
  </r>
  <r>
    <x v="4"/>
    <s v="1016632378290"/>
    <x v="34"/>
    <x v="42"/>
    <x v="6"/>
    <n v="2.058139534883721"/>
  </r>
  <r>
    <x v="4"/>
    <s v="1742462460194"/>
    <x v="35"/>
    <x v="43"/>
    <x v="6"/>
    <n v="1.7878787878787878"/>
  </r>
  <r>
    <x v="4"/>
    <s v="1967324274043"/>
    <x v="36"/>
    <x v="44"/>
    <x v="7"/>
    <n v="1.6635514018691588"/>
  </r>
  <r>
    <x v="4"/>
    <s v="1913940448265"/>
    <x v="37"/>
    <x v="45"/>
    <x v="7"/>
    <n v="1.8736842105263158"/>
  </r>
  <r>
    <x v="4"/>
    <s v="1337178905827"/>
    <x v="38"/>
    <x v="46"/>
    <x v="7"/>
    <n v="3.56"/>
  </r>
  <r>
    <x v="4"/>
    <s v="1220082247036"/>
    <x v="39"/>
    <x v="47"/>
    <x v="7"/>
    <n v="3.7083333333333335"/>
  </r>
  <r>
    <x v="4"/>
    <s v="1727935415836"/>
    <x v="40"/>
    <x v="48"/>
    <x v="8"/>
    <n v="2.0217391304347827"/>
  </r>
  <r>
    <x v="4"/>
    <s v="1818048779732"/>
    <x v="36"/>
    <x v="49"/>
    <x v="8"/>
    <n v="1.7383177570093458"/>
  </r>
  <r>
    <x v="5"/>
    <s v="2167261616426"/>
    <x v="41"/>
    <x v="50"/>
    <x v="9"/>
    <n v="1.7127659574468086"/>
  </r>
  <r>
    <x v="5"/>
    <s v="1372272925406"/>
    <x v="36"/>
    <x v="51"/>
    <x v="9"/>
    <n v="1.5046728971962617"/>
  </r>
  <r>
    <x v="5"/>
    <s v="1016632378290"/>
    <x v="42"/>
    <x v="52"/>
    <x v="10"/>
    <n v="1.5428571428571429"/>
  </r>
  <r>
    <x v="5"/>
    <s v="1742462460194"/>
    <x v="43"/>
    <x v="53"/>
    <x v="10"/>
    <n v="1.8620689655172413"/>
  </r>
  <r>
    <x v="5"/>
    <s v="1967324274043"/>
    <x v="42"/>
    <x v="54"/>
    <x v="10"/>
    <n v="1.5428571428571429"/>
  </r>
  <r>
    <x v="5"/>
    <s v="1913940448265"/>
    <x v="44"/>
    <x v="55"/>
    <x v="10"/>
    <n v="1.4210526315789473"/>
  </r>
  <r>
    <x v="5"/>
    <s v="1337178905827"/>
    <x v="13"/>
    <x v="56"/>
    <x v="10"/>
    <n v="3.9512195121951219"/>
  </r>
  <r>
    <x v="5"/>
    <s v="1220082247036"/>
    <x v="38"/>
    <x v="57"/>
    <x v="10"/>
    <n v="3.24"/>
  </r>
  <r>
    <x v="5"/>
    <s v="1727935415836"/>
    <x v="16"/>
    <x v="58"/>
    <x v="10"/>
    <n v="1.588235294117647"/>
  </r>
  <r>
    <x v="5"/>
    <s v="1818048779732"/>
    <x v="37"/>
    <x v="59"/>
    <x v="10"/>
    <n v="1.7052631578947368"/>
  </r>
  <r>
    <x v="6"/>
    <s v="2167261616426"/>
    <x v="16"/>
    <x v="60"/>
    <x v="11"/>
    <n v="2.4509803921568629"/>
  </r>
  <r>
    <x v="6"/>
    <s v="1372272925406"/>
    <x v="45"/>
    <x v="61"/>
    <x v="11"/>
    <n v="2.2522522522522523"/>
  </r>
  <r>
    <x v="6"/>
    <s v="1016632378290"/>
    <x v="46"/>
    <x v="62"/>
    <x v="11"/>
    <n v="2.1186440677966103"/>
  </r>
  <r>
    <x v="6"/>
    <s v="1742462460194"/>
    <x v="16"/>
    <x v="63"/>
    <x v="11"/>
    <n v="2.4509803921568629"/>
  </r>
  <r>
    <x v="6"/>
    <s v="1967324274043"/>
    <x v="40"/>
    <x v="64"/>
    <x v="11"/>
    <n v="2.7173913043478262"/>
  </r>
  <r>
    <x v="6"/>
    <s v="1913940448265"/>
    <x v="47"/>
    <x v="65"/>
    <x v="11"/>
    <n v="2.4038461538461537"/>
  </r>
  <r>
    <x v="6"/>
    <s v="1337178905827"/>
    <x v="28"/>
    <x v="66"/>
    <x v="11"/>
    <n v="6.756756756756757"/>
  </r>
  <r>
    <x v="6"/>
    <s v="1220082247036"/>
    <x v="48"/>
    <x v="67"/>
    <x v="11"/>
    <n v="4.9019607843137258"/>
  </r>
  <r>
    <x v="6"/>
    <s v="1727935415836"/>
    <x v="31"/>
    <x v="68"/>
    <x v="11"/>
    <n v="2.7472527472527473"/>
  </r>
  <r>
    <x v="6"/>
    <s v="1818048779732"/>
    <x v="11"/>
    <x v="69"/>
    <x v="11"/>
    <n v="2.5510204081632653"/>
  </r>
  <r>
    <x v="7"/>
    <s v="2167261616426"/>
    <x v="49"/>
    <x v="70"/>
    <x v="12"/>
    <n v="2.4811320754716979"/>
  </r>
  <r>
    <x v="7"/>
    <s v="1372272925406"/>
    <x v="50"/>
    <x v="71"/>
    <x v="12"/>
    <n v="3.2875000000000001"/>
  </r>
  <r>
    <x v="7"/>
    <s v="1016632378290"/>
    <x v="51"/>
    <x v="72"/>
    <x v="12"/>
    <n v="2.7113402061855671"/>
  </r>
  <r>
    <x v="7"/>
    <s v="1742462460194"/>
    <x v="47"/>
    <x v="73"/>
    <x v="12"/>
    <n v="2.5288461538461537"/>
  </r>
  <r>
    <x v="7"/>
    <s v="1967324274043"/>
    <x v="31"/>
    <x v="74"/>
    <x v="12"/>
    <n v="2.8901098901098901"/>
  </r>
  <r>
    <x v="7"/>
    <s v="1913940448265"/>
    <x v="49"/>
    <x v="75"/>
    <x v="12"/>
    <n v="2.4811320754716979"/>
  </r>
  <r>
    <x v="7"/>
    <s v="1337178905827"/>
    <x v="52"/>
    <x v="76"/>
    <x v="12"/>
    <n v="5.9772727272727275"/>
  </r>
  <r>
    <x v="7"/>
    <s v="1220082247036"/>
    <x v="39"/>
    <x v="77"/>
    <x v="12"/>
    <n v="5.479166666666667"/>
  </r>
  <r>
    <x v="7"/>
    <s v="1727935415836"/>
    <x v="53"/>
    <x v="78"/>
    <x v="13"/>
    <n v="3.2592592592592591"/>
  </r>
  <r>
    <x v="7"/>
    <s v="1818048779732"/>
    <x v="16"/>
    <x v="79"/>
    <x v="13"/>
    <n v="2.5882352941176472"/>
  </r>
  <r>
    <x v="8"/>
    <s v="2167261616426"/>
    <x v="54"/>
    <x v="80"/>
    <x v="14"/>
    <n v="2.3977272727272729"/>
  </r>
  <r>
    <x v="8"/>
    <s v="1372272925406"/>
    <x v="16"/>
    <x v="81"/>
    <x v="14"/>
    <n v="2.0686274509803924"/>
  </r>
  <r>
    <x v="8"/>
    <s v="1016632378290"/>
    <x v="55"/>
    <x v="82"/>
    <x v="15"/>
    <n v="2.3820224719101124"/>
  </r>
  <r>
    <x v="8"/>
    <s v="1742462460194"/>
    <x v="41"/>
    <x v="83"/>
    <x v="15"/>
    <n v="2.2553191489361701"/>
  </r>
  <r>
    <x v="8"/>
    <s v="1967324274043"/>
    <x v="26"/>
    <x v="84"/>
    <x v="15"/>
    <n v="2.2083333333333335"/>
  </r>
  <r>
    <x v="8"/>
    <s v="1913940448265"/>
    <x v="56"/>
    <x v="85"/>
    <x v="15"/>
    <n v="2.058252427184466"/>
  </r>
  <r>
    <x v="8"/>
    <s v="1337178905827"/>
    <x v="57"/>
    <x v="86"/>
    <x v="16"/>
    <n v="5.6052631578947372"/>
  </r>
  <r>
    <x v="8"/>
    <s v="1220082247036"/>
    <x v="30"/>
    <x v="87"/>
    <x v="16"/>
    <n v="3.328125"/>
  </r>
  <r>
    <x v="8"/>
    <s v="1727935415836"/>
    <x v="26"/>
    <x v="88"/>
    <x v="16"/>
    <n v="2.21875"/>
  </r>
  <r>
    <x v="8"/>
    <s v="1818048779732"/>
    <x v="47"/>
    <x v="89"/>
    <x v="16"/>
    <n v="2.0480769230769229"/>
  </r>
  <r>
    <x v="9"/>
    <s v="2167261616426"/>
    <x v="11"/>
    <x v="90"/>
    <x v="17"/>
    <n v="1.7244897959183674"/>
  </r>
  <r>
    <x v="9"/>
    <s v="1372272925406"/>
    <x v="24"/>
    <x v="91"/>
    <x v="17"/>
    <n v="1.8777777777777778"/>
  </r>
  <r>
    <x v="9"/>
    <s v="1016632378290"/>
    <x v="16"/>
    <x v="92"/>
    <x v="17"/>
    <n v="1.6568627450980393"/>
  </r>
  <r>
    <x v="9"/>
    <s v="1742462460194"/>
    <x v="24"/>
    <x v="93"/>
    <x v="17"/>
    <n v="1.8777777777777778"/>
  </r>
  <r>
    <x v="9"/>
    <s v="1967324274043"/>
    <x v="58"/>
    <x v="94"/>
    <x v="18"/>
    <n v="2.236842105263158"/>
  </r>
  <r>
    <x v="9"/>
    <s v="1913940448265"/>
    <x v="26"/>
    <x v="95"/>
    <x v="18"/>
    <n v="1.7708333333333333"/>
  </r>
  <r>
    <x v="9"/>
    <s v="1337178905827"/>
    <x v="59"/>
    <x v="96"/>
    <x v="18"/>
    <n v="3.6956521739130435"/>
  </r>
  <r>
    <x v="9"/>
    <s v="1220082247036"/>
    <x v="60"/>
    <x v="97"/>
    <x v="19"/>
    <n v="2.9482758620689653"/>
  </r>
  <r>
    <x v="9"/>
    <s v="1727935415836"/>
    <x v="54"/>
    <x v="98"/>
    <x v="19"/>
    <n v="1.9431818181818181"/>
  </r>
  <r>
    <x v="9"/>
    <s v="1818048779732"/>
    <x v="35"/>
    <x v="99"/>
    <x v="19"/>
    <n v="1.7272727272727273"/>
  </r>
  <r>
    <x v="10"/>
    <s v="2167261616426"/>
    <x v="61"/>
    <x v="100"/>
    <x v="20"/>
    <n v="1.2589285714285714"/>
  </r>
  <r>
    <x v="10"/>
    <s v="1372272925406"/>
    <x v="31"/>
    <x v="101"/>
    <x v="20"/>
    <n v="1.5494505494505495"/>
  </r>
  <r>
    <x v="10"/>
    <s v="1016632378290"/>
    <x v="62"/>
    <x v="102"/>
    <x v="20"/>
    <n v="1.1463414634146341"/>
  </r>
  <r>
    <x v="10"/>
    <s v="1742462460194"/>
    <x v="53"/>
    <x v="103"/>
    <x v="20"/>
    <n v="1.7407407407407407"/>
  </r>
  <r>
    <x v="10"/>
    <s v="1967324274043"/>
    <x v="37"/>
    <x v="104"/>
    <x v="20"/>
    <n v="1.4842105263157894"/>
  </r>
  <r>
    <x v="10"/>
    <s v="1913940448265"/>
    <x v="47"/>
    <x v="105"/>
    <x v="21"/>
    <n v="1.3653846153846154"/>
  </r>
  <r>
    <x v="10"/>
    <s v="1337178905827"/>
    <x v="6"/>
    <x v="106"/>
    <x v="21"/>
    <n v="3.9444444444444446"/>
  </r>
  <r>
    <x v="10"/>
    <s v="1220082247036"/>
    <x v="63"/>
    <x v="107"/>
    <x v="21"/>
    <n v="2.7307692307692308"/>
  </r>
  <r>
    <x v="10"/>
    <s v="1727935415836"/>
    <x v="31"/>
    <x v="108"/>
    <x v="21"/>
    <n v="1.5604395604395604"/>
  </r>
  <r>
    <x v="10"/>
    <s v="1818048779732"/>
    <x v="26"/>
    <x v="109"/>
    <x v="21"/>
    <n v="1.4791666666666667"/>
  </r>
  <r>
    <x v="11"/>
    <s v="2167261616426"/>
    <x v="34"/>
    <x v="110"/>
    <x v="22"/>
    <n v="1.8604651162790697"/>
  </r>
  <r>
    <x v="11"/>
    <s v="1372272925406"/>
    <x v="50"/>
    <x v="111"/>
    <x v="22"/>
    <n v="2"/>
  </r>
  <r>
    <x v="11"/>
    <s v="1016632378290"/>
    <x v="64"/>
    <x v="112"/>
    <x v="22"/>
    <n v="1.3793103448275863"/>
  </r>
  <r>
    <x v="11"/>
    <s v="1742462460194"/>
    <x v="26"/>
    <x v="113"/>
    <x v="22"/>
    <n v="1.6666666666666667"/>
  </r>
  <r>
    <x v="11"/>
    <s v="1967324274043"/>
    <x v="31"/>
    <x v="114"/>
    <x v="22"/>
    <n v="1.7582417582417582"/>
  </r>
  <r>
    <x v="11"/>
    <s v="1913940448265"/>
    <x v="41"/>
    <x v="115"/>
    <x v="22"/>
    <n v="1.7021276595744681"/>
  </r>
  <r>
    <x v="11"/>
    <s v="1337178905827"/>
    <x v="63"/>
    <x v="116"/>
    <x v="9"/>
    <n v="3.0961538461538463"/>
  </r>
  <r>
    <x v="11"/>
    <s v="1220082247036"/>
    <x v="65"/>
    <x v="117"/>
    <x v="9"/>
    <n v="4.1282051282051286"/>
  </r>
  <r>
    <x v="11"/>
    <s v="1727935415836"/>
    <x v="31"/>
    <x v="118"/>
    <x v="9"/>
    <n v="1.7692307692307692"/>
  </r>
  <r>
    <x v="11"/>
    <s v="1818048779732"/>
    <x v="35"/>
    <x v="119"/>
    <x v="9"/>
    <n v="1.6262626262626263"/>
  </r>
  <r>
    <x v="12"/>
    <s v="2167261616426"/>
    <x v="54"/>
    <x v="120"/>
    <x v="23"/>
    <n v="2.8068181818181817"/>
  </r>
  <r>
    <x v="12"/>
    <s v="1372272925406"/>
    <x v="15"/>
    <x v="121"/>
    <x v="23"/>
    <n v="2.2454545454545456"/>
  </r>
  <r>
    <x v="12"/>
    <s v="1016632378290"/>
    <x v="36"/>
    <x v="122"/>
    <x v="23"/>
    <n v="2.3084112149532712"/>
  </r>
  <r>
    <x v="12"/>
    <s v="1742462460194"/>
    <x v="2"/>
    <x v="123"/>
    <x v="24"/>
    <n v="3.3513513513513513"/>
  </r>
  <r>
    <x v="12"/>
    <s v="1967324274043"/>
    <x v="66"/>
    <x v="124"/>
    <x v="24"/>
    <n v="2.6666666666666665"/>
  </r>
  <r>
    <x v="12"/>
    <s v="1913940448265"/>
    <x v="33"/>
    <x v="125"/>
    <x v="25"/>
    <n v="2.9294117647058822"/>
  </r>
  <r>
    <x v="12"/>
    <s v="1337178905827"/>
    <x v="57"/>
    <x v="126"/>
    <x v="25"/>
    <n v="6.5526315789473681"/>
  </r>
  <r>
    <x v="12"/>
    <s v="1220082247036"/>
    <x v="67"/>
    <x v="127"/>
    <x v="25"/>
    <n v="4.5272727272727273"/>
  </r>
  <r>
    <x v="12"/>
    <s v="1727935415836"/>
    <x v="42"/>
    <x v="128"/>
    <x v="11"/>
    <n v="2.3809523809523809"/>
  </r>
  <r>
    <x v="12"/>
    <s v="1818048779732"/>
    <x v="34"/>
    <x v="129"/>
    <x v="11"/>
    <n v="2.9069767441860463"/>
  </r>
  <r>
    <x v="13"/>
    <s v="2167261616426"/>
    <x v="21"/>
    <x v="130"/>
    <x v="26"/>
    <n v="2.0410958904109591"/>
  </r>
  <r>
    <x v="13"/>
    <s v="1372272925406"/>
    <x v="2"/>
    <x v="131"/>
    <x v="26"/>
    <n v="2.0135135135135136"/>
  </r>
  <r>
    <x v="13"/>
    <s v="1016632378290"/>
    <x v="68"/>
    <x v="132"/>
    <x v="26"/>
    <n v="2.1911764705882355"/>
  </r>
  <r>
    <x v="13"/>
    <s v="1742462460194"/>
    <x v="69"/>
    <x v="133"/>
    <x v="26"/>
    <n v="1.9102564102564104"/>
  </r>
  <r>
    <x v="13"/>
    <s v="1967324274043"/>
    <x v="20"/>
    <x v="134"/>
    <x v="26"/>
    <n v="2.2575757575757578"/>
  </r>
  <r>
    <x v="13"/>
    <s v="1913940448265"/>
    <x v="4"/>
    <x v="135"/>
    <x v="26"/>
    <n v="2.2923076923076922"/>
  </r>
  <r>
    <x v="13"/>
    <s v="1337178905827"/>
    <x v="48"/>
    <x v="136"/>
    <x v="27"/>
    <n v="2.9411764705882355"/>
  </r>
  <r>
    <x v="13"/>
    <s v="1220082247036"/>
    <x v="70"/>
    <x v="137"/>
    <x v="27"/>
    <n v="4.838709677419355"/>
  </r>
  <r>
    <x v="13"/>
    <s v="1727935415836"/>
    <x v="60"/>
    <x v="138"/>
    <x v="27"/>
    <n v="2.5862068965517242"/>
  </r>
  <r>
    <x v="13"/>
    <s v="1818048779732"/>
    <x v="69"/>
    <x v="139"/>
    <x v="27"/>
    <n v="1.9230769230769231"/>
  </r>
  <r>
    <x v="14"/>
    <s v="2167261616426"/>
    <x v="0"/>
    <x v="140"/>
    <x v="21"/>
    <n v="2.2903225806451615"/>
  </r>
  <r>
    <x v="14"/>
    <s v="1372272925406"/>
    <x v="17"/>
    <x v="141"/>
    <x v="28"/>
    <n v="1.8101265822784811"/>
  </r>
  <r>
    <x v="14"/>
    <s v="1016632378290"/>
    <x v="63"/>
    <x v="142"/>
    <x v="28"/>
    <n v="2.75"/>
  </r>
  <r>
    <x v="14"/>
    <s v="1742462460194"/>
    <x v="71"/>
    <x v="143"/>
    <x v="28"/>
    <n v="1.9066666666666667"/>
  </r>
  <r>
    <x v="14"/>
    <s v="1967324274043"/>
    <x v="58"/>
    <x v="144"/>
    <x v="28"/>
    <n v="1.881578947368421"/>
  </r>
  <r>
    <x v="14"/>
    <s v="1913940448265"/>
    <x v="72"/>
    <x v="145"/>
    <x v="28"/>
    <n v="2.0724637681159419"/>
  </r>
  <r>
    <x v="14"/>
    <s v="1337178905827"/>
    <x v="57"/>
    <x v="146"/>
    <x v="28"/>
    <n v="3.763157894736842"/>
  </r>
  <r>
    <x v="14"/>
    <s v="1220082247036"/>
    <x v="73"/>
    <x v="147"/>
    <x v="28"/>
    <n v="4.7666666666666666"/>
  </r>
  <r>
    <x v="14"/>
    <s v="1727935415836"/>
    <x v="74"/>
    <x v="148"/>
    <x v="29"/>
    <n v="2"/>
  </r>
  <r>
    <x v="14"/>
    <s v="1818048779732"/>
    <x v="20"/>
    <x v="149"/>
    <x v="29"/>
    <n v="2.1818181818181817"/>
  </r>
  <r>
    <x v="15"/>
    <s v="2167261616426"/>
    <x v="37"/>
    <x v="150"/>
    <x v="30"/>
    <n v="19.157894736842106"/>
  </r>
  <r>
    <x v="15"/>
    <s v="1372272925406"/>
    <x v="50"/>
    <x v="151"/>
    <x v="30"/>
    <n v="22.75"/>
  </r>
  <r>
    <x v="15"/>
    <s v="1016632378290"/>
    <x v="37"/>
    <x v="152"/>
    <x v="30"/>
    <n v="19.157894736842106"/>
  </r>
  <r>
    <x v="15"/>
    <s v="1742462460194"/>
    <x v="34"/>
    <x v="153"/>
    <x v="30"/>
    <n v="21.162790697674417"/>
  </r>
  <r>
    <x v="15"/>
    <s v="1967324274043"/>
    <x v="26"/>
    <x v="154"/>
    <x v="30"/>
    <n v="18.958333333333332"/>
  </r>
  <r>
    <x v="15"/>
    <s v="1913940448265"/>
    <x v="55"/>
    <x v="155"/>
    <x v="30"/>
    <n v="20.44943820224719"/>
  </r>
  <r>
    <x v="15"/>
    <s v="1337178905827"/>
    <x v="13"/>
    <x v="156"/>
    <x v="30"/>
    <n v="44.390243902439025"/>
  </r>
  <r>
    <x v="15"/>
    <s v="1220082247036"/>
    <x v="75"/>
    <x v="157"/>
    <x v="31"/>
    <n v="37.163265306122447"/>
  </r>
  <r>
    <x v="15"/>
    <s v="1727935415836"/>
    <x v="11"/>
    <x v="158"/>
    <x v="31"/>
    <n v="18.581632653061224"/>
  </r>
  <r>
    <x v="15"/>
    <s v="1818048779732"/>
    <x v="61"/>
    <x v="159"/>
    <x v="32"/>
    <n v="16.267857142857142"/>
  </r>
  <r>
    <x v="16"/>
    <s v="2167261616426"/>
    <x v="41"/>
    <x v="160"/>
    <x v="33"/>
    <n v="26.819148936170212"/>
  </r>
  <r>
    <x v="16"/>
    <s v="1372272925406"/>
    <x v="16"/>
    <x v="161"/>
    <x v="34"/>
    <n v="24.725490196078432"/>
  </r>
  <r>
    <x v="16"/>
    <s v="1016632378290"/>
    <x v="41"/>
    <x v="162"/>
    <x v="34"/>
    <n v="26.829787234042552"/>
  </r>
  <r>
    <x v="16"/>
    <s v="1742462460194"/>
    <x v="47"/>
    <x v="163"/>
    <x v="34"/>
    <n v="24.25"/>
  </r>
  <r>
    <x v="16"/>
    <s v="1967324274043"/>
    <x v="26"/>
    <x v="164"/>
    <x v="35"/>
    <n v="26.28125"/>
  </r>
  <r>
    <x v="16"/>
    <s v="1913940448265"/>
    <x v="55"/>
    <x v="165"/>
    <x v="35"/>
    <n v="28.348314606741575"/>
  </r>
  <r>
    <x v="16"/>
    <s v="1337178905827"/>
    <x v="28"/>
    <x v="166"/>
    <x v="36"/>
    <n v="68.21621621621621"/>
  </r>
  <r>
    <x v="16"/>
    <s v="1220082247036"/>
    <x v="65"/>
    <x v="167"/>
    <x v="36"/>
    <n v="64.717948717948715"/>
  </r>
  <r>
    <x v="16"/>
    <s v="1727935415836"/>
    <x v="66"/>
    <x v="168"/>
    <x v="36"/>
    <n v="27.13978494623656"/>
  </r>
  <r>
    <x v="16"/>
    <s v="1818048779732"/>
    <x v="66"/>
    <x v="169"/>
    <x v="36"/>
    <n v="27.13978494623656"/>
  </r>
  <r>
    <x v="17"/>
    <s v="2167261616426"/>
    <x v="69"/>
    <x v="170"/>
    <x v="37"/>
    <n v="10.705128205128204"/>
  </r>
  <r>
    <x v="17"/>
    <s v="1372272925406"/>
    <x v="40"/>
    <x v="171"/>
    <x v="38"/>
    <n v="9.0869565217391308"/>
  </r>
  <r>
    <x v="17"/>
    <s v="1016632378290"/>
    <x v="24"/>
    <x v="172"/>
    <x v="38"/>
    <n v="9.2888888888888896"/>
  </r>
  <r>
    <x v="17"/>
    <s v="1742462460194"/>
    <x v="56"/>
    <x v="173"/>
    <x v="38"/>
    <n v="8.116504854368932"/>
  </r>
  <r>
    <x v="17"/>
    <s v="1967324274043"/>
    <x v="35"/>
    <x v="174"/>
    <x v="39"/>
    <n v="8.454545454545455"/>
  </r>
  <r>
    <x v="17"/>
    <s v="1913940448265"/>
    <x v="55"/>
    <x v="175"/>
    <x v="39"/>
    <n v="9.404494382022472"/>
  </r>
  <r>
    <x v="17"/>
    <s v="1337178905827"/>
    <x v="22"/>
    <x v="176"/>
    <x v="39"/>
    <n v="19.928571428571427"/>
  </r>
  <r>
    <x v="17"/>
    <s v="1220082247036"/>
    <x v="60"/>
    <x v="177"/>
    <x v="40"/>
    <n v="14.448275862068966"/>
  </r>
  <r>
    <x v="17"/>
    <s v="1727935415836"/>
    <x v="54"/>
    <x v="178"/>
    <x v="40"/>
    <n v="9.5227272727272734"/>
  </r>
  <r>
    <x v="17"/>
    <s v="1818048779732"/>
    <x v="10"/>
    <x v="179"/>
    <x v="40"/>
    <n v="8.2970297029702973"/>
  </r>
  <r>
    <x v="18"/>
    <s v="2167261616426"/>
    <x v="37"/>
    <x v="180"/>
    <x v="24"/>
    <n v="2.6105263157894738"/>
  </r>
  <r>
    <x v="18"/>
    <s v="1372272925406"/>
    <x v="53"/>
    <x v="181"/>
    <x v="25"/>
    <n v="3.074074074074074"/>
  </r>
  <r>
    <x v="18"/>
    <s v="1016632378290"/>
    <x v="24"/>
    <x v="182"/>
    <x v="25"/>
    <n v="2.7666666666666666"/>
  </r>
  <r>
    <x v="18"/>
    <s v="1742462460194"/>
    <x v="34"/>
    <x v="183"/>
    <x v="11"/>
    <n v="2.9069767441860463"/>
  </r>
  <r>
    <x v="18"/>
    <s v="1967324274043"/>
    <x v="36"/>
    <x v="184"/>
    <x v="11"/>
    <n v="2.3364485981308412"/>
  </r>
  <r>
    <x v="18"/>
    <s v="1913940448265"/>
    <x v="66"/>
    <x v="185"/>
    <x v="41"/>
    <n v="2.6989247311827955"/>
  </r>
  <r>
    <x v="18"/>
    <s v="1337178905827"/>
    <x v="76"/>
    <x v="186"/>
    <x v="41"/>
    <n v="7.382352941176471"/>
  </r>
  <r>
    <x v="18"/>
    <s v="1220082247036"/>
    <x v="60"/>
    <x v="187"/>
    <x v="41"/>
    <n v="4.3275862068965516"/>
  </r>
  <r>
    <x v="18"/>
    <s v="1727935415836"/>
    <x v="77"/>
    <x v="188"/>
    <x v="41"/>
    <n v="2.5099999999999998"/>
  </r>
  <r>
    <x v="18"/>
    <s v="1818048779732"/>
    <x v="51"/>
    <x v="189"/>
    <x v="41"/>
    <n v="2.5876288659793816"/>
  </r>
  <r>
    <x v="19"/>
    <s v="2167261616426"/>
    <x v="34"/>
    <x v="190"/>
    <x v="41"/>
    <n v="2.9186046511627906"/>
  </r>
  <r>
    <x v="19"/>
    <s v="1372272925406"/>
    <x v="51"/>
    <x v="191"/>
    <x v="41"/>
    <n v="2.5876288659793816"/>
  </r>
  <r>
    <x v="19"/>
    <s v="1016632378290"/>
    <x v="55"/>
    <x v="192"/>
    <x v="41"/>
    <n v="2.8202247191011236"/>
  </r>
  <r>
    <x v="19"/>
    <s v="1742462460194"/>
    <x v="41"/>
    <x v="193"/>
    <x v="41"/>
    <n v="2.6702127659574466"/>
  </r>
  <r>
    <x v="19"/>
    <s v="1967324274043"/>
    <x v="2"/>
    <x v="194"/>
    <x v="41"/>
    <n v="3.3918918918918921"/>
  </r>
  <r>
    <x v="19"/>
    <s v="1913940448265"/>
    <x v="51"/>
    <x v="195"/>
    <x v="41"/>
    <n v="2.5876288659793816"/>
  </r>
  <r>
    <x v="19"/>
    <s v="1337178905827"/>
    <x v="63"/>
    <x v="196"/>
    <x v="41"/>
    <n v="4.8269230769230766"/>
  </r>
  <r>
    <x v="19"/>
    <s v="1220082247036"/>
    <x v="78"/>
    <x v="197"/>
    <x v="42"/>
    <n v="5.8604651162790695"/>
  </r>
  <r>
    <x v="19"/>
    <s v="1727935415836"/>
    <x v="56"/>
    <x v="198"/>
    <x v="42"/>
    <n v="2.4466019417475726"/>
  </r>
  <r>
    <x v="19"/>
    <s v="1818048779732"/>
    <x v="16"/>
    <x v="199"/>
    <x v="42"/>
    <n v="2.4705882352941178"/>
  </r>
  <r>
    <x v="20"/>
    <s v="2167261616426"/>
    <x v="10"/>
    <x v="200"/>
    <x v="43"/>
    <n v="40.069306930693067"/>
  </r>
  <r>
    <x v="20"/>
    <s v="1372272925406"/>
    <x v="24"/>
    <x v="201"/>
    <x v="43"/>
    <n v="44.966666666666669"/>
  </r>
  <r>
    <x v="20"/>
    <s v="1016632378290"/>
    <x v="79"/>
    <x v="202"/>
    <x v="43"/>
    <n v="37.472222222222221"/>
  </r>
  <r>
    <x v="20"/>
    <s v="1742462460194"/>
    <x v="43"/>
    <x v="203"/>
    <x v="43"/>
    <n v="46.517241379310342"/>
  </r>
  <r>
    <x v="20"/>
    <s v="1967324274043"/>
    <x v="41"/>
    <x v="204"/>
    <x v="43"/>
    <n v="43.053191489361701"/>
  </r>
  <r>
    <x v="20"/>
    <s v="1913940448265"/>
    <x v="55"/>
    <x v="205"/>
    <x v="43"/>
    <n v="45.471910112359552"/>
  </r>
  <r>
    <x v="20"/>
    <s v="1337178905827"/>
    <x v="13"/>
    <x v="206"/>
    <x v="44"/>
    <n v="98.731707317073173"/>
  </r>
  <r>
    <x v="20"/>
    <s v="1220082247036"/>
    <x v="22"/>
    <x v="207"/>
    <x v="44"/>
    <n v="96.38095238095238"/>
  </r>
  <r>
    <x v="20"/>
    <s v="1727935415836"/>
    <x v="66"/>
    <x v="208"/>
    <x v="44"/>
    <n v="43.526881720430104"/>
  </r>
  <r>
    <x v="20"/>
    <s v="1818048779732"/>
    <x v="55"/>
    <x v="209"/>
    <x v="44"/>
    <n v="45.483146067415731"/>
  </r>
  <r>
    <x v="21"/>
    <s v="2167261616426"/>
    <x v="41"/>
    <x v="210"/>
    <x v="45"/>
    <n v="7.6489361702127656"/>
  </r>
  <r>
    <x v="21"/>
    <s v="1372272925406"/>
    <x v="66"/>
    <x v="211"/>
    <x v="46"/>
    <n v="7.741935483870968"/>
  </r>
  <r>
    <x v="21"/>
    <s v="1016632378290"/>
    <x v="66"/>
    <x v="212"/>
    <x v="46"/>
    <n v="7.741935483870968"/>
  </r>
  <r>
    <x v="21"/>
    <s v="1742462460194"/>
    <x v="80"/>
    <x v="213"/>
    <x v="47"/>
    <n v="6.3805309734513278"/>
  </r>
  <r>
    <x v="21"/>
    <s v="1967324274043"/>
    <x v="43"/>
    <x v="214"/>
    <x v="47"/>
    <n v="8.2873563218390807"/>
  </r>
  <r>
    <x v="21"/>
    <s v="1913940448265"/>
    <x v="26"/>
    <x v="215"/>
    <x v="47"/>
    <n v="7.510416666666667"/>
  </r>
  <r>
    <x v="21"/>
    <s v="1337178905827"/>
    <x v="22"/>
    <x v="216"/>
    <x v="47"/>
    <n v="17.166666666666668"/>
  </r>
  <r>
    <x v="21"/>
    <s v="1220082247036"/>
    <x v="81"/>
    <x v="217"/>
    <x v="47"/>
    <n v="12.875"/>
  </r>
  <r>
    <x v="21"/>
    <s v="1727935415836"/>
    <x v="77"/>
    <x v="218"/>
    <x v="47"/>
    <n v="7.21"/>
  </r>
  <r>
    <x v="21"/>
    <s v="1818048779732"/>
    <x v="35"/>
    <x v="219"/>
    <x v="47"/>
    <n v="7.2828282828282829"/>
  </r>
  <r>
    <x v="22"/>
    <s v="2167261616426"/>
    <x v="79"/>
    <x v="220"/>
    <x v="48"/>
    <n v="1.7314814814814814"/>
  </r>
  <r>
    <x v="22"/>
    <s v="1372272925406"/>
    <x v="24"/>
    <x v="221"/>
    <x v="48"/>
    <n v="2.0777777777777779"/>
  </r>
  <r>
    <x v="22"/>
    <s v="1016632378290"/>
    <x v="10"/>
    <x v="222"/>
    <x v="49"/>
    <n v="1.8613861386138615"/>
  </r>
  <r>
    <x v="22"/>
    <s v="1742462460194"/>
    <x v="31"/>
    <x v="223"/>
    <x v="49"/>
    <n v="2.0659340659340661"/>
  </r>
  <r>
    <x v="22"/>
    <s v="1967324274043"/>
    <x v="42"/>
    <x v="224"/>
    <x v="49"/>
    <n v="1.7904761904761906"/>
  </r>
  <r>
    <x v="22"/>
    <s v="1913940448265"/>
    <x v="37"/>
    <x v="225"/>
    <x v="49"/>
    <n v="1.9789473684210526"/>
  </r>
  <r>
    <x v="22"/>
    <s v="1337178905827"/>
    <x v="52"/>
    <x v="226"/>
    <x v="49"/>
    <n v="4.2727272727272725"/>
  </r>
  <r>
    <x v="22"/>
    <s v="1220082247036"/>
    <x v="82"/>
    <x v="227"/>
    <x v="49"/>
    <n v="5.371428571428571"/>
  </r>
  <r>
    <x v="22"/>
    <s v="1727935415836"/>
    <x v="11"/>
    <x v="228"/>
    <x v="50"/>
    <n v="1.9285714285714286"/>
  </r>
  <r>
    <x v="22"/>
    <s v="1818048779732"/>
    <x v="36"/>
    <x v="229"/>
    <x v="50"/>
    <n v="1.766355140186916"/>
  </r>
  <r>
    <x v="23"/>
    <s v="2167261616426"/>
    <x v="43"/>
    <x v="230"/>
    <x v="51"/>
    <n v="1.7471264367816093"/>
  </r>
  <r>
    <x v="23"/>
    <s v="1372272925406"/>
    <x v="50"/>
    <x v="231"/>
    <x v="52"/>
    <n v="1.9125000000000001"/>
  </r>
  <r>
    <x v="23"/>
    <s v="1016632378290"/>
    <x v="26"/>
    <x v="232"/>
    <x v="52"/>
    <n v="1.59375"/>
  </r>
  <r>
    <x v="23"/>
    <s v="1742462460194"/>
    <x v="17"/>
    <x v="233"/>
    <x v="52"/>
    <n v="1.9367088607594938"/>
  </r>
  <r>
    <x v="23"/>
    <s v="1967324274043"/>
    <x v="83"/>
    <x v="234"/>
    <x v="53"/>
    <n v="1.2727272727272727"/>
  </r>
  <r>
    <x v="23"/>
    <s v="1913940448265"/>
    <x v="36"/>
    <x v="235"/>
    <x v="53"/>
    <n v="1.4392523364485981"/>
  </r>
  <r>
    <x v="23"/>
    <s v="1337178905827"/>
    <x v="59"/>
    <x v="236"/>
    <x v="53"/>
    <n v="3.347826086956522"/>
  </r>
  <r>
    <x v="23"/>
    <s v="1220082247036"/>
    <x v="63"/>
    <x v="237"/>
    <x v="53"/>
    <n v="2.9615384615384617"/>
  </r>
  <r>
    <x v="23"/>
    <s v="1727935415836"/>
    <x v="24"/>
    <x v="238"/>
    <x v="54"/>
    <n v="1.7222222222222223"/>
  </r>
  <r>
    <x v="23"/>
    <s v="1818048779732"/>
    <x v="10"/>
    <x v="239"/>
    <x v="54"/>
    <n v="1.5346534653465347"/>
  </r>
  <r>
    <x v="24"/>
    <s v="2167261616426"/>
    <x v="35"/>
    <x v="240"/>
    <x v="55"/>
    <n v="1.7777777777777777"/>
  </r>
  <r>
    <x v="24"/>
    <s v="1372272925406"/>
    <x v="17"/>
    <x v="241"/>
    <x v="6"/>
    <n v="2.240506329113924"/>
  </r>
  <r>
    <x v="24"/>
    <s v="1016632378290"/>
    <x v="12"/>
    <x v="242"/>
    <x v="6"/>
    <n v="2.2987012987012987"/>
  </r>
  <r>
    <x v="24"/>
    <s v="1742462460194"/>
    <x v="16"/>
    <x v="243"/>
    <x v="6"/>
    <n v="1.7352941176470589"/>
  </r>
  <r>
    <x v="24"/>
    <s v="1967324274043"/>
    <x v="49"/>
    <x v="244"/>
    <x v="6"/>
    <n v="1.6698113207547169"/>
  </r>
  <r>
    <x v="24"/>
    <s v="1913940448265"/>
    <x v="40"/>
    <x v="245"/>
    <x v="6"/>
    <n v="1.923913043478261"/>
  </r>
  <r>
    <x v="24"/>
    <s v="1337178905827"/>
    <x v="39"/>
    <x v="246"/>
    <x v="6"/>
    <n v="3.6875"/>
  </r>
  <r>
    <x v="24"/>
    <s v="1220082247036"/>
    <x v="52"/>
    <x v="247"/>
    <x v="6"/>
    <n v="4.0227272727272725"/>
  </r>
  <r>
    <x v="24"/>
    <s v="1727935415836"/>
    <x v="40"/>
    <x v="248"/>
    <x v="7"/>
    <n v="1.9347826086956521"/>
  </r>
  <r>
    <x v="24"/>
    <s v="1818048779732"/>
    <x v="51"/>
    <x v="249"/>
    <x v="7"/>
    <n v="1.8350515463917525"/>
  </r>
  <r>
    <x v="25"/>
    <s v="2167261616426"/>
    <x v="31"/>
    <x v="250"/>
    <x v="56"/>
    <n v="1.5274725274725274"/>
  </r>
  <r>
    <x v="25"/>
    <s v="1372272925406"/>
    <x v="26"/>
    <x v="251"/>
    <x v="57"/>
    <n v="1.4583333333333333"/>
  </r>
  <r>
    <x v="25"/>
    <s v="1016632378290"/>
    <x v="43"/>
    <x v="252"/>
    <x v="57"/>
    <n v="1.6091954022988506"/>
  </r>
  <r>
    <x v="25"/>
    <s v="1742462460194"/>
    <x v="15"/>
    <x v="253"/>
    <x v="20"/>
    <n v="1.2818181818181817"/>
  </r>
  <r>
    <x v="25"/>
    <s v="1967324274043"/>
    <x v="11"/>
    <x v="254"/>
    <x v="20"/>
    <n v="1.4387755102040816"/>
  </r>
  <r>
    <x v="25"/>
    <s v="1913940448265"/>
    <x v="41"/>
    <x v="255"/>
    <x v="20"/>
    <n v="1.5"/>
  </r>
  <r>
    <x v="25"/>
    <s v="1337178905827"/>
    <x v="57"/>
    <x v="256"/>
    <x v="21"/>
    <n v="3.736842105263158"/>
  </r>
  <r>
    <x v="25"/>
    <s v="1220082247036"/>
    <x v="14"/>
    <x v="257"/>
    <x v="21"/>
    <n v="3.55"/>
  </r>
  <r>
    <x v="25"/>
    <s v="1727935415836"/>
    <x v="24"/>
    <x v="258"/>
    <x v="21"/>
    <n v="1.5777777777777777"/>
  </r>
  <r>
    <x v="25"/>
    <s v="1818048779732"/>
    <x v="31"/>
    <x v="259"/>
    <x v="21"/>
    <n v="1.5604395604395604"/>
  </r>
  <r>
    <x v="26"/>
    <s v="2167261616426"/>
    <x v="51"/>
    <x v="260"/>
    <x v="4"/>
    <n v="1.6907216494845361"/>
  </r>
  <r>
    <x v="26"/>
    <s v="1372272925406"/>
    <x v="33"/>
    <x v="261"/>
    <x v="4"/>
    <n v="1.9294117647058824"/>
  </r>
  <r>
    <x v="26"/>
    <s v="1016632378290"/>
    <x v="51"/>
    <x v="262"/>
    <x v="5"/>
    <n v="1.7010309278350515"/>
  </r>
  <r>
    <x v="26"/>
    <s v="1742462460194"/>
    <x v="49"/>
    <x v="263"/>
    <x v="5"/>
    <n v="1.5566037735849056"/>
  </r>
  <r>
    <x v="26"/>
    <s v="1967324274043"/>
    <x v="84"/>
    <x v="264"/>
    <x v="5"/>
    <n v="1.3865546218487395"/>
  </r>
  <r>
    <x v="26"/>
    <s v="1913940448265"/>
    <x v="33"/>
    <x v="265"/>
    <x v="58"/>
    <n v="1.9529411764705882"/>
  </r>
  <r>
    <x v="26"/>
    <s v="1337178905827"/>
    <x v="48"/>
    <x v="266"/>
    <x v="58"/>
    <n v="3.2549019607843137"/>
  </r>
  <r>
    <x v="26"/>
    <s v="1220082247036"/>
    <x v="48"/>
    <x v="267"/>
    <x v="58"/>
    <n v="3.2549019607843137"/>
  </r>
  <r>
    <x v="26"/>
    <s v="1727935415836"/>
    <x v="31"/>
    <x v="268"/>
    <x v="59"/>
    <n v="1.8351648351648351"/>
  </r>
  <r>
    <x v="26"/>
    <s v="1818048779732"/>
    <x v="11"/>
    <x v="269"/>
    <x v="59"/>
    <n v="1.7040816326530612"/>
  </r>
  <r>
    <x v="27"/>
    <s v="2167261616426"/>
    <x v="55"/>
    <x v="270"/>
    <x v="60"/>
    <n v="1.4831460674157304"/>
  </r>
  <r>
    <x v="27"/>
    <s v="1372272925406"/>
    <x v="10"/>
    <x v="271"/>
    <x v="61"/>
    <n v="1.3168316831683169"/>
  </r>
  <r>
    <x v="27"/>
    <s v="1016632378290"/>
    <x v="36"/>
    <x v="272"/>
    <x v="61"/>
    <n v="1.2429906542056075"/>
  </r>
  <r>
    <x v="27"/>
    <s v="1742462460194"/>
    <x v="25"/>
    <x v="273"/>
    <x v="61"/>
    <n v="1.6219512195121952"/>
  </r>
  <r>
    <x v="27"/>
    <s v="1967324274043"/>
    <x v="55"/>
    <x v="274"/>
    <x v="61"/>
    <n v="1.4943820224719102"/>
  </r>
  <r>
    <x v="27"/>
    <s v="1913940448265"/>
    <x v="66"/>
    <x v="275"/>
    <x v="61"/>
    <n v="1.4301075268817205"/>
  </r>
  <r>
    <x v="27"/>
    <s v="1337178905827"/>
    <x v="13"/>
    <x v="276"/>
    <x v="62"/>
    <n v="3.2682926829268291"/>
  </r>
  <r>
    <x v="27"/>
    <s v="1220082247036"/>
    <x v="75"/>
    <x v="277"/>
    <x v="62"/>
    <n v="2.7346938775510203"/>
  </r>
  <r>
    <x v="27"/>
    <s v="1727935415836"/>
    <x v="35"/>
    <x v="278"/>
    <x v="62"/>
    <n v="1.3535353535353536"/>
  </r>
  <r>
    <x v="27"/>
    <s v="1818048779732"/>
    <x v="40"/>
    <x v="279"/>
    <x v="62"/>
    <n v="1.4565217391304348"/>
  </r>
  <r>
    <x v="28"/>
    <s v="2167261616426"/>
    <x v="77"/>
    <x v="280"/>
    <x v="63"/>
    <n v="1.56"/>
  </r>
  <r>
    <x v="28"/>
    <s v="1372272925406"/>
    <x v="77"/>
    <x v="281"/>
    <x v="63"/>
    <n v="1.56"/>
  </r>
  <r>
    <x v="28"/>
    <s v="1016632378290"/>
    <x v="56"/>
    <x v="282"/>
    <x v="64"/>
    <n v="1.5242718446601942"/>
  </r>
  <r>
    <x v="28"/>
    <s v="1742462460194"/>
    <x v="37"/>
    <x v="283"/>
    <x v="64"/>
    <n v="1.6526315789473685"/>
  </r>
  <r>
    <x v="28"/>
    <s v="1967324274043"/>
    <x v="51"/>
    <x v="284"/>
    <x v="65"/>
    <n v="1.6288659793814433"/>
  </r>
  <r>
    <x v="28"/>
    <s v="1913940448265"/>
    <x v="66"/>
    <x v="285"/>
    <x v="65"/>
    <n v="1.6989247311827957"/>
  </r>
  <r>
    <x v="28"/>
    <s v="1337178905827"/>
    <x v="48"/>
    <x v="286"/>
    <x v="65"/>
    <n v="3.0980392156862746"/>
  </r>
  <r>
    <x v="28"/>
    <s v="1220082247036"/>
    <x v="28"/>
    <x v="287"/>
    <x v="65"/>
    <n v="4.2702702702702702"/>
  </r>
  <r>
    <x v="28"/>
    <s v="1727935415836"/>
    <x v="27"/>
    <x v="288"/>
    <x v="65"/>
    <n v="1.8809523809523809"/>
  </r>
  <r>
    <x v="28"/>
    <s v="1818048779732"/>
    <x v="53"/>
    <x v="289"/>
    <x v="66"/>
    <n v="1.962962962962963"/>
  </r>
  <r>
    <x v="29"/>
    <s v="2167261616426"/>
    <x v="53"/>
    <x v="290"/>
    <x v="67"/>
    <n v="1.6666666666666667"/>
  </r>
  <r>
    <x v="29"/>
    <s v="1372272925406"/>
    <x v="37"/>
    <x v="291"/>
    <x v="67"/>
    <n v="1.4210526315789473"/>
  </r>
  <r>
    <x v="29"/>
    <s v="1016632378290"/>
    <x v="49"/>
    <x v="292"/>
    <x v="68"/>
    <n v="1.2830188679245282"/>
  </r>
  <r>
    <x v="29"/>
    <s v="1742462460194"/>
    <x v="11"/>
    <x v="293"/>
    <x v="68"/>
    <n v="1.3877551020408163"/>
  </r>
  <r>
    <x v="29"/>
    <s v="1967324274043"/>
    <x v="41"/>
    <x v="294"/>
    <x v="69"/>
    <n v="1.4574468085106382"/>
  </r>
  <r>
    <x v="29"/>
    <s v="1913940448265"/>
    <x v="31"/>
    <x v="295"/>
    <x v="69"/>
    <n v="1.5054945054945055"/>
  </r>
  <r>
    <x v="29"/>
    <s v="1337178905827"/>
    <x v="75"/>
    <x v="296"/>
    <x v="69"/>
    <n v="2.795918367346939"/>
  </r>
  <r>
    <x v="29"/>
    <s v="1220082247036"/>
    <x v="85"/>
    <x v="297"/>
    <x v="69"/>
    <n v="2.9148936170212765"/>
  </r>
  <r>
    <x v="29"/>
    <s v="1727935415836"/>
    <x v="41"/>
    <x v="298"/>
    <x v="69"/>
    <n v="1.4574468085106382"/>
  </r>
  <r>
    <x v="29"/>
    <s v="1818048779732"/>
    <x v="33"/>
    <x v="299"/>
    <x v="69"/>
    <n v="1.611764705882353"/>
  </r>
  <r>
    <x v="30"/>
    <s v="2167261616426"/>
    <x v="86"/>
    <x v="300"/>
    <x v="70"/>
    <n v="4.0555555555555554"/>
  </r>
  <r>
    <x v="30"/>
    <s v="1372272925406"/>
    <x v="87"/>
    <x v="301"/>
    <x v="70"/>
    <n v="3.4761904761904763"/>
  </r>
  <r>
    <x v="30"/>
    <s v="1016632378290"/>
    <x v="70"/>
    <x v="302"/>
    <x v="71"/>
    <n v="2.3870967741935485"/>
  </r>
  <r>
    <x v="30"/>
    <s v="1742462460194"/>
    <x v="5"/>
    <x v="303"/>
    <x v="71"/>
    <n v="2.96"/>
  </r>
  <r>
    <x v="30"/>
    <s v="1967324274043"/>
    <x v="86"/>
    <x v="304"/>
    <x v="71"/>
    <n v="4.1111111111111107"/>
  </r>
  <r>
    <x v="30"/>
    <s v="1913940448265"/>
    <x v="29"/>
    <x v="305"/>
    <x v="71"/>
    <n v="2.8461538461538463"/>
  </r>
  <r>
    <x v="30"/>
    <s v="1337178905827"/>
    <x v="88"/>
    <x v="306"/>
    <x v="71"/>
    <n v="6.166666666666667"/>
  </r>
  <r>
    <x v="30"/>
    <s v="1220082247036"/>
    <x v="89"/>
    <x v="307"/>
    <x v="71"/>
    <n v="6.7272727272727275"/>
  </r>
  <r>
    <x v="30"/>
    <s v="1727935415836"/>
    <x v="90"/>
    <x v="308"/>
    <x v="72"/>
    <n v="4.4117647058823533"/>
  </r>
  <r>
    <x v="30"/>
    <s v="1818048779732"/>
    <x v="87"/>
    <x v="309"/>
    <x v="72"/>
    <n v="3.5714285714285716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count="310">
  <r>
    <x v="0"/>
    <s v="2167261616426"/>
    <x v="0"/>
    <x v="0"/>
    <x v="0"/>
    <n v="17.71875"/>
  </r>
  <r>
    <x v="0"/>
    <s v="1372272925406"/>
    <x v="1"/>
    <x v="1"/>
    <x v="1"/>
    <n v="25.818181818181817"/>
  </r>
  <r>
    <x v="0"/>
    <s v="1016632378290"/>
    <x v="2"/>
    <x v="2"/>
    <x v="1"/>
    <n v="11.833333333333334"/>
  </r>
  <r>
    <x v="0"/>
    <s v="1742462460194"/>
    <x v="3"/>
    <x v="3"/>
    <x v="1"/>
    <n v="17.212121212121211"/>
  </r>
  <r>
    <x v="0"/>
    <s v="1967324274043"/>
    <x v="4"/>
    <x v="4"/>
    <x v="1"/>
    <n v="11.36"/>
  </r>
  <r>
    <x v="0"/>
    <s v="1913940448265"/>
    <x v="5"/>
    <x v="5"/>
    <x v="2"/>
    <n v="15.378378378378379"/>
  </r>
  <r>
    <x v="0"/>
    <s v="1337178905827"/>
    <x v="6"/>
    <x v="6"/>
    <x v="2"/>
    <n v="24.739130434782609"/>
  </r>
  <r>
    <x v="0"/>
    <s v="1220082247036"/>
    <x v="7"/>
    <x v="7"/>
    <x v="3"/>
    <n v="43.846153846153847"/>
  </r>
  <r>
    <x v="0"/>
    <s v="1727935415836"/>
    <x v="8"/>
    <x v="8"/>
    <x v="3"/>
    <n v="15"/>
  </r>
  <r>
    <x v="0"/>
    <s v="1818048779732"/>
    <x v="9"/>
    <x v="9"/>
    <x v="3"/>
    <n v="12.954545454545455"/>
  </r>
  <r>
    <x v="1"/>
    <s v="2167261616426"/>
    <x v="10"/>
    <x v="10"/>
    <x v="4"/>
    <n v="3.8727272727272726"/>
  </r>
  <r>
    <x v="1"/>
    <s v="1372272925406"/>
    <x v="11"/>
    <x v="11"/>
    <x v="5"/>
    <n v="4.6521739130434785"/>
  </r>
  <r>
    <x v="1"/>
    <s v="1016632378290"/>
    <x v="12"/>
    <x v="12"/>
    <x v="6"/>
    <n v="3.9814814814814814"/>
  </r>
  <r>
    <x v="1"/>
    <s v="1742462460194"/>
    <x v="13"/>
    <x v="13"/>
    <x v="6"/>
    <n v="4.215686274509804"/>
  </r>
  <r>
    <x v="1"/>
    <s v="1967324274043"/>
    <x v="12"/>
    <x v="14"/>
    <x v="7"/>
    <n v="4"/>
  </r>
  <r>
    <x v="1"/>
    <s v="1913940448265"/>
    <x v="2"/>
    <x v="15"/>
    <x v="8"/>
    <n v="4.520833333333333"/>
  </r>
  <r>
    <x v="1"/>
    <s v="1337178905827"/>
    <x v="14"/>
    <x v="16"/>
    <x v="8"/>
    <n v="7.75"/>
  </r>
  <r>
    <x v="1"/>
    <s v="1220082247036"/>
    <x v="15"/>
    <x v="17"/>
    <x v="8"/>
    <n v="11.421052631578947"/>
  </r>
  <r>
    <x v="1"/>
    <s v="1727935415836"/>
    <x v="16"/>
    <x v="18"/>
    <x v="9"/>
    <n v="5.45"/>
  </r>
  <r>
    <x v="1"/>
    <s v="1818048779732"/>
    <x v="17"/>
    <x v="19"/>
    <x v="9"/>
    <n v="5.1904761904761907"/>
  </r>
  <r>
    <x v="2"/>
    <s v="2167261616426"/>
    <x v="18"/>
    <x v="20"/>
    <x v="10"/>
    <n v="2.3181818181818183"/>
  </r>
  <r>
    <x v="2"/>
    <s v="1372272925406"/>
    <x v="19"/>
    <x v="21"/>
    <x v="11"/>
    <n v="2.4615384615384617"/>
  </r>
  <r>
    <x v="2"/>
    <s v="1016632378290"/>
    <x v="20"/>
    <x v="22"/>
    <x v="11"/>
    <n v="2.5346534653465347"/>
  </r>
  <r>
    <x v="2"/>
    <s v="1742462460194"/>
    <x v="21"/>
    <x v="23"/>
    <x v="12"/>
    <n v="2.9883720930232558"/>
  </r>
  <r>
    <x v="2"/>
    <s v="1967324274043"/>
    <x v="22"/>
    <x v="24"/>
    <x v="12"/>
    <n v="2.4245283018867925"/>
  </r>
  <r>
    <x v="2"/>
    <s v="1913940448265"/>
    <x v="23"/>
    <x v="25"/>
    <x v="13"/>
    <n v="2.6875"/>
  </r>
  <r>
    <x v="2"/>
    <s v="1337178905827"/>
    <x v="24"/>
    <x v="26"/>
    <x v="13"/>
    <n v="4.9615384615384617"/>
  </r>
  <r>
    <x v="2"/>
    <s v="1220082247036"/>
    <x v="25"/>
    <x v="27"/>
    <x v="13"/>
    <n v="6"/>
  </r>
  <r>
    <x v="2"/>
    <s v="1727935415836"/>
    <x v="26"/>
    <x v="28"/>
    <x v="14"/>
    <n v="2.5145631067961167"/>
  </r>
  <r>
    <x v="2"/>
    <s v="1818048779732"/>
    <x v="27"/>
    <x v="29"/>
    <x v="14"/>
    <n v="2.6161616161616164"/>
  </r>
  <r>
    <x v="3"/>
    <s v="2167261616426"/>
    <x v="28"/>
    <x v="30"/>
    <x v="15"/>
    <n v="2.1764705882352939"/>
  </r>
  <r>
    <x v="3"/>
    <s v="1372272925406"/>
    <x v="29"/>
    <x v="31"/>
    <x v="16"/>
    <n v="1.4761904761904763"/>
  </r>
  <r>
    <x v="3"/>
    <s v="1016632378290"/>
    <x v="23"/>
    <x v="32"/>
    <x v="16"/>
    <n v="1.9375"/>
  </r>
  <r>
    <x v="3"/>
    <s v="1742462460194"/>
    <x v="30"/>
    <x v="33"/>
    <x v="17"/>
    <n v="1.9893617021276595"/>
  </r>
  <r>
    <x v="3"/>
    <s v="1967324274043"/>
    <x v="31"/>
    <x v="34"/>
    <x v="17"/>
    <n v="1.7155963302752293"/>
  </r>
  <r>
    <x v="3"/>
    <s v="1913940448265"/>
    <x v="26"/>
    <x v="35"/>
    <x v="18"/>
    <n v="1.825242718446602"/>
  </r>
  <r>
    <x v="3"/>
    <s v="1337178905827"/>
    <x v="9"/>
    <x v="36"/>
    <x v="18"/>
    <n v="4.2727272727272725"/>
  </r>
  <r>
    <x v="3"/>
    <s v="1220082247036"/>
    <x v="32"/>
    <x v="37"/>
    <x v="18"/>
    <n v="6.064516129032258"/>
  </r>
  <r>
    <x v="3"/>
    <s v="1727935415836"/>
    <x v="19"/>
    <x v="38"/>
    <x v="18"/>
    <n v="1.8076923076923077"/>
  </r>
  <r>
    <x v="3"/>
    <s v="1818048779732"/>
    <x v="19"/>
    <x v="39"/>
    <x v="18"/>
    <n v="1.8076923076923077"/>
  </r>
  <r>
    <x v="4"/>
    <s v="2167261616426"/>
    <x v="33"/>
    <x v="40"/>
    <x v="19"/>
    <n v="2.2095238095238097"/>
  </r>
  <r>
    <x v="4"/>
    <s v="1372272925406"/>
    <x v="34"/>
    <x v="41"/>
    <x v="20"/>
    <n v="2.8888888888888888"/>
  </r>
  <r>
    <x v="4"/>
    <s v="1016632378290"/>
    <x v="35"/>
    <x v="42"/>
    <x v="20"/>
    <n v="2.6292134831460676"/>
  </r>
  <r>
    <x v="4"/>
    <s v="1742462460194"/>
    <x v="36"/>
    <x v="43"/>
    <x v="21"/>
    <n v="2.2056074766355138"/>
  </r>
  <r>
    <x v="4"/>
    <s v="1967324274043"/>
    <x v="37"/>
    <x v="44"/>
    <x v="22"/>
    <n v="2.5760869565217392"/>
  </r>
  <r>
    <x v="4"/>
    <s v="1913940448265"/>
    <x v="27"/>
    <x v="45"/>
    <x v="23"/>
    <n v="2.404040404040404"/>
  </r>
  <r>
    <x v="4"/>
    <s v="1337178905827"/>
    <x v="38"/>
    <x v="46"/>
    <x v="23"/>
    <n v="4.1754385964912277"/>
  </r>
  <r>
    <x v="4"/>
    <s v="1220082247036"/>
    <x v="39"/>
    <x v="47"/>
    <x v="24"/>
    <n v="4.8775510204081636"/>
  </r>
  <r>
    <x v="4"/>
    <s v="1727935415836"/>
    <x v="40"/>
    <x v="48"/>
    <x v="24"/>
    <n v="2.5157894736842104"/>
  </r>
  <r>
    <x v="4"/>
    <s v="1818048779732"/>
    <x v="41"/>
    <x v="49"/>
    <x v="25"/>
    <n v="3.6363636363636362"/>
  </r>
  <r>
    <x v="5"/>
    <s v="2167261616426"/>
    <x v="37"/>
    <x v="50"/>
    <x v="26"/>
    <n v="1.9130434782608696"/>
  </r>
  <r>
    <x v="5"/>
    <s v="1372272925406"/>
    <x v="42"/>
    <x v="51"/>
    <x v="26"/>
    <n v="2"/>
  </r>
  <r>
    <x v="5"/>
    <s v="1016632378290"/>
    <x v="43"/>
    <x v="52"/>
    <x v="27"/>
    <n v="1.945054945054945"/>
  </r>
  <r>
    <x v="5"/>
    <s v="1742462460194"/>
    <x v="23"/>
    <x v="53"/>
    <x v="27"/>
    <n v="1.84375"/>
  </r>
  <r>
    <x v="5"/>
    <s v="1967324274043"/>
    <x v="36"/>
    <x v="54"/>
    <x v="27"/>
    <n v="1.6542056074766356"/>
  </r>
  <r>
    <x v="5"/>
    <s v="1913940448265"/>
    <x v="44"/>
    <x v="55"/>
    <x v="27"/>
    <n v="1.903225806451613"/>
  </r>
  <r>
    <x v="5"/>
    <s v="1337178905827"/>
    <x v="45"/>
    <x v="56"/>
    <x v="27"/>
    <n v="3.3396226415094339"/>
  </r>
  <r>
    <x v="5"/>
    <s v="1220082247036"/>
    <x v="25"/>
    <x v="57"/>
    <x v="27"/>
    <n v="4.1162790697674421"/>
  </r>
  <r>
    <x v="5"/>
    <s v="1727935415836"/>
    <x v="30"/>
    <x v="58"/>
    <x v="27"/>
    <n v="1.8829787234042554"/>
  </r>
  <r>
    <x v="5"/>
    <s v="1818048779732"/>
    <x v="46"/>
    <x v="59"/>
    <x v="27"/>
    <n v="2.1325301204819276"/>
  </r>
  <r>
    <x v="6"/>
    <s v="2167261616426"/>
    <x v="47"/>
    <x v="60"/>
    <x v="27"/>
    <n v="2.0344827586206895"/>
  </r>
  <r>
    <x v="6"/>
    <s v="1372272925406"/>
    <x v="46"/>
    <x v="61"/>
    <x v="28"/>
    <n v="2.1445783132530121"/>
  </r>
  <r>
    <x v="6"/>
    <s v="1016632378290"/>
    <x v="48"/>
    <x v="62"/>
    <x v="28"/>
    <n v="2.3421052631578947"/>
  </r>
  <r>
    <x v="6"/>
    <s v="1742462460194"/>
    <x v="49"/>
    <x v="63"/>
    <x v="28"/>
    <n v="1.5344827586206897"/>
  </r>
  <r>
    <x v="6"/>
    <s v="1967324274043"/>
    <x v="28"/>
    <x v="64"/>
    <x v="29"/>
    <n v="2.1058823529411765"/>
  </r>
  <r>
    <x v="6"/>
    <s v="1913940448265"/>
    <x v="42"/>
    <x v="65"/>
    <x v="29"/>
    <n v="2.0340909090909092"/>
  </r>
  <r>
    <x v="6"/>
    <s v="1337178905827"/>
    <x v="50"/>
    <x v="66"/>
    <x v="29"/>
    <n v="4.9722222222222223"/>
  </r>
  <r>
    <x v="6"/>
    <s v="1220082247036"/>
    <x v="51"/>
    <x v="67"/>
    <x v="29"/>
    <n v="2.7538461538461538"/>
  </r>
  <r>
    <x v="6"/>
    <s v="1727935415836"/>
    <x v="33"/>
    <x v="68"/>
    <x v="30"/>
    <n v="1.7142857142857142"/>
  </r>
  <r>
    <x v="6"/>
    <s v="1818048779732"/>
    <x v="27"/>
    <x v="69"/>
    <x v="30"/>
    <n v="1.8181818181818181"/>
  </r>
  <r>
    <x v="7"/>
    <s v="2167261616426"/>
    <x v="43"/>
    <x v="70"/>
    <x v="31"/>
    <n v="2.1208791208791209"/>
  </r>
  <r>
    <x v="7"/>
    <s v="1372272925406"/>
    <x v="31"/>
    <x v="71"/>
    <x v="31"/>
    <n v="1.7706422018348624"/>
  </r>
  <r>
    <x v="7"/>
    <s v="1016632378290"/>
    <x v="52"/>
    <x v="72"/>
    <x v="32"/>
    <n v="1.9795918367346939"/>
  </r>
  <r>
    <x v="7"/>
    <s v="1742462460194"/>
    <x v="30"/>
    <x v="73"/>
    <x v="32"/>
    <n v="2.0638297872340425"/>
  </r>
  <r>
    <x v="7"/>
    <s v="1967324274043"/>
    <x v="53"/>
    <x v="74"/>
    <x v="33"/>
    <n v="1.95"/>
  </r>
  <r>
    <x v="7"/>
    <s v="1913940448265"/>
    <x v="54"/>
    <x v="75"/>
    <x v="33"/>
    <n v="2.3214285714285716"/>
  </r>
  <r>
    <x v="7"/>
    <s v="1337178905827"/>
    <x v="8"/>
    <x v="76"/>
    <x v="33"/>
    <n v="5.1315789473684212"/>
  </r>
  <r>
    <x v="7"/>
    <s v="1220082247036"/>
    <x v="55"/>
    <x v="77"/>
    <x v="34"/>
    <n v="5.0256410256410255"/>
  </r>
  <r>
    <x v="7"/>
    <s v="1727935415836"/>
    <x v="23"/>
    <x v="78"/>
    <x v="34"/>
    <n v="2.0416666666666665"/>
  </r>
  <r>
    <x v="7"/>
    <s v="1818048779732"/>
    <x v="37"/>
    <x v="79"/>
    <x v="34"/>
    <n v="2.1304347826086958"/>
  </r>
  <r>
    <x v="8"/>
    <s v="2167261616426"/>
    <x v="47"/>
    <x v="80"/>
    <x v="35"/>
    <n v="1.8275862068965518"/>
  </r>
  <r>
    <x v="8"/>
    <s v="1372272925406"/>
    <x v="56"/>
    <x v="81"/>
    <x v="35"/>
    <n v="1.6391752577319587"/>
  </r>
  <r>
    <x v="8"/>
    <s v="1016632378290"/>
    <x v="26"/>
    <x v="82"/>
    <x v="36"/>
    <n v="1.5533980582524272"/>
  </r>
  <r>
    <x v="8"/>
    <s v="1742462460194"/>
    <x v="57"/>
    <x v="83"/>
    <x v="36"/>
    <n v="1.5686274509803921"/>
  </r>
  <r>
    <x v="8"/>
    <s v="1967324274043"/>
    <x v="58"/>
    <x v="84"/>
    <x v="37"/>
    <n v="1.9634146341463414"/>
  </r>
  <r>
    <x v="8"/>
    <s v="1913940448265"/>
    <x v="40"/>
    <x v="85"/>
    <x v="37"/>
    <n v="1.6947368421052631"/>
  </r>
  <r>
    <x v="8"/>
    <s v="1337178905827"/>
    <x v="59"/>
    <x v="86"/>
    <x v="37"/>
    <n v="3.5777777777777779"/>
  </r>
  <r>
    <x v="8"/>
    <s v="1220082247036"/>
    <x v="50"/>
    <x v="87"/>
    <x v="37"/>
    <n v="4.4722222222222223"/>
  </r>
  <r>
    <x v="8"/>
    <s v="1727935415836"/>
    <x v="37"/>
    <x v="88"/>
    <x v="38"/>
    <n v="1.7608695652173914"/>
  </r>
  <r>
    <x v="8"/>
    <s v="1818048779732"/>
    <x v="20"/>
    <x v="89"/>
    <x v="38"/>
    <n v="1.6039603960396041"/>
  </r>
  <r>
    <x v="9"/>
    <s v="2167261616426"/>
    <x v="26"/>
    <x v="90"/>
    <x v="39"/>
    <n v="1.4466019417475728"/>
  </r>
  <r>
    <x v="9"/>
    <s v="1372272925406"/>
    <x v="60"/>
    <x v="91"/>
    <x v="40"/>
    <n v="1.3888888888888888"/>
  </r>
  <r>
    <x v="9"/>
    <s v="1016632378290"/>
    <x v="47"/>
    <x v="92"/>
    <x v="40"/>
    <n v="1.7241379310344827"/>
  </r>
  <r>
    <x v="9"/>
    <s v="1742462460194"/>
    <x v="58"/>
    <x v="93"/>
    <x v="40"/>
    <n v="1.8292682926829269"/>
  </r>
  <r>
    <x v="9"/>
    <s v="1967324274043"/>
    <x v="61"/>
    <x v="94"/>
    <x v="40"/>
    <n v="1.3392857142857142"/>
  </r>
  <r>
    <x v="9"/>
    <s v="1913940448265"/>
    <x v="44"/>
    <x v="95"/>
    <x v="41"/>
    <n v="1.6236559139784945"/>
  </r>
  <r>
    <x v="9"/>
    <s v="1337178905827"/>
    <x v="17"/>
    <x v="96"/>
    <x v="41"/>
    <n v="3.5952380952380953"/>
  </r>
  <r>
    <x v="9"/>
    <s v="1220082247036"/>
    <x v="55"/>
    <x v="97"/>
    <x v="41"/>
    <n v="3.8717948717948718"/>
  </r>
  <r>
    <x v="9"/>
    <s v="1727935415836"/>
    <x v="27"/>
    <x v="98"/>
    <x v="41"/>
    <n v="1.5252525252525253"/>
  </r>
  <r>
    <x v="9"/>
    <s v="1818048779732"/>
    <x v="62"/>
    <x v="99"/>
    <x v="41"/>
    <n v="2.0405405405405403"/>
  </r>
  <r>
    <x v="10"/>
    <s v="2167261616426"/>
    <x v="20"/>
    <x v="100"/>
    <x v="42"/>
    <n v="1.3762376237623761"/>
  </r>
  <r>
    <x v="10"/>
    <s v="1372272925406"/>
    <x v="60"/>
    <x v="101"/>
    <x v="42"/>
    <n v="1.287037037037037"/>
  </r>
  <r>
    <x v="10"/>
    <s v="1016632378290"/>
    <x v="21"/>
    <x v="102"/>
    <x v="42"/>
    <n v="1.6162790697674418"/>
  </r>
  <r>
    <x v="10"/>
    <s v="1742462460194"/>
    <x v="23"/>
    <x v="103"/>
    <x v="43"/>
    <n v="1.4583333333333333"/>
  </r>
  <r>
    <x v="10"/>
    <s v="1967324274043"/>
    <x v="42"/>
    <x v="104"/>
    <x v="43"/>
    <n v="1.5909090909090908"/>
  </r>
  <r>
    <x v="10"/>
    <s v="1913940448265"/>
    <x v="36"/>
    <x v="105"/>
    <x v="43"/>
    <n v="1.308411214953271"/>
  </r>
  <r>
    <x v="10"/>
    <s v="1337178905827"/>
    <x v="16"/>
    <x v="106"/>
    <x v="43"/>
    <n v="3.5"/>
  </r>
  <r>
    <x v="10"/>
    <s v="1220082247036"/>
    <x v="8"/>
    <x v="107"/>
    <x v="44"/>
    <n v="3.7105263157894739"/>
  </r>
  <r>
    <x v="10"/>
    <s v="1727935415836"/>
    <x v="53"/>
    <x v="108"/>
    <x v="44"/>
    <n v="1.41"/>
  </r>
  <r>
    <x v="10"/>
    <s v="1818048779732"/>
    <x v="34"/>
    <x v="109"/>
    <x v="44"/>
    <n v="1.7407407407407407"/>
  </r>
  <r>
    <x v="11"/>
    <s v="2167261616426"/>
    <x v="30"/>
    <x v="110"/>
    <x v="45"/>
    <n v="1.6808510638297873"/>
  </r>
  <r>
    <x v="11"/>
    <s v="1372272925406"/>
    <x v="35"/>
    <x v="111"/>
    <x v="35"/>
    <n v="1.7865168539325842"/>
  </r>
  <r>
    <x v="11"/>
    <s v="1016632378290"/>
    <x v="31"/>
    <x v="112"/>
    <x v="35"/>
    <n v="1.4587155963302751"/>
  </r>
  <r>
    <x v="11"/>
    <s v="1742462460194"/>
    <x v="56"/>
    <x v="113"/>
    <x v="35"/>
    <n v="1.6391752577319587"/>
  </r>
  <r>
    <x v="11"/>
    <s v="1967324274043"/>
    <x v="58"/>
    <x v="114"/>
    <x v="35"/>
    <n v="1.9390243902439024"/>
  </r>
  <r>
    <x v="11"/>
    <s v="1913940448265"/>
    <x v="27"/>
    <x v="115"/>
    <x v="36"/>
    <n v="1.6161616161616161"/>
  </r>
  <r>
    <x v="11"/>
    <s v="1337178905827"/>
    <x v="10"/>
    <x v="116"/>
    <x v="36"/>
    <n v="2.9090909090909092"/>
  </r>
  <r>
    <x v="11"/>
    <s v="1220082247036"/>
    <x v="39"/>
    <x v="117"/>
    <x v="36"/>
    <n v="3.2653061224489797"/>
  </r>
  <r>
    <x v="11"/>
    <s v="1727935415836"/>
    <x v="63"/>
    <x v="118"/>
    <x v="36"/>
    <n v="1.415929203539823"/>
  </r>
  <r>
    <x v="11"/>
    <s v="1818048779732"/>
    <x v="27"/>
    <x v="119"/>
    <x v="36"/>
    <n v="1.6161616161616161"/>
  </r>
  <r>
    <x v="12"/>
    <s v="2167261616426"/>
    <x v="57"/>
    <x v="120"/>
    <x v="46"/>
    <n v="1.3529411764705883"/>
  </r>
  <r>
    <x v="12"/>
    <s v="1372272925406"/>
    <x v="23"/>
    <x v="121"/>
    <x v="46"/>
    <n v="1.4375"/>
  </r>
  <r>
    <x v="12"/>
    <s v="1016632378290"/>
    <x v="57"/>
    <x v="122"/>
    <x v="46"/>
    <n v="1.3529411764705883"/>
  </r>
  <r>
    <x v="12"/>
    <s v="1742462460194"/>
    <x v="28"/>
    <x v="123"/>
    <x v="46"/>
    <n v="1.6235294117647059"/>
  </r>
  <r>
    <x v="12"/>
    <s v="1967324274043"/>
    <x v="37"/>
    <x v="124"/>
    <x v="46"/>
    <n v="1.5"/>
  </r>
  <r>
    <x v="12"/>
    <s v="1913940448265"/>
    <x v="37"/>
    <x v="125"/>
    <x v="46"/>
    <n v="1.5"/>
  </r>
  <r>
    <x v="12"/>
    <s v="1337178905827"/>
    <x v="17"/>
    <x v="126"/>
    <x v="46"/>
    <n v="3.2857142857142856"/>
  </r>
  <r>
    <x v="12"/>
    <s v="1220082247036"/>
    <x v="24"/>
    <x v="127"/>
    <x v="46"/>
    <n v="2.6538461538461537"/>
  </r>
  <r>
    <x v="12"/>
    <s v="1727935415836"/>
    <x v="20"/>
    <x v="128"/>
    <x v="42"/>
    <n v="1.3762376237623761"/>
  </r>
  <r>
    <x v="12"/>
    <s v="1818048779732"/>
    <x v="23"/>
    <x v="129"/>
    <x v="42"/>
    <n v="1.4479166666666667"/>
  </r>
  <r>
    <x v="13"/>
    <s v="2167261616426"/>
    <x v="64"/>
    <x v="130"/>
    <x v="35"/>
    <n v="1.7666666666666666"/>
  </r>
  <r>
    <x v="13"/>
    <s v="1372272925406"/>
    <x v="57"/>
    <x v="131"/>
    <x v="35"/>
    <n v="1.5588235294117647"/>
  </r>
  <r>
    <x v="13"/>
    <s v="1016632378290"/>
    <x v="26"/>
    <x v="132"/>
    <x v="35"/>
    <n v="1.5436893203883495"/>
  </r>
  <r>
    <x v="13"/>
    <s v="1742462460194"/>
    <x v="58"/>
    <x v="133"/>
    <x v="35"/>
    <n v="1.9390243902439024"/>
  </r>
  <r>
    <x v="13"/>
    <s v="1967324274043"/>
    <x v="22"/>
    <x v="134"/>
    <x v="36"/>
    <n v="1.5094339622641511"/>
  </r>
  <r>
    <x v="13"/>
    <s v="1913940448265"/>
    <x v="23"/>
    <x v="135"/>
    <x v="36"/>
    <n v="1.6666666666666667"/>
  </r>
  <r>
    <x v="13"/>
    <s v="1337178905827"/>
    <x v="45"/>
    <x v="136"/>
    <x v="36"/>
    <n v="3.0188679245283021"/>
  </r>
  <r>
    <x v="13"/>
    <s v="1220082247036"/>
    <x v="2"/>
    <x v="137"/>
    <x v="36"/>
    <n v="3.3333333333333335"/>
  </r>
  <r>
    <x v="13"/>
    <s v="1727935415836"/>
    <x v="37"/>
    <x v="138"/>
    <x v="37"/>
    <n v="1.75"/>
  </r>
  <r>
    <x v="13"/>
    <s v="1818048779732"/>
    <x v="64"/>
    <x v="139"/>
    <x v="37"/>
    <n v="1.788888888888889"/>
  </r>
  <r>
    <x v="14"/>
    <s v="2167261616426"/>
    <x v="60"/>
    <x v="140"/>
    <x v="47"/>
    <n v="1.2685185185185186"/>
  </r>
  <r>
    <x v="14"/>
    <s v="1372272925406"/>
    <x v="63"/>
    <x v="141"/>
    <x v="46"/>
    <n v="1.2212389380530972"/>
  </r>
  <r>
    <x v="14"/>
    <s v="1016632378290"/>
    <x v="65"/>
    <x v="142"/>
    <x v="46"/>
    <n v="1.7250000000000001"/>
  </r>
  <r>
    <x v="14"/>
    <s v="1742462460194"/>
    <x v="58"/>
    <x v="143"/>
    <x v="46"/>
    <n v="1.6829268292682926"/>
  </r>
  <r>
    <x v="14"/>
    <s v="1967324274043"/>
    <x v="62"/>
    <x v="144"/>
    <x v="46"/>
    <n v="1.8648648648648649"/>
  </r>
  <r>
    <x v="14"/>
    <s v="1913940448265"/>
    <x v="56"/>
    <x v="145"/>
    <x v="46"/>
    <n v="1.4226804123711341"/>
  </r>
  <r>
    <x v="14"/>
    <s v="1337178905827"/>
    <x v="25"/>
    <x v="146"/>
    <x v="46"/>
    <n v="3.2093023255813953"/>
  </r>
  <r>
    <x v="14"/>
    <s v="1220082247036"/>
    <x v="12"/>
    <x v="147"/>
    <x v="46"/>
    <n v="2.5555555555555554"/>
  </r>
  <r>
    <x v="14"/>
    <s v="1727935415836"/>
    <x v="60"/>
    <x v="148"/>
    <x v="46"/>
    <n v="1.2777777777777777"/>
  </r>
  <r>
    <x v="14"/>
    <s v="1818048779732"/>
    <x v="27"/>
    <x v="149"/>
    <x v="46"/>
    <n v="1.393939393939394"/>
  </r>
  <r>
    <x v="15"/>
    <s v="2167261616426"/>
    <x v="19"/>
    <x v="150"/>
    <x v="48"/>
    <n v="1.4038461538461537"/>
  </r>
  <r>
    <x v="15"/>
    <s v="1372272925406"/>
    <x v="26"/>
    <x v="151"/>
    <x v="48"/>
    <n v="1.4174757281553398"/>
  </r>
  <r>
    <x v="15"/>
    <s v="1016632378290"/>
    <x v="54"/>
    <x v="152"/>
    <x v="48"/>
    <n v="1.7380952380952381"/>
  </r>
  <r>
    <x v="15"/>
    <s v="1742462460194"/>
    <x v="23"/>
    <x v="153"/>
    <x v="48"/>
    <n v="1.5208333333333333"/>
  </r>
  <r>
    <x v="15"/>
    <s v="1967324274043"/>
    <x v="52"/>
    <x v="154"/>
    <x v="48"/>
    <n v="1.489795918367347"/>
  </r>
  <r>
    <x v="15"/>
    <s v="1913940448265"/>
    <x v="57"/>
    <x v="155"/>
    <x v="49"/>
    <n v="1.4411764705882353"/>
  </r>
  <r>
    <x v="15"/>
    <s v="1337178905827"/>
    <x v="8"/>
    <x v="156"/>
    <x v="49"/>
    <n v="3.8684210526315788"/>
  </r>
  <r>
    <x v="15"/>
    <s v="1220082247036"/>
    <x v="13"/>
    <x v="157"/>
    <x v="49"/>
    <n v="2.8823529411764706"/>
  </r>
  <r>
    <x v="15"/>
    <s v="1727935415836"/>
    <x v="19"/>
    <x v="158"/>
    <x v="49"/>
    <n v="1.4134615384615385"/>
  </r>
  <r>
    <x v="15"/>
    <s v="1818048779732"/>
    <x v="30"/>
    <x v="159"/>
    <x v="50"/>
    <n v="1.574468085106383"/>
  </r>
  <r>
    <x v="16"/>
    <s v="2167261616426"/>
    <x v="25"/>
    <x v="160"/>
    <x v="51"/>
    <n v="2.5813953488372094"/>
  </r>
  <r>
    <x v="16"/>
    <s v="1372272925406"/>
    <x v="24"/>
    <x v="161"/>
    <x v="52"/>
    <n v="2.1538461538461537"/>
  </r>
  <r>
    <x v="16"/>
    <s v="1016632378290"/>
    <x v="10"/>
    <x v="162"/>
    <x v="52"/>
    <n v="2.0363636363636362"/>
  </r>
  <r>
    <x v="16"/>
    <s v="1742462460194"/>
    <x v="10"/>
    <x v="163"/>
    <x v="52"/>
    <n v="2.0363636363636362"/>
  </r>
  <r>
    <x v="16"/>
    <s v="1967324274043"/>
    <x v="66"/>
    <x v="164"/>
    <x v="53"/>
    <n v="2.7560975609756095"/>
  </r>
  <r>
    <x v="16"/>
    <s v="1913940448265"/>
    <x v="25"/>
    <x v="165"/>
    <x v="53"/>
    <n v="2.6279069767441858"/>
  </r>
  <r>
    <x v="16"/>
    <s v="1337178905827"/>
    <x v="67"/>
    <x v="166"/>
    <x v="54"/>
    <n v="5.7"/>
  </r>
  <r>
    <x v="16"/>
    <s v="1220082247036"/>
    <x v="68"/>
    <x v="167"/>
    <x v="54"/>
    <n v="3.8"/>
  </r>
  <r>
    <x v="16"/>
    <s v="1727935415836"/>
    <x v="5"/>
    <x v="168"/>
    <x v="54"/>
    <n v="3.0810810810810811"/>
  </r>
  <r>
    <x v="16"/>
    <s v="1818048779732"/>
    <x v="69"/>
    <x v="169"/>
    <x v="54"/>
    <n v="2.4255319148936172"/>
  </r>
  <r>
    <x v="17"/>
    <s v="2167261616426"/>
    <x v="61"/>
    <x v="170"/>
    <x v="55"/>
    <n v="2.2410714285714284"/>
  </r>
  <r>
    <x v="17"/>
    <s v="1372272925406"/>
    <x v="19"/>
    <x v="171"/>
    <x v="56"/>
    <n v="2.4230769230769229"/>
  </r>
  <r>
    <x v="17"/>
    <s v="1016632378290"/>
    <x v="60"/>
    <x v="172"/>
    <x v="56"/>
    <n v="2.3333333333333335"/>
  </r>
  <r>
    <x v="17"/>
    <s v="1742462460194"/>
    <x v="70"/>
    <x v="173"/>
    <x v="57"/>
    <n v="2.1260504201680672"/>
  </r>
  <r>
    <x v="17"/>
    <s v="1967324274043"/>
    <x v="60"/>
    <x v="174"/>
    <x v="57"/>
    <n v="2.3425925925925926"/>
  </r>
  <r>
    <x v="17"/>
    <s v="1913940448265"/>
    <x v="20"/>
    <x v="175"/>
    <x v="57"/>
    <n v="2.504950495049505"/>
  </r>
  <r>
    <x v="17"/>
    <s v="1337178905827"/>
    <x v="59"/>
    <x v="176"/>
    <x v="58"/>
    <n v="5.6444444444444448"/>
  </r>
  <r>
    <x v="17"/>
    <s v="1220082247036"/>
    <x v="38"/>
    <x v="177"/>
    <x v="58"/>
    <n v="4.4561403508771926"/>
  </r>
  <r>
    <x v="17"/>
    <s v="1727935415836"/>
    <x v="57"/>
    <x v="178"/>
    <x v="58"/>
    <n v="2.4901960784313726"/>
  </r>
  <r>
    <x v="17"/>
    <s v="1818048779732"/>
    <x v="33"/>
    <x v="179"/>
    <x v="58"/>
    <n v="2.4190476190476189"/>
  </r>
  <r>
    <x v="18"/>
    <s v="2167261616426"/>
    <x v="64"/>
    <x v="180"/>
    <x v="59"/>
    <n v="1.5"/>
  </r>
  <r>
    <x v="18"/>
    <s v="1372272925406"/>
    <x v="26"/>
    <x v="181"/>
    <x v="60"/>
    <n v="1.3203883495145632"/>
  </r>
  <r>
    <x v="18"/>
    <s v="1016632378290"/>
    <x v="34"/>
    <x v="182"/>
    <x v="60"/>
    <n v="1.6790123456790123"/>
  </r>
  <r>
    <x v="18"/>
    <s v="1742462460194"/>
    <x v="18"/>
    <x v="183"/>
    <x v="47"/>
    <n v="1.2454545454545454"/>
  </r>
  <r>
    <x v="18"/>
    <s v="1967324274043"/>
    <x v="47"/>
    <x v="184"/>
    <x v="47"/>
    <n v="1.5747126436781609"/>
  </r>
  <r>
    <x v="18"/>
    <s v="1913940448265"/>
    <x v="54"/>
    <x v="185"/>
    <x v="46"/>
    <n v="1.6428571428571428"/>
  </r>
  <r>
    <x v="18"/>
    <s v="1337178905827"/>
    <x v="10"/>
    <x v="186"/>
    <x v="46"/>
    <n v="2.5090909090909093"/>
  </r>
  <r>
    <x v="18"/>
    <s v="1220082247036"/>
    <x v="8"/>
    <x v="187"/>
    <x v="46"/>
    <n v="3.6315789473684212"/>
  </r>
  <r>
    <x v="18"/>
    <s v="1727935415836"/>
    <x v="60"/>
    <x v="188"/>
    <x v="46"/>
    <n v="1.2777777777777777"/>
  </r>
  <r>
    <x v="18"/>
    <s v="1818048779732"/>
    <x v="63"/>
    <x v="189"/>
    <x v="42"/>
    <n v="1.2300884955752212"/>
  </r>
  <r>
    <x v="19"/>
    <s v="2167261616426"/>
    <x v="19"/>
    <x v="190"/>
    <x v="38"/>
    <n v="1.5576923076923077"/>
  </r>
  <r>
    <x v="19"/>
    <s v="1372272925406"/>
    <x v="58"/>
    <x v="191"/>
    <x v="61"/>
    <n v="1.9878048780487805"/>
  </r>
  <r>
    <x v="19"/>
    <s v="1016632378290"/>
    <x v="58"/>
    <x v="192"/>
    <x v="61"/>
    <n v="1.9878048780487805"/>
  </r>
  <r>
    <x v="19"/>
    <s v="1742462460194"/>
    <x v="37"/>
    <x v="193"/>
    <x v="61"/>
    <n v="1.7717391304347827"/>
  </r>
  <r>
    <x v="19"/>
    <s v="1967324274043"/>
    <x v="49"/>
    <x v="194"/>
    <x v="62"/>
    <n v="1.4137931034482758"/>
  </r>
  <r>
    <x v="19"/>
    <s v="1913940448265"/>
    <x v="30"/>
    <x v="195"/>
    <x v="62"/>
    <n v="1.7446808510638299"/>
  </r>
  <r>
    <x v="19"/>
    <s v="1337178905827"/>
    <x v="24"/>
    <x v="196"/>
    <x v="63"/>
    <n v="3.1730769230769229"/>
  </r>
  <r>
    <x v="19"/>
    <s v="1220082247036"/>
    <x v="16"/>
    <x v="197"/>
    <x v="63"/>
    <n v="4.125"/>
  </r>
  <r>
    <x v="19"/>
    <s v="1727935415836"/>
    <x v="71"/>
    <x v="198"/>
    <x v="63"/>
    <n v="2.1153846153846154"/>
  </r>
  <r>
    <x v="19"/>
    <s v="1818048779732"/>
    <x v="27"/>
    <x v="199"/>
    <x v="63"/>
    <n v="1.6666666666666667"/>
  </r>
  <r>
    <x v="20"/>
    <s v="2167261616426"/>
    <x v="52"/>
    <x v="200"/>
    <x v="64"/>
    <n v="18.653061224489797"/>
  </r>
  <r>
    <x v="20"/>
    <s v="1372272925406"/>
    <x v="33"/>
    <x v="201"/>
    <x v="65"/>
    <n v="17.419047619047618"/>
  </r>
  <r>
    <x v="20"/>
    <s v="1016632378290"/>
    <x v="36"/>
    <x v="202"/>
    <x v="65"/>
    <n v="17.093457943925234"/>
  </r>
  <r>
    <x v="20"/>
    <s v="1742462460194"/>
    <x v="52"/>
    <x v="203"/>
    <x v="66"/>
    <n v="18.673469387755102"/>
  </r>
  <r>
    <x v="20"/>
    <s v="1967324274043"/>
    <x v="72"/>
    <x v="204"/>
    <x v="66"/>
    <n v="23.766233766233768"/>
  </r>
  <r>
    <x v="20"/>
    <s v="1913940448265"/>
    <x v="35"/>
    <x v="205"/>
    <x v="66"/>
    <n v="20.561797752808989"/>
  </r>
  <r>
    <x v="20"/>
    <s v="1337178905827"/>
    <x v="9"/>
    <x v="206"/>
    <x v="67"/>
    <n v="41.613636363636367"/>
  </r>
  <r>
    <x v="20"/>
    <s v="1220082247036"/>
    <x v="66"/>
    <x v="207"/>
    <x v="67"/>
    <n v="44.658536585365852"/>
  </r>
  <r>
    <x v="20"/>
    <s v="1727935415836"/>
    <x v="73"/>
    <x v="208"/>
    <x v="67"/>
    <n v="25.788732394366196"/>
  </r>
  <r>
    <x v="20"/>
    <s v="1818048779732"/>
    <x v="74"/>
    <x v="209"/>
    <x v="67"/>
    <n v="16.495495495495497"/>
  </r>
  <r>
    <x v="21"/>
    <s v="2167261616426"/>
    <x v="64"/>
    <x v="210"/>
    <x v="68"/>
    <n v="111.74444444444444"/>
  </r>
  <r>
    <x v="21"/>
    <s v="1372272925406"/>
    <x v="42"/>
    <x v="211"/>
    <x v="69"/>
    <n v="114.29545454545455"/>
  </r>
  <r>
    <x v="21"/>
    <s v="1016632378290"/>
    <x v="44"/>
    <x v="212"/>
    <x v="69"/>
    <n v="108.15053763440861"/>
  </r>
  <r>
    <x v="21"/>
    <s v="1742462460194"/>
    <x v="19"/>
    <x v="213"/>
    <x v="69"/>
    <n v="96.711538461538467"/>
  </r>
  <r>
    <x v="21"/>
    <s v="1967324274043"/>
    <x v="27"/>
    <x v="214"/>
    <x v="69"/>
    <n v="101.5959595959596"/>
  </r>
  <r>
    <x v="21"/>
    <s v="1913940448265"/>
    <x v="42"/>
    <x v="215"/>
    <x v="69"/>
    <n v="114.29545454545455"/>
  </r>
  <r>
    <x v="21"/>
    <s v="1337178905827"/>
    <x v="8"/>
    <x v="216"/>
    <x v="70"/>
    <n v="264.71052631578948"/>
  </r>
  <r>
    <x v="21"/>
    <s v="1220082247036"/>
    <x v="38"/>
    <x v="217"/>
    <x v="70"/>
    <n v="176.47368421052633"/>
  </r>
  <r>
    <x v="21"/>
    <s v="1727935415836"/>
    <x v="44"/>
    <x v="218"/>
    <x v="70"/>
    <n v="108.16129032258064"/>
  </r>
  <r>
    <x v="21"/>
    <s v="1818048779732"/>
    <x v="64"/>
    <x v="219"/>
    <x v="71"/>
    <n v="111.77777777777777"/>
  </r>
  <r>
    <x v="22"/>
    <s v="2167261616426"/>
    <x v="52"/>
    <x v="220"/>
    <x v="72"/>
    <n v="71.234693877551024"/>
  </r>
  <r>
    <x v="22"/>
    <s v="1372272925406"/>
    <x v="30"/>
    <x v="221"/>
    <x v="73"/>
    <n v="74.276595744680847"/>
  </r>
  <r>
    <x v="22"/>
    <s v="1016632378290"/>
    <x v="42"/>
    <x v="222"/>
    <x v="73"/>
    <n v="79.340909090909093"/>
  </r>
  <r>
    <x v="22"/>
    <s v="1742462460194"/>
    <x v="44"/>
    <x v="223"/>
    <x v="74"/>
    <n v="75.086021505376351"/>
  </r>
  <r>
    <x v="22"/>
    <s v="1967324274043"/>
    <x v="37"/>
    <x v="224"/>
    <x v="74"/>
    <n v="75.902173913043484"/>
  </r>
  <r>
    <x v="22"/>
    <s v="1913940448265"/>
    <x v="35"/>
    <x v="225"/>
    <x v="75"/>
    <n v="78.471910112359552"/>
  </r>
  <r>
    <x v="22"/>
    <s v="1337178905827"/>
    <x v="12"/>
    <x v="226"/>
    <x v="75"/>
    <n v="129.33333333333334"/>
  </r>
  <r>
    <x v="22"/>
    <s v="1220082247036"/>
    <x v="9"/>
    <x v="227"/>
    <x v="75"/>
    <n v="158.72727272727272"/>
  </r>
  <r>
    <x v="22"/>
    <s v="1727935415836"/>
    <x v="23"/>
    <x v="228"/>
    <x v="75"/>
    <n v="72.75"/>
  </r>
  <r>
    <x v="22"/>
    <s v="1818048779732"/>
    <x v="44"/>
    <x v="229"/>
    <x v="75"/>
    <n v="75.096774193548384"/>
  </r>
  <r>
    <x v="23"/>
    <s v="2167261616426"/>
    <x v="74"/>
    <x v="230"/>
    <x v="76"/>
    <n v="131.11711711711712"/>
  </r>
  <r>
    <x v="23"/>
    <s v="1372272925406"/>
    <x v="71"/>
    <x v="231"/>
    <x v="77"/>
    <n v="186.60256410256412"/>
  </r>
  <r>
    <x v="23"/>
    <s v="1016632378290"/>
    <x v="42"/>
    <x v="232"/>
    <x v="77"/>
    <n v="165.39772727272728"/>
  </r>
  <r>
    <x v="23"/>
    <s v="1742462460194"/>
    <x v="74"/>
    <x v="233"/>
    <x v="78"/>
    <n v="131.13513513513513"/>
  </r>
  <r>
    <x v="23"/>
    <s v="1967324274043"/>
    <x v="48"/>
    <x v="234"/>
    <x v="78"/>
    <n v="191.52631578947367"/>
  </r>
  <r>
    <x v="23"/>
    <s v="1913940448265"/>
    <x v="64"/>
    <x v="235"/>
    <x v="78"/>
    <n v="161.73333333333332"/>
  </r>
  <r>
    <x v="23"/>
    <s v="1337178905827"/>
    <x v="16"/>
    <x v="236"/>
    <x v="79"/>
    <n v="363.95"/>
  </r>
  <r>
    <x v="23"/>
    <s v="1220082247036"/>
    <x v="2"/>
    <x v="237"/>
    <x v="79"/>
    <n v="303.29166666666669"/>
  </r>
  <r>
    <x v="23"/>
    <s v="1727935415836"/>
    <x v="35"/>
    <x v="238"/>
    <x v="79"/>
    <n v="163.57303370786516"/>
  </r>
  <r>
    <x v="23"/>
    <s v="1818048779732"/>
    <x v="74"/>
    <x v="239"/>
    <x v="79"/>
    <n v="131.15315315315314"/>
  </r>
  <r>
    <x v="24"/>
    <s v="2167261616426"/>
    <x v="75"/>
    <x v="240"/>
    <x v="80"/>
    <n v="12.801526717557252"/>
  </r>
  <r>
    <x v="24"/>
    <s v="1372272925406"/>
    <x v="76"/>
    <x v="241"/>
    <x v="80"/>
    <n v="13.859504132231406"/>
  </r>
  <r>
    <x v="24"/>
    <s v="1016632378290"/>
    <x v="77"/>
    <x v="242"/>
    <x v="80"/>
    <n v="12.514925373134329"/>
  </r>
  <r>
    <x v="24"/>
    <s v="1742462460194"/>
    <x v="78"/>
    <x v="243"/>
    <x v="80"/>
    <n v="11.25503355704698"/>
  </r>
  <r>
    <x v="24"/>
    <s v="1967324274043"/>
    <x v="79"/>
    <x v="244"/>
    <x v="81"/>
    <n v="10.16969696969697"/>
  </r>
  <r>
    <x v="24"/>
    <s v="1913940448265"/>
    <x v="80"/>
    <x v="245"/>
    <x v="81"/>
    <n v="12.159420289855072"/>
  </r>
  <r>
    <x v="24"/>
    <s v="1337178905827"/>
    <x v="62"/>
    <x v="246"/>
    <x v="81"/>
    <n v="22.675675675675677"/>
  </r>
  <r>
    <x v="24"/>
    <s v="1220082247036"/>
    <x v="81"/>
    <x v="247"/>
    <x v="81"/>
    <n v="24.676470588235293"/>
  </r>
  <r>
    <x v="24"/>
    <s v="1727935415836"/>
    <x v="82"/>
    <x v="248"/>
    <x v="82"/>
    <n v="11.344594594594595"/>
  </r>
  <r>
    <x v="24"/>
    <s v="1818048779732"/>
    <x v="83"/>
    <x v="249"/>
    <x v="83"/>
    <n v="12.631578947368421"/>
  </r>
  <r>
    <x v="25"/>
    <s v="2167261616426"/>
    <x v="10"/>
    <x v="250"/>
    <x v="84"/>
    <n v="1.3272727272727274"/>
  </r>
  <r>
    <x v="25"/>
    <s v="1372272925406"/>
    <x v="13"/>
    <x v="251"/>
    <x v="85"/>
    <n v="1.4509803921568627"/>
  </r>
  <r>
    <x v="25"/>
    <s v="1016632378290"/>
    <x v="9"/>
    <x v="252"/>
    <x v="85"/>
    <n v="1.6818181818181819"/>
  </r>
  <r>
    <x v="25"/>
    <s v="1742462460194"/>
    <x v="45"/>
    <x v="253"/>
    <x v="85"/>
    <n v="1.3962264150943395"/>
  </r>
  <r>
    <x v="25"/>
    <s v="1967324274043"/>
    <x v="50"/>
    <x v="254"/>
    <x v="85"/>
    <n v="2.0555555555555554"/>
  </r>
  <r>
    <x v="25"/>
    <s v="1913940448265"/>
    <x v="55"/>
    <x v="255"/>
    <x v="86"/>
    <n v="1.9230769230769231"/>
  </r>
  <r>
    <x v="25"/>
    <s v="1337178905827"/>
    <x v="6"/>
    <x v="256"/>
    <x v="86"/>
    <n v="3.2608695652173911"/>
  </r>
  <r>
    <x v="25"/>
    <s v="1220082247036"/>
    <x v="6"/>
    <x v="257"/>
    <x v="86"/>
    <n v="3.2608695652173911"/>
  </r>
  <r>
    <x v="25"/>
    <s v="1727935415836"/>
    <x v="17"/>
    <x v="258"/>
    <x v="86"/>
    <n v="1.7857142857142858"/>
  </r>
  <r>
    <x v="25"/>
    <s v="1818048779732"/>
    <x v="11"/>
    <x v="259"/>
    <x v="86"/>
    <n v="1.6304347826086956"/>
  </r>
  <r>
    <x v="26"/>
    <s v="2167261616426"/>
    <x v="53"/>
    <x v="260"/>
    <x v="87"/>
    <n v="14.36"/>
  </r>
  <r>
    <x v="26"/>
    <s v="1372272925406"/>
    <x v="84"/>
    <x v="261"/>
    <x v="87"/>
    <n v="11.966666666666667"/>
  </r>
  <r>
    <x v="26"/>
    <s v="1016632378290"/>
    <x v="64"/>
    <x v="262"/>
    <x v="87"/>
    <n v="15.955555555555556"/>
  </r>
  <r>
    <x v="26"/>
    <s v="1742462460194"/>
    <x v="53"/>
    <x v="263"/>
    <x v="88"/>
    <n v="14.37"/>
  </r>
  <r>
    <x v="26"/>
    <s v="1967324274043"/>
    <x v="31"/>
    <x v="264"/>
    <x v="88"/>
    <n v="13.18348623853211"/>
  </r>
  <r>
    <x v="26"/>
    <s v="1913940448265"/>
    <x v="72"/>
    <x v="265"/>
    <x v="88"/>
    <n v="18.662337662337663"/>
  </r>
  <r>
    <x v="26"/>
    <s v="1337178905827"/>
    <x v="69"/>
    <x v="266"/>
    <x v="88"/>
    <n v="30.574468085106382"/>
  </r>
  <r>
    <x v="26"/>
    <s v="1220082247036"/>
    <x v="24"/>
    <x v="267"/>
    <x v="88"/>
    <n v="27.634615384615383"/>
  </r>
  <r>
    <x v="26"/>
    <s v="1727935415836"/>
    <x v="42"/>
    <x v="268"/>
    <x v="88"/>
    <n v="16.329545454545453"/>
  </r>
  <r>
    <x v="26"/>
    <s v="1818048779732"/>
    <x v="19"/>
    <x v="269"/>
    <x v="89"/>
    <n v="13.826923076923077"/>
  </r>
  <r>
    <x v="27"/>
    <s v="2167261616426"/>
    <x v="47"/>
    <x v="270"/>
    <x v="42"/>
    <n v="1.5977011494252873"/>
  </r>
  <r>
    <x v="27"/>
    <s v="1372272925406"/>
    <x v="37"/>
    <x v="271"/>
    <x v="42"/>
    <n v="1.5108695652173914"/>
  </r>
  <r>
    <x v="27"/>
    <s v="1016632378290"/>
    <x v="58"/>
    <x v="272"/>
    <x v="42"/>
    <n v="1.6951219512195121"/>
  </r>
  <r>
    <x v="27"/>
    <s v="1742462460194"/>
    <x v="43"/>
    <x v="273"/>
    <x v="42"/>
    <n v="1.5274725274725274"/>
  </r>
  <r>
    <x v="27"/>
    <s v="1967324274043"/>
    <x v="21"/>
    <x v="274"/>
    <x v="43"/>
    <n v="1.6279069767441861"/>
  </r>
  <r>
    <x v="27"/>
    <s v="1913940448265"/>
    <x v="23"/>
    <x v="275"/>
    <x v="43"/>
    <n v="1.4583333333333333"/>
  </r>
  <r>
    <x v="27"/>
    <s v="1337178905827"/>
    <x v="45"/>
    <x v="276"/>
    <x v="43"/>
    <n v="2.641509433962264"/>
  </r>
  <r>
    <x v="27"/>
    <s v="1220082247036"/>
    <x v="2"/>
    <x v="277"/>
    <x v="43"/>
    <n v="2.9166666666666665"/>
  </r>
  <r>
    <x v="27"/>
    <s v="1727935415836"/>
    <x v="18"/>
    <x v="278"/>
    <x v="44"/>
    <n v="1.2818181818181817"/>
  </r>
  <r>
    <x v="27"/>
    <s v="1818048779732"/>
    <x v="47"/>
    <x v="279"/>
    <x v="44"/>
    <n v="1.6206896551724137"/>
  </r>
  <r>
    <x v="28"/>
    <s v="2167261616426"/>
    <x v="53"/>
    <x v="280"/>
    <x v="47"/>
    <n v="1.37"/>
  </r>
  <r>
    <x v="28"/>
    <s v="1372272925406"/>
    <x v="52"/>
    <x v="281"/>
    <x v="46"/>
    <n v="1.4081632653061225"/>
  </r>
  <r>
    <x v="28"/>
    <s v="1016632378290"/>
    <x v="30"/>
    <x v="282"/>
    <x v="46"/>
    <n v="1.4680851063829787"/>
  </r>
  <r>
    <x v="28"/>
    <s v="1742462460194"/>
    <x v="53"/>
    <x v="283"/>
    <x v="46"/>
    <n v="1.38"/>
  </r>
  <r>
    <x v="28"/>
    <s v="1967324274043"/>
    <x v="52"/>
    <x v="284"/>
    <x v="46"/>
    <n v="1.4081632653061225"/>
  </r>
  <r>
    <x v="28"/>
    <s v="1913940448265"/>
    <x v="33"/>
    <x v="285"/>
    <x v="42"/>
    <n v="1.3238095238095238"/>
  </r>
  <r>
    <x v="28"/>
    <s v="1337178905827"/>
    <x v="66"/>
    <x v="286"/>
    <x v="42"/>
    <n v="3.3902439024390243"/>
  </r>
  <r>
    <x v="28"/>
    <s v="1220082247036"/>
    <x v="17"/>
    <x v="287"/>
    <x v="43"/>
    <n v="3.3333333333333335"/>
  </r>
  <r>
    <x v="28"/>
    <s v="1727935415836"/>
    <x v="19"/>
    <x v="288"/>
    <x v="43"/>
    <n v="1.3461538461538463"/>
  </r>
  <r>
    <x v="28"/>
    <s v="1818048779732"/>
    <x v="22"/>
    <x v="289"/>
    <x v="43"/>
    <n v="1.320754716981132"/>
  </r>
  <r>
    <x v="29"/>
    <s v="2167261616426"/>
    <x v="85"/>
    <x v="290"/>
    <x v="27"/>
    <n v="2.5652173913043477"/>
  </r>
  <r>
    <x v="29"/>
    <s v="1372272925406"/>
    <x v="86"/>
    <x v="291"/>
    <x v="27"/>
    <n v="2.6417910447761193"/>
  </r>
  <r>
    <x v="29"/>
    <s v="1016632378290"/>
    <x v="85"/>
    <x v="292"/>
    <x v="27"/>
    <n v="2.5652173913043477"/>
  </r>
  <r>
    <x v="29"/>
    <s v="1742462460194"/>
    <x v="87"/>
    <x v="293"/>
    <x v="28"/>
    <n v="2.4722222222222223"/>
  </r>
  <r>
    <x v="29"/>
    <s v="1967324274043"/>
    <x v="28"/>
    <x v="294"/>
    <x v="28"/>
    <n v="2.0941176470588236"/>
  </r>
  <r>
    <x v="29"/>
    <s v="1913940448265"/>
    <x v="46"/>
    <x v="295"/>
    <x v="28"/>
    <n v="2.1445783132530121"/>
  </r>
  <r>
    <x v="29"/>
    <s v="1337178905827"/>
    <x v="0"/>
    <x v="296"/>
    <x v="28"/>
    <n v="5.5625"/>
  </r>
  <r>
    <x v="29"/>
    <s v="1220082247036"/>
    <x v="16"/>
    <x v="297"/>
    <x v="29"/>
    <n v="4.4749999999999996"/>
  </r>
  <r>
    <x v="29"/>
    <s v="1727935415836"/>
    <x v="88"/>
    <x v="298"/>
    <x v="29"/>
    <n v="2.9833333333333334"/>
  </r>
  <r>
    <x v="29"/>
    <s v="1818048779732"/>
    <x v="72"/>
    <x v="299"/>
    <x v="29"/>
    <n v="2.3246753246753249"/>
  </r>
  <r>
    <x v="30"/>
    <s v="2167261616426"/>
    <x v="73"/>
    <x v="300"/>
    <x v="90"/>
    <n v="1.704225352112676"/>
  </r>
  <r>
    <x v="30"/>
    <s v="1372272925406"/>
    <x v="24"/>
    <x v="301"/>
    <x v="90"/>
    <n v="2.3269230769230771"/>
  </r>
  <r>
    <x v="30"/>
    <s v="1016632378290"/>
    <x v="89"/>
    <x v="302"/>
    <x v="91"/>
    <n v="1.6266666666666667"/>
  </r>
  <r>
    <x v="30"/>
    <s v="1742462460194"/>
    <x v="90"/>
    <x v="303"/>
    <x v="91"/>
    <n v="1.967741935483871"/>
  </r>
  <r>
    <x v="30"/>
    <s v="1967324274043"/>
    <x v="91"/>
    <x v="304"/>
    <x v="91"/>
    <n v="1.6712328767123288"/>
  </r>
  <r>
    <x v="30"/>
    <s v="1913940448265"/>
    <x v="90"/>
    <x v="305"/>
    <x v="92"/>
    <n v="1.9838709677419355"/>
  </r>
  <r>
    <x v="30"/>
    <s v="1337178905827"/>
    <x v="32"/>
    <x v="306"/>
    <x v="92"/>
    <n v="3.967741935483871"/>
  </r>
  <r>
    <x v="30"/>
    <s v="1220082247036"/>
    <x v="32"/>
    <x v="307"/>
    <x v="92"/>
    <n v="3.967741935483871"/>
  </r>
  <r>
    <x v="30"/>
    <s v="1727935415836"/>
    <x v="85"/>
    <x v="308"/>
    <x v="92"/>
    <n v="1.7826086956521738"/>
  </r>
  <r>
    <x v="30"/>
    <s v="1818048779732"/>
    <x v="62"/>
    <x v="309"/>
    <x v="93"/>
    <n v="1.6756756756756757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count="310">
  <r>
    <x v="0"/>
    <s v="2167261616426"/>
    <x v="0"/>
    <x v="0"/>
    <x v="0"/>
    <n v="24.057971014492754"/>
  </r>
  <r>
    <x v="0"/>
    <s v="1372272925406"/>
    <x v="1"/>
    <x v="1"/>
    <x v="0"/>
    <n v="28.135593220338983"/>
  </r>
  <r>
    <x v="0"/>
    <s v="1016632378290"/>
    <x v="2"/>
    <x v="2"/>
    <x v="1"/>
    <n v="42.589743589743591"/>
  </r>
  <r>
    <x v="0"/>
    <s v="1742462460194"/>
    <x v="3"/>
    <x v="3"/>
    <x v="1"/>
    <n v="30.75925925925926"/>
  </r>
  <r>
    <x v="0"/>
    <s v="1967324274043"/>
    <x v="4"/>
    <x v="4"/>
    <x v="2"/>
    <n v="27.245901639344261"/>
  </r>
  <r>
    <x v="0"/>
    <s v="1913940448265"/>
    <x v="4"/>
    <x v="5"/>
    <x v="2"/>
    <n v="27.245901639344261"/>
  </r>
  <r>
    <x v="0"/>
    <s v="1337178905827"/>
    <x v="5"/>
    <x v="6"/>
    <x v="2"/>
    <n v="75.545454545454547"/>
  </r>
  <r>
    <x v="0"/>
    <s v="1220082247036"/>
    <x v="6"/>
    <x v="7"/>
    <x v="2"/>
    <n v="69.25"/>
  </r>
  <r>
    <x v="0"/>
    <s v="1727935415836"/>
    <x v="7"/>
    <x v="8"/>
    <x v="2"/>
    <n v="32.588235294117645"/>
  </r>
  <r>
    <x v="0"/>
    <s v="1818048779732"/>
    <x v="8"/>
    <x v="9"/>
    <x v="3"/>
    <n v="30.236363636363638"/>
  </r>
  <r>
    <x v="1"/>
    <s v="2167261616426"/>
    <x v="9"/>
    <x v="10"/>
    <x v="4"/>
    <n v="2.6976744186046511"/>
  </r>
  <r>
    <x v="1"/>
    <s v="1372272925406"/>
    <x v="10"/>
    <x v="11"/>
    <x v="4"/>
    <n v="2.4680851063829787"/>
  </r>
  <r>
    <x v="1"/>
    <s v="1016632378290"/>
    <x v="11"/>
    <x v="12"/>
    <x v="5"/>
    <n v="2.402061855670103"/>
  </r>
  <r>
    <x v="1"/>
    <s v="1742462460194"/>
    <x v="12"/>
    <x v="13"/>
    <x v="5"/>
    <n v="2.284313725490196"/>
  </r>
  <r>
    <x v="1"/>
    <s v="1967324274043"/>
    <x v="13"/>
    <x v="14"/>
    <x v="6"/>
    <n v="2.9249999999999998"/>
  </r>
  <r>
    <x v="1"/>
    <s v="1913940448265"/>
    <x v="14"/>
    <x v="15"/>
    <x v="6"/>
    <n v="2.5161290322580645"/>
  </r>
  <r>
    <x v="1"/>
    <s v="1337178905827"/>
    <x v="15"/>
    <x v="16"/>
    <x v="6"/>
    <n v="4.875"/>
  </r>
  <r>
    <x v="1"/>
    <s v="1220082247036"/>
    <x v="16"/>
    <x v="17"/>
    <x v="6"/>
    <n v="6.1578947368421053"/>
  </r>
  <r>
    <x v="1"/>
    <s v="1727935415836"/>
    <x v="17"/>
    <x v="18"/>
    <x v="7"/>
    <n v="2.7647058823529411"/>
  </r>
  <r>
    <x v="1"/>
    <s v="1818048779732"/>
    <x v="18"/>
    <x v="19"/>
    <x v="7"/>
    <n v="2.0085470085470085"/>
  </r>
  <r>
    <x v="2"/>
    <s v="2167261616426"/>
    <x v="14"/>
    <x v="20"/>
    <x v="8"/>
    <n v="2.5913978494623655"/>
  </r>
  <r>
    <x v="2"/>
    <s v="1372272925406"/>
    <x v="19"/>
    <x v="21"/>
    <x v="8"/>
    <n v="1.8828125"/>
  </r>
  <r>
    <x v="2"/>
    <s v="1016632378290"/>
    <x v="20"/>
    <x v="22"/>
    <x v="8"/>
    <n v="3.8253968253968256"/>
  </r>
  <r>
    <x v="2"/>
    <s v="1742462460194"/>
    <x v="21"/>
    <x v="23"/>
    <x v="8"/>
    <n v="2.6195652173913042"/>
  </r>
  <r>
    <x v="2"/>
    <s v="1967324274043"/>
    <x v="22"/>
    <x v="24"/>
    <x v="9"/>
    <n v="2.75"/>
  </r>
  <r>
    <x v="2"/>
    <s v="1913940448265"/>
    <x v="23"/>
    <x v="25"/>
    <x v="9"/>
    <n v="2.9156626506024095"/>
  </r>
  <r>
    <x v="2"/>
    <s v="1337178905827"/>
    <x v="3"/>
    <x v="26"/>
    <x v="9"/>
    <n v="4.4814814814814818"/>
  </r>
  <r>
    <x v="2"/>
    <s v="1220082247036"/>
    <x v="24"/>
    <x v="27"/>
    <x v="9"/>
    <n v="4.3214285714285712"/>
  </r>
  <r>
    <x v="2"/>
    <s v="1727935415836"/>
    <x v="21"/>
    <x v="28"/>
    <x v="9"/>
    <n v="2.6304347826086958"/>
  </r>
  <r>
    <x v="2"/>
    <s v="1818048779732"/>
    <x v="14"/>
    <x v="29"/>
    <x v="10"/>
    <n v="2.6129032258064515"/>
  </r>
  <r>
    <x v="3"/>
    <s v="2167261616426"/>
    <x v="25"/>
    <x v="30"/>
    <x v="11"/>
    <n v="6.6509433962264151"/>
  </r>
  <r>
    <x v="3"/>
    <s v="1372272925406"/>
    <x v="26"/>
    <x v="31"/>
    <x v="11"/>
    <n v="6.4678899082568808"/>
  </r>
  <r>
    <x v="3"/>
    <s v="1016632378290"/>
    <x v="27"/>
    <x v="32"/>
    <x v="12"/>
    <n v="6.418181818181818"/>
  </r>
  <r>
    <x v="3"/>
    <s v="1742462460194"/>
    <x v="28"/>
    <x v="33"/>
    <x v="12"/>
    <n v="7.204081632653061"/>
  </r>
  <r>
    <x v="3"/>
    <s v="1967324274043"/>
    <x v="23"/>
    <x v="34"/>
    <x v="12"/>
    <n v="8.5060240963855414"/>
  </r>
  <r>
    <x v="3"/>
    <s v="1913940448265"/>
    <x v="29"/>
    <x v="35"/>
    <x v="13"/>
    <n v="6.7980769230769234"/>
  </r>
  <r>
    <x v="3"/>
    <s v="1337178905827"/>
    <x v="30"/>
    <x v="36"/>
    <x v="13"/>
    <n v="14.428571428571429"/>
  </r>
  <r>
    <x v="3"/>
    <s v="1220082247036"/>
    <x v="31"/>
    <x v="37"/>
    <x v="14"/>
    <n v="13.615384615384615"/>
  </r>
  <r>
    <x v="3"/>
    <s v="1727935415836"/>
    <x v="32"/>
    <x v="38"/>
    <x v="14"/>
    <n v="7.08"/>
  </r>
  <r>
    <x v="3"/>
    <s v="1818048779732"/>
    <x v="28"/>
    <x v="39"/>
    <x v="14"/>
    <n v="7.2244897959183669"/>
  </r>
  <r>
    <x v="4"/>
    <s v="2167261616426"/>
    <x v="17"/>
    <x v="40"/>
    <x v="15"/>
    <n v="52.682352941176468"/>
  </r>
  <r>
    <x v="4"/>
    <s v="1372272925406"/>
    <x v="23"/>
    <x v="41"/>
    <x v="15"/>
    <n v="53.951807228915662"/>
  </r>
  <r>
    <x v="4"/>
    <s v="1016632378290"/>
    <x v="14"/>
    <x v="42"/>
    <x v="15"/>
    <n v="48.1505376344086"/>
  </r>
  <r>
    <x v="4"/>
    <s v="1742462460194"/>
    <x v="33"/>
    <x v="43"/>
    <x v="16"/>
    <n v="41.859813084112147"/>
  </r>
  <r>
    <x v="4"/>
    <s v="1967324274043"/>
    <x v="34"/>
    <x v="44"/>
    <x v="16"/>
    <n v="38.612068965517238"/>
  </r>
  <r>
    <x v="4"/>
    <s v="1913940448265"/>
    <x v="35"/>
    <x v="45"/>
    <x v="16"/>
    <n v="47.147368421052633"/>
  </r>
  <r>
    <x v="4"/>
    <s v="1337178905827"/>
    <x v="30"/>
    <x v="46"/>
    <x v="16"/>
    <n v="91.408163265306129"/>
  </r>
  <r>
    <x v="4"/>
    <s v="1220082247036"/>
    <x v="3"/>
    <x v="47"/>
    <x v="17"/>
    <n v="82.962962962962962"/>
  </r>
  <r>
    <x v="4"/>
    <s v="1727935415836"/>
    <x v="36"/>
    <x v="48"/>
    <x v="17"/>
    <n v="42.666666666666664"/>
  </r>
  <r>
    <x v="4"/>
    <s v="1818048779732"/>
    <x v="37"/>
    <x v="49"/>
    <x v="17"/>
    <n v="50.337078651685395"/>
  </r>
  <r>
    <x v="5"/>
    <s v="2167261616426"/>
    <x v="38"/>
    <x v="50"/>
    <x v="18"/>
    <n v="7.6363636363636367"/>
  </r>
  <r>
    <x v="5"/>
    <s v="1372272925406"/>
    <x v="11"/>
    <x v="51"/>
    <x v="18"/>
    <n v="7.7938144329896906"/>
  </r>
  <r>
    <x v="5"/>
    <s v="1016632378290"/>
    <x v="32"/>
    <x v="52"/>
    <x v="19"/>
    <n v="7.57"/>
  </r>
  <r>
    <x v="5"/>
    <s v="1742462460194"/>
    <x v="39"/>
    <x v="53"/>
    <x v="19"/>
    <n v="6.6403508771929829"/>
  </r>
  <r>
    <x v="5"/>
    <s v="1967324274043"/>
    <x v="28"/>
    <x v="54"/>
    <x v="20"/>
    <n v="7.7346938775510203"/>
  </r>
  <r>
    <x v="5"/>
    <s v="1913940448265"/>
    <x v="40"/>
    <x v="55"/>
    <x v="20"/>
    <n v="8.4222222222222225"/>
  </r>
  <r>
    <x v="5"/>
    <s v="1337178905827"/>
    <x v="3"/>
    <x v="56"/>
    <x v="20"/>
    <n v="14.037037037037036"/>
  </r>
  <r>
    <x v="5"/>
    <s v="1220082247036"/>
    <x v="41"/>
    <x v="57"/>
    <x v="21"/>
    <n v="16.866666666666667"/>
  </r>
  <r>
    <x v="5"/>
    <s v="1727935415836"/>
    <x v="37"/>
    <x v="58"/>
    <x v="21"/>
    <n v="8.5280898876404496"/>
  </r>
  <r>
    <x v="5"/>
    <s v="1818048779732"/>
    <x v="42"/>
    <x v="59"/>
    <x v="21"/>
    <n v="7.3689320388349513"/>
  </r>
  <r>
    <x v="6"/>
    <s v="2167261616426"/>
    <x v="21"/>
    <x v="60"/>
    <x v="22"/>
    <n v="5.8152173913043477"/>
  </r>
  <r>
    <x v="6"/>
    <s v="1372272925406"/>
    <x v="11"/>
    <x v="61"/>
    <x v="22"/>
    <n v="5.5154639175257731"/>
  </r>
  <r>
    <x v="6"/>
    <s v="1016632378290"/>
    <x v="43"/>
    <x v="62"/>
    <x v="23"/>
    <n v="4.660869565217391"/>
  </r>
  <r>
    <x v="6"/>
    <s v="1742462460194"/>
    <x v="9"/>
    <x v="63"/>
    <x v="23"/>
    <n v="6.2325581395348841"/>
  </r>
  <r>
    <x v="6"/>
    <s v="1967324274043"/>
    <x v="21"/>
    <x v="64"/>
    <x v="23"/>
    <n v="5.8260869565217392"/>
  </r>
  <r>
    <x v="6"/>
    <s v="1913940448265"/>
    <x v="32"/>
    <x v="65"/>
    <x v="24"/>
    <n v="5.37"/>
  </r>
  <r>
    <x v="6"/>
    <s v="1337178905827"/>
    <x v="44"/>
    <x v="66"/>
    <x v="24"/>
    <n v="12.785714285714286"/>
  </r>
  <r>
    <x v="6"/>
    <s v="1220082247036"/>
    <x v="15"/>
    <x v="67"/>
    <x v="24"/>
    <n v="11.1875"/>
  </r>
  <r>
    <x v="6"/>
    <s v="1727935415836"/>
    <x v="29"/>
    <x v="68"/>
    <x v="24"/>
    <n v="5.1634615384615383"/>
  </r>
  <r>
    <x v="6"/>
    <s v="1818048779732"/>
    <x v="45"/>
    <x v="69"/>
    <x v="25"/>
    <n v="6.1839080459770113"/>
  </r>
  <r>
    <x v="7"/>
    <s v="2167261616426"/>
    <x v="46"/>
    <x v="70"/>
    <x v="26"/>
    <n v="11.125"/>
  </r>
  <r>
    <x v="7"/>
    <s v="1372272925406"/>
    <x v="37"/>
    <x v="71"/>
    <x v="27"/>
    <n v="12.011235955056179"/>
  </r>
  <r>
    <x v="7"/>
    <s v="1016632378290"/>
    <x v="26"/>
    <x v="72"/>
    <x v="27"/>
    <n v="9.8073394495412849"/>
  </r>
  <r>
    <x v="7"/>
    <s v="1742462460194"/>
    <x v="38"/>
    <x v="73"/>
    <x v="28"/>
    <n v="10.808080808080808"/>
  </r>
  <r>
    <x v="7"/>
    <s v="1967324274043"/>
    <x v="45"/>
    <x v="74"/>
    <x v="28"/>
    <n v="12.298850574712644"/>
  </r>
  <r>
    <x v="7"/>
    <s v="1913940448265"/>
    <x v="47"/>
    <x v="75"/>
    <x v="29"/>
    <n v="13.222222222222221"/>
  </r>
  <r>
    <x v="7"/>
    <s v="1337178905827"/>
    <x v="8"/>
    <x v="76"/>
    <x v="29"/>
    <n v="19.472727272727273"/>
  </r>
  <r>
    <x v="7"/>
    <s v="1220082247036"/>
    <x v="48"/>
    <x v="77"/>
    <x v="29"/>
    <n v="23.282608695652176"/>
  </r>
  <r>
    <x v="7"/>
    <s v="1727935415836"/>
    <x v="32"/>
    <x v="78"/>
    <x v="30"/>
    <n v="10.72"/>
  </r>
  <r>
    <x v="7"/>
    <s v="1818048779732"/>
    <x v="49"/>
    <x v="79"/>
    <x v="30"/>
    <n v="13.743589743589743"/>
  </r>
  <r>
    <x v="8"/>
    <s v="2167261616426"/>
    <x v="10"/>
    <x v="80"/>
    <x v="31"/>
    <n v="4.8936170212765955"/>
  </r>
  <r>
    <x v="8"/>
    <s v="1372272925406"/>
    <x v="21"/>
    <x v="81"/>
    <x v="31"/>
    <n v="5"/>
  </r>
  <r>
    <x v="8"/>
    <s v="1016632378290"/>
    <x v="37"/>
    <x v="82"/>
    <x v="32"/>
    <n v="5.1797752808988768"/>
  </r>
  <r>
    <x v="8"/>
    <s v="1742462460194"/>
    <x v="50"/>
    <x v="83"/>
    <x v="32"/>
    <n v="5.6219512195121952"/>
  </r>
  <r>
    <x v="8"/>
    <s v="1967324274043"/>
    <x v="40"/>
    <x v="84"/>
    <x v="33"/>
    <n v="5.1333333333333337"/>
  </r>
  <r>
    <x v="8"/>
    <s v="1913940448265"/>
    <x v="46"/>
    <x v="85"/>
    <x v="34"/>
    <n v="4.84375"/>
  </r>
  <r>
    <x v="8"/>
    <s v="1337178905827"/>
    <x v="8"/>
    <x v="86"/>
    <x v="34"/>
    <n v="8.454545454545455"/>
  </r>
  <r>
    <x v="8"/>
    <s v="1220082247036"/>
    <x v="51"/>
    <x v="87"/>
    <x v="34"/>
    <n v="9.8936170212765955"/>
  </r>
  <r>
    <x v="8"/>
    <s v="1727935415836"/>
    <x v="52"/>
    <x v="88"/>
    <x v="35"/>
    <n v="4.6138613861386135"/>
  </r>
  <r>
    <x v="8"/>
    <s v="1818048779732"/>
    <x v="38"/>
    <x v="89"/>
    <x v="35"/>
    <n v="4.7070707070707067"/>
  </r>
  <r>
    <x v="9"/>
    <s v="2167261616426"/>
    <x v="50"/>
    <x v="90"/>
    <x v="36"/>
    <n v="2.6829268292682928"/>
  </r>
  <r>
    <x v="9"/>
    <s v="1372272925406"/>
    <x v="22"/>
    <x v="91"/>
    <x v="36"/>
    <n v="2.5"/>
  </r>
  <r>
    <x v="9"/>
    <s v="1016632378290"/>
    <x v="11"/>
    <x v="92"/>
    <x v="36"/>
    <n v="2.268041237113402"/>
  </r>
  <r>
    <x v="9"/>
    <s v="1742462460194"/>
    <x v="37"/>
    <x v="93"/>
    <x v="37"/>
    <n v="2.4831460674157304"/>
  </r>
  <r>
    <x v="9"/>
    <s v="1967324274043"/>
    <x v="32"/>
    <x v="94"/>
    <x v="38"/>
    <n v="2.2200000000000002"/>
  </r>
  <r>
    <x v="9"/>
    <s v="1913940448265"/>
    <x v="53"/>
    <x v="95"/>
    <x v="38"/>
    <n v="2.4395604395604398"/>
  </r>
  <r>
    <x v="9"/>
    <s v="1337178905827"/>
    <x v="41"/>
    <x v="96"/>
    <x v="39"/>
    <n v="4.9555555555555557"/>
  </r>
  <r>
    <x v="9"/>
    <s v="1220082247036"/>
    <x v="54"/>
    <x v="97"/>
    <x v="39"/>
    <n v="6.7575757575757578"/>
  </r>
  <r>
    <x v="9"/>
    <s v="1727935415836"/>
    <x v="9"/>
    <x v="98"/>
    <x v="39"/>
    <n v="2.5930232558139537"/>
  </r>
  <r>
    <x v="9"/>
    <s v="1818048779732"/>
    <x v="55"/>
    <x v="99"/>
    <x v="39"/>
    <n v="1.8898305084745763"/>
  </r>
  <r>
    <x v="10"/>
    <s v="2167261616426"/>
    <x v="29"/>
    <x v="100"/>
    <x v="40"/>
    <n v="17.365384615384617"/>
  </r>
  <r>
    <x v="10"/>
    <s v="1372272925406"/>
    <x v="37"/>
    <x v="101"/>
    <x v="40"/>
    <n v="20.292134831460675"/>
  </r>
  <r>
    <x v="10"/>
    <s v="1016632378290"/>
    <x v="11"/>
    <x v="102"/>
    <x v="40"/>
    <n v="18.618556701030929"/>
  </r>
  <r>
    <x v="10"/>
    <s v="1742462460194"/>
    <x v="11"/>
    <x v="103"/>
    <x v="40"/>
    <n v="18.618556701030929"/>
  </r>
  <r>
    <x v="10"/>
    <s v="1967324274043"/>
    <x v="28"/>
    <x v="104"/>
    <x v="40"/>
    <n v="18.428571428571427"/>
  </r>
  <r>
    <x v="10"/>
    <s v="1913940448265"/>
    <x v="37"/>
    <x v="105"/>
    <x v="41"/>
    <n v="20.303370786516854"/>
  </r>
  <r>
    <x v="10"/>
    <s v="1337178905827"/>
    <x v="15"/>
    <x v="106"/>
    <x v="41"/>
    <n v="37.645833333333336"/>
  </r>
  <r>
    <x v="10"/>
    <s v="1220082247036"/>
    <x v="56"/>
    <x v="107"/>
    <x v="41"/>
    <n v="31.701754385964911"/>
  </r>
  <r>
    <x v="10"/>
    <s v="1727935415836"/>
    <x v="53"/>
    <x v="108"/>
    <x v="41"/>
    <n v="19.857142857142858"/>
  </r>
  <r>
    <x v="10"/>
    <s v="1818048779732"/>
    <x v="45"/>
    <x v="109"/>
    <x v="41"/>
    <n v="20.770114942528735"/>
  </r>
  <r>
    <x v="11"/>
    <s v="2167261616426"/>
    <x v="42"/>
    <x v="110"/>
    <x v="42"/>
    <n v="55.097087378640779"/>
  </r>
  <r>
    <x v="11"/>
    <s v="1372272925406"/>
    <x v="17"/>
    <x v="111"/>
    <x v="42"/>
    <n v="66.764705882352942"/>
  </r>
  <r>
    <x v="11"/>
    <s v="1016632378290"/>
    <x v="37"/>
    <x v="112"/>
    <x v="43"/>
    <n v="63.775280898876403"/>
  </r>
  <r>
    <x v="11"/>
    <s v="1742462460194"/>
    <x v="32"/>
    <x v="113"/>
    <x v="43"/>
    <n v="56.76"/>
  </r>
  <r>
    <x v="11"/>
    <s v="1967324274043"/>
    <x v="38"/>
    <x v="114"/>
    <x v="44"/>
    <n v="57.343434343434346"/>
  </r>
  <r>
    <x v="11"/>
    <s v="1913940448265"/>
    <x v="23"/>
    <x v="115"/>
    <x v="44"/>
    <n v="68.397590361445779"/>
  </r>
  <r>
    <x v="11"/>
    <s v="1337178905827"/>
    <x v="30"/>
    <x v="116"/>
    <x v="44"/>
    <n v="115.85714285714286"/>
  </r>
  <r>
    <x v="11"/>
    <s v="1220082247036"/>
    <x v="48"/>
    <x v="117"/>
    <x v="45"/>
    <n v="123.43478260869566"/>
  </r>
  <r>
    <x v="11"/>
    <s v="1727935415836"/>
    <x v="17"/>
    <x v="118"/>
    <x v="45"/>
    <n v="66.8"/>
  </r>
  <r>
    <x v="11"/>
    <s v="1818048779732"/>
    <x v="57"/>
    <x v="119"/>
    <x v="45"/>
    <n v="71.87341772151899"/>
  </r>
  <r>
    <x v="12"/>
    <s v="2167261616426"/>
    <x v="58"/>
    <x v="120"/>
    <x v="46"/>
    <n v="2.3953488372093021"/>
  </r>
  <r>
    <x v="12"/>
    <s v="1372272925406"/>
    <x v="41"/>
    <x v="121"/>
    <x v="47"/>
    <n v="2.3111111111111109"/>
  </r>
  <r>
    <x v="12"/>
    <s v="1016632378290"/>
    <x v="15"/>
    <x v="122"/>
    <x v="47"/>
    <n v="2.1666666666666665"/>
  </r>
  <r>
    <x v="12"/>
    <s v="1742462460194"/>
    <x v="3"/>
    <x v="123"/>
    <x v="47"/>
    <n v="1.9259259259259258"/>
  </r>
  <r>
    <x v="12"/>
    <s v="1967324274043"/>
    <x v="44"/>
    <x v="124"/>
    <x v="47"/>
    <n v="2.4761904761904763"/>
  </r>
  <r>
    <x v="12"/>
    <s v="1913940448265"/>
    <x v="56"/>
    <x v="125"/>
    <x v="47"/>
    <n v="1.8245614035087718"/>
  </r>
  <r>
    <x v="12"/>
    <s v="1337178905827"/>
    <x v="59"/>
    <x v="126"/>
    <x v="47"/>
    <n v="3.5862068965517242"/>
  </r>
  <r>
    <x v="12"/>
    <s v="1220082247036"/>
    <x v="60"/>
    <x v="127"/>
    <x v="47"/>
    <n v="3.0588235294117645"/>
  </r>
  <r>
    <x v="12"/>
    <s v="1727935415836"/>
    <x v="61"/>
    <x v="128"/>
    <x v="47"/>
    <n v="1.5757575757575757"/>
  </r>
  <r>
    <x v="12"/>
    <s v="1818048779732"/>
    <x v="2"/>
    <x v="129"/>
    <x v="47"/>
    <n v="2.6666666666666665"/>
  </r>
  <r>
    <x v="13"/>
    <s v="2167261616426"/>
    <x v="11"/>
    <x v="130"/>
    <x v="48"/>
    <n v="4.5051546391752577"/>
  </r>
  <r>
    <x v="13"/>
    <s v="1372272925406"/>
    <x v="43"/>
    <x v="131"/>
    <x v="48"/>
    <n v="3.8"/>
  </r>
  <r>
    <x v="13"/>
    <s v="1016632378290"/>
    <x v="9"/>
    <x v="132"/>
    <x v="48"/>
    <n v="5.0813953488372094"/>
  </r>
  <r>
    <x v="13"/>
    <s v="1742462460194"/>
    <x v="10"/>
    <x v="133"/>
    <x v="48"/>
    <n v="4.6489361702127656"/>
  </r>
  <r>
    <x v="13"/>
    <s v="1967324274043"/>
    <x v="39"/>
    <x v="134"/>
    <x v="49"/>
    <n v="3.8421052631578947"/>
  </r>
  <r>
    <x v="13"/>
    <s v="1913940448265"/>
    <x v="42"/>
    <x v="135"/>
    <x v="49"/>
    <n v="4.2524271844660193"/>
  </r>
  <r>
    <x v="13"/>
    <s v="1337178905827"/>
    <x v="56"/>
    <x v="136"/>
    <x v="49"/>
    <n v="7.6842105263157894"/>
  </r>
  <r>
    <x v="13"/>
    <s v="1220082247036"/>
    <x v="41"/>
    <x v="137"/>
    <x v="49"/>
    <n v="9.7333333333333325"/>
  </r>
  <r>
    <x v="13"/>
    <s v="1727935415836"/>
    <x v="9"/>
    <x v="138"/>
    <x v="49"/>
    <n v="5.0930232558139537"/>
  </r>
  <r>
    <x v="13"/>
    <s v="1818048779732"/>
    <x v="37"/>
    <x v="139"/>
    <x v="49"/>
    <n v="4.9213483146067416"/>
  </r>
  <r>
    <x v="14"/>
    <s v="2167261616426"/>
    <x v="57"/>
    <x v="140"/>
    <x v="50"/>
    <n v="1.7848101265822784"/>
  </r>
  <r>
    <x v="14"/>
    <s v="1372272925406"/>
    <x v="38"/>
    <x v="141"/>
    <x v="50"/>
    <n v="1.4242424242424243"/>
  </r>
  <r>
    <x v="14"/>
    <s v="1016632378290"/>
    <x v="53"/>
    <x v="142"/>
    <x v="50"/>
    <n v="1.5494505494505495"/>
  </r>
  <r>
    <x v="14"/>
    <s v="1742462460194"/>
    <x v="9"/>
    <x v="143"/>
    <x v="50"/>
    <n v="1.6395348837209303"/>
  </r>
  <r>
    <x v="14"/>
    <s v="1967324274043"/>
    <x v="28"/>
    <x v="144"/>
    <x v="50"/>
    <n v="1.4387755102040816"/>
  </r>
  <r>
    <x v="14"/>
    <s v="1913940448265"/>
    <x v="14"/>
    <x v="145"/>
    <x v="50"/>
    <n v="1.5161290322580645"/>
  </r>
  <r>
    <x v="14"/>
    <s v="1337178905827"/>
    <x v="60"/>
    <x v="146"/>
    <x v="50"/>
    <n v="4.1470588235294121"/>
  </r>
  <r>
    <x v="14"/>
    <s v="1220082247036"/>
    <x v="3"/>
    <x v="147"/>
    <x v="50"/>
    <n v="2.6111111111111112"/>
  </r>
  <r>
    <x v="14"/>
    <s v="1727935415836"/>
    <x v="42"/>
    <x v="148"/>
    <x v="50"/>
    <n v="1.3689320388349515"/>
  </r>
  <r>
    <x v="14"/>
    <s v="1818048779732"/>
    <x v="42"/>
    <x v="149"/>
    <x v="51"/>
    <n v="1.3786407766990292"/>
  </r>
  <r>
    <x v="15"/>
    <s v="2167261616426"/>
    <x v="11"/>
    <x v="150"/>
    <x v="52"/>
    <n v="1.7525773195876289"/>
  </r>
  <r>
    <x v="15"/>
    <s v="1372272925406"/>
    <x v="12"/>
    <x v="151"/>
    <x v="53"/>
    <n v="1.6764705882352942"/>
  </r>
  <r>
    <x v="15"/>
    <s v="1016632378290"/>
    <x v="37"/>
    <x v="152"/>
    <x v="53"/>
    <n v="1.9213483146067416"/>
  </r>
  <r>
    <x v="15"/>
    <s v="1742462460194"/>
    <x v="35"/>
    <x v="153"/>
    <x v="53"/>
    <n v="1.8"/>
  </r>
  <r>
    <x v="15"/>
    <s v="1967324274043"/>
    <x v="11"/>
    <x v="154"/>
    <x v="53"/>
    <n v="1.7628865979381443"/>
  </r>
  <r>
    <x v="15"/>
    <s v="1913940448265"/>
    <x v="49"/>
    <x v="155"/>
    <x v="53"/>
    <n v="2.1923076923076925"/>
  </r>
  <r>
    <x v="15"/>
    <s v="1337178905827"/>
    <x v="8"/>
    <x v="156"/>
    <x v="53"/>
    <n v="3.1090909090909089"/>
  </r>
  <r>
    <x v="15"/>
    <s v="1220082247036"/>
    <x v="62"/>
    <x v="157"/>
    <x v="53"/>
    <n v="4.75"/>
  </r>
  <r>
    <x v="15"/>
    <s v="1727935415836"/>
    <x v="25"/>
    <x v="158"/>
    <x v="53"/>
    <n v="1.6132075471698113"/>
  </r>
  <r>
    <x v="15"/>
    <s v="1818048779732"/>
    <x v="9"/>
    <x v="159"/>
    <x v="53"/>
    <n v="1.9883720930232558"/>
  </r>
  <r>
    <x v="16"/>
    <s v="2167261616426"/>
    <x v="28"/>
    <x v="160"/>
    <x v="54"/>
    <n v="1.4591836734693877"/>
  </r>
  <r>
    <x v="16"/>
    <s v="1372272925406"/>
    <x v="53"/>
    <x v="161"/>
    <x v="55"/>
    <n v="1.5824175824175823"/>
  </r>
  <r>
    <x v="16"/>
    <s v="1016632378290"/>
    <x v="9"/>
    <x v="162"/>
    <x v="55"/>
    <n v="1.6744186046511629"/>
  </r>
  <r>
    <x v="16"/>
    <s v="1742462460194"/>
    <x v="63"/>
    <x v="163"/>
    <x v="55"/>
    <n v="1.2857142857142858"/>
  </r>
  <r>
    <x v="16"/>
    <s v="1967324274043"/>
    <x v="64"/>
    <x v="164"/>
    <x v="55"/>
    <n v="1.9459459459459461"/>
  </r>
  <r>
    <x v="16"/>
    <s v="1913940448265"/>
    <x v="35"/>
    <x v="165"/>
    <x v="55"/>
    <n v="1.5157894736842106"/>
  </r>
  <r>
    <x v="16"/>
    <s v="1337178905827"/>
    <x v="8"/>
    <x v="166"/>
    <x v="55"/>
    <n v="2.6181818181818182"/>
  </r>
  <r>
    <x v="16"/>
    <s v="1220082247036"/>
    <x v="31"/>
    <x v="167"/>
    <x v="55"/>
    <n v="2.7692307692307692"/>
  </r>
  <r>
    <x v="16"/>
    <s v="1727935415836"/>
    <x v="42"/>
    <x v="168"/>
    <x v="56"/>
    <n v="1.4077669902912622"/>
  </r>
  <r>
    <x v="16"/>
    <s v="1818048779732"/>
    <x v="65"/>
    <x v="169"/>
    <x v="56"/>
    <n v="1.9333333333333333"/>
  </r>
  <r>
    <x v="17"/>
    <s v="2167261616426"/>
    <x v="13"/>
    <x v="170"/>
    <x v="57"/>
    <n v="1.95"/>
  </r>
  <r>
    <x v="17"/>
    <s v="1372272925406"/>
    <x v="14"/>
    <x v="171"/>
    <x v="58"/>
    <n v="1.6881720430107527"/>
  </r>
  <r>
    <x v="17"/>
    <s v="1016632378290"/>
    <x v="37"/>
    <x v="172"/>
    <x v="58"/>
    <n v="1.7640449438202248"/>
  </r>
  <r>
    <x v="17"/>
    <s v="1742462460194"/>
    <x v="36"/>
    <x v="173"/>
    <x v="58"/>
    <n v="1.4952380952380953"/>
  </r>
  <r>
    <x v="17"/>
    <s v="1967324274043"/>
    <x v="17"/>
    <x v="174"/>
    <x v="58"/>
    <n v="1.8470588235294119"/>
  </r>
  <r>
    <x v="17"/>
    <s v="1913940448265"/>
    <x v="35"/>
    <x v="175"/>
    <x v="58"/>
    <n v="1.6526315789473685"/>
  </r>
  <r>
    <x v="17"/>
    <s v="1337178905827"/>
    <x v="1"/>
    <x v="176"/>
    <x v="58"/>
    <n v="2.6610169491525424"/>
  </r>
  <r>
    <x v="17"/>
    <s v="1220082247036"/>
    <x v="2"/>
    <x v="177"/>
    <x v="58"/>
    <n v="4.0256410256410255"/>
  </r>
  <r>
    <x v="17"/>
    <s v="1727935415836"/>
    <x v="27"/>
    <x v="178"/>
    <x v="58"/>
    <n v="1.4272727272727272"/>
  </r>
  <r>
    <x v="17"/>
    <s v="1818048779732"/>
    <x v="17"/>
    <x v="179"/>
    <x v="58"/>
    <n v="1.8470588235294119"/>
  </r>
  <r>
    <x v="18"/>
    <s v="2167261616426"/>
    <x v="47"/>
    <x v="180"/>
    <x v="59"/>
    <n v="1.8148148148148149"/>
  </r>
  <r>
    <x v="18"/>
    <s v="1372272925406"/>
    <x v="35"/>
    <x v="181"/>
    <x v="59"/>
    <n v="1.5473684210526315"/>
  </r>
  <r>
    <x v="18"/>
    <s v="1016632378290"/>
    <x v="27"/>
    <x v="182"/>
    <x v="59"/>
    <n v="1.3363636363636364"/>
  </r>
  <r>
    <x v="18"/>
    <s v="1742462460194"/>
    <x v="37"/>
    <x v="183"/>
    <x v="59"/>
    <n v="1.651685393258427"/>
  </r>
  <r>
    <x v="18"/>
    <s v="1967324274043"/>
    <x v="9"/>
    <x v="184"/>
    <x v="59"/>
    <n v="1.7093023255813953"/>
  </r>
  <r>
    <x v="18"/>
    <s v="1913940448265"/>
    <x v="66"/>
    <x v="185"/>
    <x v="59"/>
    <n v="1.75"/>
  </r>
  <r>
    <x v="18"/>
    <s v="1337178905827"/>
    <x v="48"/>
    <x v="186"/>
    <x v="59"/>
    <n v="3.1956521739130435"/>
  </r>
  <r>
    <x v="18"/>
    <s v="1220082247036"/>
    <x v="51"/>
    <x v="187"/>
    <x v="59"/>
    <n v="3.1276595744680851"/>
  </r>
  <r>
    <x v="18"/>
    <s v="1727935415836"/>
    <x v="39"/>
    <x v="188"/>
    <x v="59"/>
    <n v="1.2894736842105263"/>
  </r>
  <r>
    <x v="18"/>
    <s v="1818048779732"/>
    <x v="45"/>
    <x v="189"/>
    <x v="60"/>
    <n v="1.7011494252873562"/>
  </r>
  <r>
    <x v="19"/>
    <s v="2167261616426"/>
    <x v="11"/>
    <x v="190"/>
    <x v="50"/>
    <n v="1.4536082474226804"/>
  </r>
  <r>
    <x v="19"/>
    <s v="1372272925406"/>
    <x v="25"/>
    <x v="191"/>
    <x v="51"/>
    <n v="1.3396226415094339"/>
  </r>
  <r>
    <x v="19"/>
    <s v="1016632378290"/>
    <x v="33"/>
    <x v="192"/>
    <x v="51"/>
    <n v="1.3271028037383177"/>
  </r>
  <r>
    <x v="19"/>
    <s v="1742462460194"/>
    <x v="45"/>
    <x v="193"/>
    <x v="51"/>
    <n v="1.632183908045977"/>
  </r>
  <r>
    <x v="19"/>
    <s v="1967324274043"/>
    <x v="46"/>
    <x v="194"/>
    <x v="51"/>
    <n v="1.4791666666666667"/>
  </r>
  <r>
    <x v="19"/>
    <s v="1913940448265"/>
    <x v="27"/>
    <x v="195"/>
    <x v="51"/>
    <n v="1.290909090909091"/>
  </r>
  <r>
    <x v="19"/>
    <s v="1337178905827"/>
    <x v="30"/>
    <x v="196"/>
    <x v="51"/>
    <n v="2.8979591836734695"/>
  </r>
  <r>
    <x v="19"/>
    <s v="1220082247036"/>
    <x v="7"/>
    <x v="197"/>
    <x v="51"/>
    <n v="2.784313725490196"/>
  </r>
  <r>
    <x v="19"/>
    <s v="1727935415836"/>
    <x v="21"/>
    <x v="198"/>
    <x v="51"/>
    <n v="1.5434782608695652"/>
  </r>
  <r>
    <x v="19"/>
    <s v="1818048779732"/>
    <x v="52"/>
    <x v="199"/>
    <x v="51"/>
    <n v="1.4059405940594059"/>
  </r>
  <r>
    <x v="20"/>
    <s v="2167261616426"/>
    <x v="22"/>
    <x v="200"/>
    <x v="61"/>
    <n v="1.8068181818181819"/>
  </r>
  <r>
    <x v="20"/>
    <s v="1372272925406"/>
    <x v="21"/>
    <x v="201"/>
    <x v="61"/>
    <n v="1.7282608695652173"/>
  </r>
  <r>
    <x v="20"/>
    <s v="1016632378290"/>
    <x v="28"/>
    <x v="202"/>
    <x v="62"/>
    <n v="1.6326530612244898"/>
  </r>
  <r>
    <x v="20"/>
    <s v="1742462460194"/>
    <x v="35"/>
    <x v="203"/>
    <x v="62"/>
    <n v="1.6842105263157894"/>
  </r>
  <r>
    <x v="20"/>
    <s v="1967324274043"/>
    <x v="40"/>
    <x v="204"/>
    <x v="62"/>
    <n v="1.7777777777777777"/>
  </r>
  <r>
    <x v="20"/>
    <s v="1913940448265"/>
    <x v="67"/>
    <x v="205"/>
    <x v="62"/>
    <n v="1.415929203539823"/>
  </r>
  <r>
    <x v="20"/>
    <s v="1337178905827"/>
    <x v="48"/>
    <x v="206"/>
    <x v="62"/>
    <n v="3.4782608695652173"/>
  </r>
  <r>
    <x v="20"/>
    <s v="1220082247036"/>
    <x v="68"/>
    <x v="207"/>
    <x v="62"/>
    <n v="3.9024390243902438"/>
  </r>
  <r>
    <x v="20"/>
    <s v="1727935415836"/>
    <x v="21"/>
    <x v="208"/>
    <x v="62"/>
    <n v="1.7391304347826086"/>
  </r>
  <r>
    <x v="20"/>
    <s v="1818048779732"/>
    <x v="22"/>
    <x v="209"/>
    <x v="62"/>
    <n v="1.8181818181818181"/>
  </r>
  <r>
    <x v="21"/>
    <s v="2167261616426"/>
    <x v="10"/>
    <x v="210"/>
    <x v="63"/>
    <n v="1.8297872340425532"/>
  </r>
  <r>
    <x v="21"/>
    <s v="1372272925406"/>
    <x v="69"/>
    <x v="211"/>
    <x v="63"/>
    <n v="1.323076923076923"/>
  </r>
  <r>
    <x v="21"/>
    <s v="1016632378290"/>
    <x v="25"/>
    <x v="212"/>
    <x v="63"/>
    <n v="1.6226415094339623"/>
  </r>
  <r>
    <x v="21"/>
    <s v="1742462460194"/>
    <x v="14"/>
    <x v="213"/>
    <x v="63"/>
    <n v="1.8494623655913978"/>
  </r>
  <r>
    <x v="21"/>
    <s v="1967324274043"/>
    <x v="10"/>
    <x v="214"/>
    <x v="63"/>
    <n v="1.8297872340425532"/>
  </r>
  <r>
    <x v="21"/>
    <s v="1913940448265"/>
    <x v="37"/>
    <x v="215"/>
    <x v="64"/>
    <n v="1.9438202247191012"/>
  </r>
  <r>
    <x v="21"/>
    <s v="1337178905827"/>
    <x v="7"/>
    <x v="216"/>
    <x v="64"/>
    <n v="3.392156862745098"/>
  </r>
  <r>
    <x v="21"/>
    <s v="1220082247036"/>
    <x v="58"/>
    <x v="217"/>
    <x v="64"/>
    <n v="4.0232558139534884"/>
  </r>
  <r>
    <x v="21"/>
    <s v="1727935415836"/>
    <x v="11"/>
    <x v="218"/>
    <x v="64"/>
    <n v="1.7835051546391754"/>
  </r>
  <r>
    <x v="21"/>
    <s v="1818048779732"/>
    <x v="63"/>
    <x v="219"/>
    <x v="64"/>
    <n v="1.5446428571428572"/>
  </r>
  <r>
    <x v="22"/>
    <s v="2167261616426"/>
    <x v="52"/>
    <x v="220"/>
    <x v="54"/>
    <n v="1.4158415841584158"/>
  </r>
  <r>
    <x v="22"/>
    <s v="1372272925406"/>
    <x v="70"/>
    <x v="221"/>
    <x v="55"/>
    <n v="1.3333333333333333"/>
  </r>
  <r>
    <x v="22"/>
    <s v="1016632378290"/>
    <x v="18"/>
    <x v="222"/>
    <x v="55"/>
    <n v="1.2307692307692308"/>
  </r>
  <r>
    <x v="22"/>
    <s v="1742462460194"/>
    <x v="29"/>
    <x v="223"/>
    <x v="55"/>
    <n v="1.3846153846153846"/>
  </r>
  <r>
    <x v="22"/>
    <s v="1967324274043"/>
    <x v="53"/>
    <x v="224"/>
    <x v="55"/>
    <n v="1.5824175824175823"/>
  </r>
  <r>
    <x v="22"/>
    <s v="1913940448265"/>
    <x v="36"/>
    <x v="225"/>
    <x v="55"/>
    <n v="1.3714285714285714"/>
  </r>
  <r>
    <x v="22"/>
    <s v="1337178905827"/>
    <x v="62"/>
    <x v="226"/>
    <x v="55"/>
    <n v="4"/>
  </r>
  <r>
    <x v="22"/>
    <s v="1220082247036"/>
    <x v="51"/>
    <x v="227"/>
    <x v="55"/>
    <n v="3.0638297872340425"/>
  </r>
  <r>
    <x v="22"/>
    <s v="1727935415836"/>
    <x v="17"/>
    <x v="228"/>
    <x v="55"/>
    <n v="1.6941176470588235"/>
  </r>
  <r>
    <x v="22"/>
    <s v="1818048779732"/>
    <x v="27"/>
    <x v="229"/>
    <x v="55"/>
    <n v="1.3090909090909091"/>
  </r>
  <r>
    <x v="23"/>
    <s v="2167261616426"/>
    <x v="52"/>
    <x v="230"/>
    <x v="65"/>
    <n v="1.3762376237623761"/>
  </r>
  <r>
    <x v="23"/>
    <s v="1372272925406"/>
    <x v="38"/>
    <x v="231"/>
    <x v="65"/>
    <n v="1.404040404040404"/>
  </r>
  <r>
    <x v="23"/>
    <s v="1016632378290"/>
    <x v="67"/>
    <x v="232"/>
    <x v="65"/>
    <n v="1.2300884955752212"/>
  </r>
  <r>
    <x v="23"/>
    <s v="1742462460194"/>
    <x v="37"/>
    <x v="233"/>
    <x v="65"/>
    <n v="1.5617977528089888"/>
  </r>
  <r>
    <x v="23"/>
    <s v="1967324274043"/>
    <x v="32"/>
    <x v="234"/>
    <x v="65"/>
    <n v="1.39"/>
  </r>
  <r>
    <x v="23"/>
    <s v="1913940448265"/>
    <x v="35"/>
    <x v="235"/>
    <x v="65"/>
    <n v="1.4631578947368422"/>
  </r>
  <r>
    <x v="23"/>
    <s v="1337178905827"/>
    <x v="31"/>
    <x v="236"/>
    <x v="65"/>
    <n v="2.6730769230769229"/>
  </r>
  <r>
    <x v="23"/>
    <s v="1220082247036"/>
    <x v="71"/>
    <x v="237"/>
    <x v="65"/>
    <n v="2.78"/>
  </r>
  <r>
    <x v="23"/>
    <s v="1727935415836"/>
    <x v="66"/>
    <x v="238"/>
    <x v="65"/>
    <n v="1.6547619047619047"/>
  </r>
  <r>
    <x v="23"/>
    <s v="1818048779732"/>
    <x v="17"/>
    <x v="239"/>
    <x v="65"/>
    <n v="1.6352941176470588"/>
  </r>
  <r>
    <x v="24"/>
    <s v="2167261616426"/>
    <x v="7"/>
    <x v="240"/>
    <x v="66"/>
    <n v="2.2352941176470589"/>
  </r>
  <r>
    <x v="24"/>
    <s v="1372272925406"/>
    <x v="16"/>
    <x v="241"/>
    <x v="66"/>
    <n v="3"/>
  </r>
  <r>
    <x v="24"/>
    <s v="1016632378290"/>
    <x v="3"/>
    <x v="242"/>
    <x v="66"/>
    <n v="2.1111111111111112"/>
  </r>
  <r>
    <x v="24"/>
    <s v="1742462460194"/>
    <x v="8"/>
    <x v="243"/>
    <x v="66"/>
    <n v="2.0727272727272728"/>
  </r>
  <r>
    <x v="24"/>
    <s v="1967324274043"/>
    <x v="62"/>
    <x v="244"/>
    <x v="66"/>
    <n v="3.1666666666666665"/>
  </r>
  <r>
    <x v="24"/>
    <s v="1913940448265"/>
    <x v="72"/>
    <x v="245"/>
    <x v="66"/>
    <n v="2.1509433962264151"/>
  </r>
  <r>
    <x v="24"/>
    <s v="1337178905827"/>
    <x v="73"/>
    <x v="246"/>
    <x v="67"/>
    <n v="3.7096774193548385"/>
  </r>
  <r>
    <x v="24"/>
    <s v="1220082247036"/>
    <x v="74"/>
    <x v="247"/>
    <x v="67"/>
    <n v="5"/>
  </r>
  <r>
    <x v="24"/>
    <s v="1727935415836"/>
    <x v="68"/>
    <x v="248"/>
    <x v="67"/>
    <n v="2.8048780487804876"/>
  </r>
  <r>
    <x v="24"/>
    <s v="1818048779732"/>
    <x v="75"/>
    <x v="249"/>
    <x v="67"/>
    <n v="2.6136363636363638"/>
  </r>
  <r>
    <x v="25"/>
    <s v="2167261616426"/>
    <x v="12"/>
    <x v="250"/>
    <x v="68"/>
    <n v="1.3529411764705883"/>
  </r>
  <r>
    <x v="25"/>
    <s v="1372272925406"/>
    <x v="53"/>
    <x v="251"/>
    <x v="68"/>
    <n v="1.5164835164835164"/>
  </r>
  <r>
    <x v="25"/>
    <s v="1016632378290"/>
    <x v="17"/>
    <x v="252"/>
    <x v="68"/>
    <n v="1.6235294117647059"/>
  </r>
  <r>
    <x v="25"/>
    <s v="1742462460194"/>
    <x v="52"/>
    <x v="253"/>
    <x v="68"/>
    <n v="1.3663366336633664"/>
  </r>
  <r>
    <x v="25"/>
    <s v="1967324274043"/>
    <x v="52"/>
    <x v="254"/>
    <x v="68"/>
    <n v="1.3663366336633664"/>
  </r>
  <r>
    <x v="25"/>
    <s v="1913940448265"/>
    <x v="42"/>
    <x v="255"/>
    <x v="68"/>
    <n v="1.3398058252427185"/>
  </r>
  <r>
    <x v="25"/>
    <s v="1337178905827"/>
    <x v="41"/>
    <x v="256"/>
    <x v="68"/>
    <n v="3.0666666666666669"/>
  </r>
  <r>
    <x v="25"/>
    <s v="1220082247036"/>
    <x v="3"/>
    <x v="257"/>
    <x v="68"/>
    <n v="2.5555555555555554"/>
  </r>
  <r>
    <x v="25"/>
    <s v="1727935415836"/>
    <x v="17"/>
    <x v="258"/>
    <x v="68"/>
    <n v="1.6235294117647059"/>
  </r>
  <r>
    <x v="25"/>
    <s v="1818048779732"/>
    <x v="28"/>
    <x v="259"/>
    <x v="68"/>
    <n v="1.4081632653061225"/>
  </r>
  <r>
    <x v="26"/>
    <s v="2167261616426"/>
    <x v="11"/>
    <x v="260"/>
    <x v="69"/>
    <n v="19.608247422680414"/>
  </r>
  <r>
    <x v="26"/>
    <s v="1372272925406"/>
    <x v="35"/>
    <x v="261"/>
    <x v="70"/>
    <n v="20.03157894736842"/>
  </r>
  <r>
    <x v="26"/>
    <s v="1016632378290"/>
    <x v="50"/>
    <x v="262"/>
    <x v="70"/>
    <n v="23.207317073170731"/>
  </r>
  <r>
    <x v="26"/>
    <s v="1742462460194"/>
    <x v="42"/>
    <x v="263"/>
    <x v="70"/>
    <n v="18.475728155339805"/>
  </r>
  <r>
    <x v="26"/>
    <s v="1967324274043"/>
    <x v="45"/>
    <x v="264"/>
    <x v="71"/>
    <n v="21.885057471264368"/>
  </r>
  <r>
    <x v="26"/>
    <s v="1913940448265"/>
    <x v="14"/>
    <x v="265"/>
    <x v="71"/>
    <n v="20.473118279569892"/>
  </r>
  <r>
    <x v="26"/>
    <s v="1337178905827"/>
    <x v="71"/>
    <x v="266"/>
    <x v="72"/>
    <n v="38.1"/>
  </r>
  <r>
    <x v="26"/>
    <s v="1220082247036"/>
    <x v="58"/>
    <x v="267"/>
    <x v="72"/>
    <n v="44.302325581395351"/>
  </r>
  <r>
    <x v="26"/>
    <s v="1727935415836"/>
    <x v="52"/>
    <x v="268"/>
    <x v="72"/>
    <n v="18.861386138613863"/>
  </r>
  <r>
    <x v="26"/>
    <s v="1818048779732"/>
    <x v="53"/>
    <x v="269"/>
    <x v="72"/>
    <n v="20.934065934065934"/>
  </r>
  <r>
    <x v="27"/>
    <s v="2167261616426"/>
    <x v="25"/>
    <x v="270"/>
    <x v="73"/>
    <n v="10.877358490566039"/>
  </r>
  <r>
    <x v="27"/>
    <s v="1372272925406"/>
    <x v="38"/>
    <x v="271"/>
    <x v="73"/>
    <n v="11.646464646464647"/>
  </r>
  <r>
    <x v="27"/>
    <s v="1016632378290"/>
    <x v="37"/>
    <x v="272"/>
    <x v="74"/>
    <n v="12.966292134831461"/>
  </r>
  <r>
    <x v="27"/>
    <s v="1742462460194"/>
    <x v="9"/>
    <x v="273"/>
    <x v="74"/>
    <n v="13.418604651162791"/>
  </r>
  <r>
    <x v="27"/>
    <s v="1967324274043"/>
    <x v="11"/>
    <x v="274"/>
    <x v="74"/>
    <n v="11.896907216494846"/>
  </r>
  <r>
    <x v="27"/>
    <s v="1913940448265"/>
    <x v="53"/>
    <x v="275"/>
    <x v="75"/>
    <n v="12.692307692307692"/>
  </r>
  <r>
    <x v="27"/>
    <s v="1337178905827"/>
    <x v="75"/>
    <x v="276"/>
    <x v="75"/>
    <n v="26.25"/>
  </r>
  <r>
    <x v="27"/>
    <s v="1220082247036"/>
    <x v="30"/>
    <x v="277"/>
    <x v="75"/>
    <n v="23.571428571428573"/>
  </r>
  <r>
    <x v="27"/>
    <s v="1727935415836"/>
    <x v="26"/>
    <x v="278"/>
    <x v="75"/>
    <n v="10.596330275229358"/>
  </r>
  <r>
    <x v="27"/>
    <s v="1818048779732"/>
    <x v="52"/>
    <x v="279"/>
    <x v="75"/>
    <n v="11.435643564356436"/>
  </r>
  <r>
    <x v="28"/>
    <s v="2167261616426"/>
    <x v="52"/>
    <x v="280"/>
    <x v="76"/>
    <n v="90.762376237623769"/>
  </r>
  <r>
    <x v="28"/>
    <s v="1372272925406"/>
    <x v="40"/>
    <x v="281"/>
    <x v="77"/>
    <n v="101.86666666666666"/>
  </r>
  <r>
    <x v="28"/>
    <s v="1016632378290"/>
    <x v="34"/>
    <x v="282"/>
    <x v="77"/>
    <n v="79.034482758620683"/>
  </r>
  <r>
    <x v="28"/>
    <s v="1742462460194"/>
    <x v="14"/>
    <x v="283"/>
    <x v="77"/>
    <n v="98.58064516129032"/>
  </r>
  <r>
    <x v="28"/>
    <s v="1967324274043"/>
    <x v="37"/>
    <x v="284"/>
    <x v="78"/>
    <n v="103.02247191011236"/>
  </r>
  <r>
    <x v="28"/>
    <s v="1913940448265"/>
    <x v="29"/>
    <x v="285"/>
    <x v="78"/>
    <n v="88.163461538461533"/>
  </r>
  <r>
    <x v="28"/>
    <s v="1337178905827"/>
    <x v="41"/>
    <x v="286"/>
    <x v="78"/>
    <n v="203.75555555555556"/>
  </r>
  <r>
    <x v="28"/>
    <s v="1220082247036"/>
    <x v="31"/>
    <x v="287"/>
    <x v="78"/>
    <n v="176.32692307692307"/>
  </r>
  <r>
    <x v="28"/>
    <s v="1727935415836"/>
    <x v="9"/>
    <x v="288"/>
    <x v="78"/>
    <n v="106.61627906976744"/>
  </r>
  <r>
    <x v="28"/>
    <s v="1818048779732"/>
    <x v="28"/>
    <x v="289"/>
    <x v="79"/>
    <n v="93.571428571428569"/>
  </r>
  <r>
    <x v="29"/>
    <s v="2167261616426"/>
    <x v="11"/>
    <x v="290"/>
    <x v="80"/>
    <n v="6.536082474226804"/>
  </r>
  <r>
    <x v="29"/>
    <s v="1372272925406"/>
    <x v="38"/>
    <x v="291"/>
    <x v="81"/>
    <n v="6.4141414141414144"/>
  </r>
  <r>
    <x v="29"/>
    <s v="1016632378290"/>
    <x v="40"/>
    <x v="292"/>
    <x v="81"/>
    <n v="7.0555555555555554"/>
  </r>
  <r>
    <x v="29"/>
    <s v="1742462460194"/>
    <x v="17"/>
    <x v="293"/>
    <x v="81"/>
    <n v="7.4705882352941178"/>
  </r>
  <r>
    <x v="29"/>
    <s v="1967324274043"/>
    <x v="33"/>
    <x v="294"/>
    <x v="81"/>
    <n v="5.9345794392523361"/>
  </r>
  <r>
    <x v="29"/>
    <s v="1913940448265"/>
    <x v="23"/>
    <x v="295"/>
    <x v="81"/>
    <n v="7.6506024096385543"/>
  </r>
  <r>
    <x v="29"/>
    <s v="1337178905827"/>
    <x v="30"/>
    <x v="296"/>
    <x v="82"/>
    <n v="12.979591836734693"/>
  </r>
  <r>
    <x v="29"/>
    <s v="1220082247036"/>
    <x v="15"/>
    <x v="297"/>
    <x v="82"/>
    <n v="13.25"/>
  </r>
  <r>
    <x v="29"/>
    <s v="1727935415836"/>
    <x v="52"/>
    <x v="298"/>
    <x v="82"/>
    <n v="6.2970297029702973"/>
  </r>
  <r>
    <x v="29"/>
    <s v="1818048779732"/>
    <x v="47"/>
    <x v="299"/>
    <x v="82"/>
    <n v="7.8518518518518521"/>
  </r>
  <r>
    <x v="30"/>
    <s v="2167261616426"/>
    <x v="74"/>
    <x v="300"/>
    <x v="83"/>
    <n v="18.304347826086957"/>
  </r>
  <r>
    <x v="30"/>
    <s v="1372272925406"/>
    <x v="76"/>
    <x v="301"/>
    <x v="83"/>
    <n v="21.05"/>
  </r>
  <r>
    <x v="30"/>
    <s v="1016632378290"/>
    <x v="77"/>
    <x v="302"/>
    <x v="83"/>
    <n v="42.1"/>
  </r>
  <r>
    <x v="30"/>
    <s v="1742462460194"/>
    <x v="78"/>
    <x v="303"/>
    <x v="83"/>
    <n v="24.764705882352942"/>
  </r>
  <r>
    <x v="30"/>
    <s v="1967324274043"/>
    <x v="79"/>
    <x v="304"/>
    <x v="84"/>
    <n v="38.363636363636367"/>
  </r>
  <r>
    <x v="30"/>
    <s v="1913940448265"/>
    <x v="80"/>
    <x v="305"/>
    <x v="84"/>
    <n v="28.133333333333333"/>
  </r>
  <r>
    <x v="30"/>
    <s v="1337178905827"/>
    <x v="81"/>
    <x v="306"/>
    <x v="84"/>
    <n v="35.166666666666664"/>
  </r>
  <r>
    <x v="30"/>
    <s v="1220082247036"/>
    <x v="82"/>
    <x v="307"/>
    <x v="84"/>
    <n v="70.333333333333329"/>
  </r>
  <r>
    <x v="30"/>
    <s v="1727935415836"/>
    <x v="83"/>
    <x v="308"/>
    <x v="84"/>
    <n v="52.75"/>
  </r>
  <r>
    <x v="30"/>
    <s v="1818048779732"/>
    <x v="84"/>
    <x v="309"/>
    <x v="84"/>
    <n v="22.21052631578947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0">
  <r>
    <x v="0"/>
    <s v="1337178905827"/>
    <x v="0"/>
    <x v="0"/>
    <x v="0"/>
    <n v="3.9024390243902438"/>
  </r>
  <r>
    <x v="0"/>
    <s v="1727935415836"/>
    <x v="1"/>
    <x v="1"/>
    <x v="1"/>
    <n v="1.7127659574468086"/>
  </r>
  <r>
    <x v="0"/>
    <s v="1967324274043"/>
    <x v="2"/>
    <x v="2"/>
    <x v="2"/>
    <n v="2.16"/>
  </r>
  <r>
    <x v="0"/>
    <s v="1742462460194"/>
    <x v="3"/>
    <x v="3"/>
    <x v="2"/>
    <n v="1.8409090909090908"/>
  </r>
  <r>
    <x v="0"/>
    <s v="1220082247036"/>
    <x v="4"/>
    <x v="4"/>
    <x v="3"/>
    <n v="4.2894736842105265"/>
  </r>
  <r>
    <x v="0"/>
    <s v="1818048779732"/>
    <x v="5"/>
    <x v="5"/>
    <x v="3"/>
    <n v="2.0123456790123457"/>
  </r>
  <r>
    <x v="0"/>
    <s v="2167261616426"/>
    <x v="6"/>
    <x v="6"/>
    <x v="3"/>
    <n v="1.6804123711340206"/>
  </r>
  <r>
    <x v="0"/>
    <s v="1372272925406"/>
    <x v="7"/>
    <x v="7"/>
    <x v="3"/>
    <n v="2.2328767123287672"/>
  </r>
  <r>
    <x v="0"/>
    <s v="1913940448265"/>
    <x v="8"/>
    <x v="8"/>
    <x v="4"/>
    <n v="2.1578947368421053"/>
  </r>
  <r>
    <x v="0"/>
    <s v="1016632378290"/>
    <x v="9"/>
    <x v="9"/>
    <x v="4"/>
    <n v="1.9294117647058824"/>
  </r>
  <r>
    <x v="1"/>
    <s v="1818048779732"/>
    <x v="10"/>
    <x v="10"/>
    <x v="5"/>
    <n v="1.5042735042735043"/>
  </r>
  <r>
    <x v="1"/>
    <s v="1913940448265"/>
    <x v="11"/>
    <x v="11"/>
    <x v="5"/>
    <n v="2.2857142857142856"/>
  </r>
  <r>
    <x v="1"/>
    <s v="1372272925406"/>
    <x v="12"/>
    <x v="12"/>
    <x v="6"/>
    <n v="2.3918918918918921"/>
  </r>
  <r>
    <x v="1"/>
    <s v="1220082247036"/>
    <x v="13"/>
    <x v="13"/>
    <x v="6"/>
    <n v="4.0227272727272725"/>
  </r>
  <r>
    <x v="1"/>
    <s v="2167261616426"/>
    <x v="14"/>
    <x v="14"/>
    <x v="7"/>
    <n v="1.6635514018691588"/>
  </r>
  <r>
    <x v="1"/>
    <s v="1967324274043"/>
    <x v="15"/>
    <x v="15"/>
    <x v="7"/>
    <n v="1.8541666666666667"/>
  </r>
  <r>
    <x v="1"/>
    <s v="1742462460194"/>
    <x v="16"/>
    <x v="16"/>
    <x v="7"/>
    <n v="1.7450980392156863"/>
  </r>
  <r>
    <x v="1"/>
    <s v="1337178905827"/>
    <x v="0"/>
    <x v="17"/>
    <x v="7"/>
    <n v="4.3414634146341466"/>
  </r>
  <r>
    <x v="1"/>
    <s v="1727935415836"/>
    <x v="17"/>
    <x v="18"/>
    <x v="8"/>
    <n v="1.4916666666666667"/>
  </r>
  <r>
    <x v="1"/>
    <s v="1016632378290"/>
    <x v="18"/>
    <x v="19"/>
    <x v="8"/>
    <n v="1.7211538461538463"/>
  </r>
  <r>
    <x v="2"/>
    <s v="1372272925406"/>
    <x v="19"/>
    <x v="20"/>
    <x v="9"/>
    <n v="0.1"/>
  </r>
  <r>
    <x v="2"/>
    <s v="1220082247036"/>
    <x v="20"/>
    <x v="21"/>
    <x v="9"/>
    <n v="0.19565217391304349"/>
  </r>
  <r>
    <x v="2"/>
    <s v="1727935415836"/>
    <x v="21"/>
    <x v="22"/>
    <x v="10"/>
    <n v="0.10989010989010989"/>
  </r>
  <r>
    <x v="2"/>
    <s v="1818048779732"/>
    <x v="15"/>
    <x v="23"/>
    <x v="10"/>
    <n v="0.10416666666666667"/>
  </r>
  <r>
    <x v="2"/>
    <s v="1742462460194"/>
    <x v="18"/>
    <x v="24"/>
    <x v="10"/>
    <n v="9.6153846153846159E-2"/>
  </r>
  <r>
    <x v="2"/>
    <s v="2167261616426"/>
    <x v="22"/>
    <x v="25"/>
    <x v="11"/>
    <n v="0.12790697674418605"/>
  </r>
  <r>
    <x v="2"/>
    <s v="1337178905827"/>
    <x v="23"/>
    <x v="26"/>
    <x v="11"/>
    <n v="0.22916666666666666"/>
  </r>
  <r>
    <x v="2"/>
    <s v="1967324274043"/>
    <x v="24"/>
    <x v="27"/>
    <x v="11"/>
    <n v="0.12359550561797752"/>
  </r>
  <r>
    <x v="2"/>
    <s v="1913940448265"/>
    <x v="25"/>
    <x v="28"/>
    <x v="12"/>
    <n v="0.11650485436893204"/>
  </r>
  <r>
    <x v="2"/>
    <s v="1016632378290"/>
    <x v="3"/>
    <x v="29"/>
    <x v="12"/>
    <n v="0.13636363636363635"/>
  </r>
  <r>
    <x v="3"/>
    <s v="1913940448265"/>
    <x v="14"/>
    <x v="30"/>
    <x v="13"/>
    <n v="1.719626168224299"/>
  </r>
  <r>
    <x v="3"/>
    <s v="1220082247036"/>
    <x v="26"/>
    <x v="31"/>
    <x v="13"/>
    <n v="2.7462686567164178"/>
  </r>
  <r>
    <x v="3"/>
    <s v="1337178905827"/>
    <x v="27"/>
    <x v="32"/>
    <x v="13"/>
    <n v="3.4074074074074074"/>
  </r>
  <r>
    <x v="3"/>
    <s v="1967324274043"/>
    <x v="28"/>
    <x v="33"/>
    <x v="14"/>
    <n v="2.0108695652173911"/>
  </r>
  <r>
    <x v="3"/>
    <s v="2167261616426"/>
    <x v="29"/>
    <x v="34"/>
    <x v="14"/>
    <n v="1.8316831683168318"/>
  </r>
  <r>
    <x v="3"/>
    <s v="1372272925406"/>
    <x v="22"/>
    <x v="35"/>
    <x v="14"/>
    <n v="2.1511627906976742"/>
  </r>
  <r>
    <x v="3"/>
    <s v="1016632378290"/>
    <x v="15"/>
    <x v="36"/>
    <x v="14"/>
    <n v="1.9270833333333333"/>
  </r>
  <r>
    <x v="3"/>
    <s v="1818048779732"/>
    <x v="5"/>
    <x v="37"/>
    <x v="14"/>
    <n v="2.2839506172839505"/>
  </r>
  <r>
    <x v="3"/>
    <s v="1742462460194"/>
    <x v="24"/>
    <x v="38"/>
    <x v="14"/>
    <n v="2.0786516853932584"/>
  </r>
  <r>
    <x v="3"/>
    <s v="1727935415836"/>
    <x v="22"/>
    <x v="39"/>
    <x v="15"/>
    <n v="2.1627906976744184"/>
  </r>
  <r>
    <x v="4"/>
    <s v="2167261616426"/>
    <x v="30"/>
    <x v="40"/>
    <x v="16"/>
    <n v="2.8736842105263158"/>
  </r>
  <r>
    <x v="4"/>
    <s v="1742462460194"/>
    <x v="3"/>
    <x v="41"/>
    <x v="16"/>
    <n v="3.1022727272727271"/>
  </r>
  <r>
    <x v="4"/>
    <s v="1337178905827"/>
    <x v="31"/>
    <x v="42"/>
    <x v="16"/>
    <n v="4.6271186440677967"/>
  </r>
  <r>
    <x v="4"/>
    <s v="1818048779732"/>
    <x v="14"/>
    <x v="43"/>
    <x v="16"/>
    <n v="2.5514018691588785"/>
  </r>
  <r>
    <x v="4"/>
    <s v="1967324274043"/>
    <x v="3"/>
    <x v="44"/>
    <x v="16"/>
    <n v="3.1022727272727271"/>
  </r>
  <r>
    <x v="4"/>
    <s v="1220082247036"/>
    <x v="4"/>
    <x v="45"/>
    <x v="17"/>
    <n v="7.2105263157894735"/>
  </r>
  <r>
    <x v="4"/>
    <s v="1727935415836"/>
    <x v="32"/>
    <x v="46"/>
    <x v="17"/>
    <n v="2.6095238095238096"/>
  </r>
  <r>
    <x v="4"/>
    <s v="1913940448265"/>
    <x v="33"/>
    <x v="47"/>
    <x v="17"/>
    <n v="2.4909090909090907"/>
  </r>
  <r>
    <x v="4"/>
    <s v="1016632378290"/>
    <x v="34"/>
    <x v="48"/>
    <x v="17"/>
    <n v="2.946236559139785"/>
  </r>
  <r>
    <x v="4"/>
    <s v="1372272925406"/>
    <x v="35"/>
    <x v="49"/>
    <x v="17"/>
    <n v="2.74"/>
  </r>
  <r>
    <x v="5"/>
    <s v="1742462460194"/>
    <x v="25"/>
    <x v="50"/>
    <x v="3"/>
    <n v="1.5825242718446602"/>
  </r>
  <r>
    <x v="5"/>
    <s v="1913940448265"/>
    <x v="21"/>
    <x v="51"/>
    <x v="3"/>
    <n v="1.7912087912087913"/>
  </r>
  <r>
    <x v="5"/>
    <s v="1220082247036"/>
    <x v="23"/>
    <x v="52"/>
    <x v="3"/>
    <n v="3.3958333333333335"/>
  </r>
  <r>
    <x v="5"/>
    <s v="1967324274043"/>
    <x v="22"/>
    <x v="53"/>
    <x v="3"/>
    <n v="1.8953488372093024"/>
  </r>
  <r>
    <x v="5"/>
    <s v="1818048779732"/>
    <x v="36"/>
    <x v="54"/>
    <x v="4"/>
    <n v="1.5185185185185186"/>
  </r>
  <r>
    <x v="5"/>
    <s v="2167261616426"/>
    <x v="37"/>
    <x v="55"/>
    <x v="4"/>
    <n v="1.4642857142857142"/>
  </r>
  <r>
    <x v="5"/>
    <s v="1727935415836"/>
    <x v="15"/>
    <x v="56"/>
    <x v="4"/>
    <n v="1.7083333333333333"/>
  </r>
  <r>
    <x v="5"/>
    <s v="1372272925406"/>
    <x v="38"/>
    <x v="57"/>
    <x v="4"/>
    <n v="1.4137931034482758"/>
  </r>
  <r>
    <x v="5"/>
    <s v="1337178905827"/>
    <x v="39"/>
    <x v="58"/>
    <x v="4"/>
    <n v="3.28"/>
  </r>
  <r>
    <x v="5"/>
    <s v="1016632378290"/>
    <x v="9"/>
    <x v="59"/>
    <x v="18"/>
    <n v="1.9411764705882353"/>
  </r>
  <r>
    <x v="6"/>
    <s v="1967324274043"/>
    <x v="40"/>
    <x v="60"/>
    <x v="12"/>
    <n v="0.22641509433962265"/>
  </r>
  <r>
    <x v="6"/>
    <s v="1372272925406"/>
    <x v="41"/>
    <x v="61"/>
    <x v="12"/>
    <n v="0.30769230769230771"/>
  </r>
  <r>
    <x v="6"/>
    <s v="1742462460194"/>
    <x v="42"/>
    <x v="62"/>
    <x v="12"/>
    <n v="0.2857142857142857"/>
  </r>
  <r>
    <x v="6"/>
    <s v="1220082247036"/>
    <x v="43"/>
    <x v="63"/>
    <x v="12"/>
    <n v="0.44444444444444442"/>
  </r>
  <r>
    <x v="6"/>
    <s v="2167261616426"/>
    <x v="44"/>
    <x v="64"/>
    <x v="19"/>
    <n v="0.21666666666666667"/>
  </r>
  <r>
    <x v="6"/>
    <s v="1337178905827"/>
    <x v="45"/>
    <x v="65"/>
    <x v="19"/>
    <n v="0.5"/>
  </r>
  <r>
    <x v="6"/>
    <s v="1818048779732"/>
    <x v="46"/>
    <x v="66"/>
    <x v="19"/>
    <n v="0.26530612244897961"/>
  </r>
  <r>
    <x v="6"/>
    <s v="1016632378290"/>
    <x v="47"/>
    <x v="67"/>
    <x v="20"/>
    <n v="0.24561403508771928"/>
  </r>
  <r>
    <x v="6"/>
    <s v="1913940448265"/>
    <x v="23"/>
    <x v="68"/>
    <x v="20"/>
    <n v="0.29166666666666669"/>
  </r>
  <r>
    <x v="6"/>
    <s v="1727935415836"/>
    <x v="48"/>
    <x v="69"/>
    <x v="20"/>
    <n v="0.46666666666666667"/>
  </r>
  <r>
    <x v="7"/>
    <s v="1913940448265"/>
    <x v="24"/>
    <x v="70"/>
    <x v="21"/>
    <n v="1.4606741573033708"/>
  </r>
  <r>
    <x v="7"/>
    <s v="1818048779732"/>
    <x v="15"/>
    <x v="71"/>
    <x v="21"/>
    <n v="1.3541666666666667"/>
  </r>
  <r>
    <x v="7"/>
    <s v="1337178905827"/>
    <x v="23"/>
    <x v="72"/>
    <x v="22"/>
    <n v="2.7291666666666665"/>
  </r>
  <r>
    <x v="7"/>
    <s v="1967324274043"/>
    <x v="35"/>
    <x v="73"/>
    <x v="22"/>
    <n v="1.31"/>
  </r>
  <r>
    <x v="7"/>
    <s v="1016632378290"/>
    <x v="49"/>
    <x v="74"/>
    <x v="23"/>
    <n v="1.5172413793103448"/>
  </r>
  <r>
    <x v="7"/>
    <s v="1372272925406"/>
    <x v="19"/>
    <x v="75"/>
    <x v="23"/>
    <n v="1.4666666666666666"/>
  </r>
  <r>
    <x v="7"/>
    <s v="1727935415836"/>
    <x v="35"/>
    <x v="76"/>
    <x v="23"/>
    <n v="1.32"/>
  </r>
  <r>
    <x v="7"/>
    <s v="2167261616426"/>
    <x v="16"/>
    <x v="77"/>
    <x v="23"/>
    <n v="1.2941176470588236"/>
  </r>
  <r>
    <x v="7"/>
    <s v="1742462460194"/>
    <x v="30"/>
    <x v="78"/>
    <x v="23"/>
    <n v="1.3894736842105264"/>
  </r>
  <r>
    <x v="7"/>
    <s v="1220082247036"/>
    <x v="50"/>
    <x v="79"/>
    <x v="24"/>
    <n v="2.8297872340425534"/>
  </r>
  <r>
    <x v="8"/>
    <s v="1372272925406"/>
    <x v="32"/>
    <x v="80"/>
    <x v="25"/>
    <n v="2.1523809523809523"/>
  </r>
  <r>
    <x v="8"/>
    <s v="1337178905827"/>
    <x v="51"/>
    <x v="81"/>
    <x v="25"/>
    <n v="4.3461538461538458"/>
  </r>
  <r>
    <x v="8"/>
    <s v="1220082247036"/>
    <x v="27"/>
    <x v="82"/>
    <x v="25"/>
    <n v="4.1851851851851851"/>
  </r>
  <r>
    <x v="8"/>
    <s v="1913940448265"/>
    <x v="34"/>
    <x v="83"/>
    <x v="25"/>
    <n v="2.4301075268817205"/>
  </r>
  <r>
    <x v="8"/>
    <s v="1818048779732"/>
    <x v="28"/>
    <x v="84"/>
    <x v="25"/>
    <n v="2.4565217391304346"/>
  </r>
  <r>
    <x v="8"/>
    <s v="1727935415836"/>
    <x v="18"/>
    <x v="85"/>
    <x v="25"/>
    <n v="2.1730769230769229"/>
  </r>
  <r>
    <x v="8"/>
    <s v="2167261616426"/>
    <x v="52"/>
    <x v="86"/>
    <x v="25"/>
    <n v="2.7560975609756095"/>
  </r>
  <r>
    <x v="8"/>
    <s v="1742462460194"/>
    <x v="15"/>
    <x v="87"/>
    <x v="25"/>
    <n v="2.3541666666666665"/>
  </r>
  <r>
    <x v="8"/>
    <s v="1016632378290"/>
    <x v="1"/>
    <x v="88"/>
    <x v="25"/>
    <n v="2.4042553191489362"/>
  </r>
  <r>
    <x v="8"/>
    <s v="1967324274043"/>
    <x v="53"/>
    <x v="89"/>
    <x v="25"/>
    <n v="3.2753623188405796"/>
  </r>
  <r>
    <x v="9"/>
    <s v="1742462460194"/>
    <x v="54"/>
    <x v="90"/>
    <x v="26"/>
    <n v="1.1326530612244898"/>
  </r>
  <r>
    <x v="9"/>
    <s v="1220082247036"/>
    <x v="23"/>
    <x v="91"/>
    <x v="27"/>
    <n v="2.3333333333333335"/>
  </r>
  <r>
    <x v="9"/>
    <s v="1337178905827"/>
    <x v="20"/>
    <x v="92"/>
    <x v="27"/>
    <n v="2.4347826086956523"/>
  </r>
  <r>
    <x v="9"/>
    <s v="2167261616426"/>
    <x v="6"/>
    <x v="93"/>
    <x v="27"/>
    <n v="1.1546391752577319"/>
  </r>
  <r>
    <x v="9"/>
    <s v="1016632378290"/>
    <x v="54"/>
    <x v="94"/>
    <x v="27"/>
    <n v="1.1428571428571428"/>
  </r>
  <r>
    <x v="9"/>
    <s v="1818048779732"/>
    <x v="24"/>
    <x v="95"/>
    <x v="27"/>
    <n v="1.2584269662921348"/>
  </r>
  <r>
    <x v="9"/>
    <s v="1967324274043"/>
    <x v="28"/>
    <x v="96"/>
    <x v="27"/>
    <n v="1.2173913043478262"/>
  </r>
  <r>
    <x v="9"/>
    <s v="1372272925406"/>
    <x v="29"/>
    <x v="97"/>
    <x v="27"/>
    <n v="1.108910891089109"/>
  </r>
  <r>
    <x v="9"/>
    <s v="1727935415836"/>
    <x v="5"/>
    <x v="98"/>
    <x v="28"/>
    <n v="1.3950617283950617"/>
  </r>
  <r>
    <x v="9"/>
    <s v="1913940448265"/>
    <x v="21"/>
    <x v="99"/>
    <x v="28"/>
    <n v="1.2417582417582418"/>
  </r>
  <r>
    <x v="10"/>
    <s v="1818048779732"/>
    <x v="49"/>
    <x v="100"/>
    <x v="29"/>
    <n v="2.5172413793103448"/>
  </r>
  <r>
    <x v="10"/>
    <s v="1016632378290"/>
    <x v="32"/>
    <x v="101"/>
    <x v="30"/>
    <n v="2.0952380952380953"/>
  </r>
  <r>
    <x v="10"/>
    <s v="1220082247036"/>
    <x v="55"/>
    <x v="102"/>
    <x v="30"/>
    <n v="6.4705882352941178"/>
  </r>
  <r>
    <x v="10"/>
    <s v="1913940448265"/>
    <x v="54"/>
    <x v="103"/>
    <x v="30"/>
    <n v="2.2448979591836733"/>
  </r>
  <r>
    <x v="10"/>
    <s v="1967324274043"/>
    <x v="56"/>
    <x v="104"/>
    <x v="30"/>
    <n v="2.6190476190476191"/>
  </r>
  <r>
    <x v="10"/>
    <s v="2167261616426"/>
    <x v="16"/>
    <x v="105"/>
    <x v="30"/>
    <n v="2.1568627450980391"/>
  </r>
  <r>
    <x v="10"/>
    <s v="1727935415836"/>
    <x v="56"/>
    <x v="106"/>
    <x v="30"/>
    <n v="2.6190476190476191"/>
  </r>
  <r>
    <x v="10"/>
    <s v="1337178905827"/>
    <x v="57"/>
    <x v="107"/>
    <x v="30"/>
    <n v="4"/>
  </r>
  <r>
    <x v="10"/>
    <s v="1742462460194"/>
    <x v="24"/>
    <x v="108"/>
    <x v="31"/>
    <n v="2.4831460674157304"/>
  </r>
  <r>
    <x v="10"/>
    <s v="1372272925406"/>
    <x v="18"/>
    <x v="109"/>
    <x v="31"/>
    <n v="2.125"/>
  </r>
  <r>
    <x v="11"/>
    <s v="1727935415836"/>
    <x v="58"/>
    <x v="110"/>
    <x v="32"/>
    <n v="1.505050505050505"/>
  </r>
  <r>
    <x v="11"/>
    <s v="1337178905827"/>
    <x v="13"/>
    <x v="111"/>
    <x v="32"/>
    <n v="3.3863636363636362"/>
  </r>
  <r>
    <x v="11"/>
    <s v="1913940448265"/>
    <x v="12"/>
    <x v="112"/>
    <x v="33"/>
    <n v="2.0270270270270272"/>
  </r>
  <r>
    <x v="11"/>
    <s v="1372272925406"/>
    <x v="58"/>
    <x v="113"/>
    <x v="33"/>
    <n v="1.5151515151515151"/>
  </r>
  <r>
    <x v="11"/>
    <s v="1818048779732"/>
    <x v="6"/>
    <x v="114"/>
    <x v="34"/>
    <n v="1.5567010309278351"/>
  </r>
  <r>
    <x v="11"/>
    <s v="2167261616426"/>
    <x v="18"/>
    <x v="115"/>
    <x v="34"/>
    <n v="1.4519230769230769"/>
  </r>
  <r>
    <x v="11"/>
    <s v="1967324274043"/>
    <x v="25"/>
    <x v="116"/>
    <x v="34"/>
    <n v="1.4660194174757282"/>
  </r>
  <r>
    <x v="11"/>
    <s v="1742462460194"/>
    <x v="11"/>
    <x v="117"/>
    <x v="34"/>
    <n v="1.9610389610389611"/>
  </r>
  <r>
    <x v="11"/>
    <s v="1220082247036"/>
    <x v="50"/>
    <x v="118"/>
    <x v="35"/>
    <n v="3.2340425531914891"/>
  </r>
  <r>
    <x v="11"/>
    <s v="1016632378290"/>
    <x v="6"/>
    <x v="119"/>
    <x v="35"/>
    <n v="1.5670103092783505"/>
  </r>
  <r>
    <x v="12"/>
    <s v="1337178905827"/>
    <x v="59"/>
    <x v="120"/>
    <x v="29"/>
    <n v="5.0930232558139537"/>
  </r>
  <r>
    <x v="12"/>
    <s v="1742462460194"/>
    <x v="22"/>
    <x v="121"/>
    <x v="29"/>
    <n v="2.5465116279069768"/>
  </r>
  <r>
    <x v="12"/>
    <s v="1372272925406"/>
    <x v="6"/>
    <x v="122"/>
    <x v="29"/>
    <n v="2.2577319587628866"/>
  </r>
  <r>
    <x v="12"/>
    <s v="1913940448265"/>
    <x v="29"/>
    <x v="123"/>
    <x v="29"/>
    <n v="2.1683168316831685"/>
  </r>
  <r>
    <x v="12"/>
    <s v="2167261616426"/>
    <x v="21"/>
    <x v="124"/>
    <x v="29"/>
    <n v="2.4065934065934065"/>
  </r>
  <r>
    <x v="12"/>
    <s v="1818048779732"/>
    <x v="60"/>
    <x v="125"/>
    <x v="30"/>
    <n v="2.7848101265822787"/>
  </r>
  <r>
    <x v="12"/>
    <s v="1967324274043"/>
    <x v="18"/>
    <x v="126"/>
    <x v="30"/>
    <n v="2.1153846153846154"/>
  </r>
  <r>
    <x v="12"/>
    <s v="1016632378290"/>
    <x v="49"/>
    <x v="127"/>
    <x v="30"/>
    <n v="2.5287356321839081"/>
  </r>
  <r>
    <x v="12"/>
    <s v="1727935415836"/>
    <x v="34"/>
    <x v="128"/>
    <x v="30"/>
    <n v="2.3655913978494625"/>
  </r>
  <r>
    <x v="12"/>
    <s v="1220082247036"/>
    <x v="61"/>
    <x v="129"/>
    <x v="30"/>
    <n v="3.6065573770491803"/>
  </r>
  <r>
    <x v="13"/>
    <s v="1372272925406"/>
    <x v="5"/>
    <x v="130"/>
    <x v="36"/>
    <n v="1.5555555555555556"/>
  </r>
  <r>
    <x v="13"/>
    <s v="2167261616426"/>
    <x v="19"/>
    <x v="131"/>
    <x v="36"/>
    <n v="1.4"/>
  </r>
  <r>
    <x v="13"/>
    <s v="1967324274043"/>
    <x v="1"/>
    <x v="132"/>
    <x v="37"/>
    <n v="1.3510638297872339"/>
  </r>
  <r>
    <x v="13"/>
    <s v="1337178905827"/>
    <x v="27"/>
    <x v="133"/>
    <x v="38"/>
    <n v="2.3703703703703702"/>
  </r>
  <r>
    <x v="13"/>
    <s v="1220082247036"/>
    <x v="62"/>
    <x v="134"/>
    <x v="38"/>
    <n v="2.2857142857142856"/>
  </r>
  <r>
    <x v="13"/>
    <s v="1818048779732"/>
    <x v="1"/>
    <x v="135"/>
    <x v="39"/>
    <n v="1.3723404255319149"/>
  </r>
  <r>
    <x v="13"/>
    <s v="1913940448265"/>
    <x v="18"/>
    <x v="136"/>
    <x v="39"/>
    <n v="1.2403846153846154"/>
  </r>
  <r>
    <x v="13"/>
    <s v="1742462460194"/>
    <x v="18"/>
    <x v="137"/>
    <x v="39"/>
    <n v="1.2403846153846154"/>
  </r>
  <r>
    <x v="13"/>
    <s v="1727935415836"/>
    <x v="34"/>
    <x v="138"/>
    <x v="21"/>
    <n v="1.3978494623655915"/>
  </r>
  <r>
    <x v="13"/>
    <s v="1016632378290"/>
    <x v="25"/>
    <x v="139"/>
    <x v="21"/>
    <n v="1.2621359223300972"/>
  </r>
  <r>
    <x v="14"/>
    <s v="1372272925406"/>
    <x v="30"/>
    <x v="140"/>
    <x v="40"/>
    <n v="2.0421052631578949"/>
  </r>
  <r>
    <x v="14"/>
    <s v="1337178905827"/>
    <x v="42"/>
    <x v="141"/>
    <x v="41"/>
    <n v="4.6428571428571432"/>
  </r>
  <r>
    <x v="14"/>
    <s v="1727935415836"/>
    <x v="28"/>
    <x v="142"/>
    <x v="41"/>
    <n v="2.1195652173913042"/>
  </r>
  <r>
    <x v="14"/>
    <s v="1913940448265"/>
    <x v="58"/>
    <x v="143"/>
    <x v="41"/>
    <n v="1.9696969696969697"/>
  </r>
  <r>
    <x v="14"/>
    <s v="1967324274043"/>
    <x v="30"/>
    <x v="144"/>
    <x v="41"/>
    <n v="2.0526315789473686"/>
  </r>
  <r>
    <x v="14"/>
    <s v="1818048779732"/>
    <x v="16"/>
    <x v="145"/>
    <x v="41"/>
    <n v="1.911764705882353"/>
  </r>
  <r>
    <x v="14"/>
    <s v="1016632378290"/>
    <x v="18"/>
    <x v="146"/>
    <x v="41"/>
    <n v="1.875"/>
  </r>
  <r>
    <x v="14"/>
    <s v="1220082247036"/>
    <x v="40"/>
    <x v="147"/>
    <x v="41"/>
    <n v="3.6792452830188678"/>
  </r>
  <r>
    <x v="14"/>
    <s v="1742462460194"/>
    <x v="63"/>
    <x v="148"/>
    <x v="41"/>
    <n v="1.7256637168141593"/>
  </r>
  <r>
    <x v="14"/>
    <s v="2167261616426"/>
    <x v="18"/>
    <x v="149"/>
    <x v="41"/>
    <n v="1.875"/>
  </r>
  <r>
    <x v="15"/>
    <s v="1742462460194"/>
    <x v="32"/>
    <x v="150"/>
    <x v="42"/>
    <n v="0.37142857142857144"/>
  </r>
  <r>
    <x v="15"/>
    <s v="1220082247036"/>
    <x v="23"/>
    <x v="151"/>
    <x v="43"/>
    <n v="0.83333333333333337"/>
  </r>
  <r>
    <x v="15"/>
    <s v="1372272925406"/>
    <x v="22"/>
    <x v="152"/>
    <x v="43"/>
    <n v="0.46511627906976744"/>
  </r>
  <r>
    <x v="15"/>
    <s v="1337178905827"/>
    <x v="55"/>
    <x v="153"/>
    <x v="43"/>
    <n v="1.1764705882352942"/>
  </r>
  <r>
    <x v="15"/>
    <s v="1818048779732"/>
    <x v="36"/>
    <x v="154"/>
    <x v="43"/>
    <n v="0.37037037037037035"/>
  </r>
  <r>
    <x v="15"/>
    <s v="2167261616426"/>
    <x v="30"/>
    <x v="155"/>
    <x v="43"/>
    <n v="0.42105263157894735"/>
  </r>
  <r>
    <x v="15"/>
    <s v="1913940448265"/>
    <x v="15"/>
    <x v="156"/>
    <x v="43"/>
    <n v="0.41666666666666669"/>
  </r>
  <r>
    <x v="15"/>
    <s v="1727935415836"/>
    <x v="54"/>
    <x v="157"/>
    <x v="43"/>
    <n v="0.40816326530612246"/>
  </r>
  <r>
    <x v="15"/>
    <s v="1967324274043"/>
    <x v="6"/>
    <x v="158"/>
    <x v="43"/>
    <n v="0.41237113402061853"/>
  </r>
  <r>
    <x v="15"/>
    <s v="1016632378290"/>
    <x v="18"/>
    <x v="159"/>
    <x v="44"/>
    <n v="0.39423076923076922"/>
  </r>
  <r>
    <x v="16"/>
    <s v="1742462460194"/>
    <x v="14"/>
    <x v="160"/>
    <x v="32"/>
    <n v="1.3925233644859814"/>
  </r>
  <r>
    <x v="16"/>
    <s v="1727935415836"/>
    <x v="28"/>
    <x v="161"/>
    <x v="32"/>
    <n v="1.6195652173913044"/>
  </r>
  <r>
    <x v="16"/>
    <s v="1337178905827"/>
    <x v="64"/>
    <x v="162"/>
    <x v="33"/>
    <n v="4.166666666666667"/>
  </r>
  <r>
    <x v="16"/>
    <s v="1967324274043"/>
    <x v="49"/>
    <x v="163"/>
    <x v="33"/>
    <n v="1.7241379310344827"/>
  </r>
  <r>
    <x v="16"/>
    <s v="1220082247036"/>
    <x v="65"/>
    <x v="164"/>
    <x v="33"/>
    <n v="2.9411764705882355"/>
  </r>
  <r>
    <x v="16"/>
    <s v="2167261616426"/>
    <x v="28"/>
    <x v="165"/>
    <x v="33"/>
    <n v="1.6304347826086956"/>
  </r>
  <r>
    <x v="16"/>
    <s v="1913940448265"/>
    <x v="5"/>
    <x v="166"/>
    <x v="33"/>
    <n v="1.8518518518518519"/>
  </r>
  <r>
    <x v="16"/>
    <s v="1372272925406"/>
    <x v="58"/>
    <x v="167"/>
    <x v="33"/>
    <n v="1.5151515151515151"/>
  </r>
  <r>
    <x v="16"/>
    <s v="1016632378290"/>
    <x v="19"/>
    <x v="168"/>
    <x v="33"/>
    <n v="1.6666666666666667"/>
  </r>
  <r>
    <x v="16"/>
    <s v="1818048779732"/>
    <x v="29"/>
    <x v="169"/>
    <x v="33"/>
    <n v="1.4851485148514851"/>
  </r>
  <r>
    <x v="17"/>
    <s v="1727935415836"/>
    <x v="3"/>
    <x v="170"/>
    <x v="45"/>
    <n v="0.57954545454545459"/>
  </r>
  <r>
    <x v="17"/>
    <s v="1337178905827"/>
    <x v="50"/>
    <x v="171"/>
    <x v="45"/>
    <n v="1.0851063829787233"/>
  </r>
  <r>
    <x v="17"/>
    <s v="1372272925406"/>
    <x v="66"/>
    <x v="172"/>
    <x v="45"/>
    <n v="0.48113207547169812"/>
  </r>
  <r>
    <x v="17"/>
    <s v="1967324274043"/>
    <x v="28"/>
    <x v="173"/>
    <x v="45"/>
    <n v="0.55434782608695654"/>
  </r>
  <r>
    <x v="17"/>
    <s v="1818048779732"/>
    <x v="67"/>
    <x v="174"/>
    <x v="45"/>
    <n v="0.63749999999999996"/>
  </r>
  <r>
    <x v="17"/>
    <s v="1742462460194"/>
    <x v="37"/>
    <x v="175"/>
    <x v="45"/>
    <n v="0.45535714285714285"/>
  </r>
  <r>
    <x v="17"/>
    <s v="1913940448265"/>
    <x v="28"/>
    <x v="176"/>
    <x v="45"/>
    <n v="0.55434782608695654"/>
  </r>
  <r>
    <x v="17"/>
    <s v="1016632378290"/>
    <x v="35"/>
    <x v="177"/>
    <x v="45"/>
    <n v="0.51"/>
  </r>
  <r>
    <x v="17"/>
    <s v="2167261616426"/>
    <x v="33"/>
    <x v="178"/>
    <x v="46"/>
    <n v="0.47272727272727272"/>
  </r>
  <r>
    <x v="17"/>
    <s v="1220082247036"/>
    <x v="27"/>
    <x v="179"/>
    <x v="46"/>
    <n v="0.96296296296296291"/>
  </r>
  <r>
    <x v="18"/>
    <s v="1016632378290"/>
    <x v="30"/>
    <x v="180"/>
    <x v="15"/>
    <n v="1.9578947368421054"/>
  </r>
  <r>
    <x v="18"/>
    <s v="1913940448265"/>
    <x v="29"/>
    <x v="181"/>
    <x v="15"/>
    <n v="1.8415841584158417"/>
  </r>
  <r>
    <x v="18"/>
    <s v="1372272925406"/>
    <x v="58"/>
    <x v="182"/>
    <x v="15"/>
    <n v="1.8787878787878789"/>
  </r>
  <r>
    <x v="18"/>
    <s v="1818048779732"/>
    <x v="54"/>
    <x v="183"/>
    <x v="15"/>
    <n v="1.8979591836734695"/>
  </r>
  <r>
    <x v="18"/>
    <s v="1337178905827"/>
    <x v="44"/>
    <x v="184"/>
    <x v="15"/>
    <n v="3.1"/>
  </r>
  <r>
    <x v="18"/>
    <s v="1967324274043"/>
    <x v="68"/>
    <x v="185"/>
    <x v="15"/>
    <n v="1.7064220183486238"/>
  </r>
  <r>
    <x v="18"/>
    <s v="1220082247036"/>
    <x v="69"/>
    <x v="186"/>
    <x v="15"/>
    <n v="5.3142857142857141"/>
  </r>
  <r>
    <x v="18"/>
    <s v="1742462460194"/>
    <x v="37"/>
    <x v="187"/>
    <x v="15"/>
    <n v="1.6607142857142858"/>
  </r>
  <r>
    <x v="18"/>
    <s v="2167261616426"/>
    <x v="35"/>
    <x v="188"/>
    <x v="15"/>
    <n v="1.86"/>
  </r>
  <r>
    <x v="18"/>
    <s v="1727935415836"/>
    <x v="35"/>
    <x v="189"/>
    <x v="15"/>
    <n v="1.86"/>
  </r>
  <r>
    <x v="19"/>
    <s v="1967324274043"/>
    <x v="70"/>
    <x v="190"/>
    <x v="47"/>
    <n v="2.6888888888888891"/>
  </r>
  <r>
    <x v="19"/>
    <s v="1913940448265"/>
    <x v="71"/>
    <x v="191"/>
    <x v="47"/>
    <n v="3.0249999999999999"/>
  </r>
  <r>
    <x v="19"/>
    <s v="1220082247036"/>
    <x v="48"/>
    <x v="192"/>
    <x v="48"/>
    <n v="4.0666666666666664"/>
  </r>
  <r>
    <x v="19"/>
    <s v="1337178905827"/>
    <x v="43"/>
    <x v="193"/>
    <x v="48"/>
    <n v="4.5185185185185182"/>
  </r>
  <r>
    <x v="19"/>
    <s v="1372272925406"/>
    <x v="39"/>
    <x v="194"/>
    <x v="48"/>
    <n v="2.44"/>
  </r>
  <r>
    <x v="19"/>
    <s v="1742462460194"/>
    <x v="65"/>
    <x v="195"/>
    <x v="48"/>
    <n v="2.392156862745098"/>
  </r>
  <r>
    <x v="19"/>
    <s v="1727935415836"/>
    <x v="42"/>
    <x v="196"/>
    <x v="48"/>
    <n v="2.9047619047619047"/>
  </r>
  <r>
    <x v="19"/>
    <s v="1818048779732"/>
    <x v="51"/>
    <x v="197"/>
    <x v="48"/>
    <n v="2.3461538461538463"/>
  </r>
  <r>
    <x v="19"/>
    <s v="2167261616426"/>
    <x v="51"/>
    <x v="198"/>
    <x v="48"/>
    <n v="2.3461538461538463"/>
  </r>
  <r>
    <x v="19"/>
    <s v="1016632378290"/>
    <x v="40"/>
    <x v="199"/>
    <x v="48"/>
    <n v="2.3018867924528301"/>
  </r>
  <r>
    <x v="20"/>
    <s v="1742462460194"/>
    <x v="1"/>
    <x v="200"/>
    <x v="49"/>
    <n v="2.6489361702127661"/>
  </r>
  <r>
    <x v="20"/>
    <s v="1016632378290"/>
    <x v="11"/>
    <x v="201"/>
    <x v="50"/>
    <n v="3.2467532467532467"/>
  </r>
  <r>
    <x v="20"/>
    <s v="1818048779732"/>
    <x v="1"/>
    <x v="202"/>
    <x v="51"/>
    <n v="2.6702127659574466"/>
  </r>
  <r>
    <x v="20"/>
    <s v="1220082247036"/>
    <x v="13"/>
    <x v="203"/>
    <x v="51"/>
    <n v="5.7045454545454541"/>
  </r>
  <r>
    <x v="20"/>
    <s v="1727935415836"/>
    <x v="32"/>
    <x v="204"/>
    <x v="51"/>
    <n v="2.3904761904761904"/>
  </r>
  <r>
    <x v="20"/>
    <s v="2167261616426"/>
    <x v="63"/>
    <x v="205"/>
    <x v="52"/>
    <n v="2.2300884955752212"/>
  </r>
  <r>
    <x v="20"/>
    <s v="1372272925406"/>
    <x v="25"/>
    <x v="206"/>
    <x v="52"/>
    <n v="2.4466019417475726"/>
  </r>
  <r>
    <x v="20"/>
    <s v="1337178905827"/>
    <x v="31"/>
    <x v="207"/>
    <x v="52"/>
    <n v="4.2711864406779663"/>
  </r>
  <r>
    <x v="20"/>
    <s v="1967324274043"/>
    <x v="72"/>
    <x v="208"/>
    <x v="52"/>
    <n v="2.1176470588235294"/>
  </r>
  <r>
    <x v="20"/>
    <s v="1913940448265"/>
    <x v="15"/>
    <x v="209"/>
    <x v="53"/>
    <n v="2.6354166666666665"/>
  </r>
  <r>
    <x v="21"/>
    <s v="1742462460194"/>
    <x v="16"/>
    <x v="210"/>
    <x v="54"/>
    <n v="1.3137254901960784"/>
  </r>
  <r>
    <x v="21"/>
    <s v="1220082247036"/>
    <x v="39"/>
    <x v="211"/>
    <x v="54"/>
    <n v="2.68"/>
  </r>
  <r>
    <x v="21"/>
    <s v="1913940448265"/>
    <x v="73"/>
    <x v="212"/>
    <x v="55"/>
    <n v="1.1842105263157894"/>
  </r>
  <r>
    <x v="21"/>
    <s v="1337178905827"/>
    <x v="74"/>
    <x v="213"/>
    <x v="55"/>
    <n v="2.3275862068965516"/>
  </r>
  <r>
    <x v="21"/>
    <s v="1372272925406"/>
    <x v="6"/>
    <x v="214"/>
    <x v="55"/>
    <n v="1.3917525773195876"/>
  </r>
  <r>
    <x v="21"/>
    <s v="2167261616426"/>
    <x v="19"/>
    <x v="215"/>
    <x v="56"/>
    <n v="1.5111111111111111"/>
  </r>
  <r>
    <x v="21"/>
    <s v="1967324274043"/>
    <x v="24"/>
    <x v="216"/>
    <x v="56"/>
    <n v="1.5280898876404494"/>
  </r>
  <r>
    <x v="21"/>
    <s v="1818048779732"/>
    <x v="6"/>
    <x v="217"/>
    <x v="56"/>
    <n v="1.402061855670103"/>
  </r>
  <r>
    <x v="21"/>
    <s v="1016632378290"/>
    <x v="75"/>
    <x v="218"/>
    <x v="56"/>
    <n v="1.152542372881356"/>
  </r>
  <r>
    <x v="21"/>
    <s v="1727935415836"/>
    <x v="18"/>
    <x v="219"/>
    <x v="56"/>
    <n v="1.3076923076923077"/>
  </r>
  <r>
    <x v="22"/>
    <s v="1727935415836"/>
    <x v="25"/>
    <x v="220"/>
    <x v="57"/>
    <n v="1.6504854368932038"/>
  </r>
  <r>
    <x v="22"/>
    <s v="1372272925406"/>
    <x v="1"/>
    <x v="221"/>
    <x v="57"/>
    <n v="1.8085106382978724"/>
  </r>
  <r>
    <x v="22"/>
    <s v="1967324274043"/>
    <x v="15"/>
    <x v="222"/>
    <x v="57"/>
    <n v="1.7708333333333333"/>
  </r>
  <r>
    <x v="22"/>
    <s v="1220082247036"/>
    <x v="20"/>
    <x v="223"/>
    <x v="57"/>
    <n v="3.6956521739130435"/>
  </r>
  <r>
    <x v="22"/>
    <s v="1818048779732"/>
    <x v="1"/>
    <x v="224"/>
    <x v="57"/>
    <n v="1.8085106382978724"/>
  </r>
  <r>
    <x v="22"/>
    <s v="1742462460194"/>
    <x v="36"/>
    <x v="225"/>
    <x v="57"/>
    <n v="1.5740740740740742"/>
  </r>
  <r>
    <x v="22"/>
    <s v="1337178905827"/>
    <x v="27"/>
    <x v="226"/>
    <x v="57"/>
    <n v="3.1481481481481484"/>
  </r>
  <r>
    <x v="22"/>
    <s v="2167261616426"/>
    <x v="21"/>
    <x v="227"/>
    <x v="57"/>
    <n v="1.8681318681318682"/>
  </r>
  <r>
    <x v="22"/>
    <s v="1913940448265"/>
    <x v="36"/>
    <x v="228"/>
    <x v="58"/>
    <n v="1.5833333333333333"/>
  </r>
  <r>
    <x v="22"/>
    <s v="1016632378290"/>
    <x v="28"/>
    <x v="229"/>
    <x v="59"/>
    <n v="1.8695652173913044"/>
  </r>
  <r>
    <x v="23"/>
    <s v="1913940448265"/>
    <x v="18"/>
    <x v="230"/>
    <x v="60"/>
    <n v="2.3269230769230771"/>
  </r>
  <r>
    <x v="23"/>
    <s v="1337178905827"/>
    <x v="47"/>
    <x v="231"/>
    <x v="60"/>
    <n v="4.2456140350877192"/>
  </r>
  <r>
    <x v="23"/>
    <s v="2167261616426"/>
    <x v="5"/>
    <x v="232"/>
    <x v="61"/>
    <n v="3"/>
  </r>
  <r>
    <x v="23"/>
    <s v="1016632378290"/>
    <x v="7"/>
    <x v="233"/>
    <x v="61"/>
    <n v="3.3287671232876712"/>
  </r>
  <r>
    <x v="23"/>
    <s v="1967324274043"/>
    <x v="28"/>
    <x v="234"/>
    <x v="62"/>
    <n v="2.652173913043478"/>
  </r>
  <r>
    <x v="23"/>
    <s v="1818048779732"/>
    <x v="33"/>
    <x v="235"/>
    <x v="62"/>
    <n v="2.2181818181818183"/>
  </r>
  <r>
    <x v="23"/>
    <s v="1220082247036"/>
    <x v="50"/>
    <x v="236"/>
    <x v="62"/>
    <n v="5.1914893617021276"/>
  </r>
  <r>
    <x v="23"/>
    <s v="1742462460194"/>
    <x v="32"/>
    <x v="237"/>
    <x v="62"/>
    <n v="2.323809523809524"/>
  </r>
  <r>
    <x v="23"/>
    <s v="1727935415836"/>
    <x v="19"/>
    <x v="238"/>
    <x v="63"/>
    <n v="2.7222222222222223"/>
  </r>
  <r>
    <x v="23"/>
    <s v="1372272925406"/>
    <x v="52"/>
    <x v="239"/>
    <x v="63"/>
    <n v="2.9878048780487805"/>
  </r>
  <r>
    <x v="24"/>
    <s v="1727935415836"/>
    <x v="6"/>
    <x v="240"/>
    <x v="64"/>
    <n v="1.1134020618556701"/>
  </r>
  <r>
    <x v="24"/>
    <s v="1220082247036"/>
    <x v="59"/>
    <x v="241"/>
    <x v="64"/>
    <n v="2.5116279069767442"/>
  </r>
  <r>
    <x v="24"/>
    <s v="1337178905827"/>
    <x v="39"/>
    <x v="242"/>
    <x v="64"/>
    <n v="2.16"/>
  </r>
  <r>
    <x v="24"/>
    <s v="1372272925406"/>
    <x v="25"/>
    <x v="243"/>
    <x v="64"/>
    <n v="1.0485436893203883"/>
  </r>
  <r>
    <x v="24"/>
    <s v="1016632378290"/>
    <x v="24"/>
    <x v="244"/>
    <x v="64"/>
    <n v="1.2134831460674158"/>
  </r>
  <r>
    <x v="24"/>
    <s v="1913940448265"/>
    <x v="22"/>
    <x v="245"/>
    <x v="65"/>
    <n v="1.2674418604651163"/>
  </r>
  <r>
    <x v="24"/>
    <s v="1742462460194"/>
    <x v="34"/>
    <x v="246"/>
    <x v="65"/>
    <n v="1.1720430107526882"/>
  </r>
  <r>
    <x v="24"/>
    <s v="1967324274043"/>
    <x v="25"/>
    <x v="247"/>
    <x v="65"/>
    <n v="1.058252427184466"/>
  </r>
  <r>
    <x v="24"/>
    <s v="1818048779732"/>
    <x v="9"/>
    <x v="248"/>
    <x v="66"/>
    <n v="1.2941176470588236"/>
  </r>
  <r>
    <x v="24"/>
    <s v="2167261616426"/>
    <x v="28"/>
    <x v="249"/>
    <x v="66"/>
    <n v="1.1956521739130435"/>
  </r>
  <r>
    <x v="25"/>
    <s v="1016632378290"/>
    <x v="3"/>
    <x v="250"/>
    <x v="67"/>
    <n v="2.8863636363636362"/>
  </r>
  <r>
    <x v="25"/>
    <s v="1220082247036"/>
    <x v="70"/>
    <x v="251"/>
    <x v="67"/>
    <n v="5.6444444444444448"/>
  </r>
  <r>
    <x v="25"/>
    <s v="1913940448265"/>
    <x v="28"/>
    <x v="252"/>
    <x v="67"/>
    <n v="2.7608695652173911"/>
  </r>
  <r>
    <x v="25"/>
    <s v="1337178905827"/>
    <x v="59"/>
    <x v="253"/>
    <x v="67"/>
    <n v="5.9069767441860463"/>
  </r>
  <r>
    <x v="25"/>
    <s v="1727935415836"/>
    <x v="76"/>
    <x v="254"/>
    <x v="67"/>
    <n v="3.0602409638554215"/>
  </r>
  <r>
    <x v="25"/>
    <s v="1967324274043"/>
    <x v="35"/>
    <x v="255"/>
    <x v="67"/>
    <n v="2.54"/>
  </r>
  <r>
    <x v="25"/>
    <s v="2167261616426"/>
    <x v="28"/>
    <x v="256"/>
    <x v="68"/>
    <n v="2.7717391304347827"/>
  </r>
  <r>
    <x v="25"/>
    <s v="1372272925406"/>
    <x v="25"/>
    <x v="257"/>
    <x v="68"/>
    <n v="2.4757281553398056"/>
  </r>
  <r>
    <x v="25"/>
    <s v="1742462460194"/>
    <x v="15"/>
    <x v="258"/>
    <x v="68"/>
    <n v="2.65625"/>
  </r>
  <r>
    <x v="25"/>
    <s v="1818048779732"/>
    <x v="54"/>
    <x v="259"/>
    <x v="68"/>
    <n v="2.6020408163265305"/>
  </r>
  <r>
    <x v="26"/>
    <s v="1727935415836"/>
    <x v="70"/>
    <x v="260"/>
    <x v="26"/>
    <n v="2.4666666666666668"/>
  </r>
  <r>
    <x v="26"/>
    <s v="1372272925406"/>
    <x v="4"/>
    <x v="261"/>
    <x v="26"/>
    <n v="2.9210526315789473"/>
  </r>
  <r>
    <x v="26"/>
    <s v="1337178905827"/>
    <x v="77"/>
    <x v="262"/>
    <x v="26"/>
    <n v="5.8421052631578947"/>
  </r>
  <r>
    <x v="26"/>
    <s v="1967324274043"/>
    <x v="70"/>
    <x v="263"/>
    <x v="26"/>
    <n v="2.4666666666666668"/>
  </r>
  <r>
    <x v="26"/>
    <s v="1220082247036"/>
    <x v="78"/>
    <x v="264"/>
    <x v="26"/>
    <n v="4.4400000000000004"/>
  </r>
  <r>
    <x v="26"/>
    <s v="1742462460194"/>
    <x v="40"/>
    <x v="265"/>
    <x v="26"/>
    <n v="2.0943396226415096"/>
  </r>
  <r>
    <x v="26"/>
    <s v="1818048779732"/>
    <x v="57"/>
    <x v="266"/>
    <x v="27"/>
    <n v="2.0363636363636362"/>
  </r>
  <r>
    <x v="26"/>
    <s v="2167261616426"/>
    <x v="27"/>
    <x v="267"/>
    <x v="27"/>
    <n v="2.074074074074074"/>
  </r>
  <r>
    <x v="26"/>
    <s v="1016632378290"/>
    <x v="42"/>
    <x v="268"/>
    <x v="27"/>
    <n v="2.6666666666666665"/>
  </r>
  <r>
    <x v="26"/>
    <s v="1913940448265"/>
    <x v="70"/>
    <x v="269"/>
    <x v="27"/>
    <n v="2.4888888888888889"/>
  </r>
  <r>
    <x v="27"/>
    <s v="2167261616426"/>
    <x v="79"/>
    <x v="270"/>
    <x v="66"/>
    <n v="0.7857142857142857"/>
  </r>
  <r>
    <x v="27"/>
    <s v="1337178905827"/>
    <x v="26"/>
    <x v="271"/>
    <x v="66"/>
    <n v="1.6417910447761195"/>
  </r>
  <r>
    <x v="27"/>
    <s v="1220082247036"/>
    <x v="62"/>
    <x v="272"/>
    <x v="66"/>
    <n v="1.9642857142857142"/>
  </r>
  <r>
    <x v="27"/>
    <s v="1016632378290"/>
    <x v="80"/>
    <x v="273"/>
    <x v="66"/>
    <n v="0.67901234567901236"/>
  </r>
  <r>
    <x v="27"/>
    <s v="1967324274043"/>
    <x v="81"/>
    <x v="274"/>
    <x v="66"/>
    <n v="0.82089552238805974"/>
  </r>
  <r>
    <x v="27"/>
    <s v="1742462460194"/>
    <x v="10"/>
    <x v="275"/>
    <x v="66"/>
    <n v="0.94017094017094016"/>
  </r>
  <r>
    <x v="27"/>
    <s v="1372272925406"/>
    <x v="82"/>
    <x v="276"/>
    <x v="26"/>
    <n v="0.74"/>
  </r>
  <r>
    <x v="27"/>
    <s v="1913940448265"/>
    <x v="83"/>
    <x v="277"/>
    <x v="26"/>
    <n v="0.73026315789473684"/>
  </r>
  <r>
    <x v="27"/>
    <s v="1727935415836"/>
    <x v="82"/>
    <x v="278"/>
    <x v="26"/>
    <n v="0.74"/>
  </r>
  <r>
    <x v="27"/>
    <s v="1818048779732"/>
    <x v="84"/>
    <x v="279"/>
    <x v="26"/>
    <n v="0.83458646616541354"/>
  </r>
  <r>
    <x v="28"/>
    <s v="1220082247036"/>
    <x v="0"/>
    <x v="280"/>
    <x v="69"/>
    <n v="4.4634146341463419"/>
  </r>
  <r>
    <x v="28"/>
    <s v="1913940448265"/>
    <x v="6"/>
    <x v="281"/>
    <x v="69"/>
    <n v="1.8865979381443299"/>
  </r>
  <r>
    <x v="28"/>
    <s v="1818048779732"/>
    <x v="1"/>
    <x v="282"/>
    <x v="69"/>
    <n v="1.946808510638298"/>
  </r>
  <r>
    <x v="28"/>
    <s v="1727935415836"/>
    <x v="35"/>
    <x v="283"/>
    <x v="69"/>
    <n v="1.83"/>
  </r>
  <r>
    <x v="28"/>
    <s v="2167261616426"/>
    <x v="28"/>
    <x v="284"/>
    <x v="69"/>
    <n v="1.9891304347826086"/>
  </r>
  <r>
    <x v="28"/>
    <s v="1016632378290"/>
    <x v="29"/>
    <x v="285"/>
    <x v="69"/>
    <n v="1.8118811881188119"/>
  </r>
  <r>
    <x v="28"/>
    <s v="1372272925406"/>
    <x v="15"/>
    <x v="286"/>
    <x v="69"/>
    <n v="1.90625"/>
  </r>
  <r>
    <x v="28"/>
    <s v="1742462460194"/>
    <x v="9"/>
    <x v="287"/>
    <x v="13"/>
    <n v="2.164705882352941"/>
  </r>
  <r>
    <x v="28"/>
    <s v="1967324274043"/>
    <x v="49"/>
    <x v="288"/>
    <x v="13"/>
    <n v="2.1149425287356323"/>
  </r>
  <r>
    <x v="28"/>
    <s v="1337178905827"/>
    <x v="50"/>
    <x v="289"/>
    <x v="13"/>
    <n v="3.9148936170212765"/>
  </r>
  <r>
    <x v="29"/>
    <s v="2167261616426"/>
    <x v="85"/>
    <x v="290"/>
    <x v="70"/>
    <n v="1.3846153846153846"/>
  </r>
  <r>
    <x v="29"/>
    <s v="1337178905827"/>
    <x v="20"/>
    <x v="291"/>
    <x v="70"/>
    <n v="1.9565217391304348"/>
  </r>
  <r>
    <x v="29"/>
    <s v="1967324274043"/>
    <x v="24"/>
    <x v="292"/>
    <x v="70"/>
    <n v="1.0112359550561798"/>
  </r>
  <r>
    <x v="29"/>
    <s v="1742462460194"/>
    <x v="86"/>
    <x v="293"/>
    <x v="70"/>
    <n v="1.1538461538461537"/>
  </r>
  <r>
    <x v="29"/>
    <s v="1220082247036"/>
    <x v="55"/>
    <x v="294"/>
    <x v="71"/>
    <n v="2.6764705882352939"/>
  </r>
  <r>
    <x v="29"/>
    <s v="1016632378290"/>
    <x v="9"/>
    <x v="295"/>
    <x v="72"/>
    <n v="1.0823529411764705"/>
  </r>
  <r>
    <x v="29"/>
    <s v="1818048779732"/>
    <x v="3"/>
    <x v="296"/>
    <x v="72"/>
    <n v="1.0454545454545454"/>
  </r>
  <r>
    <x v="29"/>
    <s v="1913940448265"/>
    <x v="3"/>
    <x v="297"/>
    <x v="73"/>
    <n v="1.0568181818181819"/>
  </r>
  <r>
    <x v="29"/>
    <s v="1372272925406"/>
    <x v="16"/>
    <x v="298"/>
    <x v="73"/>
    <n v="0.91176470588235292"/>
  </r>
  <r>
    <x v="29"/>
    <s v="1727935415836"/>
    <x v="34"/>
    <x v="299"/>
    <x v="74"/>
    <n v="1.01075268817204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10">
  <r>
    <x v="0"/>
    <s v="1727935415836"/>
    <x v="0"/>
    <x v="0"/>
    <x v="0"/>
    <n v="3"/>
  </r>
  <r>
    <x v="0"/>
    <s v="1220082247036"/>
    <x v="1"/>
    <x v="1"/>
    <x v="0"/>
    <n v="3.2307692307692308"/>
  </r>
  <r>
    <x v="0"/>
    <s v="2167261616426"/>
    <x v="2"/>
    <x v="2"/>
    <x v="0"/>
    <n v="2.1"/>
  </r>
  <r>
    <x v="0"/>
    <s v="1913940448265"/>
    <x v="3"/>
    <x v="3"/>
    <x v="1"/>
    <n v="2.8333333333333335"/>
  </r>
  <r>
    <x v="0"/>
    <s v="1372272925406"/>
    <x v="4"/>
    <x v="4"/>
    <x v="1"/>
    <n v="2.2972972972972974"/>
  </r>
  <r>
    <x v="0"/>
    <s v="1742462460194"/>
    <x v="5"/>
    <x v="5"/>
    <x v="1"/>
    <n v="2.0731707317073171"/>
  </r>
  <r>
    <x v="0"/>
    <s v="1337178905827"/>
    <x v="6"/>
    <x v="6"/>
    <x v="1"/>
    <n v="6.5384615384615383"/>
  </r>
  <r>
    <x v="0"/>
    <s v="1818048779732"/>
    <x v="7"/>
    <x v="7"/>
    <x v="1"/>
    <n v="1.9767441860465116"/>
  </r>
  <r>
    <x v="0"/>
    <s v="1967324274043"/>
    <x v="5"/>
    <x v="8"/>
    <x v="1"/>
    <n v="2.0731707317073171"/>
  </r>
  <r>
    <x v="0"/>
    <s v="1016632378290"/>
    <x v="8"/>
    <x v="9"/>
    <x v="1"/>
    <n v="2.5"/>
  </r>
  <r>
    <x v="1"/>
    <s v="1913940448265"/>
    <x v="9"/>
    <x v="10"/>
    <x v="2"/>
    <n v="0.99038461538461542"/>
  </r>
  <r>
    <x v="1"/>
    <s v="1220082247036"/>
    <x v="10"/>
    <x v="11"/>
    <x v="2"/>
    <n v="2.1458333333333335"/>
  </r>
  <r>
    <x v="1"/>
    <s v="1727935415836"/>
    <x v="11"/>
    <x v="12"/>
    <x v="2"/>
    <n v="0.92792792792792789"/>
  </r>
  <r>
    <x v="1"/>
    <s v="1337178905827"/>
    <x v="12"/>
    <x v="13"/>
    <x v="2"/>
    <n v="2.0196078431372548"/>
  </r>
  <r>
    <x v="1"/>
    <s v="1372272925406"/>
    <x v="13"/>
    <x v="14"/>
    <x v="2"/>
    <n v="1.1318681318681318"/>
  </r>
  <r>
    <x v="1"/>
    <s v="1742462460194"/>
    <x v="14"/>
    <x v="15"/>
    <x v="2"/>
    <n v="1.0618556701030928"/>
  </r>
  <r>
    <x v="1"/>
    <s v="2167261616426"/>
    <x v="15"/>
    <x v="16"/>
    <x v="2"/>
    <n v="1.0198019801980198"/>
  </r>
  <r>
    <x v="1"/>
    <s v="1818048779732"/>
    <x v="16"/>
    <x v="17"/>
    <x v="2"/>
    <n v="0.9363636363636364"/>
  </r>
  <r>
    <x v="1"/>
    <s v="1016632378290"/>
    <x v="17"/>
    <x v="18"/>
    <x v="2"/>
    <n v="0.89565217391304353"/>
  </r>
  <r>
    <x v="1"/>
    <s v="1967324274043"/>
    <x v="18"/>
    <x v="19"/>
    <x v="2"/>
    <n v="1.03"/>
  </r>
  <r>
    <x v="2"/>
    <s v="1913940448265"/>
    <x v="19"/>
    <x v="20"/>
    <x v="3"/>
    <n v="5.5106382978723403"/>
  </r>
  <r>
    <x v="2"/>
    <s v="1337178905827"/>
    <x v="20"/>
    <x v="21"/>
    <x v="3"/>
    <n v="8.3548387096774199"/>
  </r>
  <r>
    <x v="2"/>
    <s v="1967324274043"/>
    <x v="21"/>
    <x v="22"/>
    <x v="3"/>
    <n v="5.8863636363636367"/>
  </r>
  <r>
    <x v="2"/>
    <s v="1372272925406"/>
    <x v="22"/>
    <x v="23"/>
    <x v="3"/>
    <n v="6.166666666666667"/>
  </r>
  <r>
    <x v="2"/>
    <s v="1818048779732"/>
    <x v="23"/>
    <x v="24"/>
    <x v="4"/>
    <n v="4.6428571428571432"/>
  </r>
  <r>
    <x v="2"/>
    <s v="1220082247036"/>
    <x v="24"/>
    <x v="25"/>
    <x v="4"/>
    <n v="11.304347826086957"/>
  </r>
  <r>
    <x v="2"/>
    <s v="1742462460194"/>
    <x v="25"/>
    <x v="26"/>
    <x v="4"/>
    <n v="5"/>
  </r>
  <r>
    <x v="2"/>
    <s v="2167261616426"/>
    <x v="10"/>
    <x v="27"/>
    <x v="4"/>
    <n v="5.416666666666667"/>
  </r>
  <r>
    <x v="2"/>
    <s v="1727935415836"/>
    <x v="22"/>
    <x v="28"/>
    <x v="4"/>
    <n v="6.1904761904761907"/>
  </r>
  <r>
    <x v="2"/>
    <s v="1016632378290"/>
    <x v="12"/>
    <x v="29"/>
    <x v="4"/>
    <n v="5.0980392156862742"/>
  </r>
  <r>
    <x v="3"/>
    <s v="1727935415836"/>
    <x v="26"/>
    <x v="30"/>
    <x v="5"/>
    <n v="1.2857142857142858"/>
  </r>
  <r>
    <x v="3"/>
    <s v="1016632378290"/>
    <x v="27"/>
    <x v="31"/>
    <x v="6"/>
    <n v="1.1720430107526882"/>
  </r>
  <r>
    <x v="3"/>
    <s v="1220082247036"/>
    <x v="28"/>
    <x v="32"/>
    <x v="6"/>
    <n v="2.7948717948717947"/>
  </r>
  <r>
    <x v="3"/>
    <s v="1967324274043"/>
    <x v="29"/>
    <x v="33"/>
    <x v="7"/>
    <n v="1.3414634146341464"/>
  </r>
  <r>
    <x v="3"/>
    <s v="1372272925406"/>
    <x v="27"/>
    <x v="34"/>
    <x v="7"/>
    <n v="1.1827956989247312"/>
  </r>
  <r>
    <x v="3"/>
    <s v="1337178905827"/>
    <x v="12"/>
    <x v="35"/>
    <x v="8"/>
    <n v="2.1960784313725492"/>
  </r>
  <r>
    <x v="3"/>
    <s v="1742462460194"/>
    <x v="30"/>
    <x v="36"/>
    <x v="8"/>
    <n v="1.0980392156862746"/>
  </r>
  <r>
    <x v="3"/>
    <s v="1913940448265"/>
    <x v="31"/>
    <x v="37"/>
    <x v="9"/>
    <n v="1.0761904761904761"/>
  </r>
  <r>
    <x v="3"/>
    <s v="2167261616426"/>
    <x v="32"/>
    <x v="38"/>
    <x v="10"/>
    <n v="1.3411764705882352"/>
  </r>
  <r>
    <x v="3"/>
    <s v="1818048779732"/>
    <x v="33"/>
    <x v="39"/>
    <x v="11"/>
    <n v="1.1734693877551021"/>
  </r>
  <r>
    <x v="4"/>
    <s v="2167261616426"/>
    <x v="34"/>
    <x v="40"/>
    <x v="12"/>
    <n v="1.6330275229357798"/>
  </r>
  <r>
    <x v="4"/>
    <s v="1337178905827"/>
    <x v="22"/>
    <x v="41"/>
    <x v="12"/>
    <n v="4.2380952380952381"/>
  </r>
  <r>
    <x v="4"/>
    <s v="1220082247036"/>
    <x v="19"/>
    <x v="42"/>
    <x v="13"/>
    <n v="3.8085106382978724"/>
  </r>
  <r>
    <x v="4"/>
    <s v="1967324274043"/>
    <x v="15"/>
    <x v="43"/>
    <x v="13"/>
    <n v="1.7722772277227723"/>
  </r>
  <r>
    <x v="4"/>
    <s v="1913940448265"/>
    <x v="35"/>
    <x v="44"/>
    <x v="13"/>
    <n v="1.6886792452830188"/>
  </r>
  <r>
    <x v="4"/>
    <s v="1818048779732"/>
    <x v="36"/>
    <x v="45"/>
    <x v="13"/>
    <n v="2.0112359550561796"/>
  </r>
  <r>
    <x v="4"/>
    <s v="1372272925406"/>
    <x v="37"/>
    <x v="46"/>
    <x v="14"/>
    <n v="1.6822429906542056"/>
  </r>
  <r>
    <x v="4"/>
    <s v="1742462460194"/>
    <x v="38"/>
    <x v="47"/>
    <x v="14"/>
    <n v="1.8181818181818181"/>
  </r>
  <r>
    <x v="4"/>
    <s v="1016632378290"/>
    <x v="39"/>
    <x v="48"/>
    <x v="14"/>
    <n v="2.25"/>
  </r>
  <r>
    <x v="4"/>
    <s v="1727935415836"/>
    <x v="13"/>
    <x v="49"/>
    <x v="15"/>
    <n v="1.9890109890109891"/>
  </r>
  <r>
    <x v="5"/>
    <s v="1727935415836"/>
    <x v="40"/>
    <x v="50"/>
    <x v="16"/>
    <n v="0.35294117647058826"/>
  </r>
  <r>
    <x v="5"/>
    <s v="1220082247036"/>
    <x v="41"/>
    <x v="51"/>
    <x v="16"/>
    <n v="0.8571428571428571"/>
  </r>
  <r>
    <x v="5"/>
    <s v="1818048779732"/>
    <x v="34"/>
    <x v="52"/>
    <x v="17"/>
    <n v="0.39449541284403672"/>
  </r>
  <r>
    <x v="5"/>
    <s v="1337178905827"/>
    <x v="23"/>
    <x v="53"/>
    <x v="17"/>
    <n v="0.7678571428571429"/>
  </r>
  <r>
    <x v="5"/>
    <s v="2167261616426"/>
    <x v="37"/>
    <x v="54"/>
    <x v="17"/>
    <n v="0.40186915887850466"/>
  </r>
  <r>
    <x v="5"/>
    <s v="1967324274043"/>
    <x v="26"/>
    <x v="55"/>
    <x v="17"/>
    <n v="0.51190476190476186"/>
  </r>
  <r>
    <x v="5"/>
    <s v="1742462460194"/>
    <x v="34"/>
    <x v="56"/>
    <x v="17"/>
    <n v="0.39449541284403672"/>
  </r>
  <r>
    <x v="5"/>
    <s v="1016632378290"/>
    <x v="38"/>
    <x v="57"/>
    <x v="18"/>
    <n v="0.44444444444444442"/>
  </r>
  <r>
    <x v="5"/>
    <s v="1372272925406"/>
    <x v="16"/>
    <x v="58"/>
    <x v="18"/>
    <n v="0.4"/>
  </r>
  <r>
    <x v="5"/>
    <s v="1913940448265"/>
    <x v="17"/>
    <x v="59"/>
    <x v="18"/>
    <n v="0.38260869565217392"/>
  </r>
  <r>
    <x v="6"/>
    <s v="1818048779732"/>
    <x v="42"/>
    <x v="60"/>
    <x v="19"/>
    <n v="2.25"/>
  </r>
  <r>
    <x v="6"/>
    <s v="1967324274043"/>
    <x v="14"/>
    <x v="61"/>
    <x v="20"/>
    <n v="2.2371134020618557"/>
  </r>
  <r>
    <x v="6"/>
    <s v="1337178905827"/>
    <x v="23"/>
    <x v="62"/>
    <x v="20"/>
    <n v="3.875"/>
  </r>
  <r>
    <x v="6"/>
    <s v="1913940448265"/>
    <x v="33"/>
    <x v="63"/>
    <x v="20"/>
    <n v="2.2142857142857144"/>
  </r>
  <r>
    <x v="6"/>
    <s v="1727935415836"/>
    <x v="13"/>
    <x v="64"/>
    <x v="21"/>
    <n v="2.3956043956043955"/>
  </r>
  <r>
    <x v="6"/>
    <s v="1220082247036"/>
    <x v="7"/>
    <x v="65"/>
    <x v="21"/>
    <n v="5.0697674418604652"/>
  </r>
  <r>
    <x v="6"/>
    <s v="1016632378290"/>
    <x v="14"/>
    <x v="66"/>
    <x v="21"/>
    <n v="2.2474226804123711"/>
  </r>
  <r>
    <x v="6"/>
    <s v="1742462460194"/>
    <x v="33"/>
    <x v="67"/>
    <x v="21"/>
    <n v="2.2244897959183674"/>
  </r>
  <r>
    <x v="6"/>
    <s v="1372272925406"/>
    <x v="38"/>
    <x v="68"/>
    <x v="22"/>
    <n v="2.2121212121212119"/>
  </r>
  <r>
    <x v="6"/>
    <s v="2167261616426"/>
    <x v="30"/>
    <x v="69"/>
    <x v="22"/>
    <n v="2.1470588235294117"/>
  </r>
  <r>
    <x v="7"/>
    <s v="1742462460194"/>
    <x v="15"/>
    <x v="70"/>
    <x v="23"/>
    <n v="1.2871287128712872"/>
  </r>
  <r>
    <x v="7"/>
    <s v="1727935415836"/>
    <x v="26"/>
    <x v="71"/>
    <x v="23"/>
    <n v="1.5476190476190477"/>
  </r>
  <r>
    <x v="7"/>
    <s v="1818048779732"/>
    <x v="16"/>
    <x v="72"/>
    <x v="24"/>
    <n v="1.1909090909090909"/>
  </r>
  <r>
    <x v="7"/>
    <s v="1016632378290"/>
    <x v="43"/>
    <x v="73"/>
    <x v="24"/>
    <n v="1.3789473684210527"/>
  </r>
  <r>
    <x v="7"/>
    <s v="1220082247036"/>
    <x v="21"/>
    <x v="74"/>
    <x v="24"/>
    <n v="2.9772727272727271"/>
  </r>
  <r>
    <x v="7"/>
    <s v="2167261616426"/>
    <x v="44"/>
    <x v="75"/>
    <x v="24"/>
    <n v="1.212962962962963"/>
  </r>
  <r>
    <x v="7"/>
    <s v="1967324274043"/>
    <x v="44"/>
    <x v="76"/>
    <x v="24"/>
    <n v="1.212962962962963"/>
  </r>
  <r>
    <x v="7"/>
    <s v="1372272925406"/>
    <x v="45"/>
    <x v="77"/>
    <x v="25"/>
    <n v="1.1785714285714286"/>
  </r>
  <r>
    <x v="7"/>
    <s v="1337178905827"/>
    <x v="46"/>
    <x v="78"/>
    <x v="25"/>
    <n v="2.2372881355932202"/>
  </r>
  <r>
    <x v="7"/>
    <s v="1913940448265"/>
    <x v="42"/>
    <x v="79"/>
    <x v="25"/>
    <n v="1.375"/>
  </r>
  <r>
    <x v="8"/>
    <s v="1016632378290"/>
    <x v="43"/>
    <x v="80"/>
    <x v="26"/>
    <n v="1.7789473684210526"/>
  </r>
  <r>
    <x v="8"/>
    <s v="1913940448265"/>
    <x v="32"/>
    <x v="81"/>
    <x v="27"/>
    <n v="2"/>
  </r>
  <r>
    <x v="8"/>
    <s v="1337178905827"/>
    <x v="21"/>
    <x v="82"/>
    <x v="27"/>
    <n v="3.8636363636363638"/>
  </r>
  <r>
    <x v="8"/>
    <s v="1818048779732"/>
    <x v="32"/>
    <x v="83"/>
    <x v="27"/>
    <n v="2"/>
  </r>
  <r>
    <x v="8"/>
    <s v="1742462460194"/>
    <x v="31"/>
    <x v="84"/>
    <x v="27"/>
    <n v="1.6190476190476191"/>
  </r>
  <r>
    <x v="8"/>
    <s v="1967324274043"/>
    <x v="47"/>
    <x v="85"/>
    <x v="28"/>
    <n v="1.4615384615384615"/>
  </r>
  <r>
    <x v="8"/>
    <s v="2167261616426"/>
    <x v="42"/>
    <x v="86"/>
    <x v="28"/>
    <n v="1.78125"/>
  </r>
  <r>
    <x v="8"/>
    <s v="1727935415836"/>
    <x v="26"/>
    <x v="87"/>
    <x v="28"/>
    <n v="2.0357142857142856"/>
  </r>
  <r>
    <x v="8"/>
    <s v="1372272925406"/>
    <x v="33"/>
    <x v="88"/>
    <x v="28"/>
    <n v="1.7448979591836735"/>
  </r>
  <r>
    <x v="8"/>
    <s v="1220082247036"/>
    <x v="48"/>
    <x v="89"/>
    <x v="28"/>
    <n v="2.9482758620689653"/>
  </r>
  <r>
    <x v="9"/>
    <s v="1818048779732"/>
    <x v="49"/>
    <x v="90"/>
    <x v="29"/>
    <n v="1.6571428571428573"/>
  </r>
  <r>
    <x v="9"/>
    <s v="1742462460194"/>
    <x v="50"/>
    <x v="91"/>
    <x v="29"/>
    <n v="1.5064935064935066"/>
  </r>
  <r>
    <x v="9"/>
    <s v="1967324274043"/>
    <x v="51"/>
    <x v="92"/>
    <x v="29"/>
    <n v="1.5466666666666666"/>
  </r>
  <r>
    <x v="9"/>
    <s v="1220082247036"/>
    <x v="1"/>
    <x v="93"/>
    <x v="29"/>
    <n v="4.4615384615384617"/>
  </r>
  <r>
    <x v="9"/>
    <s v="1372272925406"/>
    <x v="52"/>
    <x v="94"/>
    <x v="29"/>
    <n v="2.1481481481481484"/>
  </r>
  <r>
    <x v="9"/>
    <s v="2167261616426"/>
    <x v="53"/>
    <x v="95"/>
    <x v="29"/>
    <n v="1.4320987654320987"/>
  </r>
  <r>
    <x v="9"/>
    <s v="1016632378290"/>
    <x v="54"/>
    <x v="96"/>
    <x v="29"/>
    <n v="1.7058823529411764"/>
  </r>
  <r>
    <x v="9"/>
    <s v="1727935415836"/>
    <x v="55"/>
    <x v="97"/>
    <x v="29"/>
    <n v="1.5890410958904109"/>
  </r>
  <r>
    <x v="9"/>
    <s v="1913940448265"/>
    <x v="56"/>
    <x v="98"/>
    <x v="29"/>
    <n v="1.7846153846153847"/>
  </r>
  <r>
    <x v="9"/>
    <s v="1337178905827"/>
    <x v="57"/>
    <x v="99"/>
    <x v="29"/>
    <n v="3.5151515151515151"/>
  </r>
  <r>
    <x v="10"/>
    <s v="2167261616426"/>
    <x v="58"/>
    <x v="100"/>
    <x v="30"/>
    <n v="0.37681159420289856"/>
  </r>
  <r>
    <x v="10"/>
    <s v="1742462460194"/>
    <x v="59"/>
    <x v="101"/>
    <x v="30"/>
    <n v="0.40625"/>
  </r>
  <r>
    <x v="10"/>
    <s v="1337178905827"/>
    <x v="2"/>
    <x v="102"/>
    <x v="30"/>
    <n v="0.65"/>
  </r>
  <r>
    <x v="10"/>
    <s v="1967324274043"/>
    <x v="60"/>
    <x v="103"/>
    <x v="30"/>
    <n v="0.32911392405063289"/>
  </r>
  <r>
    <x v="10"/>
    <s v="1818048779732"/>
    <x v="49"/>
    <x v="104"/>
    <x v="31"/>
    <n v="0.38571428571428573"/>
  </r>
  <r>
    <x v="10"/>
    <s v="1913940448265"/>
    <x v="54"/>
    <x v="105"/>
    <x v="31"/>
    <n v="0.39705882352941174"/>
  </r>
  <r>
    <x v="10"/>
    <s v="1727935415836"/>
    <x v="53"/>
    <x v="106"/>
    <x v="31"/>
    <n v="0.33333333333333331"/>
  </r>
  <r>
    <x v="10"/>
    <s v="1016632378290"/>
    <x v="61"/>
    <x v="107"/>
    <x v="32"/>
    <n v="0.36842105263157893"/>
  </r>
  <r>
    <x v="10"/>
    <s v="1220082247036"/>
    <x v="0"/>
    <x v="108"/>
    <x v="32"/>
    <n v="1"/>
  </r>
  <r>
    <x v="10"/>
    <s v="1372272925406"/>
    <x v="39"/>
    <x v="109"/>
    <x v="32"/>
    <n v="0.35"/>
  </r>
  <r>
    <x v="11"/>
    <s v="1337178905827"/>
    <x v="62"/>
    <x v="110"/>
    <x v="26"/>
    <n v="2.9649122807017543"/>
  </r>
  <r>
    <x v="11"/>
    <s v="1727935415836"/>
    <x v="55"/>
    <x v="111"/>
    <x v="26"/>
    <n v="2.3150684931506849"/>
  </r>
  <r>
    <x v="11"/>
    <s v="2167261616426"/>
    <x v="36"/>
    <x v="112"/>
    <x v="26"/>
    <n v="1.898876404494382"/>
  </r>
  <r>
    <x v="11"/>
    <s v="1742462460194"/>
    <x v="14"/>
    <x v="113"/>
    <x v="26"/>
    <n v="1.7422680412371134"/>
  </r>
  <r>
    <x v="11"/>
    <s v="1967324274043"/>
    <x v="63"/>
    <x v="114"/>
    <x v="27"/>
    <n v="2.1794871794871793"/>
  </r>
  <r>
    <x v="11"/>
    <s v="1913940448265"/>
    <x v="43"/>
    <x v="115"/>
    <x v="27"/>
    <n v="1.7894736842105263"/>
  </r>
  <r>
    <x v="11"/>
    <s v="1818048779732"/>
    <x v="64"/>
    <x v="116"/>
    <x v="27"/>
    <n v="1.8888888888888888"/>
  </r>
  <r>
    <x v="11"/>
    <s v="1220082247036"/>
    <x v="19"/>
    <x v="117"/>
    <x v="27"/>
    <n v="3.6170212765957448"/>
  </r>
  <r>
    <x v="11"/>
    <s v="1372272925406"/>
    <x v="47"/>
    <x v="118"/>
    <x v="27"/>
    <n v="1.4529914529914529"/>
  </r>
  <r>
    <x v="11"/>
    <s v="1016632378290"/>
    <x v="33"/>
    <x v="119"/>
    <x v="27"/>
    <n v="1.7346938775510203"/>
  </r>
  <r>
    <x v="12"/>
    <s v="1016632378290"/>
    <x v="65"/>
    <x v="120"/>
    <x v="33"/>
    <n v="2.6551724137931036"/>
  </r>
  <r>
    <x v="12"/>
    <s v="1220082247036"/>
    <x v="66"/>
    <x v="121"/>
    <x v="33"/>
    <n v="5.1333333333333337"/>
  </r>
  <r>
    <x v="12"/>
    <s v="1967324274043"/>
    <x v="43"/>
    <x v="122"/>
    <x v="33"/>
    <n v="2.4315789473684211"/>
  </r>
  <r>
    <x v="12"/>
    <s v="2167261616426"/>
    <x v="67"/>
    <x v="123"/>
    <x v="33"/>
    <n v="2.625"/>
  </r>
  <r>
    <x v="12"/>
    <s v="1372272925406"/>
    <x v="37"/>
    <x v="124"/>
    <x v="33"/>
    <n v="2.1588785046728973"/>
  </r>
  <r>
    <x v="12"/>
    <s v="1727935415836"/>
    <x v="32"/>
    <x v="125"/>
    <x v="33"/>
    <n v="2.7176470588235295"/>
  </r>
  <r>
    <x v="12"/>
    <s v="1913940448265"/>
    <x v="68"/>
    <x v="126"/>
    <x v="33"/>
    <n v="2.6860465116279069"/>
  </r>
  <r>
    <x v="12"/>
    <s v="1337178905827"/>
    <x v="66"/>
    <x v="127"/>
    <x v="34"/>
    <n v="5.1555555555555559"/>
  </r>
  <r>
    <x v="12"/>
    <s v="1742462460194"/>
    <x v="15"/>
    <x v="128"/>
    <x v="34"/>
    <n v="2.2970297029702968"/>
  </r>
  <r>
    <x v="12"/>
    <s v="1818048779732"/>
    <x v="15"/>
    <x v="129"/>
    <x v="34"/>
    <n v="2.2970297029702968"/>
  </r>
  <r>
    <x v="13"/>
    <s v="1220082247036"/>
    <x v="69"/>
    <x v="130"/>
    <x v="35"/>
    <n v="1.1833333333333333"/>
  </r>
  <r>
    <x v="13"/>
    <s v="1818048779732"/>
    <x v="26"/>
    <x v="131"/>
    <x v="35"/>
    <n v="0.84523809523809523"/>
  </r>
  <r>
    <x v="13"/>
    <s v="1727935415836"/>
    <x v="36"/>
    <x v="132"/>
    <x v="35"/>
    <n v="0.797752808988764"/>
  </r>
  <r>
    <x v="13"/>
    <s v="1913940448265"/>
    <x v="50"/>
    <x v="133"/>
    <x v="35"/>
    <n v="0.92207792207792205"/>
  </r>
  <r>
    <x v="13"/>
    <s v="1372272925406"/>
    <x v="63"/>
    <x v="134"/>
    <x v="35"/>
    <n v="0.91025641025641024"/>
  </r>
  <r>
    <x v="13"/>
    <s v="1742462460194"/>
    <x v="37"/>
    <x v="135"/>
    <x v="35"/>
    <n v="0.66355140186915884"/>
  </r>
  <r>
    <x v="13"/>
    <s v="1016632378290"/>
    <x v="33"/>
    <x v="136"/>
    <x v="35"/>
    <n v="0.72448979591836737"/>
  </r>
  <r>
    <x v="13"/>
    <s v="1967324274043"/>
    <x v="14"/>
    <x v="137"/>
    <x v="35"/>
    <n v="0.73195876288659789"/>
  </r>
  <r>
    <x v="13"/>
    <s v="2167261616426"/>
    <x v="18"/>
    <x v="138"/>
    <x v="35"/>
    <n v="0.71"/>
  </r>
  <r>
    <x v="13"/>
    <s v="1337178905827"/>
    <x v="25"/>
    <x v="139"/>
    <x v="35"/>
    <n v="1.3653846153846154"/>
  </r>
  <r>
    <x v="14"/>
    <s v="1337178905827"/>
    <x v="12"/>
    <x v="140"/>
    <x v="21"/>
    <n v="4.2745098039215685"/>
  </r>
  <r>
    <x v="14"/>
    <s v="1016632378290"/>
    <x v="17"/>
    <x v="141"/>
    <x v="21"/>
    <n v="1.8956521739130434"/>
  </r>
  <r>
    <x v="14"/>
    <s v="2167261616426"/>
    <x v="37"/>
    <x v="142"/>
    <x v="21"/>
    <n v="2.0373831775700935"/>
  </r>
  <r>
    <x v="14"/>
    <s v="1967324274043"/>
    <x v="70"/>
    <x v="143"/>
    <x v="21"/>
    <n v="3.2537313432835822"/>
  </r>
  <r>
    <x v="14"/>
    <s v="1818048779732"/>
    <x v="29"/>
    <x v="144"/>
    <x v="21"/>
    <n v="2.6585365853658538"/>
  </r>
  <r>
    <x v="14"/>
    <s v="1727935415836"/>
    <x v="26"/>
    <x v="145"/>
    <x v="21"/>
    <n v="2.5952380952380953"/>
  </r>
  <r>
    <x v="14"/>
    <s v="1742462460194"/>
    <x v="64"/>
    <x v="146"/>
    <x v="21"/>
    <n v="2.4222222222222221"/>
  </r>
  <r>
    <x v="14"/>
    <s v="1220082247036"/>
    <x v="2"/>
    <x v="147"/>
    <x v="22"/>
    <n v="5.4749999999999996"/>
  </r>
  <r>
    <x v="14"/>
    <s v="1913940448265"/>
    <x v="14"/>
    <x v="148"/>
    <x v="22"/>
    <n v="2.2577319587628866"/>
  </r>
  <r>
    <x v="14"/>
    <s v="1372272925406"/>
    <x v="37"/>
    <x v="149"/>
    <x v="22"/>
    <n v="2.0467289719626169"/>
  </r>
  <r>
    <x v="15"/>
    <s v="2167261616426"/>
    <x v="67"/>
    <x v="150"/>
    <x v="36"/>
    <n v="1.8409090909090908"/>
  </r>
  <r>
    <x v="15"/>
    <s v="1220082247036"/>
    <x v="2"/>
    <x v="151"/>
    <x v="37"/>
    <n v="4.0750000000000002"/>
  </r>
  <r>
    <x v="15"/>
    <s v="1016632378290"/>
    <x v="43"/>
    <x v="152"/>
    <x v="37"/>
    <n v="1.7157894736842105"/>
  </r>
  <r>
    <x v="15"/>
    <s v="1967324274043"/>
    <x v="68"/>
    <x v="153"/>
    <x v="37"/>
    <n v="1.8953488372093024"/>
  </r>
  <r>
    <x v="15"/>
    <s v="1742462460194"/>
    <x v="65"/>
    <x v="154"/>
    <x v="37"/>
    <n v="1.8735632183908046"/>
  </r>
  <r>
    <x v="15"/>
    <s v="1337178905827"/>
    <x v="71"/>
    <x v="155"/>
    <x v="37"/>
    <n v="3.0754716981132075"/>
  </r>
  <r>
    <x v="15"/>
    <s v="1372272925406"/>
    <x v="72"/>
    <x v="156"/>
    <x v="37"/>
    <n v="1.7340425531914894"/>
  </r>
  <r>
    <x v="15"/>
    <s v="1818048779732"/>
    <x v="38"/>
    <x v="157"/>
    <x v="38"/>
    <n v="1.6565656565656566"/>
  </r>
  <r>
    <x v="15"/>
    <s v="1727935415836"/>
    <x v="31"/>
    <x v="158"/>
    <x v="39"/>
    <n v="1.5714285714285714"/>
  </r>
  <r>
    <x v="15"/>
    <s v="1913940448265"/>
    <x v="72"/>
    <x v="159"/>
    <x v="39"/>
    <n v="1.7553191489361701"/>
  </r>
  <r>
    <x v="16"/>
    <s v="1727935415836"/>
    <x v="42"/>
    <x v="160"/>
    <x v="0"/>
    <n v="0.875"/>
  </r>
  <r>
    <x v="16"/>
    <s v="1742462460194"/>
    <x v="13"/>
    <x v="161"/>
    <x v="0"/>
    <n v="0.92307692307692313"/>
  </r>
  <r>
    <x v="16"/>
    <s v="1372272925406"/>
    <x v="26"/>
    <x v="162"/>
    <x v="1"/>
    <n v="1.0119047619047619"/>
  </r>
  <r>
    <x v="16"/>
    <s v="1337178905827"/>
    <x v="73"/>
    <x v="163"/>
    <x v="1"/>
    <n v="1.8478260869565217"/>
  </r>
  <r>
    <x v="16"/>
    <s v="1016632378290"/>
    <x v="67"/>
    <x v="164"/>
    <x v="1"/>
    <n v="0.96590909090909094"/>
  </r>
  <r>
    <x v="16"/>
    <s v="1220082247036"/>
    <x v="10"/>
    <x v="165"/>
    <x v="40"/>
    <n v="1.7916666666666667"/>
  </r>
  <r>
    <x v="16"/>
    <s v="1913940448265"/>
    <x v="30"/>
    <x v="166"/>
    <x v="40"/>
    <n v="0.84313725490196079"/>
  </r>
  <r>
    <x v="16"/>
    <s v="1818048779732"/>
    <x v="64"/>
    <x v="167"/>
    <x v="40"/>
    <n v="0.9555555555555556"/>
  </r>
  <r>
    <x v="16"/>
    <s v="2167261616426"/>
    <x v="74"/>
    <x v="168"/>
    <x v="40"/>
    <n v="0.93478260869565222"/>
  </r>
  <r>
    <x v="16"/>
    <s v="1967324274043"/>
    <x v="75"/>
    <x v="169"/>
    <x v="40"/>
    <n v="0.83495145631067957"/>
  </r>
  <r>
    <x v="17"/>
    <s v="1727935415836"/>
    <x v="45"/>
    <x v="170"/>
    <x v="41"/>
    <n v="1.7767857142857142"/>
  </r>
  <r>
    <x v="17"/>
    <s v="2167261616426"/>
    <x v="74"/>
    <x v="171"/>
    <x v="42"/>
    <n v="2.1739130434782608"/>
  </r>
  <r>
    <x v="17"/>
    <s v="1742462460194"/>
    <x v="42"/>
    <x v="172"/>
    <x v="42"/>
    <n v="2.0833333333333335"/>
  </r>
  <r>
    <x v="17"/>
    <s v="1967324274043"/>
    <x v="13"/>
    <x v="173"/>
    <x v="42"/>
    <n v="2.197802197802198"/>
  </r>
  <r>
    <x v="17"/>
    <s v="1016632378290"/>
    <x v="38"/>
    <x v="174"/>
    <x v="43"/>
    <n v="2.0303030303030303"/>
  </r>
  <r>
    <x v="17"/>
    <s v="1337178905827"/>
    <x v="23"/>
    <x v="175"/>
    <x v="43"/>
    <n v="3.5892857142857144"/>
  </r>
  <r>
    <x v="17"/>
    <s v="1220082247036"/>
    <x v="19"/>
    <x v="176"/>
    <x v="43"/>
    <n v="4.2765957446808507"/>
  </r>
  <r>
    <x v="17"/>
    <s v="1913940448265"/>
    <x v="67"/>
    <x v="177"/>
    <x v="43"/>
    <n v="2.2840909090909092"/>
  </r>
  <r>
    <x v="17"/>
    <s v="1372272925406"/>
    <x v="42"/>
    <x v="178"/>
    <x v="43"/>
    <n v="2.09375"/>
  </r>
  <r>
    <x v="17"/>
    <s v="1818048779732"/>
    <x v="35"/>
    <x v="179"/>
    <x v="43"/>
    <n v="1.8962264150943395"/>
  </r>
  <r>
    <x v="18"/>
    <s v="1818048779732"/>
    <x v="14"/>
    <x v="180"/>
    <x v="44"/>
    <n v="1.2371134020618557"/>
  </r>
  <r>
    <x v="18"/>
    <s v="2167261616426"/>
    <x v="76"/>
    <x v="181"/>
    <x v="44"/>
    <n v="1.0344827586206897"/>
  </r>
  <r>
    <x v="18"/>
    <s v="1337178905827"/>
    <x v="19"/>
    <x v="182"/>
    <x v="44"/>
    <n v="2.5531914893617023"/>
  </r>
  <r>
    <x v="18"/>
    <s v="1372272925406"/>
    <x v="38"/>
    <x v="183"/>
    <x v="44"/>
    <n v="1.2121212121212122"/>
  </r>
  <r>
    <x v="18"/>
    <s v="1220082247036"/>
    <x v="10"/>
    <x v="184"/>
    <x v="44"/>
    <n v="2.5"/>
  </r>
  <r>
    <x v="18"/>
    <s v="1727935415836"/>
    <x v="45"/>
    <x v="185"/>
    <x v="45"/>
    <n v="1.0803571428571428"/>
  </r>
  <r>
    <x v="18"/>
    <s v="1967324274043"/>
    <x v="31"/>
    <x v="186"/>
    <x v="45"/>
    <n v="1.1523809523809523"/>
  </r>
  <r>
    <x v="18"/>
    <s v="1016632378290"/>
    <x v="38"/>
    <x v="187"/>
    <x v="46"/>
    <n v="1.2323232323232323"/>
  </r>
  <r>
    <x v="18"/>
    <s v="1742462460194"/>
    <x v="32"/>
    <x v="188"/>
    <x v="46"/>
    <n v="1.4352941176470588"/>
  </r>
  <r>
    <x v="18"/>
    <s v="1913940448265"/>
    <x v="9"/>
    <x v="189"/>
    <x v="46"/>
    <n v="1.1730769230769231"/>
  </r>
  <r>
    <x v="19"/>
    <s v="1967324274043"/>
    <x v="44"/>
    <x v="190"/>
    <x v="1"/>
    <n v="0.78703703703703709"/>
  </r>
  <r>
    <x v="19"/>
    <s v="1818048779732"/>
    <x v="15"/>
    <x v="191"/>
    <x v="1"/>
    <n v="0.84158415841584155"/>
  </r>
  <r>
    <x v="19"/>
    <s v="1220082247036"/>
    <x v="12"/>
    <x v="192"/>
    <x v="40"/>
    <n v="1.6862745098039216"/>
  </r>
  <r>
    <x v="19"/>
    <s v="1372272925406"/>
    <x v="36"/>
    <x v="193"/>
    <x v="40"/>
    <n v="0.9662921348314607"/>
  </r>
  <r>
    <x v="19"/>
    <s v="1913940448265"/>
    <x v="33"/>
    <x v="194"/>
    <x v="47"/>
    <n v="0.88775510204081631"/>
  </r>
  <r>
    <x v="19"/>
    <s v="1742462460194"/>
    <x v="74"/>
    <x v="195"/>
    <x v="47"/>
    <n v="0.94565217391304346"/>
  </r>
  <r>
    <x v="19"/>
    <s v="1016632378290"/>
    <x v="15"/>
    <x v="196"/>
    <x v="47"/>
    <n v="0.86138613861386137"/>
  </r>
  <r>
    <x v="19"/>
    <s v="1337178905827"/>
    <x v="62"/>
    <x v="197"/>
    <x v="47"/>
    <n v="1.5263157894736843"/>
  </r>
  <r>
    <x v="19"/>
    <s v="2167261616426"/>
    <x v="37"/>
    <x v="198"/>
    <x v="48"/>
    <n v="0.82242990654205606"/>
  </r>
  <r>
    <x v="19"/>
    <s v="1727935415836"/>
    <x v="16"/>
    <x v="199"/>
    <x v="48"/>
    <n v="0.8"/>
  </r>
  <r>
    <x v="20"/>
    <s v="1372272925406"/>
    <x v="77"/>
    <x v="200"/>
    <x v="49"/>
    <n v="3.1969696969696968"/>
  </r>
  <r>
    <x v="20"/>
    <s v="1220082247036"/>
    <x v="78"/>
    <x v="201"/>
    <x v="50"/>
    <n v="7.3103448275862073"/>
  </r>
  <r>
    <x v="20"/>
    <s v="1337178905827"/>
    <x v="79"/>
    <x v="202"/>
    <x v="51"/>
    <n v="7.8888888888888893"/>
  </r>
  <r>
    <x v="20"/>
    <s v="1742462460194"/>
    <x v="59"/>
    <x v="203"/>
    <x v="51"/>
    <n v="3.328125"/>
  </r>
  <r>
    <x v="20"/>
    <s v="1913940448265"/>
    <x v="69"/>
    <x v="204"/>
    <x v="51"/>
    <n v="3.55"/>
  </r>
  <r>
    <x v="20"/>
    <s v="1967324274043"/>
    <x v="80"/>
    <x v="205"/>
    <x v="52"/>
    <n v="3.3968253968253967"/>
  </r>
  <r>
    <x v="20"/>
    <s v="1727935415836"/>
    <x v="71"/>
    <x v="206"/>
    <x v="52"/>
    <n v="4.0377358490566042"/>
  </r>
  <r>
    <x v="20"/>
    <s v="1818048779732"/>
    <x v="62"/>
    <x v="207"/>
    <x v="52"/>
    <n v="3.7543859649122808"/>
  </r>
  <r>
    <x v="20"/>
    <s v="2167261616426"/>
    <x v="71"/>
    <x v="208"/>
    <x v="52"/>
    <n v="4.0377358490566042"/>
  </r>
  <r>
    <x v="20"/>
    <s v="1016632378290"/>
    <x v="80"/>
    <x v="209"/>
    <x v="52"/>
    <n v="3.3968253968253967"/>
  </r>
  <r>
    <x v="21"/>
    <s v="1967324274043"/>
    <x v="81"/>
    <x v="210"/>
    <x v="53"/>
    <n v="0.38709677419354838"/>
  </r>
  <r>
    <x v="21"/>
    <s v="1818048779732"/>
    <x v="42"/>
    <x v="211"/>
    <x v="53"/>
    <n v="0.5"/>
  </r>
  <r>
    <x v="21"/>
    <s v="1742462460194"/>
    <x v="82"/>
    <x v="212"/>
    <x v="54"/>
    <n v="0.40833333333333333"/>
  </r>
  <r>
    <x v="21"/>
    <s v="1372272925406"/>
    <x v="44"/>
    <x v="213"/>
    <x v="54"/>
    <n v="0.45370370370370372"/>
  </r>
  <r>
    <x v="21"/>
    <s v="1337178905827"/>
    <x v="52"/>
    <x v="214"/>
    <x v="55"/>
    <n v="0.92592592592592593"/>
  </r>
  <r>
    <x v="21"/>
    <s v="1220082247036"/>
    <x v="83"/>
    <x v="215"/>
    <x v="55"/>
    <n v="0.81967213114754101"/>
  </r>
  <r>
    <x v="21"/>
    <s v="1016632378290"/>
    <x v="84"/>
    <x v="216"/>
    <x v="55"/>
    <n v="0.41322314049586778"/>
  </r>
  <r>
    <x v="21"/>
    <s v="2167261616426"/>
    <x v="84"/>
    <x v="217"/>
    <x v="56"/>
    <n v="0.42148760330578511"/>
  </r>
  <r>
    <x v="21"/>
    <s v="1913940448265"/>
    <x v="37"/>
    <x v="218"/>
    <x v="56"/>
    <n v="0.47663551401869159"/>
  </r>
  <r>
    <x v="21"/>
    <s v="1727935415836"/>
    <x v="16"/>
    <x v="219"/>
    <x v="56"/>
    <n v="0.46363636363636362"/>
  </r>
  <r>
    <x v="22"/>
    <s v="1337178905827"/>
    <x v="4"/>
    <x v="220"/>
    <x v="57"/>
    <n v="4.0270270270270272"/>
  </r>
  <r>
    <x v="22"/>
    <s v="1220082247036"/>
    <x v="1"/>
    <x v="221"/>
    <x v="58"/>
    <n v="5.7692307692307692"/>
  </r>
  <r>
    <x v="22"/>
    <s v="1967324274043"/>
    <x v="39"/>
    <x v="222"/>
    <x v="58"/>
    <n v="1.875"/>
  </r>
  <r>
    <x v="22"/>
    <s v="1372272925406"/>
    <x v="71"/>
    <x v="223"/>
    <x v="59"/>
    <n v="2.8490566037735849"/>
  </r>
  <r>
    <x v="22"/>
    <s v="1727935415836"/>
    <x v="85"/>
    <x v="224"/>
    <x v="59"/>
    <n v="2.435483870967742"/>
  </r>
  <r>
    <x v="22"/>
    <s v="1742462460194"/>
    <x v="53"/>
    <x v="225"/>
    <x v="60"/>
    <n v="1.8765432098765431"/>
  </r>
  <r>
    <x v="22"/>
    <s v="1913940448265"/>
    <x v="50"/>
    <x v="226"/>
    <x v="60"/>
    <n v="1.974025974025974"/>
  </r>
  <r>
    <x v="22"/>
    <s v="1016632378290"/>
    <x v="86"/>
    <x v="227"/>
    <x v="61"/>
    <n v="2.125"/>
  </r>
  <r>
    <x v="22"/>
    <s v="1818048779732"/>
    <x v="69"/>
    <x v="228"/>
    <x v="61"/>
    <n v="2.5499999999999998"/>
  </r>
  <r>
    <x v="22"/>
    <s v="2167261616426"/>
    <x v="60"/>
    <x v="229"/>
    <x v="61"/>
    <n v="1.9367088607594938"/>
  </r>
  <r>
    <x v="23"/>
    <s v="1016632378290"/>
    <x v="40"/>
    <x v="230"/>
    <x v="62"/>
    <n v="0.80672268907563027"/>
  </r>
  <r>
    <x v="23"/>
    <s v="1727935415836"/>
    <x v="64"/>
    <x v="231"/>
    <x v="62"/>
    <n v="1.0666666666666667"/>
  </r>
  <r>
    <x v="23"/>
    <s v="1337178905827"/>
    <x v="73"/>
    <x v="232"/>
    <x v="62"/>
    <n v="2.0869565217391304"/>
  </r>
  <r>
    <x v="23"/>
    <s v="1742462460194"/>
    <x v="43"/>
    <x v="233"/>
    <x v="62"/>
    <n v="1.0105263157894737"/>
  </r>
  <r>
    <x v="23"/>
    <s v="1913940448265"/>
    <x v="72"/>
    <x v="234"/>
    <x v="62"/>
    <n v="1.0212765957446808"/>
  </r>
  <r>
    <x v="23"/>
    <s v="1967324274043"/>
    <x v="38"/>
    <x v="235"/>
    <x v="63"/>
    <n v="0.97979797979797978"/>
  </r>
  <r>
    <x v="23"/>
    <s v="1818048779732"/>
    <x v="35"/>
    <x v="236"/>
    <x v="63"/>
    <n v="0.91509433962264153"/>
  </r>
  <r>
    <x v="23"/>
    <s v="1372272925406"/>
    <x v="14"/>
    <x v="237"/>
    <x v="63"/>
    <n v="1"/>
  </r>
  <r>
    <x v="23"/>
    <s v="1220082247036"/>
    <x v="71"/>
    <x v="238"/>
    <x v="63"/>
    <n v="1.8301886792452831"/>
  </r>
  <r>
    <x v="23"/>
    <s v="2167261616426"/>
    <x v="36"/>
    <x v="239"/>
    <x v="63"/>
    <n v="1.0898876404494382"/>
  </r>
  <r>
    <x v="24"/>
    <s v="1818048779732"/>
    <x v="31"/>
    <x v="240"/>
    <x v="64"/>
    <n v="1.819047619047619"/>
  </r>
  <r>
    <x v="24"/>
    <s v="1220082247036"/>
    <x v="87"/>
    <x v="241"/>
    <x v="64"/>
    <n v="5.4571428571428573"/>
  </r>
  <r>
    <x v="24"/>
    <s v="1742462460194"/>
    <x v="64"/>
    <x v="242"/>
    <x v="64"/>
    <n v="2.1222222222222222"/>
  </r>
  <r>
    <x v="24"/>
    <s v="1337178905827"/>
    <x v="59"/>
    <x v="243"/>
    <x v="64"/>
    <n v="2.984375"/>
  </r>
  <r>
    <x v="24"/>
    <s v="1727935415836"/>
    <x v="64"/>
    <x v="244"/>
    <x v="64"/>
    <n v="2.1222222222222222"/>
  </r>
  <r>
    <x v="24"/>
    <s v="1913940448265"/>
    <x v="44"/>
    <x v="245"/>
    <x v="64"/>
    <n v="1.7685185185185186"/>
  </r>
  <r>
    <x v="24"/>
    <s v="1967324274043"/>
    <x v="34"/>
    <x v="246"/>
    <x v="64"/>
    <n v="1.7522935779816513"/>
  </r>
  <r>
    <x v="24"/>
    <s v="1372272925406"/>
    <x v="18"/>
    <x v="247"/>
    <x v="64"/>
    <n v="1.91"/>
  </r>
  <r>
    <x v="24"/>
    <s v="1016632378290"/>
    <x v="15"/>
    <x v="248"/>
    <x v="65"/>
    <n v="1.9009900990099009"/>
  </r>
  <r>
    <x v="24"/>
    <s v="2167261616426"/>
    <x v="37"/>
    <x v="249"/>
    <x v="65"/>
    <n v="1.794392523364486"/>
  </r>
  <r>
    <x v="25"/>
    <s v="1016632378290"/>
    <x v="88"/>
    <x v="250"/>
    <x v="66"/>
    <n v="1.1864406779661016"/>
  </r>
  <r>
    <x v="25"/>
    <s v="1220082247036"/>
    <x v="71"/>
    <x v="251"/>
    <x v="66"/>
    <n v="2.641509433962264"/>
  </r>
  <r>
    <x v="25"/>
    <s v="1337178905827"/>
    <x v="19"/>
    <x v="252"/>
    <x v="66"/>
    <n v="2.978723404255319"/>
  </r>
  <r>
    <x v="25"/>
    <s v="1913940448265"/>
    <x v="30"/>
    <x v="253"/>
    <x v="66"/>
    <n v="1.3725490196078431"/>
  </r>
  <r>
    <x v="25"/>
    <s v="1742462460194"/>
    <x v="33"/>
    <x v="254"/>
    <x v="67"/>
    <n v="1.4387755102040816"/>
  </r>
  <r>
    <x v="25"/>
    <s v="1727935415836"/>
    <x v="43"/>
    <x v="255"/>
    <x v="67"/>
    <n v="1.4842105263157894"/>
  </r>
  <r>
    <x v="25"/>
    <s v="1818048779732"/>
    <x v="72"/>
    <x v="256"/>
    <x v="68"/>
    <n v="1.5106382978723405"/>
  </r>
  <r>
    <x v="25"/>
    <s v="2167261616426"/>
    <x v="75"/>
    <x v="257"/>
    <x v="68"/>
    <n v="1.3786407766990292"/>
  </r>
  <r>
    <x v="25"/>
    <s v="1372272925406"/>
    <x v="75"/>
    <x v="258"/>
    <x v="68"/>
    <n v="1.3786407766990292"/>
  </r>
  <r>
    <x v="25"/>
    <s v="1967324274043"/>
    <x v="32"/>
    <x v="259"/>
    <x v="68"/>
    <n v="1.6705882352941177"/>
  </r>
  <r>
    <x v="26"/>
    <s v="1220082247036"/>
    <x v="25"/>
    <x v="260"/>
    <x v="69"/>
    <n v="1.9423076923076923"/>
  </r>
  <r>
    <x v="26"/>
    <s v="1727935415836"/>
    <x v="43"/>
    <x v="261"/>
    <x v="69"/>
    <n v="1.0631578947368421"/>
  </r>
  <r>
    <x v="26"/>
    <s v="1372272925406"/>
    <x v="33"/>
    <x v="262"/>
    <x v="69"/>
    <n v="1.0306122448979591"/>
  </r>
  <r>
    <x v="26"/>
    <s v="1818048779732"/>
    <x v="38"/>
    <x v="263"/>
    <x v="69"/>
    <n v="1.0202020202020201"/>
  </r>
  <r>
    <x v="26"/>
    <s v="1913940448265"/>
    <x v="42"/>
    <x v="264"/>
    <x v="69"/>
    <n v="1.0520833333333333"/>
  </r>
  <r>
    <x v="26"/>
    <s v="1016632378290"/>
    <x v="65"/>
    <x v="265"/>
    <x v="69"/>
    <n v="1.1609195402298851"/>
  </r>
  <r>
    <x v="26"/>
    <s v="1967324274043"/>
    <x v="30"/>
    <x v="266"/>
    <x v="69"/>
    <n v="0.99019607843137258"/>
  </r>
  <r>
    <x v="26"/>
    <s v="2167261616426"/>
    <x v="67"/>
    <x v="267"/>
    <x v="69"/>
    <n v="1.1477272727272727"/>
  </r>
  <r>
    <x v="26"/>
    <s v="1337178905827"/>
    <x v="8"/>
    <x v="268"/>
    <x v="70"/>
    <n v="3"/>
  </r>
  <r>
    <x v="26"/>
    <s v="1742462460194"/>
    <x v="29"/>
    <x v="269"/>
    <x v="70"/>
    <n v="1.2439024390243902"/>
  </r>
  <r>
    <x v="27"/>
    <s v="1727935415836"/>
    <x v="64"/>
    <x v="270"/>
    <x v="71"/>
    <n v="2.1666666666666665"/>
  </r>
  <r>
    <x v="27"/>
    <s v="1016632378290"/>
    <x v="75"/>
    <x v="271"/>
    <x v="72"/>
    <n v="1.9029126213592233"/>
  </r>
  <r>
    <x v="27"/>
    <s v="1337178905827"/>
    <x v="19"/>
    <x v="272"/>
    <x v="72"/>
    <n v="4.1702127659574471"/>
  </r>
  <r>
    <x v="27"/>
    <s v="1913940448265"/>
    <x v="65"/>
    <x v="273"/>
    <x v="72"/>
    <n v="2.2528735632183907"/>
  </r>
  <r>
    <x v="27"/>
    <s v="1742462460194"/>
    <x v="38"/>
    <x v="274"/>
    <x v="72"/>
    <n v="1.9797979797979799"/>
  </r>
  <r>
    <x v="27"/>
    <s v="1967324274043"/>
    <x v="34"/>
    <x v="275"/>
    <x v="72"/>
    <n v="1.798165137614679"/>
  </r>
  <r>
    <x v="27"/>
    <s v="1372272925406"/>
    <x v="89"/>
    <x v="276"/>
    <x v="72"/>
    <n v="2.3614457831325302"/>
  </r>
  <r>
    <x v="27"/>
    <s v="1220082247036"/>
    <x v="21"/>
    <x v="277"/>
    <x v="72"/>
    <n v="4.4545454545454541"/>
  </r>
  <r>
    <x v="27"/>
    <s v="2167261616426"/>
    <x v="29"/>
    <x v="278"/>
    <x v="72"/>
    <n v="2.3902439024390243"/>
  </r>
  <r>
    <x v="27"/>
    <s v="1818048779732"/>
    <x v="14"/>
    <x v="279"/>
    <x v="72"/>
    <n v="2.0206185567010309"/>
  </r>
  <r>
    <x v="28"/>
    <s v="1967324274043"/>
    <x v="65"/>
    <x v="280"/>
    <x v="73"/>
    <n v="2.1724137931034484"/>
  </r>
  <r>
    <x v="28"/>
    <s v="1727935415836"/>
    <x v="30"/>
    <x v="281"/>
    <x v="74"/>
    <n v="1.8627450980392157"/>
  </r>
  <r>
    <x v="28"/>
    <s v="1337178905827"/>
    <x v="25"/>
    <x v="282"/>
    <x v="74"/>
    <n v="3.6538461538461537"/>
  </r>
  <r>
    <x v="28"/>
    <s v="1220082247036"/>
    <x v="2"/>
    <x v="283"/>
    <x v="74"/>
    <n v="4.75"/>
  </r>
  <r>
    <x v="28"/>
    <s v="1016632378290"/>
    <x v="60"/>
    <x v="284"/>
    <x v="74"/>
    <n v="2.4050632911392404"/>
  </r>
  <r>
    <x v="28"/>
    <s v="1913940448265"/>
    <x v="42"/>
    <x v="285"/>
    <x v="74"/>
    <n v="1.9791666666666667"/>
  </r>
  <r>
    <x v="28"/>
    <s v="1818048779732"/>
    <x v="15"/>
    <x v="286"/>
    <x v="74"/>
    <n v="1.8811881188118811"/>
  </r>
  <r>
    <x v="28"/>
    <s v="2167261616426"/>
    <x v="43"/>
    <x v="287"/>
    <x v="74"/>
    <n v="2"/>
  </r>
  <r>
    <x v="28"/>
    <s v="1372272925406"/>
    <x v="72"/>
    <x v="288"/>
    <x v="74"/>
    <n v="2.021276595744681"/>
  </r>
  <r>
    <x v="28"/>
    <s v="1742462460194"/>
    <x v="43"/>
    <x v="289"/>
    <x v="64"/>
    <n v="2.0105263157894737"/>
  </r>
  <r>
    <x v="29"/>
    <s v="1372272925406"/>
    <x v="29"/>
    <x v="290"/>
    <x v="75"/>
    <n v="0.69512195121951215"/>
  </r>
  <r>
    <x v="29"/>
    <s v="1337178905827"/>
    <x v="73"/>
    <x v="291"/>
    <x v="75"/>
    <n v="1.2391304347826086"/>
  </r>
  <r>
    <x v="29"/>
    <s v="1016632378290"/>
    <x v="75"/>
    <x v="292"/>
    <x v="76"/>
    <n v="0.56310679611650483"/>
  </r>
  <r>
    <x v="29"/>
    <s v="1220082247036"/>
    <x v="57"/>
    <x v="293"/>
    <x v="76"/>
    <n v="1.7575757575757576"/>
  </r>
  <r>
    <x v="29"/>
    <s v="1913940448265"/>
    <x v="18"/>
    <x v="294"/>
    <x v="76"/>
    <n v="0.57999999999999996"/>
  </r>
  <r>
    <x v="29"/>
    <s v="1967324274043"/>
    <x v="33"/>
    <x v="295"/>
    <x v="76"/>
    <n v="0.59183673469387754"/>
  </r>
  <r>
    <x v="29"/>
    <s v="1818048779732"/>
    <x v="18"/>
    <x v="296"/>
    <x v="76"/>
    <n v="0.57999999999999996"/>
  </r>
  <r>
    <x v="29"/>
    <s v="1727935415836"/>
    <x v="15"/>
    <x v="297"/>
    <x v="76"/>
    <n v="0.57425742574257421"/>
  </r>
  <r>
    <x v="29"/>
    <s v="2167261616426"/>
    <x v="65"/>
    <x v="298"/>
    <x v="76"/>
    <n v="0.66666666666666663"/>
  </r>
  <r>
    <x v="29"/>
    <s v="1742462460194"/>
    <x v="64"/>
    <x v="299"/>
    <x v="76"/>
    <n v="0.64444444444444449"/>
  </r>
  <r>
    <x v="30"/>
    <s v="1913940448265"/>
    <x v="56"/>
    <x v="300"/>
    <x v="77"/>
    <n v="1.4307692307692308"/>
  </r>
  <r>
    <x v="30"/>
    <s v="1016632378290"/>
    <x v="69"/>
    <x v="301"/>
    <x v="77"/>
    <n v="1.55"/>
  </r>
  <r>
    <x v="30"/>
    <s v="1372272925406"/>
    <x v="49"/>
    <x v="302"/>
    <x v="77"/>
    <n v="1.3285714285714285"/>
  </r>
  <r>
    <x v="30"/>
    <s v="1967324274043"/>
    <x v="90"/>
    <x v="303"/>
    <x v="77"/>
    <n v="1.3098591549295775"/>
  </r>
  <r>
    <x v="30"/>
    <s v="1727935415836"/>
    <x v="77"/>
    <x v="304"/>
    <x v="77"/>
    <n v="1.4090909090909092"/>
  </r>
  <r>
    <x v="30"/>
    <s v="2167261616426"/>
    <x v="77"/>
    <x v="305"/>
    <x v="77"/>
    <n v="1.4090909090909092"/>
  </r>
  <r>
    <x v="30"/>
    <s v="1742462460194"/>
    <x v="71"/>
    <x v="306"/>
    <x v="77"/>
    <n v="1.7547169811320755"/>
  </r>
  <r>
    <x v="30"/>
    <s v="1220082247036"/>
    <x v="91"/>
    <x v="307"/>
    <x v="77"/>
    <n v="4.2272727272727275"/>
  </r>
  <r>
    <x v="30"/>
    <s v="1337178905827"/>
    <x v="24"/>
    <x v="308"/>
    <x v="77"/>
    <n v="4.0434782608695654"/>
  </r>
  <r>
    <x v="30"/>
    <s v="1818048779732"/>
    <x v="23"/>
    <x v="309"/>
    <x v="77"/>
    <n v="1.660714285714285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620">
  <r>
    <x v="0"/>
    <s v="1372272925406"/>
    <x v="0"/>
    <x v="0"/>
    <n v="89"/>
    <n v="6.3571428571428568"/>
  </r>
  <r>
    <x v="0"/>
    <s v="1742462460194"/>
    <x v="1"/>
    <x v="1"/>
    <n v="90"/>
    <n v="11.25"/>
  </r>
  <r>
    <x v="0"/>
    <s v="1220082247036"/>
    <x v="2"/>
    <x v="2"/>
    <n v="90"/>
    <n v="12.857142857142858"/>
  </r>
  <r>
    <x v="0"/>
    <s v="1016632378290"/>
    <x v="3"/>
    <x v="3"/>
    <n v="90"/>
    <n v="10"/>
  </r>
  <r>
    <x v="0"/>
    <s v="1727935415836"/>
    <x v="4"/>
    <x v="4"/>
    <n v="91"/>
    <n v="9.1"/>
  </r>
  <r>
    <x v="0"/>
    <s v="1337178905827"/>
    <x v="1"/>
    <x v="5"/>
    <n v="91"/>
    <n v="11.375"/>
  </r>
  <r>
    <x v="0"/>
    <s v="1818048779732"/>
    <x v="5"/>
    <x v="6"/>
    <n v="91"/>
    <n v="15.166666666666666"/>
  </r>
  <r>
    <x v="0"/>
    <s v="2167261616426"/>
    <x v="3"/>
    <x v="7"/>
    <n v="91"/>
    <n v="10.111111111111111"/>
  </r>
  <r>
    <x v="0"/>
    <s v="1913940448265"/>
    <x v="6"/>
    <x v="8"/>
    <n v="91"/>
    <n v="7.583333333333333"/>
  </r>
  <r>
    <x v="0"/>
    <s v="1967324274043"/>
    <x v="7"/>
    <x v="9"/>
    <n v="91"/>
    <n v="8.2727272727272734"/>
  </r>
  <r>
    <x v="1"/>
    <s v="1913940448265"/>
    <x v="8"/>
    <x v="10"/>
    <n v="138"/>
    <n v="2.1904761904761907"/>
  </r>
  <r>
    <x v="1"/>
    <s v="1016632378290"/>
    <x v="9"/>
    <x v="11"/>
    <n v="138"/>
    <n v="2.6538461538461537"/>
  </r>
  <r>
    <x v="1"/>
    <s v="1337178905827"/>
    <x v="10"/>
    <x v="12"/>
    <n v="138"/>
    <n v="4.1818181818181817"/>
  </r>
  <r>
    <x v="1"/>
    <s v="2167261616426"/>
    <x v="8"/>
    <x v="13"/>
    <n v="138"/>
    <n v="2.1904761904761907"/>
  </r>
  <r>
    <x v="1"/>
    <s v="1818048779732"/>
    <x v="11"/>
    <x v="14"/>
    <n v="139"/>
    <n v="2.8958333333333335"/>
  </r>
  <r>
    <x v="1"/>
    <s v="1372272925406"/>
    <x v="12"/>
    <x v="15"/>
    <n v="139"/>
    <n v="2.3559322033898304"/>
  </r>
  <r>
    <x v="1"/>
    <s v="1727935415836"/>
    <x v="9"/>
    <x v="16"/>
    <n v="139"/>
    <n v="2.6730769230769229"/>
  </r>
  <r>
    <x v="1"/>
    <s v="1742462460194"/>
    <x v="13"/>
    <x v="17"/>
    <n v="139"/>
    <n v="2.106060606060606"/>
  </r>
  <r>
    <x v="1"/>
    <s v="1220082247036"/>
    <x v="14"/>
    <x v="18"/>
    <n v="139"/>
    <n v="5.56"/>
  </r>
  <r>
    <x v="1"/>
    <s v="1967324274043"/>
    <x v="15"/>
    <x v="19"/>
    <n v="140"/>
    <n v="2.5"/>
  </r>
  <r>
    <x v="2"/>
    <s v="1727935415836"/>
    <x v="16"/>
    <x v="20"/>
    <n v="146"/>
    <n v="1.489795918367347"/>
  </r>
  <r>
    <x v="2"/>
    <s v="1220082247036"/>
    <x v="17"/>
    <x v="21"/>
    <n v="146"/>
    <n v="3.2444444444444445"/>
  </r>
  <r>
    <x v="2"/>
    <s v="1016632378290"/>
    <x v="18"/>
    <x v="22"/>
    <n v="146"/>
    <n v="1.6590909090909092"/>
  </r>
  <r>
    <x v="2"/>
    <s v="1372272925406"/>
    <x v="19"/>
    <x v="23"/>
    <n v="146"/>
    <n v="1.6404494382022472"/>
  </r>
  <r>
    <x v="2"/>
    <s v="1337178905827"/>
    <x v="20"/>
    <x v="24"/>
    <n v="146"/>
    <n v="3.1739130434782608"/>
  </r>
  <r>
    <x v="2"/>
    <s v="1913940448265"/>
    <x v="21"/>
    <x v="25"/>
    <n v="146"/>
    <n v="1.3394495412844036"/>
  </r>
  <r>
    <x v="2"/>
    <s v="1818048779732"/>
    <x v="22"/>
    <x v="26"/>
    <n v="146"/>
    <n v="1.7380952380952381"/>
  </r>
  <r>
    <x v="2"/>
    <s v="2167261616426"/>
    <x v="16"/>
    <x v="27"/>
    <n v="146"/>
    <n v="1.489795918367347"/>
  </r>
  <r>
    <x v="2"/>
    <s v="1742462460194"/>
    <x v="23"/>
    <x v="28"/>
    <n v="146"/>
    <n v="1.2920353982300885"/>
  </r>
  <r>
    <x v="2"/>
    <s v="1967324274043"/>
    <x v="24"/>
    <x v="29"/>
    <n v="147"/>
    <n v="1.5978260869565217"/>
  </r>
  <r>
    <x v="3"/>
    <s v="1967324274043"/>
    <x v="25"/>
    <x v="30"/>
    <n v="115"/>
    <n v="1.7692307692307692"/>
  </r>
  <r>
    <x v="3"/>
    <s v="1372272925406"/>
    <x v="9"/>
    <x v="31"/>
    <n v="115"/>
    <n v="2.2115384615384617"/>
  </r>
  <r>
    <x v="3"/>
    <s v="1727935415836"/>
    <x v="13"/>
    <x v="32"/>
    <n v="115"/>
    <n v="1.7424242424242424"/>
  </r>
  <r>
    <x v="3"/>
    <s v="1337178905827"/>
    <x v="26"/>
    <x v="33"/>
    <n v="116"/>
    <n v="5.0434782608695654"/>
  </r>
  <r>
    <x v="3"/>
    <s v="1220082247036"/>
    <x v="27"/>
    <x v="34"/>
    <n v="116"/>
    <n v="3.8666666666666667"/>
  </r>
  <r>
    <x v="3"/>
    <s v="1016632378290"/>
    <x v="28"/>
    <x v="35"/>
    <n v="116"/>
    <n v="1.9333333333333333"/>
  </r>
  <r>
    <x v="3"/>
    <s v="1913940448265"/>
    <x v="29"/>
    <x v="36"/>
    <n v="117"/>
    <n v="1.7205882352941178"/>
  </r>
  <r>
    <x v="3"/>
    <s v="2167261616426"/>
    <x v="12"/>
    <x v="37"/>
    <n v="117"/>
    <n v="1.9830508474576272"/>
  </r>
  <r>
    <x v="3"/>
    <s v="1742462460194"/>
    <x v="30"/>
    <x v="38"/>
    <n v="117"/>
    <n v="1.828125"/>
  </r>
  <r>
    <x v="3"/>
    <s v="1818048779732"/>
    <x v="9"/>
    <x v="39"/>
    <n v="117"/>
    <n v="2.25"/>
  </r>
  <r>
    <x v="4"/>
    <s v="1016632378290"/>
    <x v="16"/>
    <x v="40"/>
    <n v="230"/>
    <n v="2.3469387755102042"/>
  </r>
  <r>
    <x v="4"/>
    <s v="1372272925406"/>
    <x v="16"/>
    <x v="41"/>
    <n v="230"/>
    <n v="2.3469387755102042"/>
  </r>
  <r>
    <x v="4"/>
    <s v="1742462460194"/>
    <x v="31"/>
    <x v="42"/>
    <n v="231"/>
    <n v="2.6860465116279069"/>
  </r>
  <r>
    <x v="4"/>
    <s v="1220082247036"/>
    <x v="32"/>
    <x v="43"/>
    <n v="231"/>
    <n v="3.9827586206896552"/>
  </r>
  <r>
    <x v="4"/>
    <s v="1913940448265"/>
    <x v="33"/>
    <x v="44"/>
    <n v="231"/>
    <n v="2.0625"/>
  </r>
  <r>
    <x v="4"/>
    <s v="1337178905827"/>
    <x v="34"/>
    <x v="45"/>
    <n v="231"/>
    <n v="4.3584905660377355"/>
  </r>
  <r>
    <x v="4"/>
    <s v="1818048779732"/>
    <x v="35"/>
    <x v="46"/>
    <n v="231"/>
    <n v="2.1"/>
  </r>
  <r>
    <x v="4"/>
    <s v="2167261616426"/>
    <x v="36"/>
    <x v="47"/>
    <n v="231"/>
    <n v="2.2427184466019416"/>
  </r>
  <r>
    <x v="4"/>
    <s v="1727935415836"/>
    <x v="24"/>
    <x v="48"/>
    <n v="231"/>
    <n v="2.5108695652173911"/>
  </r>
  <r>
    <x v="4"/>
    <s v="1967324274043"/>
    <x v="37"/>
    <x v="49"/>
    <n v="231"/>
    <n v="2.40625"/>
  </r>
  <r>
    <x v="5"/>
    <s v="1220082247036"/>
    <x v="38"/>
    <x v="50"/>
    <n v="107"/>
    <n v="1.3896103896103895"/>
  </r>
  <r>
    <x v="5"/>
    <s v="1818048779732"/>
    <x v="39"/>
    <x v="51"/>
    <n v="108"/>
    <n v="0.8571428571428571"/>
  </r>
  <r>
    <x v="5"/>
    <s v="1372272925406"/>
    <x v="40"/>
    <x v="52"/>
    <n v="108"/>
    <n v="0.87096774193548387"/>
  </r>
  <r>
    <x v="5"/>
    <s v="1727935415836"/>
    <x v="23"/>
    <x v="53"/>
    <n v="108"/>
    <n v="0.95575221238938057"/>
  </r>
  <r>
    <x v="5"/>
    <s v="2167261616426"/>
    <x v="41"/>
    <x v="54"/>
    <n v="108"/>
    <n v="0.85039370078740162"/>
  </r>
  <r>
    <x v="5"/>
    <s v="1913940448265"/>
    <x v="42"/>
    <x v="55"/>
    <n v="108"/>
    <n v="0.76595744680851063"/>
  </r>
  <r>
    <x v="5"/>
    <s v="1337178905827"/>
    <x v="25"/>
    <x v="56"/>
    <n v="109"/>
    <n v="1.676923076923077"/>
  </r>
  <r>
    <x v="5"/>
    <s v="1967324274043"/>
    <x v="43"/>
    <x v="57"/>
    <n v="109"/>
    <n v="1.0092592592592593"/>
  </r>
  <r>
    <x v="5"/>
    <s v="1016632378290"/>
    <x v="44"/>
    <x v="58"/>
    <n v="109"/>
    <n v="0.93965517241379315"/>
  </r>
  <r>
    <x v="5"/>
    <s v="1742462460194"/>
    <x v="21"/>
    <x v="59"/>
    <n v="109"/>
    <n v="1"/>
  </r>
  <r>
    <x v="6"/>
    <s v="2167261616426"/>
    <x v="34"/>
    <x v="60"/>
    <n v="122"/>
    <n v="2.3018867924528301"/>
  </r>
  <r>
    <x v="6"/>
    <s v="1016632378290"/>
    <x v="11"/>
    <x v="61"/>
    <n v="122"/>
    <n v="2.5416666666666665"/>
  </r>
  <r>
    <x v="6"/>
    <s v="1727935415836"/>
    <x v="45"/>
    <x v="62"/>
    <n v="123"/>
    <n v="2.7954545454545454"/>
  </r>
  <r>
    <x v="6"/>
    <s v="1337178905827"/>
    <x v="46"/>
    <x v="63"/>
    <n v="123"/>
    <n v="4.2413793103448274"/>
  </r>
  <r>
    <x v="6"/>
    <s v="1372272925406"/>
    <x v="47"/>
    <x v="64"/>
    <n v="123"/>
    <n v="2.4117647058823528"/>
  </r>
  <r>
    <x v="6"/>
    <s v="1220082247036"/>
    <x v="48"/>
    <x v="65"/>
    <n v="123"/>
    <n v="5.125"/>
  </r>
  <r>
    <x v="6"/>
    <s v="1967324274043"/>
    <x v="49"/>
    <x v="66"/>
    <n v="123"/>
    <n v="2.9285714285714284"/>
  </r>
  <r>
    <x v="6"/>
    <s v="1818048779732"/>
    <x v="50"/>
    <x v="67"/>
    <n v="123"/>
    <n v="3.3243243243243241"/>
  </r>
  <r>
    <x v="6"/>
    <s v="1913940448265"/>
    <x v="51"/>
    <x v="68"/>
    <n v="124"/>
    <n v="2.48"/>
  </r>
  <r>
    <x v="6"/>
    <s v="1742462460194"/>
    <x v="45"/>
    <x v="69"/>
    <n v="124"/>
    <n v="2.8181818181818183"/>
  </r>
  <r>
    <x v="7"/>
    <s v="1818048779732"/>
    <x v="13"/>
    <x v="70"/>
    <n v="120"/>
    <n v="1.8181818181818181"/>
  </r>
  <r>
    <x v="7"/>
    <s v="1727935415836"/>
    <x v="52"/>
    <x v="71"/>
    <n v="120"/>
    <n v="1.9672131147540983"/>
  </r>
  <r>
    <x v="7"/>
    <s v="1913940448265"/>
    <x v="53"/>
    <x v="72"/>
    <n v="121"/>
    <n v="1.8059701492537314"/>
  </r>
  <r>
    <x v="7"/>
    <s v="1337178905827"/>
    <x v="45"/>
    <x v="73"/>
    <n v="121"/>
    <n v="2.75"/>
  </r>
  <r>
    <x v="7"/>
    <s v="1220082247036"/>
    <x v="27"/>
    <x v="74"/>
    <n v="121"/>
    <n v="4.0333333333333332"/>
  </r>
  <r>
    <x v="7"/>
    <s v="1967324274043"/>
    <x v="25"/>
    <x v="75"/>
    <n v="121"/>
    <n v="1.8615384615384616"/>
  </r>
  <r>
    <x v="7"/>
    <s v="1742462460194"/>
    <x v="54"/>
    <x v="76"/>
    <n v="121"/>
    <n v="1.6351351351351351"/>
  </r>
  <r>
    <x v="7"/>
    <s v="1016632378290"/>
    <x v="25"/>
    <x v="77"/>
    <n v="121"/>
    <n v="1.8615384615384616"/>
  </r>
  <r>
    <x v="7"/>
    <s v="2167261616426"/>
    <x v="55"/>
    <x v="78"/>
    <n v="121"/>
    <n v="1.9516129032258065"/>
  </r>
  <r>
    <x v="7"/>
    <s v="1372272925406"/>
    <x v="53"/>
    <x v="79"/>
    <n v="121"/>
    <n v="1.8059701492537314"/>
  </r>
  <r>
    <x v="8"/>
    <s v="1818048779732"/>
    <x v="56"/>
    <x v="80"/>
    <n v="285"/>
    <n v="2.9381443298969074"/>
  </r>
  <r>
    <x v="8"/>
    <s v="2167261616426"/>
    <x v="31"/>
    <x v="81"/>
    <n v="285"/>
    <n v="3.3139534883720931"/>
  </r>
  <r>
    <x v="8"/>
    <s v="1337178905827"/>
    <x v="47"/>
    <x v="82"/>
    <n v="285"/>
    <n v="5.5882352941176467"/>
  </r>
  <r>
    <x v="8"/>
    <s v="1220082247036"/>
    <x v="32"/>
    <x v="83"/>
    <n v="285"/>
    <n v="4.9137931034482758"/>
  </r>
  <r>
    <x v="8"/>
    <s v="1913940448265"/>
    <x v="57"/>
    <x v="84"/>
    <n v="286"/>
    <n v="2.8316831683168315"/>
  </r>
  <r>
    <x v="8"/>
    <s v="1967324274043"/>
    <x v="57"/>
    <x v="85"/>
    <n v="286"/>
    <n v="2.8316831683168315"/>
  </r>
  <r>
    <x v="8"/>
    <s v="1016632378290"/>
    <x v="24"/>
    <x v="86"/>
    <n v="286"/>
    <n v="3.1086956521739131"/>
  </r>
  <r>
    <x v="8"/>
    <s v="1742462460194"/>
    <x v="58"/>
    <x v="87"/>
    <n v="286"/>
    <n v="2.6728971962616823"/>
  </r>
  <r>
    <x v="8"/>
    <s v="1372272925406"/>
    <x v="16"/>
    <x v="88"/>
    <n v="287"/>
    <n v="2.9285714285714284"/>
  </r>
  <r>
    <x v="8"/>
    <s v="1727935415836"/>
    <x v="59"/>
    <x v="89"/>
    <n v="287"/>
    <n v="2.8137254901960786"/>
  </r>
  <r>
    <x v="9"/>
    <s v="1337178905827"/>
    <x v="11"/>
    <x v="90"/>
    <n v="48"/>
    <n v="1"/>
  </r>
  <r>
    <x v="9"/>
    <s v="1727935415836"/>
    <x v="21"/>
    <x v="91"/>
    <n v="49"/>
    <n v="0.44954128440366975"/>
  </r>
  <r>
    <x v="9"/>
    <s v="1372272925406"/>
    <x v="60"/>
    <x v="92"/>
    <n v="49"/>
    <n v="0.65333333333333332"/>
  </r>
  <r>
    <x v="9"/>
    <s v="1967324274043"/>
    <x v="16"/>
    <x v="93"/>
    <n v="49"/>
    <n v="0.5"/>
  </r>
  <r>
    <x v="9"/>
    <s v="2167261616426"/>
    <x v="61"/>
    <x v="94"/>
    <n v="50"/>
    <n v="0.64102564102564108"/>
  </r>
  <r>
    <x v="9"/>
    <s v="1818048779732"/>
    <x v="62"/>
    <x v="95"/>
    <n v="50"/>
    <n v="0.5494505494505495"/>
  </r>
  <r>
    <x v="9"/>
    <s v="1913940448265"/>
    <x v="56"/>
    <x v="96"/>
    <n v="50"/>
    <n v="0.51546391752577314"/>
  </r>
  <r>
    <x v="9"/>
    <s v="1016632378290"/>
    <x v="22"/>
    <x v="97"/>
    <n v="50"/>
    <n v="0.59523809523809523"/>
  </r>
  <r>
    <x v="9"/>
    <s v="1742462460194"/>
    <x v="24"/>
    <x v="98"/>
    <n v="51"/>
    <n v="0.55434782608695654"/>
  </r>
  <r>
    <x v="9"/>
    <s v="1220082247036"/>
    <x v="12"/>
    <x v="99"/>
    <n v="51"/>
    <n v="0.86440677966101698"/>
  </r>
  <r>
    <x v="10"/>
    <s v="1016632378290"/>
    <x v="37"/>
    <x v="100"/>
    <n v="171"/>
    <n v="1.78125"/>
  </r>
  <r>
    <x v="10"/>
    <s v="1818048779732"/>
    <x v="63"/>
    <x v="101"/>
    <n v="171"/>
    <n v="1.9"/>
  </r>
  <r>
    <x v="10"/>
    <s v="1913940448265"/>
    <x v="36"/>
    <x v="102"/>
    <n v="171"/>
    <n v="1.6601941747572815"/>
  </r>
  <r>
    <x v="10"/>
    <s v="1372272925406"/>
    <x v="29"/>
    <x v="103"/>
    <n v="172"/>
    <n v="2.5294117647058822"/>
  </r>
  <r>
    <x v="10"/>
    <s v="1967324274043"/>
    <x v="16"/>
    <x v="104"/>
    <n v="172"/>
    <n v="1.7551020408163265"/>
  </r>
  <r>
    <x v="10"/>
    <s v="1742462460194"/>
    <x v="16"/>
    <x v="105"/>
    <n v="172"/>
    <n v="1.7551020408163265"/>
  </r>
  <r>
    <x v="10"/>
    <s v="1727935415836"/>
    <x v="21"/>
    <x v="106"/>
    <n v="173"/>
    <n v="1.5871559633027523"/>
  </r>
  <r>
    <x v="10"/>
    <s v="2167261616426"/>
    <x v="64"/>
    <x v="107"/>
    <n v="173"/>
    <n v="2.0352941176470587"/>
  </r>
  <r>
    <x v="10"/>
    <s v="1220082247036"/>
    <x v="9"/>
    <x v="108"/>
    <n v="173"/>
    <n v="3.3269230769230771"/>
  </r>
  <r>
    <x v="10"/>
    <s v="1337178905827"/>
    <x v="34"/>
    <x v="109"/>
    <n v="173"/>
    <n v="3.2641509433962264"/>
  </r>
  <r>
    <x v="11"/>
    <s v="1727935415836"/>
    <x v="65"/>
    <x v="110"/>
    <n v="180"/>
    <n v="1.8"/>
  </r>
  <r>
    <x v="11"/>
    <s v="1742462460194"/>
    <x v="23"/>
    <x v="111"/>
    <n v="180"/>
    <n v="1.5929203539823009"/>
  </r>
  <r>
    <x v="11"/>
    <s v="1818048779732"/>
    <x v="31"/>
    <x v="112"/>
    <n v="180"/>
    <n v="2.0930232558139537"/>
  </r>
  <r>
    <x v="11"/>
    <s v="1220082247036"/>
    <x v="66"/>
    <x v="113"/>
    <n v="180"/>
    <n v="3.6734693877551021"/>
  </r>
  <r>
    <x v="11"/>
    <s v="1337178905827"/>
    <x v="67"/>
    <x v="114"/>
    <n v="180"/>
    <n v="3.1578947368421053"/>
  </r>
  <r>
    <x v="11"/>
    <s v="1372272925406"/>
    <x v="68"/>
    <x v="115"/>
    <n v="180"/>
    <n v="2.4657534246575343"/>
  </r>
  <r>
    <x v="11"/>
    <s v="1016632378290"/>
    <x v="23"/>
    <x v="116"/>
    <n v="180"/>
    <n v="1.5929203539823009"/>
  </r>
  <r>
    <x v="11"/>
    <s v="1913940448265"/>
    <x v="69"/>
    <x v="117"/>
    <n v="181"/>
    <n v="1.8282828282828283"/>
  </r>
  <r>
    <x v="11"/>
    <s v="2167261616426"/>
    <x v="70"/>
    <x v="118"/>
    <n v="182"/>
    <n v="1.6396396396396395"/>
  </r>
  <r>
    <x v="11"/>
    <s v="1967324274043"/>
    <x v="16"/>
    <x v="119"/>
    <n v="183"/>
    <n v="1.8673469387755102"/>
  </r>
  <r>
    <x v="12"/>
    <s v="2167261616426"/>
    <x v="71"/>
    <x v="120"/>
    <n v="249"/>
    <n v="2.0924369747899161"/>
  </r>
  <r>
    <x v="12"/>
    <s v="1967324274043"/>
    <x v="21"/>
    <x v="121"/>
    <n v="250"/>
    <n v="2.2935779816513762"/>
  </r>
  <r>
    <x v="12"/>
    <s v="1742462460194"/>
    <x v="44"/>
    <x v="122"/>
    <n v="250"/>
    <n v="2.1551724137931036"/>
  </r>
  <r>
    <x v="12"/>
    <s v="1818048779732"/>
    <x v="24"/>
    <x v="123"/>
    <n v="250"/>
    <n v="2.7173913043478262"/>
  </r>
  <r>
    <x v="12"/>
    <s v="1913940448265"/>
    <x v="36"/>
    <x v="124"/>
    <n v="250"/>
    <n v="2.4271844660194173"/>
  </r>
  <r>
    <x v="12"/>
    <s v="1337178905827"/>
    <x v="11"/>
    <x v="125"/>
    <n v="250"/>
    <n v="5.208333333333333"/>
  </r>
  <r>
    <x v="12"/>
    <s v="1016632378290"/>
    <x v="72"/>
    <x v="126"/>
    <n v="251"/>
    <n v="2.1271186440677967"/>
  </r>
  <r>
    <x v="12"/>
    <s v="1372272925406"/>
    <x v="18"/>
    <x v="127"/>
    <n v="252"/>
    <n v="2.8636363636363638"/>
  </r>
  <r>
    <x v="12"/>
    <s v="1220082247036"/>
    <x v="51"/>
    <x v="128"/>
    <n v="252"/>
    <n v="5.04"/>
  </r>
  <r>
    <x v="12"/>
    <s v="1727935415836"/>
    <x v="73"/>
    <x v="129"/>
    <n v="252"/>
    <n v="2.896551724137931"/>
  </r>
  <r>
    <x v="13"/>
    <s v="1372272925406"/>
    <x v="37"/>
    <x v="130"/>
    <n v="136"/>
    <n v="1.4166666666666667"/>
  </r>
  <r>
    <x v="13"/>
    <s v="1727935415836"/>
    <x v="31"/>
    <x v="131"/>
    <n v="137"/>
    <n v="1.5930232558139534"/>
  </r>
  <r>
    <x v="13"/>
    <s v="2167261616426"/>
    <x v="24"/>
    <x v="132"/>
    <n v="137"/>
    <n v="1.4891304347826086"/>
  </r>
  <r>
    <x v="13"/>
    <s v="1220082247036"/>
    <x v="66"/>
    <x v="133"/>
    <n v="137"/>
    <n v="2.795918367346939"/>
  </r>
  <r>
    <x v="13"/>
    <s v="1913940448265"/>
    <x v="74"/>
    <x v="134"/>
    <n v="137"/>
    <n v="1.3173076923076923"/>
  </r>
  <r>
    <x v="13"/>
    <s v="1967324274043"/>
    <x v="21"/>
    <x v="135"/>
    <n v="137"/>
    <n v="1.2568807339449541"/>
  </r>
  <r>
    <x v="13"/>
    <s v="1742462460194"/>
    <x v="69"/>
    <x v="136"/>
    <n v="138"/>
    <n v="1.393939393939394"/>
  </r>
  <r>
    <x v="13"/>
    <s v="1337178905827"/>
    <x v="27"/>
    <x v="137"/>
    <n v="138"/>
    <n v="4.5999999999999996"/>
  </r>
  <r>
    <x v="13"/>
    <s v="1818048779732"/>
    <x v="75"/>
    <x v="138"/>
    <n v="138"/>
    <n v="1.4838709677419355"/>
  </r>
  <r>
    <x v="13"/>
    <s v="1016632378290"/>
    <x v="71"/>
    <x v="139"/>
    <n v="138"/>
    <n v="1.1596638655462186"/>
  </r>
  <r>
    <x v="14"/>
    <s v="1818048779732"/>
    <x v="76"/>
    <x v="140"/>
    <n v="180"/>
    <n v="1.9148936170212767"/>
  </r>
  <r>
    <x v="14"/>
    <s v="1913940448265"/>
    <x v="56"/>
    <x v="141"/>
    <n v="180"/>
    <n v="1.8556701030927836"/>
  </r>
  <r>
    <x v="14"/>
    <s v="1337178905827"/>
    <x v="77"/>
    <x v="142"/>
    <n v="180"/>
    <n v="5.2941176470588234"/>
  </r>
  <r>
    <x v="14"/>
    <s v="1220082247036"/>
    <x v="9"/>
    <x v="143"/>
    <n v="180"/>
    <n v="3.4615384615384617"/>
  </r>
  <r>
    <x v="14"/>
    <s v="1967324274043"/>
    <x v="59"/>
    <x v="144"/>
    <n v="180"/>
    <n v="1.7647058823529411"/>
  </r>
  <r>
    <x v="14"/>
    <s v="2167261616426"/>
    <x v="63"/>
    <x v="145"/>
    <n v="180"/>
    <n v="2"/>
  </r>
  <r>
    <x v="14"/>
    <s v="1016632378290"/>
    <x v="65"/>
    <x v="146"/>
    <n v="180"/>
    <n v="1.8"/>
  </r>
  <r>
    <x v="14"/>
    <s v="1727935415836"/>
    <x v="78"/>
    <x v="147"/>
    <n v="180"/>
    <n v="1.8947368421052631"/>
  </r>
  <r>
    <x v="14"/>
    <s v="1372272925406"/>
    <x v="79"/>
    <x v="148"/>
    <n v="180"/>
    <n v="2.1686746987951806"/>
  </r>
  <r>
    <x v="14"/>
    <s v="1742462460194"/>
    <x v="59"/>
    <x v="149"/>
    <n v="181"/>
    <n v="1.7745098039215685"/>
  </r>
  <r>
    <x v="15"/>
    <s v="1913940448265"/>
    <x v="69"/>
    <x v="150"/>
    <n v="138"/>
    <n v="1.393939393939394"/>
  </r>
  <r>
    <x v="15"/>
    <s v="1742462460194"/>
    <x v="80"/>
    <x v="151"/>
    <n v="138"/>
    <n v="1.2105263157894737"/>
  </r>
  <r>
    <x v="15"/>
    <s v="1727935415836"/>
    <x v="24"/>
    <x v="152"/>
    <n v="138"/>
    <n v="1.5"/>
  </r>
  <r>
    <x v="15"/>
    <s v="1337178905827"/>
    <x v="17"/>
    <x v="153"/>
    <n v="138"/>
    <n v="3.0666666666666669"/>
  </r>
  <r>
    <x v="15"/>
    <s v="1016632378290"/>
    <x v="22"/>
    <x v="154"/>
    <n v="139"/>
    <n v="1.6547619047619047"/>
  </r>
  <r>
    <x v="15"/>
    <s v="1372272925406"/>
    <x v="79"/>
    <x v="155"/>
    <n v="139"/>
    <n v="1.6746987951807228"/>
  </r>
  <r>
    <x v="15"/>
    <s v="1818048779732"/>
    <x v="63"/>
    <x v="156"/>
    <n v="139"/>
    <n v="1.5444444444444445"/>
  </r>
  <r>
    <x v="15"/>
    <s v="1967324274043"/>
    <x v="65"/>
    <x v="157"/>
    <n v="139"/>
    <n v="1.39"/>
  </r>
  <r>
    <x v="15"/>
    <s v="1220082247036"/>
    <x v="81"/>
    <x v="158"/>
    <n v="139"/>
    <n v="2.9574468085106385"/>
  </r>
  <r>
    <x v="15"/>
    <s v="2167261616426"/>
    <x v="69"/>
    <x v="159"/>
    <n v="140"/>
    <n v="1.4141414141414141"/>
  </r>
  <r>
    <x v="16"/>
    <s v="2167261616426"/>
    <x v="65"/>
    <x v="160"/>
    <n v="196"/>
    <n v="1.96"/>
  </r>
  <r>
    <x v="16"/>
    <s v="1016632378290"/>
    <x v="36"/>
    <x v="161"/>
    <n v="196"/>
    <n v="1.9029126213592233"/>
  </r>
  <r>
    <x v="16"/>
    <s v="1220082247036"/>
    <x v="20"/>
    <x v="162"/>
    <n v="196"/>
    <n v="4.2608695652173916"/>
  </r>
  <r>
    <x v="16"/>
    <s v="1727935415836"/>
    <x v="56"/>
    <x v="163"/>
    <n v="196"/>
    <n v="2.0206185567010309"/>
  </r>
  <r>
    <x v="16"/>
    <s v="1913940448265"/>
    <x v="62"/>
    <x v="164"/>
    <n v="196"/>
    <n v="2.1538461538461537"/>
  </r>
  <r>
    <x v="16"/>
    <s v="1337178905827"/>
    <x v="82"/>
    <x v="165"/>
    <n v="196"/>
    <n v="3.6296296296296298"/>
  </r>
  <r>
    <x v="16"/>
    <s v="1742462460194"/>
    <x v="65"/>
    <x v="166"/>
    <n v="196"/>
    <n v="1.96"/>
  </r>
  <r>
    <x v="16"/>
    <s v="1967324274043"/>
    <x v="38"/>
    <x v="167"/>
    <n v="197"/>
    <n v="2.5584415584415585"/>
  </r>
  <r>
    <x v="16"/>
    <s v="1372272925406"/>
    <x v="54"/>
    <x v="168"/>
    <n v="197"/>
    <n v="2.6621621621621623"/>
  </r>
  <r>
    <x v="16"/>
    <s v="1818048779732"/>
    <x v="75"/>
    <x v="169"/>
    <n v="197"/>
    <n v="2.118279569892473"/>
  </r>
  <r>
    <x v="17"/>
    <s v="1016632378290"/>
    <x v="21"/>
    <x v="170"/>
    <n v="144"/>
    <n v="1.3211009174311927"/>
  </r>
  <r>
    <x v="17"/>
    <s v="1742462460194"/>
    <x v="78"/>
    <x v="171"/>
    <n v="144"/>
    <n v="1.5157894736842106"/>
  </r>
  <r>
    <x v="17"/>
    <s v="1913940448265"/>
    <x v="61"/>
    <x v="172"/>
    <n v="144"/>
    <n v="1.8461538461538463"/>
  </r>
  <r>
    <x v="17"/>
    <s v="2167261616426"/>
    <x v="56"/>
    <x v="173"/>
    <n v="144"/>
    <n v="1.4845360824742269"/>
  </r>
  <r>
    <x v="17"/>
    <s v="1220082247036"/>
    <x v="82"/>
    <x v="174"/>
    <n v="145"/>
    <n v="2.6851851851851851"/>
  </r>
  <r>
    <x v="17"/>
    <s v="1727935415836"/>
    <x v="83"/>
    <x v="175"/>
    <n v="145"/>
    <n v="1.3809523809523809"/>
  </r>
  <r>
    <x v="17"/>
    <s v="1337178905827"/>
    <x v="11"/>
    <x v="176"/>
    <n v="145"/>
    <n v="3.0208333333333335"/>
  </r>
  <r>
    <x v="17"/>
    <s v="1967324274043"/>
    <x v="68"/>
    <x v="177"/>
    <n v="145"/>
    <n v="1.9863013698630136"/>
  </r>
  <r>
    <x v="17"/>
    <s v="1818048779732"/>
    <x v="75"/>
    <x v="178"/>
    <n v="146"/>
    <n v="1.5698924731182795"/>
  </r>
  <r>
    <x v="17"/>
    <s v="1372272925406"/>
    <x v="19"/>
    <x v="179"/>
    <n v="146"/>
    <n v="1.6404494382022472"/>
  </r>
  <r>
    <x v="18"/>
    <s v="1913940448265"/>
    <x v="61"/>
    <x v="180"/>
    <n v="193"/>
    <n v="2.4743589743589745"/>
  </r>
  <r>
    <x v="18"/>
    <s v="1742462460194"/>
    <x v="16"/>
    <x v="181"/>
    <n v="193"/>
    <n v="1.9693877551020409"/>
  </r>
  <r>
    <x v="18"/>
    <s v="1016632378290"/>
    <x v="58"/>
    <x v="182"/>
    <n v="194"/>
    <n v="1.8130841121495327"/>
  </r>
  <r>
    <x v="18"/>
    <s v="1337178905827"/>
    <x v="84"/>
    <x v="183"/>
    <n v="194"/>
    <n v="4.9743589743589745"/>
  </r>
  <r>
    <x v="18"/>
    <s v="1967324274043"/>
    <x v="64"/>
    <x v="184"/>
    <n v="194"/>
    <n v="2.2823529411764705"/>
  </r>
  <r>
    <x v="18"/>
    <s v="2167261616426"/>
    <x v="75"/>
    <x v="185"/>
    <n v="194"/>
    <n v="2.086021505376344"/>
  </r>
  <r>
    <x v="18"/>
    <s v="1727935415836"/>
    <x v="57"/>
    <x v="186"/>
    <n v="194"/>
    <n v="1.9207920792079207"/>
  </r>
  <r>
    <x v="18"/>
    <s v="1220082247036"/>
    <x v="51"/>
    <x v="187"/>
    <n v="195"/>
    <n v="3.9"/>
  </r>
  <r>
    <x v="18"/>
    <s v="1818048779732"/>
    <x v="56"/>
    <x v="188"/>
    <n v="195"/>
    <n v="2.0103092783505154"/>
  </r>
  <r>
    <x v="18"/>
    <s v="1372272925406"/>
    <x v="75"/>
    <x v="189"/>
    <n v="195"/>
    <n v="2.096774193548387"/>
  </r>
  <r>
    <x v="19"/>
    <s v="1727935415836"/>
    <x v="70"/>
    <x v="190"/>
    <n v="145"/>
    <n v="1.3063063063063063"/>
  </r>
  <r>
    <x v="19"/>
    <s v="2167261616426"/>
    <x v="16"/>
    <x v="191"/>
    <n v="145"/>
    <n v="1.4795918367346939"/>
  </r>
  <r>
    <x v="19"/>
    <s v="1220082247036"/>
    <x v="85"/>
    <x v="192"/>
    <n v="145"/>
    <n v="3.625"/>
  </r>
  <r>
    <x v="19"/>
    <s v="1337178905827"/>
    <x v="51"/>
    <x v="193"/>
    <n v="145"/>
    <n v="2.9"/>
  </r>
  <r>
    <x v="19"/>
    <s v="1967324274043"/>
    <x v="22"/>
    <x v="194"/>
    <n v="145"/>
    <n v="1.7261904761904763"/>
  </r>
  <r>
    <x v="19"/>
    <s v="1372272925406"/>
    <x v="22"/>
    <x v="195"/>
    <n v="145"/>
    <n v="1.7261904761904763"/>
  </r>
  <r>
    <x v="19"/>
    <s v="1742462460194"/>
    <x v="62"/>
    <x v="196"/>
    <n v="145"/>
    <n v="1.5934065934065933"/>
  </r>
  <r>
    <x v="19"/>
    <s v="1818048779732"/>
    <x v="56"/>
    <x v="197"/>
    <n v="146"/>
    <n v="1.5051546391752577"/>
  </r>
  <r>
    <x v="19"/>
    <s v="1016632378290"/>
    <x v="76"/>
    <x v="198"/>
    <n v="146"/>
    <n v="1.553191489361702"/>
  </r>
  <r>
    <x v="19"/>
    <s v="1913940448265"/>
    <x v="24"/>
    <x v="199"/>
    <n v="146"/>
    <n v="1.5869565217391304"/>
  </r>
  <r>
    <x v="20"/>
    <s v="1016632378290"/>
    <x v="73"/>
    <x v="200"/>
    <n v="232"/>
    <n v="2.6666666666666665"/>
  </r>
  <r>
    <x v="20"/>
    <s v="2167261616426"/>
    <x v="16"/>
    <x v="201"/>
    <n v="232"/>
    <n v="2.3673469387755102"/>
  </r>
  <r>
    <x v="20"/>
    <s v="1913940448265"/>
    <x v="64"/>
    <x v="202"/>
    <n v="232"/>
    <n v="2.7294117647058824"/>
  </r>
  <r>
    <x v="20"/>
    <s v="1337178905827"/>
    <x v="15"/>
    <x v="203"/>
    <n v="232"/>
    <n v="4.1428571428571432"/>
  </r>
  <r>
    <x v="20"/>
    <s v="1220082247036"/>
    <x v="50"/>
    <x v="204"/>
    <n v="232"/>
    <n v="6.2702702702702702"/>
  </r>
  <r>
    <x v="20"/>
    <s v="1742462460194"/>
    <x v="86"/>
    <x v="205"/>
    <n v="232"/>
    <n v="2.9"/>
  </r>
  <r>
    <x v="20"/>
    <s v="1727935415836"/>
    <x v="87"/>
    <x v="206"/>
    <n v="233"/>
    <n v="1.8943089430894309"/>
  </r>
  <r>
    <x v="20"/>
    <s v="1967324274043"/>
    <x v="79"/>
    <x v="207"/>
    <n v="233"/>
    <n v="2.8072289156626504"/>
  </r>
  <r>
    <x v="20"/>
    <s v="1372272925406"/>
    <x v="56"/>
    <x v="208"/>
    <n v="234"/>
    <n v="2.4123711340206184"/>
  </r>
  <r>
    <x v="20"/>
    <s v="1818048779732"/>
    <x v="78"/>
    <x v="209"/>
    <n v="234"/>
    <n v="2.4631578947368422"/>
  </r>
  <r>
    <x v="21"/>
    <s v="1372272925406"/>
    <x v="69"/>
    <x v="210"/>
    <n v="146"/>
    <n v="1.4747474747474747"/>
  </r>
  <r>
    <x v="21"/>
    <s v="1016632378290"/>
    <x v="62"/>
    <x v="211"/>
    <n v="146"/>
    <n v="1.6043956043956045"/>
  </r>
  <r>
    <x v="21"/>
    <s v="2167261616426"/>
    <x v="65"/>
    <x v="212"/>
    <n v="147"/>
    <n v="1.47"/>
  </r>
  <r>
    <x v="21"/>
    <s v="1220082247036"/>
    <x v="66"/>
    <x v="213"/>
    <n v="147"/>
    <n v="3"/>
  </r>
  <r>
    <x v="21"/>
    <s v="1967324274043"/>
    <x v="56"/>
    <x v="214"/>
    <n v="147"/>
    <n v="1.5154639175257731"/>
  </r>
  <r>
    <x v="21"/>
    <s v="1742462460194"/>
    <x v="18"/>
    <x v="215"/>
    <n v="147"/>
    <n v="1.6704545454545454"/>
  </r>
  <r>
    <x v="21"/>
    <s v="1337178905827"/>
    <x v="81"/>
    <x v="216"/>
    <n v="147"/>
    <n v="3.1276595744680851"/>
  </r>
  <r>
    <x v="21"/>
    <s v="1818048779732"/>
    <x v="59"/>
    <x v="217"/>
    <n v="147"/>
    <n v="1.4411764705882353"/>
  </r>
  <r>
    <x v="21"/>
    <s v="1727935415836"/>
    <x v="57"/>
    <x v="218"/>
    <n v="148"/>
    <n v="1.4653465346534653"/>
  </r>
  <r>
    <x v="21"/>
    <s v="1913940448265"/>
    <x v="53"/>
    <x v="219"/>
    <n v="148"/>
    <n v="2.2089552238805972"/>
  </r>
  <r>
    <x v="22"/>
    <s v="1016632378290"/>
    <x v="75"/>
    <x v="220"/>
    <n v="96"/>
    <n v="1.032258064516129"/>
  </r>
  <r>
    <x v="22"/>
    <s v="1372272925406"/>
    <x v="63"/>
    <x v="221"/>
    <n v="97"/>
    <n v="1.0777777777777777"/>
  </r>
  <r>
    <x v="22"/>
    <s v="1337178905827"/>
    <x v="81"/>
    <x v="222"/>
    <n v="97"/>
    <n v="2.0638297872340425"/>
  </r>
  <r>
    <x v="22"/>
    <s v="1913940448265"/>
    <x v="54"/>
    <x v="223"/>
    <n v="97"/>
    <n v="1.3108108108108107"/>
  </r>
  <r>
    <x v="22"/>
    <s v="1742462460194"/>
    <x v="88"/>
    <x v="224"/>
    <n v="97"/>
    <n v="0.91509433962264153"/>
  </r>
  <r>
    <x v="22"/>
    <s v="2167261616426"/>
    <x v="57"/>
    <x v="225"/>
    <n v="97"/>
    <n v="0.96039603960396036"/>
  </r>
  <r>
    <x v="22"/>
    <s v="1727935415836"/>
    <x v="79"/>
    <x v="226"/>
    <n v="97"/>
    <n v="1.1686746987951808"/>
  </r>
  <r>
    <x v="22"/>
    <s v="1220082247036"/>
    <x v="47"/>
    <x v="227"/>
    <n v="97"/>
    <n v="1.9019607843137254"/>
  </r>
  <r>
    <x v="22"/>
    <s v="1967324274043"/>
    <x v="69"/>
    <x v="228"/>
    <n v="97"/>
    <n v="0.97979797979797978"/>
  </r>
  <r>
    <x v="22"/>
    <s v="1818048779732"/>
    <x v="56"/>
    <x v="229"/>
    <n v="98"/>
    <n v="1.0103092783505154"/>
  </r>
  <r>
    <x v="23"/>
    <s v="1372272925406"/>
    <x v="18"/>
    <x v="230"/>
    <n v="127"/>
    <n v="1.4431818181818181"/>
  </r>
  <r>
    <x v="23"/>
    <s v="1727935415836"/>
    <x v="31"/>
    <x v="231"/>
    <n v="127"/>
    <n v="1.4767441860465116"/>
  </r>
  <r>
    <x v="23"/>
    <s v="1967324274043"/>
    <x v="62"/>
    <x v="232"/>
    <n v="127"/>
    <n v="1.3956043956043955"/>
  </r>
  <r>
    <x v="23"/>
    <s v="1220082247036"/>
    <x v="45"/>
    <x v="233"/>
    <n v="127"/>
    <n v="2.8863636363636362"/>
  </r>
  <r>
    <x v="23"/>
    <s v="1337178905827"/>
    <x v="11"/>
    <x v="234"/>
    <n v="127"/>
    <n v="2.6458333333333335"/>
  </r>
  <r>
    <x v="23"/>
    <s v="1818048779732"/>
    <x v="57"/>
    <x v="235"/>
    <n v="127"/>
    <n v="1.2574257425742574"/>
  </r>
  <r>
    <x v="23"/>
    <s v="2167261616426"/>
    <x v="78"/>
    <x v="236"/>
    <n v="127"/>
    <n v="1.3368421052631578"/>
  </r>
  <r>
    <x v="23"/>
    <s v="1742462460194"/>
    <x v="56"/>
    <x v="237"/>
    <n v="127"/>
    <n v="1.3092783505154639"/>
  </r>
  <r>
    <x v="23"/>
    <s v="1913940448265"/>
    <x v="89"/>
    <x v="238"/>
    <n v="127"/>
    <n v="1.6075949367088607"/>
  </r>
  <r>
    <x v="23"/>
    <s v="1016632378290"/>
    <x v="70"/>
    <x v="239"/>
    <n v="127"/>
    <n v="1.1441441441441442"/>
  </r>
  <r>
    <x v="24"/>
    <s v="1967324274043"/>
    <x v="59"/>
    <x v="240"/>
    <n v="156"/>
    <n v="1.5294117647058822"/>
  </r>
  <r>
    <x v="24"/>
    <s v="1742462460194"/>
    <x v="64"/>
    <x v="241"/>
    <n v="156"/>
    <n v="1.8352941176470587"/>
  </r>
  <r>
    <x v="24"/>
    <s v="1220082247036"/>
    <x v="90"/>
    <x v="242"/>
    <n v="156"/>
    <n v="3.6279069767441858"/>
  </r>
  <r>
    <x v="24"/>
    <s v="1337178905827"/>
    <x v="20"/>
    <x v="243"/>
    <n v="156"/>
    <n v="3.3913043478260869"/>
  </r>
  <r>
    <x v="24"/>
    <s v="1727935415836"/>
    <x v="91"/>
    <x v="244"/>
    <n v="156"/>
    <n v="1.9259259259259258"/>
  </r>
  <r>
    <x v="24"/>
    <s v="1016632378290"/>
    <x v="35"/>
    <x v="245"/>
    <n v="156"/>
    <n v="1.4181818181818182"/>
  </r>
  <r>
    <x v="24"/>
    <s v="1372272925406"/>
    <x v="76"/>
    <x v="246"/>
    <n v="156"/>
    <n v="1.6595744680851063"/>
  </r>
  <r>
    <x v="24"/>
    <s v="1913940448265"/>
    <x v="86"/>
    <x v="247"/>
    <n v="156"/>
    <n v="1.95"/>
  </r>
  <r>
    <x v="24"/>
    <s v="1818048779732"/>
    <x v="57"/>
    <x v="248"/>
    <n v="156"/>
    <n v="1.5445544554455446"/>
  </r>
  <r>
    <x v="24"/>
    <s v="2167261616426"/>
    <x v="16"/>
    <x v="249"/>
    <n v="156"/>
    <n v="1.5918367346938775"/>
  </r>
  <r>
    <x v="25"/>
    <s v="1016632378290"/>
    <x v="76"/>
    <x v="250"/>
    <n v="205"/>
    <n v="2.1808510638297873"/>
  </r>
  <r>
    <x v="25"/>
    <s v="1727935415836"/>
    <x v="64"/>
    <x v="251"/>
    <n v="206"/>
    <n v="2.4235294117647057"/>
  </r>
  <r>
    <x v="25"/>
    <s v="1742462460194"/>
    <x v="19"/>
    <x v="252"/>
    <n v="206"/>
    <n v="2.3146067415730336"/>
  </r>
  <r>
    <x v="25"/>
    <s v="1967324274043"/>
    <x v="69"/>
    <x v="253"/>
    <n v="206"/>
    <n v="2.0808080808080809"/>
  </r>
  <r>
    <x v="25"/>
    <s v="1913940448265"/>
    <x v="73"/>
    <x v="254"/>
    <n v="206"/>
    <n v="2.367816091954023"/>
  </r>
  <r>
    <x v="25"/>
    <s v="1337178905827"/>
    <x v="81"/>
    <x v="255"/>
    <n v="206"/>
    <n v="4.3829787234042552"/>
  </r>
  <r>
    <x v="25"/>
    <s v="1220082247036"/>
    <x v="92"/>
    <x v="256"/>
    <n v="206"/>
    <n v="3.7454545454545456"/>
  </r>
  <r>
    <x v="25"/>
    <s v="2167261616426"/>
    <x v="59"/>
    <x v="257"/>
    <n v="207"/>
    <n v="2.0294117647058822"/>
  </r>
  <r>
    <x v="25"/>
    <s v="1818048779732"/>
    <x v="37"/>
    <x v="258"/>
    <n v="207"/>
    <n v="2.15625"/>
  </r>
  <r>
    <x v="25"/>
    <s v="1372272925406"/>
    <x v="73"/>
    <x v="259"/>
    <n v="207"/>
    <n v="2.3793103448275863"/>
  </r>
  <r>
    <x v="26"/>
    <s v="1818048779732"/>
    <x v="31"/>
    <x v="260"/>
    <n v="38"/>
    <n v="0.44186046511627908"/>
  </r>
  <r>
    <x v="26"/>
    <s v="1016632378290"/>
    <x v="62"/>
    <x v="261"/>
    <n v="38"/>
    <n v="0.4175824175824176"/>
  </r>
  <r>
    <x v="26"/>
    <s v="1337178905827"/>
    <x v="49"/>
    <x v="262"/>
    <n v="38"/>
    <n v="0.90476190476190477"/>
  </r>
  <r>
    <x v="26"/>
    <s v="1372272925406"/>
    <x v="37"/>
    <x v="263"/>
    <n v="38"/>
    <n v="0.39583333333333331"/>
  </r>
  <r>
    <x v="26"/>
    <s v="1913940448265"/>
    <x v="56"/>
    <x v="264"/>
    <n v="38"/>
    <n v="0.39175257731958762"/>
  </r>
  <r>
    <x v="26"/>
    <s v="2167261616426"/>
    <x v="65"/>
    <x v="265"/>
    <n v="38"/>
    <n v="0.38"/>
  </r>
  <r>
    <x v="26"/>
    <s v="1220082247036"/>
    <x v="15"/>
    <x v="266"/>
    <n v="38"/>
    <n v="0.6785714285714286"/>
  </r>
  <r>
    <x v="26"/>
    <s v="1967324274043"/>
    <x v="18"/>
    <x v="267"/>
    <n v="38"/>
    <n v="0.43181818181818182"/>
  </r>
  <r>
    <x v="26"/>
    <s v="1742462460194"/>
    <x v="64"/>
    <x v="268"/>
    <n v="38"/>
    <n v="0.44705882352941179"/>
  </r>
  <r>
    <x v="26"/>
    <s v="1727935415836"/>
    <x v="65"/>
    <x v="269"/>
    <n v="38"/>
    <n v="0.38"/>
  </r>
  <r>
    <x v="27"/>
    <s v="1742462460194"/>
    <x v="54"/>
    <x v="270"/>
    <n v="152"/>
    <n v="2.0540540540540539"/>
  </r>
  <r>
    <x v="27"/>
    <s v="1220082247036"/>
    <x v="47"/>
    <x v="271"/>
    <n v="152"/>
    <n v="2.9803921568627452"/>
  </r>
  <r>
    <x v="27"/>
    <s v="1967324274043"/>
    <x v="37"/>
    <x v="272"/>
    <n v="153"/>
    <n v="1.59375"/>
  </r>
  <r>
    <x v="27"/>
    <s v="1016632378290"/>
    <x v="78"/>
    <x v="273"/>
    <n v="153"/>
    <n v="1.6105263157894736"/>
  </r>
  <r>
    <x v="27"/>
    <s v="1372272925406"/>
    <x v="70"/>
    <x v="274"/>
    <n v="153"/>
    <n v="1.3783783783783783"/>
  </r>
  <r>
    <x v="27"/>
    <s v="1818048779732"/>
    <x v="19"/>
    <x v="275"/>
    <n v="153"/>
    <n v="1.7191011235955056"/>
  </r>
  <r>
    <x v="27"/>
    <s v="1337178905827"/>
    <x v="20"/>
    <x v="276"/>
    <n v="153"/>
    <n v="3.3260869565217392"/>
  </r>
  <r>
    <x v="27"/>
    <s v="1727935415836"/>
    <x v="57"/>
    <x v="277"/>
    <n v="153"/>
    <n v="1.5148514851485149"/>
  </r>
  <r>
    <x v="27"/>
    <s v="1913940448265"/>
    <x v="63"/>
    <x v="278"/>
    <n v="153"/>
    <n v="1.7"/>
  </r>
  <r>
    <x v="27"/>
    <s v="2167261616426"/>
    <x v="73"/>
    <x v="279"/>
    <n v="153"/>
    <n v="1.7586206896551724"/>
  </r>
  <r>
    <x v="28"/>
    <s v="1220082247036"/>
    <x v="15"/>
    <x v="280"/>
    <n v="195"/>
    <n v="3.4821428571428572"/>
  </r>
  <r>
    <x v="28"/>
    <s v="1742462460194"/>
    <x v="73"/>
    <x v="281"/>
    <n v="196"/>
    <n v="2.2528735632183907"/>
  </r>
  <r>
    <x v="28"/>
    <s v="2167261616426"/>
    <x v="93"/>
    <x v="282"/>
    <n v="196"/>
    <n v="2.3902439024390243"/>
  </r>
  <r>
    <x v="28"/>
    <s v="1913940448265"/>
    <x v="22"/>
    <x v="283"/>
    <n v="196"/>
    <n v="2.3333333333333335"/>
  </r>
  <r>
    <x v="28"/>
    <s v="1818048779732"/>
    <x v="24"/>
    <x v="284"/>
    <n v="196"/>
    <n v="2.1304347826086958"/>
  </r>
  <r>
    <x v="28"/>
    <s v="1337178905827"/>
    <x v="11"/>
    <x v="285"/>
    <n v="196"/>
    <n v="4.083333333333333"/>
  </r>
  <r>
    <x v="28"/>
    <s v="1967324274043"/>
    <x v="23"/>
    <x v="286"/>
    <n v="196"/>
    <n v="1.7345132743362832"/>
  </r>
  <r>
    <x v="28"/>
    <s v="1727935415836"/>
    <x v="24"/>
    <x v="287"/>
    <n v="196"/>
    <n v="2.1304347826086958"/>
  </r>
  <r>
    <x v="28"/>
    <s v="1372272925406"/>
    <x v="83"/>
    <x v="288"/>
    <n v="196"/>
    <n v="1.8666666666666667"/>
  </r>
  <r>
    <x v="28"/>
    <s v="1016632378290"/>
    <x v="16"/>
    <x v="289"/>
    <n v="196"/>
    <n v="2"/>
  </r>
  <r>
    <x v="29"/>
    <s v="1016632378290"/>
    <x v="74"/>
    <x v="290"/>
    <n v="282"/>
    <n v="2.7115384615384617"/>
  </r>
  <r>
    <x v="29"/>
    <s v="1220082247036"/>
    <x v="11"/>
    <x v="291"/>
    <n v="283"/>
    <n v="5.895833333333333"/>
  </r>
  <r>
    <x v="29"/>
    <s v="1337178905827"/>
    <x v="66"/>
    <x v="292"/>
    <n v="283"/>
    <n v="5.7755102040816331"/>
  </r>
  <r>
    <x v="29"/>
    <s v="2167261616426"/>
    <x v="63"/>
    <x v="293"/>
    <n v="283"/>
    <n v="3.1444444444444444"/>
  </r>
  <r>
    <x v="29"/>
    <s v="1967324274043"/>
    <x v="88"/>
    <x v="294"/>
    <n v="283"/>
    <n v="2.6698113207547172"/>
  </r>
  <r>
    <x v="29"/>
    <s v="1818048779732"/>
    <x v="64"/>
    <x v="295"/>
    <n v="283"/>
    <n v="3.3294117647058825"/>
  </r>
  <r>
    <x v="29"/>
    <s v="1742462460194"/>
    <x v="70"/>
    <x v="296"/>
    <n v="283"/>
    <n v="2.5495495495495497"/>
  </r>
  <r>
    <x v="29"/>
    <s v="1727935415836"/>
    <x v="63"/>
    <x v="297"/>
    <n v="283"/>
    <n v="3.1444444444444444"/>
  </r>
  <r>
    <x v="29"/>
    <s v="1913940448265"/>
    <x v="36"/>
    <x v="298"/>
    <n v="283"/>
    <n v="2.7475728155339807"/>
  </r>
  <r>
    <x v="29"/>
    <s v="1372272925406"/>
    <x v="74"/>
    <x v="299"/>
    <n v="283"/>
    <n v="2.7211538461538463"/>
  </r>
  <r>
    <x v="30"/>
    <s v="1372272925406"/>
    <x v="34"/>
    <x v="300"/>
    <n v="51"/>
    <n v="0.96226415094339623"/>
  </r>
  <r>
    <x v="30"/>
    <s v="1818048779732"/>
    <x v="17"/>
    <x v="301"/>
    <n v="52"/>
    <n v="1.1555555555555554"/>
  </r>
  <r>
    <x v="30"/>
    <s v="1016632378290"/>
    <x v="82"/>
    <x v="302"/>
    <n v="52"/>
    <n v="0.96296296296296291"/>
  </r>
  <r>
    <x v="30"/>
    <s v="1967324274043"/>
    <x v="66"/>
    <x v="303"/>
    <n v="52"/>
    <n v="1.0612244897959184"/>
  </r>
  <r>
    <x v="30"/>
    <s v="1220082247036"/>
    <x v="94"/>
    <x v="304"/>
    <n v="52"/>
    <n v="2.3636363636363638"/>
  </r>
  <r>
    <x v="30"/>
    <s v="1337178905827"/>
    <x v="95"/>
    <x v="305"/>
    <n v="52"/>
    <n v="1.9259259259259258"/>
  </r>
  <r>
    <x v="30"/>
    <s v="1727935415836"/>
    <x v="45"/>
    <x v="306"/>
    <n v="52"/>
    <n v="1.1818181818181819"/>
  </r>
  <r>
    <x v="30"/>
    <s v="2167261616426"/>
    <x v="20"/>
    <x v="307"/>
    <n v="52"/>
    <n v="1.1304347826086956"/>
  </r>
  <r>
    <x v="30"/>
    <s v="1742462460194"/>
    <x v="55"/>
    <x v="308"/>
    <n v="52"/>
    <n v="0.83870967741935487"/>
  </r>
  <r>
    <x v="30"/>
    <s v="1913940448265"/>
    <x v="28"/>
    <x v="309"/>
    <n v="52"/>
    <n v="0.8666666666666667"/>
  </r>
  <r>
    <x v="31"/>
    <s v="1337178905827"/>
    <x v="95"/>
    <x v="310"/>
    <n v="119"/>
    <n v="4.4074074074074074"/>
  </r>
  <r>
    <x v="31"/>
    <s v="1818048779732"/>
    <x v="92"/>
    <x v="311"/>
    <n v="119"/>
    <n v="2.1636363636363636"/>
  </r>
  <r>
    <x v="31"/>
    <s v="1016632378290"/>
    <x v="96"/>
    <x v="312"/>
    <n v="119"/>
    <n v="3.3055555555555554"/>
  </r>
  <r>
    <x v="31"/>
    <s v="1372272925406"/>
    <x v="49"/>
    <x v="313"/>
    <n v="120"/>
    <n v="2.8571428571428572"/>
  </r>
  <r>
    <x v="31"/>
    <s v="1220082247036"/>
    <x v="97"/>
    <x v="314"/>
    <n v="120"/>
    <n v="6.3157894736842106"/>
  </r>
  <r>
    <x v="31"/>
    <s v="1967324274043"/>
    <x v="98"/>
    <x v="315"/>
    <n v="120"/>
    <n v="1.7142857142857142"/>
  </r>
  <r>
    <x v="31"/>
    <s v="1727935415836"/>
    <x v="15"/>
    <x v="316"/>
    <n v="120"/>
    <n v="2.1428571428571428"/>
  </r>
  <r>
    <x v="31"/>
    <s v="1913940448265"/>
    <x v="67"/>
    <x v="317"/>
    <n v="120"/>
    <n v="2.1052631578947367"/>
  </r>
  <r>
    <x v="31"/>
    <s v="1742462460194"/>
    <x v="15"/>
    <x v="318"/>
    <n v="120"/>
    <n v="2.1428571428571428"/>
  </r>
  <r>
    <x v="31"/>
    <s v="2167261616426"/>
    <x v="11"/>
    <x v="319"/>
    <n v="120"/>
    <n v="2.5"/>
  </r>
  <r>
    <x v="32"/>
    <s v="1913940448265"/>
    <x v="70"/>
    <x v="320"/>
    <n v="207"/>
    <n v="1.8648648648648649"/>
  </r>
  <r>
    <x v="32"/>
    <s v="1967324274043"/>
    <x v="99"/>
    <x v="321"/>
    <n v="208"/>
    <n v="1.5877862595419847"/>
  </r>
  <r>
    <x v="32"/>
    <s v="1818048779732"/>
    <x v="43"/>
    <x v="322"/>
    <n v="209"/>
    <n v="1.9351851851851851"/>
  </r>
  <r>
    <x v="32"/>
    <s v="1372272925406"/>
    <x v="22"/>
    <x v="323"/>
    <n v="209"/>
    <n v="2.4880952380952381"/>
  </r>
  <r>
    <x v="32"/>
    <s v="1727935415836"/>
    <x v="33"/>
    <x v="324"/>
    <n v="210"/>
    <n v="1.875"/>
  </r>
  <r>
    <x v="32"/>
    <s v="2167261616426"/>
    <x v="56"/>
    <x v="325"/>
    <n v="210"/>
    <n v="2.1649484536082473"/>
  </r>
  <r>
    <x v="32"/>
    <s v="1220082247036"/>
    <x v="50"/>
    <x v="326"/>
    <n v="210"/>
    <n v="5.6756756756756754"/>
  </r>
  <r>
    <x v="32"/>
    <s v="1742462460194"/>
    <x v="76"/>
    <x v="327"/>
    <n v="210"/>
    <n v="2.2340425531914891"/>
  </r>
  <r>
    <x v="32"/>
    <s v="1337178905827"/>
    <x v="82"/>
    <x v="328"/>
    <n v="211"/>
    <n v="3.9074074074074074"/>
  </r>
  <r>
    <x v="32"/>
    <s v="1016632378290"/>
    <x v="38"/>
    <x v="329"/>
    <n v="211"/>
    <n v="2.7402597402597402"/>
  </r>
  <r>
    <x v="33"/>
    <s v="1337178905827"/>
    <x v="13"/>
    <x v="330"/>
    <n v="262"/>
    <n v="3.9696969696969697"/>
  </r>
  <r>
    <x v="33"/>
    <s v="1372272925406"/>
    <x v="78"/>
    <x v="331"/>
    <n v="262"/>
    <n v="2.7578947368421054"/>
  </r>
  <r>
    <x v="33"/>
    <s v="1016632378290"/>
    <x v="24"/>
    <x v="332"/>
    <n v="262"/>
    <n v="2.847826086956522"/>
  </r>
  <r>
    <x v="33"/>
    <s v="1220082247036"/>
    <x v="100"/>
    <x v="333"/>
    <n v="262"/>
    <n v="6.8947368421052628"/>
  </r>
  <r>
    <x v="33"/>
    <s v="1727935415836"/>
    <x v="65"/>
    <x v="334"/>
    <n v="262"/>
    <n v="2.62"/>
  </r>
  <r>
    <x v="33"/>
    <s v="1742462460194"/>
    <x v="31"/>
    <x v="335"/>
    <n v="262"/>
    <n v="3.0465116279069768"/>
  </r>
  <r>
    <x v="33"/>
    <s v="1967324274043"/>
    <x v="101"/>
    <x v="336"/>
    <n v="262"/>
    <n v="2.1833333333333331"/>
  </r>
  <r>
    <x v="33"/>
    <s v="1913940448265"/>
    <x v="33"/>
    <x v="337"/>
    <n v="262"/>
    <n v="2.3392857142857144"/>
  </r>
  <r>
    <x v="33"/>
    <s v="2167261616426"/>
    <x v="57"/>
    <x v="338"/>
    <n v="262"/>
    <n v="2.5940594059405941"/>
  </r>
  <r>
    <x v="33"/>
    <s v="1818048779732"/>
    <x v="33"/>
    <x v="339"/>
    <n v="262"/>
    <n v="2.3392857142857144"/>
  </r>
  <r>
    <x v="34"/>
    <s v="1220082247036"/>
    <x v="90"/>
    <x v="340"/>
    <n v="104"/>
    <n v="2.4186046511627906"/>
  </r>
  <r>
    <x v="34"/>
    <s v="1818048779732"/>
    <x v="70"/>
    <x v="341"/>
    <n v="104"/>
    <n v="0.93693693693693691"/>
  </r>
  <r>
    <x v="34"/>
    <s v="1913940448265"/>
    <x v="74"/>
    <x v="342"/>
    <n v="104"/>
    <n v="1"/>
  </r>
  <r>
    <x v="34"/>
    <s v="2167261616426"/>
    <x v="74"/>
    <x v="343"/>
    <n v="104"/>
    <n v="1"/>
  </r>
  <r>
    <x v="34"/>
    <s v="1372272925406"/>
    <x v="80"/>
    <x v="344"/>
    <n v="104"/>
    <n v="0.91228070175438591"/>
  </r>
  <r>
    <x v="34"/>
    <s v="1967324274043"/>
    <x v="58"/>
    <x v="345"/>
    <n v="104"/>
    <n v="0.9719626168224299"/>
  </r>
  <r>
    <x v="34"/>
    <s v="1016632378290"/>
    <x v="73"/>
    <x v="346"/>
    <n v="104"/>
    <n v="1.1954022988505748"/>
  </r>
  <r>
    <x v="34"/>
    <s v="1727935415836"/>
    <x v="78"/>
    <x v="347"/>
    <n v="104"/>
    <n v="1.0947368421052632"/>
  </r>
  <r>
    <x v="34"/>
    <s v="1742462460194"/>
    <x v="88"/>
    <x v="348"/>
    <n v="104"/>
    <n v="0.98113207547169812"/>
  </r>
  <r>
    <x v="34"/>
    <s v="1337178905827"/>
    <x v="47"/>
    <x v="349"/>
    <n v="105"/>
    <n v="2.0588235294117645"/>
  </r>
  <r>
    <x v="35"/>
    <s v="1220082247036"/>
    <x v="48"/>
    <x v="350"/>
    <n v="66"/>
    <n v="2.75"/>
  </r>
  <r>
    <x v="35"/>
    <s v="1818048779732"/>
    <x v="34"/>
    <x v="351"/>
    <n v="66"/>
    <n v="1.2452830188679245"/>
  </r>
  <r>
    <x v="35"/>
    <s v="1913940448265"/>
    <x v="11"/>
    <x v="352"/>
    <n v="66"/>
    <n v="1.375"/>
  </r>
  <r>
    <x v="35"/>
    <s v="1337178905827"/>
    <x v="102"/>
    <x v="353"/>
    <n v="66"/>
    <n v="5.0769230769230766"/>
  </r>
  <r>
    <x v="35"/>
    <s v="1016632378290"/>
    <x v="100"/>
    <x v="354"/>
    <n v="66"/>
    <n v="1.736842105263158"/>
  </r>
  <r>
    <x v="35"/>
    <s v="1967324274043"/>
    <x v="9"/>
    <x v="355"/>
    <n v="66"/>
    <n v="1.2692307692307692"/>
  </r>
  <r>
    <x v="35"/>
    <s v="2167261616426"/>
    <x v="82"/>
    <x v="356"/>
    <n v="66"/>
    <n v="1.2222222222222223"/>
  </r>
  <r>
    <x v="35"/>
    <s v="1727935415836"/>
    <x v="9"/>
    <x v="357"/>
    <n v="66"/>
    <n v="1.2692307692307692"/>
  </r>
  <r>
    <x v="35"/>
    <s v="1372272925406"/>
    <x v="52"/>
    <x v="358"/>
    <n v="66"/>
    <n v="1.0819672131147542"/>
  </r>
  <r>
    <x v="35"/>
    <s v="1742462460194"/>
    <x v="55"/>
    <x v="359"/>
    <n v="66"/>
    <n v="1.064516129032258"/>
  </r>
  <r>
    <x v="36"/>
    <s v="1016632378290"/>
    <x v="52"/>
    <x v="360"/>
    <n v="149"/>
    <n v="2.442622950819672"/>
  </r>
  <r>
    <x v="36"/>
    <s v="1967324274043"/>
    <x v="90"/>
    <x v="361"/>
    <n v="150"/>
    <n v="3.4883720930232558"/>
  </r>
  <r>
    <x v="36"/>
    <s v="2167261616426"/>
    <x v="12"/>
    <x v="362"/>
    <n v="150"/>
    <n v="2.5423728813559321"/>
  </r>
  <r>
    <x v="36"/>
    <s v="1372272925406"/>
    <x v="8"/>
    <x v="363"/>
    <n v="150"/>
    <n v="2.3809523809523809"/>
  </r>
  <r>
    <x v="36"/>
    <s v="1337178905827"/>
    <x v="103"/>
    <x v="364"/>
    <n v="150"/>
    <n v="8.8235294117647065"/>
  </r>
  <r>
    <x v="36"/>
    <s v="1742462460194"/>
    <x v="66"/>
    <x v="365"/>
    <n v="151"/>
    <n v="3.0816326530612246"/>
  </r>
  <r>
    <x v="36"/>
    <s v="1818048779732"/>
    <x v="17"/>
    <x v="366"/>
    <n v="151"/>
    <n v="3.3555555555555556"/>
  </r>
  <r>
    <x v="36"/>
    <s v="1727935415836"/>
    <x v="9"/>
    <x v="367"/>
    <n v="151"/>
    <n v="2.9038461538461537"/>
  </r>
  <r>
    <x v="36"/>
    <s v="1220082247036"/>
    <x v="14"/>
    <x v="368"/>
    <n v="152"/>
    <n v="6.08"/>
  </r>
  <r>
    <x v="36"/>
    <s v="1913940448265"/>
    <x v="30"/>
    <x v="369"/>
    <n v="152"/>
    <n v="2.375"/>
  </r>
  <r>
    <x v="37"/>
    <s v="2167261616426"/>
    <x v="104"/>
    <x v="370"/>
    <n v="16"/>
    <n v="0.128"/>
  </r>
  <r>
    <x v="37"/>
    <s v="1967324274043"/>
    <x v="72"/>
    <x v="371"/>
    <n v="17"/>
    <n v="0.1440677966101695"/>
  </r>
  <r>
    <x v="37"/>
    <s v="1337178905827"/>
    <x v="45"/>
    <x v="372"/>
    <n v="17"/>
    <n v="0.38636363636363635"/>
  </r>
  <r>
    <x v="37"/>
    <s v="1742462460194"/>
    <x v="105"/>
    <x v="373"/>
    <n v="17"/>
    <n v="0.12592592592592591"/>
  </r>
  <r>
    <x v="37"/>
    <s v="1220082247036"/>
    <x v="9"/>
    <x v="374"/>
    <n v="17"/>
    <n v="0.32692307692307693"/>
  </r>
  <r>
    <x v="37"/>
    <s v="1727935415836"/>
    <x v="106"/>
    <x v="375"/>
    <n v="18"/>
    <n v="0.15652173913043479"/>
  </r>
  <r>
    <x v="37"/>
    <s v="1818048779732"/>
    <x v="71"/>
    <x v="376"/>
    <n v="18"/>
    <n v="0.15126050420168066"/>
  </r>
  <r>
    <x v="37"/>
    <s v="1913940448265"/>
    <x v="107"/>
    <x v="377"/>
    <n v="18"/>
    <n v="0.12857142857142856"/>
  </r>
  <r>
    <x v="37"/>
    <s v="1016632378290"/>
    <x v="40"/>
    <x v="378"/>
    <n v="18"/>
    <n v="0.14516129032258066"/>
  </r>
  <r>
    <x v="37"/>
    <s v="1372272925406"/>
    <x v="71"/>
    <x v="379"/>
    <n v="18"/>
    <n v="0.15126050420168066"/>
  </r>
  <r>
    <x v="38"/>
    <s v="1742462460194"/>
    <x v="108"/>
    <x v="380"/>
    <n v="162"/>
    <n v="0.98181818181818181"/>
  </r>
  <r>
    <x v="38"/>
    <s v="1913940448265"/>
    <x v="109"/>
    <x v="381"/>
    <n v="163"/>
    <n v="1.0516129032258064"/>
  </r>
  <r>
    <x v="38"/>
    <s v="1818048779732"/>
    <x v="110"/>
    <x v="382"/>
    <n v="163"/>
    <n v="1.0866666666666667"/>
  </r>
  <r>
    <x v="38"/>
    <s v="1016632378290"/>
    <x v="111"/>
    <x v="383"/>
    <n v="163"/>
    <n v="1.1013513513513513"/>
  </r>
  <r>
    <x v="38"/>
    <s v="1337178905827"/>
    <x v="112"/>
    <x v="384"/>
    <n v="164"/>
    <n v="2.2777777777777777"/>
  </r>
  <r>
    <x v="38"/>
    <s v="1727935415836"/>
    <x v="113"/>
    <x v="385"/>
    <n v="164"/>
    <n v="1.1549295774647887"/>
  </r>
  <r>
    <x v="38"/>
    <s v="1220082247036"/>
    <x v="67"/>
    <x v="386"/>
    <n v="164"/>
    <n v="2.8771929824561404"/>
  </r>
  <r>
    <x v="38"/>
    <s v="1372272925406"/>
    <x v="107"/>
    <x v="387"/>
    <n v="164"/>
    <n v="1.1714285714285715"/>
  </r>
  <r>
    <x v="38"/>
    <s v="2167261616426"/>
    <x v="105"/>
    <x v="388"/>
    <n v="165"/>
    <n v="1.2222222222222223"/>
  </r>
  <r>
    <x v="38"/>
    <s v="1967324274043"/>
    <x v="110"/>
    <x v="389"/>
    <n v="165"/>
    <n v="1.1000000000000001"/>
  </r>
  <r>
    <x v="39"/>
    <s v="1742462460194"/>
    <x v="114"/>
    <x v="390"/>
    <n v="161"/>
    <n v="1.319672131147541"/>
  </r>
  <r>
    <x v="39"/>
    <s v="1372272925406"/>
    <x v="99"/>
    <x v="391"/>
    <n v="162"/>
    <n v="1.2366412213740459"/>
  </r>
  <r>
    <x v="39"/>
    <s v="1016632378290"/>
    <x v="115"/>
    <x v="392"/>
    <n v="162"/>
    <n v="1.2461538461538462"/>
  </r>
  <r>
    <x v="39"/>
    <s v="1337178905827"/>
    <x v="30"/>
    <x v="393"/>
    <n v="162"/>
    <n v="2.53125"/>
  </r>
  <r>
    <x v="39"/>
    <s v="1818048779732"/>
    <x v="116"/>
    <x v="394"/>
    <n v="162"/>
    <n v="1.2558139534883721"/>
  </r>
  <r>
    <x v="39"/>
    <s v="1967324274043"/>
    <x v="39"/>
    <x v="395"/>
    <n v="162"/>
    <n v="1.2857142857142858"/>
  </r>
  <r>
    <x v="39"/>
    <s v="2167261616426"/>
    <x v="21"/>
    <x v="396"/>
    <n v="162"/>
    <n v="1.4862385321100917"/>
  </r>
  <r>
    <x v="39"/>
    <s v="1727935415836"/>
    <x v="71"/>
    <x v="397"/>
    <n v="162"/>
    <n v="1.3613445378151261"/>
  </r>
  <r>
    <x v="39"/>
    <s v="1220082247036"/>
    <x v="66"/>
    <x v="398"/>
    <n v="162"/>
    <n v="3.306122448979592"/>
  </r>
  <r>
    <x v="39"/>
    <s v="1913940448265"/>
    <x v="117"/>
    <x v="399"/>
    <n v="162"/>
    <n v="1.265625"/>
  </r>
  <r>
    <x v="40"/>
    <s v="1727935415836"/>
    <x v="73"/>
    <x v="400"/>
    <n v="228"/>
    <n v="2.6206896551724137"/>
  </r>
  <r>
    <x v="40"/>
    <s v="1337178905827"/>
    <x v="85"/>
    <x v="401"/>
    <n v="229"/>
    <n v="5.7249999999999996"/>
  </r>
  <r>
    <x v="40"/>
    <s v="1016632378290"/>
    <x v="75"/>
    <x v="402"/>
    <n v="229"/>
    <n v="2.4623655913978495"/>
  </r>
  <r>
    <x v="40"/>
    <s v="1220082247036"/>
    <x v="49"/>
    <x v="403"/>
    <n v="229"/>
    <n v="5.4523809523809526"/>
  </r>
  <r>
    <x v="40"/>
    <s v="1372272925406"/>
    <x v="56"/>
    <x v="404"/>
    <n v="229"/>
    <n v="2.3608247422680413"/>
  </r>
  <r>
    <x v="40"/>
    <s v="1742462460194"/>
    <x v="75"/>
    <x v="405"/>
    <n v="229"/>
    <n v="2.4623655913978495"/>
  </r>
  <r>
    <x v="40"/>
    <s v="1913940448265"/>
    <x v="75"/>
    <x v="406"/>
    <n v="229"/>
    <n v="2.4623655913978495"/>
  </r>
  <r>
    <x v="40"/>
    <s v="2167261616426"/>
    <x v="63"/>
    <x v="407"/>
    <n v="230"/>
    <n v="2.5555555555555554"/>
  </r>
  <r>
    <x v="40"/>
    <s v="1967324274043"/>
    <x v="16"/>
    <x v="408"/>
    <n v="230"/>
    <n v="2.3469387755102042"/>
  </r>
  <r>
    <x v="40"/>
    <s v="1818048779732"/>
    <x v="106"/>
    <x v="409"/>
    <n v="230"/>
    <n v="2"/>
  </r>
  <r>
    <x v="41"/>
    <s v="1727935415836"/>
    <x v="75"/>
    <x v="410"/>
    <n v="188"/>
    <n v="2.021505376344086"/>
  </r>
  <r>
    <x v="41"/>
    <s v="1818048779732"/>
    <x v="106"/>
    <x v="411"/>
    <n v="188"/>
    <n v="1.6347826086956523"/>
  </r>
  <r>
    <x v="41"/>
    <s v="1967324274043"/>
    <x v="59"/>
    <x v="412"/>
    <n v="188"/>
    <n v="1.8431372549019607"/>
  </r>
  <r>
    <x v="41"/>
    <s v="1220082247036"/>
    <x v="52"/>
    <x v="413"/>
    <n v="189"/>
    <n v="3.098360655737705"/>
  </r>
  <r>
    <x v="41"/>
    <s v="2167261616426"/>
    <x v="37"/>
    <x v="414"/>
    <n v="189"/>
    <n v="1.96875"/>
  </r>
  <r>
    <x v="41"/>
    <s v="1372272925406"/>
    <x v="65"/>
    <x v="415"/>
    <n v="189"/>
    <n v="1.89"/>
  </r>
  <r>
    <x v="41"/>
    <s v="1337178905827"/>
    <x v="32"/>
    <x v="416"/>
    <n v="189"/>
    <n v="3.2586206896551726"/>
  </r>
  <r>
    <x v="41"/>
    <s v="1913940448265"/>
    <x v="24"/>
    <x v="417"/>
    <n v="189"/>
    <n v="2.0543478260869565"/>
  </r>
  <r>
    <x v="41"/>
    <s v="1016632378290"/>
    <x v="37"/>
    <x v="418"/>
    <n v="189"/>
    <n v="1.96875"/>
  </r>
  <r>
    <x v="41"/>
    <s v="1742462460194"/>
    <x v="73"/>
    <x v="419"/>
    <n v="189"/>
    <n v="2.1724137931034484"/>
  </r>
  <r>
    <x v="42"/>
    <s v="1818048779732"/>
    <x v="38"/>
    <x v="420"/>
    <n v="38"/>
    <n v="0.4935064935064935"/>
  </r>
  <r>
    <x v="42"/>
    <s v="1742462460194"/>
    <x v="13"/>
    <x v="421"/>
    <n v="38"/>
    <n v="0.5757575757575758"/>
  </r>
  <r>
    <x v="42"/>
    <s v="1372272925406"/>
    <x v="86"/>
    <x v="422"/>
    <n v="38"/>
    <n v="0.47499999999999998"/>
  </r>
  <r>
    <x v="42"/>
    <s v="2167261616426"/>
    <x v="91"/>
    <x v="423"/>
    <n v="39"/>
    <n v="0.48148148148148145"/>
  </r>
  <r>
    <x v="42"/>
    <s v="1337178905827"/>
    <x v="12"/>
    <x v="424"/>
    <n v="39"/>
    <n v="0.66101694915254239"/>
  </r>
  <r>
    <x v="42"/>
    <s v="1220082247036"/>
    <x v="32"/>
    <x v="425"/>
    <n v="40"/>
    <n v="0.68965517241379315"/>
  </r>
  <r>
    <x v="42"/>
    <s v="1967324274043"/>
    <x v="19"/>
    <x v="426"/>
    <n v="40"/>
    <n v="0.449438202247191"/>
  </r>
  <r>
    <x v="42"/>
    <s v="1016632378290"/>
    <x v="86"/>
    <x v="427"/>
    <n v="40"/>
    <n v="0.5"/>
  </r>
  <r>
    <x v="42"/>
    <s v="1727935415836"/>
    <x v="22"/>
    <x v="428"/>
    <n v="40"/>
    <n v="0.47619047619047616"/>
  </r>
  <r>
    <x v="42"/>
    <s v="1913940448265"/>
    <x v="59"/>
    <x v="429"/>
    <n v="40"/>
    <n v="0.39215686274509803"/>
  </r>
  <r>
    <x v="43"/>
    <s v="1727935415836"/>
    <x v="92"/>
    <x v="430"/>
    <n v="38"/>
    <n v="0.69090909090909092"/>
  </r>
  <r>
    <x v="43"/>
    <s v="1220082247036"/>
    <x v="118"/>
    <x v="431"/>
    <n v="39"/>
    <n v="1.2580645161290323"/>
  </r>
  <r>
    <x v="43"/>
    <s v="1016632378290"/>
    <x v="47"/>
    <x v="432"/>
    <n v="39"/>
    <n v="0.76470588235294112"/>
  </r>
  <r>
    <x v="43"/>
    <s v="1967324274043"/>
    <x v="92"/>
    <x v="433"/>
    <n v="39"/>
    <n v="0.70909090909090911"/>
  </r>
  <r>
    <x v="43"/>
    <s v="1818048779732"/>
    <x v="84"/>
    <x v="434"/>
    <n v="39"/>
    <n v="1"/>
  </r>
  <r>
    <x v="43"/>
    <s v="1337178905827"/>
    <x v="46"/>
    <x v="435"/>
    <n v="40"/>
    <n v="1.3793103448275863"/>
  </r>
  <r>
    <x v="43"/>
    <s v="1742462460194"/>
    <x v="45"/>
    <x v="436"/>
    <n v="40"/>
    <n v="0.90909090909090906"/>
  </r>
  <r>
    <x v="43"/>
    <s v="2167261616426"/>
    <x v="81"/>
    <x v="437"/>
    <n v="40"/>
    <n v="0.85106382978723405"/>
  </r>
  <r>
    <x v="43"/>
    <s v="1913940448265"/>
    <x v="91"/>
    <x v="438"/>
    <n v="40"/>
    <n v="0.49382716049382713"/>
  </r>
  <r>
    <x v="43"/>
    <s v="1372272925406"/>
    <x v="9"/>
    <x v="439"/>
    <n v="41"/>
    <n v="0.78846153846153844"/>
  </r>
  <r>
    <x v="44"/>
    <s v="1220082247036"/>
    <x v="49"/>
    <x v="440"/>
    <n v="79"/>
    <n v="1.8809523809523809"/>
  </r>
  <r>
    <x v="44"/>
    <s v="1337178905827"/>
    <x v="118"/>
    <x v="441"/>
    <n v="81"/>
    <n v="2.6129032258064515"/>
  </r>
  <r>
    <x v="44"/>
    <s v="2167261616426"/>
    <x v="79"/>
    <x v="442"/>
    <n v="81"/>
    <n v="0.97590361445783136"/>
  </r>
  <r>
    <x v="44"/>
    <s v="1372272925406"/>
    <x v="119"/>
    <x v="443"/>
    <n v="82"/>
    <n v="1.1884057971014492"/>
  </r>
  <r>
    <x v="44"/>
    <s v="1967324274043"/>
    <x v="120"/>
    <x v="444"/>
    <n v="82"/>
    <n v="1.1549295774647887"/>
  </r>
  <r>
    <x v="44"/>
    <s v="1742462460194"/>
    <x v="52"/>
    <x v="445"/>
    <n v="82"/>
    <n v="1.3442622950819672"/>
  </r>
  <r>
    <x v="44"/>
    <s v="1818048779732"/>
    <x v="30"/>
    <x v="446"/>
    <n v="82"/>
    <n v="1.28125"/>
  </r>
  <r>
    <x v="44"/>
    <s v="1913940448265"/>
    <x v="79"/>
    <x v="447"/>
    <n v="82"/>
    <n v="0.98795180722891562"/>
  </r>
  <r>
    <x v="44"/>
    <s v="1727935415836"/>
    <x v="52"/>
    <x v="448"/>
    <n v="83"/>
    <n v="1.360655737704918"/>
  </r>
  <r>
    <x v="44"/>
    <s v="1016632378290"/>
    <x v="54"/>
    <x v="449"/>
    <n v="83"/>
    <n v="1.1216216216216217"/>
  </r>
  <r>
    <x v="45"/>
    <s v="1818048779732"/>
    <x v="75"/>
    <x v="450"/>
    <n v="125"/>
    <n v="1.3440860215053763"/>
  </r>
  <r>
    <x v="45"/>
    <s v="2167261616426"/>
    <x v="117"/>
    <x v="451"/>
    <n v="125"/>
    <n v="0.9765625"/>
  </r>
  <r>
    <x v="45"/>
    <s v="1742462460194"/>
    <x v="75"/>
    <x v="452"/>
    <n v="125"/>
    <n v="1.3440860215053763"/>
  </r>
  <r>
    <x v="45"/>
    <s v="1220082247036"/>
    <x v="51"/>
    <x v="453"/>
    <n v="125"/>
    <n v="2.5"/>
  </r>
  <r>
    <x v="45"/>
    <s v="1372272925406"/>
    <x v="65"/>
    <x v="454"/>
    <n v="125"/>
    <n v="1.25"/>
  </r>
  <r>
    <x v="45"/>
    <s v="1913940448265"/>
    <x v="83"/>
    <x v="455"/>
    <n v="126"/>
    <n v="1.2"/>
  </r>
  <r>
    <x v="45"/>
    <s v="1727935415836"/>
    <x v="73"/>
    <x v="456"/>
    <n v="126"/>
    <n v="1.4482758620689655"/>
  </r>
  <r>
    <x v="45"/>
    <s v="1337178905827"/>
    <x v="121"/>
    <x v="457"/>
    <n v="126"/>
    <n v="3.6"/>
  </r>
  <r>
    <x v="45"/>
    <s v="1016632378290"/>
    <x v="57"/>
    <x v="458"/>
    <n v="126"/>
    <n v="1.2475247524752475"/>
  </r>
  <r>
    <x v="45"/>
    <s v="1967324274043"/>
    <x v="63"/>
    <x v="459"/>
    <n v="126"/>
    <n v="1.4"/>
  </r>
  <r>
    <x v="46"/>
    <s v="1742462460194"/>
    <x v="70"/>
    <x v="460"/>
    <n v="214"/>
    <n v="1.927927927927928"/>
  </r>
  <r>
    <x v="46"/>
    <s v="1372272925406"/>
    <x v="69"/>
    <x v="461"/>
    <n v="214"/>
    <n v="2.1616161616161618"/>
  </r>
  <r>
    <x v="46"/>
    <s v="2167261616426"/>
    <x v="74"/>
    <x v="462"/>
    <n v="214"/>
    <n v="2.0576923076923075"/>
  </r>
  <r>
    <x v="46"/>
    <s v="1337178905827"/>
    <x v="11"/>
    <x v="463"/>
    <n v="215"/>
    <n v="4.479166666666667"/>
  </r>
  <r>
    <x v="46"/>
    <s v="1220082247036"/>
    <x v="90"/>
    <x v="464"/>
    <n v="215"/>
    <n v="5"/>
  </r>
  <r>
    <x v="46"/>
    <s v="1913940448265"/>
    <x v="70"/>
    <x v="465"/>
    <n v="215"/>
    <n v="1.9369369369369369"/>
  </r>
  <r>
    <x v="46"/>
    <s v="1727935415836"/>
    <x v="58"/>
    <x v="466"/>
    <n v="215"/>
    <n v="2.0093457943925235"/>
  </r>
  <r>
    <x v="46"/>
    <s v="1967324274043"/>
    <x v="63"/>
    <x v="467"/>
    <n v="215"/>
    <n v="2.3888888888888888"/>
  </r>
  <r>
    <x v="46"/>
    <s v="1016632378290"/>
    <x v="57"/>
    <x v="468"/>
    <n v="216"/>
    <n v="2.1386138613861387"/>
  </r>
  <r>
    <x v="46"/>
    <s v="1818048779732"/>
    <x v="58"/>
    <x v="469"/>
    <n v="216"/>
    <n v="2.0186915887850465"/>
  </r>
  <r>
    <x v="47"/>
    <s v="1727935415836"/>
    <x v="80"/>
    <x v="470"/>
    <n v="89"/>
    <n v="0.7807017543859649"/>
  </r>
  <r>
    <x v="47"/>
    <s v="1742462460194"/>
    <x v="35"/>
    <x v="471"/>
    <n v="90"/>
    <n v="0.81818181818181823"/>
  </r>
  <r>
    <x v="47"/>
    <s v="1372272925406"/>
    <x v="69"/>
    <x v="472"/>
    <n v="90"/>
    <n v="0.90909090909090906"/>
  </r>
  <r>
    <x v="47"/>
    <s v="1220082247036"/>
    <x v="82"/>
    <x v="473"/>
    <n v="90"/>
    <n v="1.6666666666666667"/>
  </r>
  <r>
    <x v="47"/>
    <s v="2167261616426"/>
    <x v="65"/>
    <x v="474"/>
    <n v="90"/>
    <n v="0.9"/>
  </r>
  <r>
    <x v="47"/>
    <s v="1016632378290"/>
    <x v="56"/>
    <x v="475"/>
    <n v="91"/>
    <n v="0.93814432989690721"/>
  </r>
  <r>
    <x v="47"/>
    <s v="1818048779732"/>
    <x v="88"/>
    <x v="476"/>
    <n v="91"/>
    <n v="0.85849056603773588"/>
  </r>
  <r>
    <x v="47"/>
    <s v="1337178905827"/>
    <x v="52"/>
    <x v="477"/>
    <n v="91"/>
    <n v="1.4918032786885247"/>
  </r>
  <r>
    <x v="47"/>
    <s v="1967324274043"/>
    <x v="37"/>
    <x v="478"/>
    <n v="91"/>
    <n v="0.94791666666666663"/>
  </r>
  <r>
    <x v="47"/>
    <s v="1913940448265"/>
    <x v="58"/>
    <x v="479"/>
    <n v="91"/>
    <n v="0.85046728971962615"/>
  </r>
  <r>
    <x v="48"/>
    <s v="1372272925406"/>
    <x v="56"/>
    <x v="480"/>
    <n v="112"/>
    <n v="1.1546391752577319"/>
  </r>
  <r>
    <x v="48"/>
    <s v="1727935415836"/>
    <x v="31"/>
    <x v="481"/>
    <n v="113"/>
    <n v="1.3139534883720929"/>
  </r>
  <r>
    <x v="48"/>
    <s v="1818048779732"/>
    <x v="78"/>
    <x v="482"/>
    <n v="113"/>
    <n v="1.1894736842105262"/>
  </r>
  <r>
    <x v="48"/>
    <s v="1337178905827"/>
    <x v="20"/>
    <x v="483"/>
    <n v="113"/>
    <n v="2.4565217391304346"/>
  </r>
  <r>
    <x v="48"/>
    <s v="1742462460194"/>
    <x v="37"/>
    <x v="484"/>
    <n v="113"/>
    <n v="1.1770833333333333"/>
  </r>
  <r>
    <x v="48"/>
    <s v="1967324274043"/>
    <x v="36"/>
    <x v="485"/>
    <n v="113"/>
    <n v="1.0970873786407767"/>
  </r>
  <r>
    <x v="48"/>
    <s v="2167261616426"/>
    <x v="65"/>
    <x v="486"/>
    <n v="113"/>
    <n v="1.1299999999999999"/>
  </r>
  <r>
    <x v="48"/>
    <s v="1016632378290"/>
    <x v="19"/>
    <x v="487"/>
    <n v="113"/>
    <n v="1.2696629213483146"/>
  </r>
  <r>
    <x v="48"/>
    <s v="1913940448265"/>
    <x v="56"/>
    <x v="488"/>
    <n v="113"/>
    <n v="1.1649484536082475"/>
  </r>
  <r>
    <x v="48"/>
    <s v="1220082247036"/>
    <x v="34"/>
    <x v="489"/>
    <n v="114"/>
    <n v="2.1509433962264151"/>
  </r>
  <r>
    <x v="49"/>
    <s v="1016632378290"/>
    <x v="73"/>
    <x v="490"/>
    <n v="158"/>
    <n v="1.8160919540229885"/>
  </r>
  <r>
    <x v="49"/>
    <s v="2167261616426"/>
    <x v="37"/>
    <x v="491"/>
    <n v="158"/>
    <n v="1.6458333333333333"/>
  </r>
  <r>
    <x v="49"/>
    <s v="1818048779732"/>
    <x v="74"/>
    <x v="492"/>
    <n v="158"/>
    <n v="1.5192307692307692"/>
  </r>
  <r>
    <x v="49"/>
    <s v="1220082247036"/>
    <x v="51"/>
    <x v="493"/>
    <n v="158"/>
    <n v="3.16"/>
  </r>
  <r>
    <x v="49"/>
    <s v="1337178905827"/>
    <x v="17"/>
    <x v="494"/>
    <n v="158"/>
    <n v="3.5111111111111111"/>
  </r>
  <r>
    <x v="49"/>
    <s v="1727935415836"/>
    <x v="79"/>
    <x v="495"/>
    <n v="158"/>
    <n v="1.9036144578313252"/>
  </r>
  <r>
    <x v="49"/>
    <s v="1372272925406"/>
    <x v="31"/>
    <x v="496"/>
    <n v="160"/>
    <n v="1.8604651162790697"/>
  </r>
  <r>
    <x v="49"/>
    <s v="1742462460194"/>
    <x v="31"/>
    <x v="497"/>
    <n v="160"/>
    <n v="1.8604651162790697"/>
  </r>
  <r>
    <x v="49"/>
    <s v="1913940448265"/>
    <x v="83"/>
    <x v="498"/>
    <n v="160"/>
    <n v="1.5238095238095237"/>
  </r>
  <r>
    <x v="49"/>
    <s v="1967324274043"/>
    <x v="69"/>
    <x v="499"/>
    <n v="160"/>
    <n v="1.6161616161616161"/>
  </r>
  <r>
    <x v="50"/>
    <s v="1016632378290"/>
    <x v="76"/>
    <x v="500"/>
    <n v="73"/>
    <n v="0.77659574468085102"/>
  </r>
  <r>
    <x v="50"/>
    <s v="1742462460194"/>
    <x v="54"/>
    <x v="501"/>
    <n v="74"/>
    <n v="1"/>
  </r>
  <r>
    <x v="50"/>
    <s v="1967324274043"/>
    <x v="64"/>
    <x v="502"/>
    <n v="74"/>
    <n v="0.87058823529411766"/>
  </r>
  <r>
    <x v="50"/>
    <s v="2167261616426"/>
    <x v="37"/>
    <x v="503"/>
    <n v="74"/>
    <n v="0.77083333333333337"/>
  </r>
  <r>
    <x v="50"/>
    <s v="1337178905827"/>
    <x v="100"/>
    <x v="504"/>
    <n v="74"/>
    <n v="1.9473684210526316"/>
  </r>
  <r>
    <x v="50"/>
    <s v="1818048779732"/>
    <x v="65"/>
    <x v="505"/>
    <n v="74"/>
    <n v="0.74"/>
  </r>
  <r>
    <x v="50"/>
    <s v="1220082247036"/>
    <x v="81"/>
    <x v="506"/>
    <n v="75"/>
    <n v="1.5957446808510638"/>
  </r>
  <r>
    <x v="50"/>
    <s v="1913940448265"/>
    <x v="88"/>
    <x v="507"/>
    <n v="75"/>
    <n v="0.70754716981132071"/>
  </r>
  <r>
    <x v="50"/>
    <s v="1727935415836"/>
    <x v="43"/>
    <x v="508"/>
    <n v="75"/>
    <n v="0.69444444444444442"/>
  </r>
  <r>
    <x v="50"/>
    <s v="1372272925406"/>
    <x v="75"/>
    <x v="509"/>
    <n v="75"/>
    <n v="0.80645161290322576"/>
  </r>
  <r>
    <x v="51"/>
    <s v="1742462460194"/>
    <x v="93"/>
    <x v="510"/>
    <n v="110"/>
    <n v="1.3414634146341464"/>
  </r>
  <r>
    <x v="51"/>
    <s v="1913940448265"/>
    <x v="16"/>
    <x v="511"/>
    <n v="110"/>
    <n v="1.1224489795918366"/>
  </r>
  <r>
    <x v="51"/>
    <s v="1727935415836"/>
    <x v="57"/>
    <x v="512"/>
    <n v="110"/>
    <n v="1.0891089108910892"/>
  </r>
  <r>
    <x v="51"/>
    <s v="1337178905827"/>
    <x v="49"/>
    <x v="513"/>
    <n v="110"/>
    <n v="2.6190476190476191"/>
  </r>
  <r>
    <x v="51"/>
    <s v="1818048779732"/>
    <x v="36"/>
    <x v="514"/>
    <n v="110"/>
    <n v="1.0679611650485437"/>
  </r>
  <r>
    <x v="51"/>
    <s v="1220082247036"/>
    <x v="10"/>
    <x v="515"/>
    <n v="110"/>
    <n v="3.3333333333333335"/>
  </r>
  <r>
    <x v="51"/>
    <s v="1016632378290"/>
    <x v="59"/>
    <x v="516"/>
    <n v="110"/>
    <n v="1.0784313725490196"/>
  </r>
  <r>
    <x v="51"/>
    <s v="1967324274043"/>
    <x v="63"/>
    <x v="517"/>
    <n v="110"/>
    <n v="1.2222222222222223"/>
  </r>
  <r>
    <x v="51"/>
    <s v="2167261616426"/>
    <x v="24"/>
    <x v="518"/>
    <n v="111"/>
    <n v="1.2065217391304348"/>
  </r>
  <r>
    <x v="51"/>
    <s v="1372272925406"/>
    <x v="16"/>
    <x v="519"/>
    <n v="111"/>
    <n v="1.1326530612244898"/>
  </r>
  <r>
    <x v="52"/>
    <s v="2167261616426"/>
    <x v="62"/>
    <x v="520"/>
    <n v="214"/>
    <n v="2.3516483516483517"/>
  </r>
  <r>
    <x v="52"/>
    <s v="1742462460194"/>
    <x v="62"/>
    <x v="521"/>
    <n v="215"/>
    <n v="2.3626373626373627"/>
  </r>
  <r>
    <x v="52"/>
    <s v="1016632378290"/>
    <x v="65"/>
    <x v="522"/>
    <n v="215"/>
    <n v="2.15"/>
  </r>
  <r>
    <x v="52"/>
    <s v="1337178905827"/>
    <x v="11"/>
    <x v="523"/>
    <n v="216"/>
    <n v="4.5"/>
  </r>
  <r>
    <x v="52"/>
    <s v="1727935415836"/>
    <x v="64"/>
    <x v="524"/>
    <n v="216"/>
    <n v="2.5411764705882351"/>
  </r>
  <r>
    <x v="52"/>
    <s v="1220082247036"/>
    <x v="50"/>
    <x v="525"/>
    <n v="216"/>
    <n v="5.8378378378378377"/>
  </r>
  <r>
    <x v="52"/>
    <s v="1913940448265"/>
    <x v="43"/>
    <x v="526"/>
    <n v="216"/>
    <n v="2"/>
  </r>
  <r>
    <x v="52"/>
    <s v="1967324274043"/>
    <x v="75"/>
    <x v="527"/>
    <n v="217"/>
    <n v="2.3333333333333335"/>
  </r>
  <r>
    <x v="52"/>
    <s v="1818048779732"/>
    <x v="75"/>
    <x v="528"/>
    <n v="217"/>
    <n v="2.3333333333333335"/>
  </r>
  <r>
    <x v="52"/>
    <s v="1372272925406"/>
    <x v="76"/>
    <x v="529"/>
    <n v="217"/>
    <n v="2.3085106382978724"/>
  </r>
  <r>
    <x v="53"/>
    <s v="1913940448265"/>
    <x v="58"/>
    <x v="530"/>
    <n v="195"/>
    <n v="1.8224299065420562"/>
  </r>
  <r>
    <x v="53"/>
    <s v="1742462460194"/>
    <x v="24"/>
    <x v="531"/>
    <n v="195"/>
    <n v="2.1195652173913042"/>
  </r>
  <r>
    <x v="53"/>
    <s v="1372272925406"/>
    <x v="16"/>
    <x v="532"/>
    <n v="195"/>
    <n v="1.989795918367347"/>
  </r>
  <r>
    <x v="53"/>
    <s v="1337178905827"/>
    <x v="17"/>
    <x v="533"/>
    <n v="196"/>
    <n v="4.3555555555555552"/>
  </r>
  <r>
    <x v="53"/>
    <s v="1016632378290"/>
    <x v="74"/>
    <x v="534"/>
    <n v="196"/>
    <n v="1.8846153846153846"/>
  </r>
  <r>
    <x v="53"/>
    <s v="1727935415836"/>
    <x v="19"/>
    <x v="535"/>
    <n v="196"/>
    <n v="2.202247191011236"/>
  </r>
  <r>
    <x v="53"/>
    <s v="1818048779732"/>
    <x v="93"/>
    <x v="536"/>
    <n v="196"/>
    <n v="2.3902439024390243"/>
  </r>
  <r>
    <x v="53"/>
    <s v="2167261616426"/>
    <x v="24"/>
    <x v="537"/>
    <n v="196"/>
    <n v="2.1304347826086958"/>
  </r>
  <r>
    <x v="53"/>
    <s v="1967324274043"/>
    <x v="19"/>
    <x v="538"/>
    <n v="196"/>
    <n v="2.202247191011236"/>
  </r>
  <r>
    <x v="53"/>
    <s v="1220082247036"/>
    <x v="90"/>
    <x v="539"/>
    <n v="196"/>
    <n v="4.558139534883721"/>
  </r>
  <r>
    <x v="54"/>
    <s v="1337178905827"/>
    <x v="81"/>
    <x v="540"/>
    <n v="157"/>
    <n v="3.3404255319148937"/>
  </r>
  <r>
    <x v="54"/>
    <s v="1818048779732"/>
    <x v="19"/>
    <x v="541"/>
    <n v="157"/>
    <n v="1.7640449438202248"/>
  </r>
  <r>
    <x v="54"/>
    <s v="1742462460194"/>
    <x v="88"/>
    <x v="542"/>
    <n v="157"/>
    <n v="1.4811320754716981"/>
  </r>
  <r>
    <x v="54"/>
    <s v="1372272925406"/>
    <x v="64"/>
    <x v="543"/>
    <n v="158"/>
    <n v="1.8588235294117648"/>
  </r>
  <r>
    <x v="54"/>
    <s v="1220082247036"/>
    <x v="45"/>
    <x v="544"/>
    <n v="158"/>
    <n v="3.5909090909090908"/>
  </r>
  <r>
    <x v="54"/>
    <s v="1913940448265"/>
    <x v="57"/>
    <x v="545"/>
    <n v="158"/>
    <n v="1.5643564356435644"/>
  </r>
  <r>
    <x v="54"/>
    <s v="1727935415836"/>
    <x v="63"/>
    <x v="546"/>
    <n v="158"/>
    <n v="1.7555555555555555"/>
  </r>
  <r>
    <x v="54"/>
    <s v="1016632378290"/>
    <x v="74"/>
    <x v="547"/>
    <n v="158"/>
    <n v="1.5192307692307692"/>
  </r>
  <r>
    <x v="54"/>
    <s v="2167261616426"/>
    <x v="18"/>
    <x v="548"/>
    <n v="159"/>
    <n v="1.8068181818181819"/>
  </r>
  <r>
    <x v="54"/>
    <s v="1967324274043"/>
    <x v="31"/>
    <x v="549"/>
    <n v="159"/>
    <n v="1.8488372093023255"/>
  </r>
  <r>
    <x v="55"/>
    <s v="2167261616426"/>
    <x v="89"/>
    <x v="550"/>
    <n v="160"/>
    <n v="2.0253164556962027"/>
  </r>
  <r>
    <x v="55"/>
    <s v="1818048779732"/>
    <x v="75"/>
    <x v="551"/>
    <n v="160"/>
    <n v="1.7204301075268817"/>
  </r>
  <r>
    <x v="55"/>
    <s v="1220082247036"/>
    <x v="17"/>
    <x v="552"/>
    <n v="160"/>
    <n v="3.5555555555555554"/>
  </r>
  <r>
    <x v="55"/>
    <s v="1337178905827"/>
    <x v="20"/>
    <x v="553"/>
    <n v="161"/>
    <n v="3.5"/>
  </r>
  <r>
    <x v="55"/>
    <s v="1913940448265"/>
    <x v="78"/>
    <x v="554"/>
    <n v="161"/>
    <n v="1.6947368421052631"/>
  </r>
  <r>
    <x v="55"/>
    <s v="1016632378290"/>
    <x v="16"/>
    <x v="555"/>
    <n v="162"/>
    <n v="1.653061224489796"/>
  </r>
  <r>
    <x v="55"/>
    <s v="1967324274043"/>
    <x v="64"/>
    <x v="556"/>
    <n v="162"/>
    <n v="1.9058823529411764"/>
  </r>
  <r>
    <x v="55"/>
    <s v="1742462460194"/>
    <x v="80"/>
    <x v="557"/>
    <n v="162"/>
    <n v="1.4210526315789473"/>
  </r>
  <r>
    <x v="55"/>
    <s v="1372272925406"/>
    <x v="31"/>
    <x v="558"/>
    <n v="162"/>
    <n v="1.8837209302325582"/>
  </r>
  <r>
    <x v="55"/>
    <s v="1727935415836"/>
    <x v="16"/>
    <x v="559"/>
    <n v="162"/>
    <n v="1.653061224489796"/>
  </r>
  <r>
    <x v="56"/>
    <s v="1727935415836"/>
    <x v="59"/>
    <x v="560"/>
    <n v="180"/>
    <n v="1.7647058823529411"/>
  </r>
  <r>
    <x v="56"/>
    <s v="1742462460194"/>
    <x v="24"/>
    <x v="561"/>
    <n v="181"/>
    <n v="1.9673913043478262"/>
  </r>
  <r>
    <x v="56"/>
    <s v="1337178905827"/>
    <x v="81"/>
    <x v="562"/>
    <n v="183"/>
    <n v="3.8936170212765959"/>
  </r>
  <r>
    <x v="56"/>
    <s v="1220082247036"/>
    <x v="34"/>
    <x v="563"/>
    <n v="184"/>
    <n v="3.4716981132075473"/>
  </r>
  <r>
    <x v="56"/>
    <s v="1372272925406"/>
    <x v="78"/>
    <x v="564"/>
    <n v="184"/>
    <n v="1.9368421052631579"/>
  </r>
  <r>
    <x v="56"/>
    <s v="1967324274043"/>
    <x v="31"/>
    <x v="565"/>
    <n v="184"/>
    <n v="2.13953488372093"/>
  </r>
  <r>
    <x v="56"/>
    <s v="2167261616426"/>
    <x v="73"/>
    <x v="566"/>
    <n v="184"/>
    <n v="2.1149425287356323"/>
  </r>
  <r>
    <x v="56"/>
    <s v="1913940448265"/>
    <x v="19"/>
    <x v="567"/>
    <n v="184"/>
    <n v="2.0674157303370788"/>
  </r>
  <r>
    <x v="56"/>
    <s v="1818048779732"/>
    <x v="65"/>
    <x v="568"/>
    <n v="184"/>
    <n v="1.84"/>
  </r>
  <r>
    <x v="56"/>
    <s v="1016632378290"/>
    <x v="63"/>
    <x v="569"/>
    <n v="184"/>
    <n v="2.0444444444444443"/>
  </r>
  <r>
    <x v="57"/>
    <s v="2167261616426"/>
    <x v="93"/>
    <x v="570"/>
    <n v="24"/>
    <n v="0.29268292682926828"/>
  </r>
  <r>
    <x v="57"/>
    <s v="1220082247036"/>
    <x v="52"/>
    <x v="571"/>
    <n v="24"/>
    <n v="0.39344262295081966"/>
  </r>
  <r>
    <x v="57"/>
    <s v="1818048779732"/>
    <x v="37"/>
    <x v="572"/>
    <n v="24"/>
    <n v="0.25"/>
  </r>
  <r>
    <x v="57"/>
    <s v="1016632378290"/>
    <x v="31"/>
    <x v="573"/>
    <n v="25"/>
    <n v="0.29069767441860467"/>
  </r>
  <r>
    <x v="57"/>
    <s v="1913940448265"/>
    <x v="65"/>
    <x v="574"/>
    <n v="25"/>
    <n v="0.25"/>
  </r>
  <r>
    <x v="57"/>
    <s v="1742462460194"/>
    <x v="78"/>
    <x v="575"/>
    <n v="25"/>
    <n v="0.26315789473684209"/>
  </r>
  <r>
    <x v="57"/>
    <s v="1727935415836"/>
    <x v="78"/>
    <x v="576"/>
    <n v="25"/>
    <n v="0.26315789473684209"/>
  </r>
  <r>
    <x v="57"/>
    <s v="1337178905827"/>
    <x v="34"/>
    <x v="577"/>
    <n v="25"/>
    <n v="0.47169811320754718"/>
  </r>
  <r>
    <x v="57"/>
    <s v="1967324274043"/>
    <x v="73"/>
    <x v="578"/>
    <n v="25"/>
    <n v="0.28735632183908044"/>
  </r>
  <r>
    <x v="57"/>
    <s v="1372272925406"/>
    <x v="73"/>
    <x v="579"/>
    <n v="25"/>
    <n v="0.28735632183908044"/>
  </r>
  <r>
    <x v="58"/>
    <s v="1727935415836"/>
    <x v="78"/>
    <x v="580"/>
    <n v="130"/>
    <n v="1.368421052631579"/>
  </r>
  <r>
    <x v="58"/>
    <s v="2167261616426"/>
    <x v="61"/>
    <x v="581"/>
    <n v="130"/>
    <n v="1.6666666666666667"/>
  </r>
  <r>
    <x v="58"/>
    <s v="1372272925406"/>
    <x v="93"/>
    <x v="582"/>
    <n v="130"/>
    <n v="1.5853658536585367"/>
  </r>
  <r>
    <x v="58"/>
    <s v="1913940448265"/>
    <x v="69"/>
    <x v="583"/>
    <n v="130"/>
    <n v="1.3131313131313131"/>
  </r>
  <r>
    <x v="58"/>
    <s v="1016632378290"/>
    <x v="93"/>
    <x v="584"/>
    <n v="131"/>
    <n v="1.5975609756097562"/>
  </r>
  <r>
    <x v="58"/>
    <s v="1220082247036"/>
    <x v="67"/>
    <x v="585"/>
    <n v="131"/>
    <n v="2.2982456140350878"/>
  </r>
  <r>
    <x v="58"/>
    <s v="1742462460194"/>
    <x v="44"/>
    <x v="586"/>
    <n v="131"/>
    <n v="1.1293103448275863"/>
  </r>
  <r>
    <x v="58"/>
    <s v="1967324274043"/>
    <x v="73"/>
    <x v="587"/>
    <n v="131"/>
    <n v="1.5057471264367817"/>
  </r>
  <r>
    <x v="58"/>
    <s v="1818048779732"/>
    <x v="24"/>
    <x v="588"/>
    <n v="131"/>
    <n v="1.423913043478261"/>
  </r>
  <r>
    <x v="58"/>
    <s v="1337178905827"/>
    <x v="34"/>
    <x v="589"/>
    <n v="131"/>
    <n v="2.4716981132075473"/>
  </r>
  <r>
    <x v="59"/>
    <s v="1220082247036"/>
    <x v="34"/>
    <x v="590"/>
    <n v="160"/>
    <n v="3.0188679245283021"/>
  </r>
  <r>
    <x v="59"/>
    <s v="1967324274043"/>
    <x v="64"/>
    <x v="591"/>
    <n v="160"/>
    <n v="1.8823529411764706"/>
  </r>
  <r>
    <x v="59"/>
    <s v="1742462460194"/>
    <x v="36"/>
    <x v="592"/>
    <n v="161"/>
    <n v="1.5631067961165048"/>
  </r>
  <r>
    <x v="59"/>
    <s v="1016632378290"/>
    <x v="93"/>
    <x v="593"/>
    <n v="161"/>
    <n v="1.9634146341463414"/>
  </r>
  <r>
    <x v="59"/>
    <s v="1372272925406"/>
    <x v="64"/>
    <x v="594"/>
    <n v="161"/>
    <n v="1.8941176470588235"/>
  </r>
  <r>
    <x v="59"/>
    <s v="1337178905827"/>
    <x v="122"/>
    <x v="595"/>
    <n v="162"/>
    <n v="3.9512195121951219"/>
  </r>
  <r>
    <x v="59"/>
    <s v="1727935415836"/>
    <x v="57"/>
    <x v="596"/>
    <n v="162"/>
    <n v="1.6039603960396041"/>
  </r>
  <r>
    <x v="59"/>
    <s v="1913940448265"/>
    <x v="36"/>
    <x v="597"/>
    <n v="162"/>
    <n v="1.5728155339805825"/>
  </r>
  <r>
    <x v="59"/>
    <s v="1818048779732"/>
    <x v="24"/>
    <x v="598"/>
    <n v="162"/>
    <n v="1.7608695652173914"/>
  </r>
  <r>
    <x v="59"/>
    <s v="2167261616426"/>
    <x v="56"/>
    <x v="599"/>
    <n v="162"/>
    <n v="1.6701030927835052"/>
  </r>
  <r>
    <x v="60"/>
    <s v="1727935415836"/>
    <x v="16"/>
    <x v="600"/>
    <n v="183"/>
    <n v="1.8673469387755102"/>
  </r>
  <r>
    <x v="60"/>
    <s v="1913940448265"/>
    <x v="57"/>
    <x v="601"/>
    <n v="183"/>
    <n v="1.8118811881188119"/>
  </r>
  <r>
    <x v="60"/>
    <s v="1016632378290"/>
    <x v="22"/>
    <x v="602"/>
    <n v="183"/>
    <n v="2.1785714285714284"/>
  </r>
  <r>
    <x v="60"/>
    <s v="1220082247036"/>
    <x v="17"/>
    <x v="603"/>
    <n v="183"/>
    <n v="4.0666666666666664"/>
  </r>
  <r>
    <x v="60"/>
    <s v="1337178905827"/>
    <x v="96"/>
    <x v="604"/>
    <n v="183"/>
    <n v="5.083333333333333"/>
  </r>
  <r>
    <x v="60"/>
    <s v="1742462460194"/>
    <x v="91"/>
    <x v="605"/>
    <n v="183"/>
    <n v="2.2592592592592591"/>
  </r>
  <r>
    <x v="60"/>
    <s v="1967324274043"/>
    <x v="31"/>
    <x v="606"/>
    <n v="184"/>
    <n v="2.13953488372093"/>
  </r>
  <r>
    <x v="60"/>
    <s v="1372272925406"/>
    <x v="79"/>
    <x v="607"/>
    <n v="184"/>
    <n v="2.2168674698795181"/>
  </r>
  <r>
    <x v="60"/>
    <s v="2167261616426"/>
    <x v="19"/>
    <x v="608"/>
    <n v="184"/>
    <n v="2.0674157303370788"/>
  </r>
  <r>
    <x v="60"/>
    <s v="1818048779732"/>
    <x v="79"/>
    <x v="609"/>
    <n v="184"/>
    <n v="2.2168674698795181"/>
  </r>
  <r>
    <x v="61"/>
    <s v="1220082247036"/>
    <x v="123"/>
    <x v="610"/>
    <n v="121"/>
    <n v="6.05"/>
  </r>
  <r>
    <x v="61"/>
    <s v="1372272925406"/>
    <x v="96"/>
    <x v="611"/>
    <n v="121"/>
    <n v="3.3611111111111112"/>
  </r>
  <r>
    <x v="61"/>
    <s v="1016632378290"/>
    <x v="122"/>
    <x v="612"/>
    <n v="121"/>
    <n v="2.9512195121951219"/>
  </r>
  <r>
    <x v="61"/>
    <s v="1727935415836"/>
    <x v="20"/>
    <x v="613"/>
    <n v="121"/>
    <n v="2.6304347826086958"/>
  </r>
  <r>
    <x v="61"/>
    <s v="1913940448265"/>
    <x v="11"/>
    <x v="614"/>
    <n v="121"/>
    <n v="2.5208333333333335"/>
  </r>
  <r>
    <x v="61"/>
    <s v="1818048779732"/>
    <x v="84"/>
    <x v="615"/>
    <n v="121"/>
    <n v="3.1025641025641026"/>
  </r>
  <r>
    <x v="61"/>
    <s v="1337178905827"/>
    <x v="97"/>
    <x v="616"/>
    <n v="121"/>
    <n v="6.3684210526315788"/>
  </r>
  <r>
    <x v="61"/>
    <s v="1967324274043"/>
    <x v="90"/>
    <x v="617"/>
    <n v="121"/>
    <n v="2.8139534883720931"/>
  </r>
  <r>
    <x v="61"/>
    <s v="1742462460194"/>
    <x v="121"/>
    <x v="618"/>
    <n v="121"/>
    <n v="3.4571428571428573"/>
  </r>
  <r>
    <x v="61"/>
    <s v="2167261616426"/>
    <x v="50"/>
    <x v="619"/>
    <n v="122"/>
    <n v="3.297297297297297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620">
  <r>
    <x v="0"/>
    <s v="1016632378290"/>
    <x v="0"/>
    <x v="0"/>
    <x v="0"/>
    <n v="8.0555555555555554"/>
  </r>
  <r>
    <x v="0"/>
    <s v="1337178905827"/>
    <x v="1"/>
    <x v="1"/>
    <x v="0"/>
    <n v="29"/>
  </r>
  <r>
    <x v="0"/>
    <s v="1220082247036"/>
    <x v="2"/>
    <x v="2"/>
    <x v="0"/>
    <n v="14.5"/>
  </r>
  <r>
    <x v="0"/>
    <s v="1742462460194"/>
    <x v="3"/>
    <x v="3"/>
    <x v="1"/>
    <n v="10.428571428571429"/>
  </r>
  <r>
    <x v="0"/>
    <s v="1818048779732"/>
    <x v="4"/>
    <x v="4"/>
    <x v="1"/>
    <n v="9.7333333333333325"/>
  </r>
  <r>
    <x v="0"/>
    <s v="1967324274043"/>
    <x v="5"/>
    <x v="5"/>
    <x v="1"/>
    <n v="6.6363636363636367"/>
  </r>
  <r>
    <x v="0"/>
    <s v="2167261616426"/>
    <x v="2"/>
    <x v="6"/>
    <x v="1"/>
    <n v="14.6"/>
  </r>
  <r>
    <x v="0"/>
    <s v="1372272925406"/>
    <x v="6"/>
    <x v="7"/>
    <x v="2"/>
    <n v="8.6470588235294112"/>
  </r>
  <r>
    <x v="0"/>
    <s v="1727935415836"/>
    <x v="4"/>
    <x v="8"/>
    <x v="2"/>
    <n v="9.8000000000000007"/>
  </r>
  <r>
    <x v="0"/>
    <s v="1913940448265"/>
    <x v="7"/>
    <x v="9"/>
    <x v="2"/>
    <n v="13.363636363636363"/>
  </r>
  <r>
    <x v="1"/>
    <s v="1727935415836"/>
    <x v="8"/>
    <x v="10"/>
    <x v="3"/>
    <n v="3.0597014925373136"/>
  </r>
  <r>
    <x v="1"/>
    <s v="1742462460194"/>
    <x v="9"/>
    <x v="11"/>
    <x v="4"/>
    <n v="4.0392156862745097"/>
  </r>
  <r>
    <x v="1"/>
    <s v="1967324274043"/>
    <x v="10"/>
    <x v="12"/>
    <x v="4"/>
    <n v="2.5750000000000002"/>
  </r>
  <r>
    <x v="1"/>
    <s v="1372272925406"/>
    <x v="11"/>
    <x v="13"/>
    <x v="4"/>
    <n v="3.1692307692307691"/>
  </r>
  <r>
    <x v="1"/>
    <s v="2167261616426"/>
    <x v="12"/>
    <x v="14"/>
    <x v="5"/>
    <n v="4.1399999999999997"/>
  </r>
  <r>
    <x v="1"/>
    <s v="1016632378290"/>
    <x v="11"/>
    <x v="15"/>
    <x v="5"/>
    <n v="3.1846153846153844"/>
  </r>
  <r>
    <x v="1"/>
    <s v="1818048779732"/>
    <x v="13"/>
    <x v="16"/>
    <x v="5"/>
    <n v="3.5689655172413794"/>
  </r>
  <r>
    <x v="1"/>
    <s v="1337178905827"/>
    <x v="14"/>
    <x v="17"/>
    <x v="5"/>
    <n v="7.3928571428571432"/>
  </r>
  <r>
    <x v="1"/>
    <s v="1220082247036"/>
    <x v="15"/>
    <x v="18"/>
    <x v="5"/>
    <n v="7.1379310344827589"/>
  </r>
  <r>
    <x v="1"/>
    <s v="1913940448265"/>
    <x v="16"/>
    <x v="19"/>
    <x v="6"/>
    <n v="3.3548387096774195"/>
  </r>
  <r>
    <x v="2"/>
    <s v="1016632378290"/>
    <x v="17"/>
    <x v="20"/>
    <x v="7"/>
    <n v="2.2315789473684209"/>
  </r>
  <r>
    <x v="2"/>
    <s v="1337178905827"/>
    <x v="12"/>
    <x v="21"/>
    <x v="7"/>
    <n v="4.24"/>
  </r>
  <r>
    <x v="2"/>
    <s v="1220082247036"/>
    <x v="18"/>
    <x v="22"/>
    <x v="8"/>
    <n v="5.6052631578947372"/>
  </r>
  <r>
    <x v="2"/>
    <s v="1818048779732"/>
    <x v="19"/>
    <x v="23"/>
    <x v="8"/>
    <n v="2.2903225806451615"/>
  </r>
  <r>
    <x v="2"/>
    <s v="1742462460194"/>
    <x v="20"/>
    <x v="24"/>
    <x v="8"/>
    <n v="3.0869565217391304"/>
  </r>
  <r>
    <x v="2"/>
    <s v="1372272925406"/>
    <x v="21"/>
    <x v="25"/>
    <x v="8"/>
    <n v="2.1734693877551021"/>
  </r>
  <r>
    <x v="2"/>
    <s v="1913940448265"/>
    <x v="22"/>
    <x v="26"/>
    <x v="8"/>
    <n v="1.9722222222222223"/>
  </r>
  <r>
    <x v="2"/>
    <s v="1727935415836"/>
    <x v="23"/>
    <x v="27"/>
    <x v="9"/>
    <n v="2.3260869565217392"/>
  </r>
  <r>
    <x v="2"/>
    <s v="2167261616426"/>
    <x v="23"/>
    <x v="28"/>
    <x v="9"/>
    <n v="2.3260869565217392"/>
  </r>
  <r>
    <x v="2"/>
    <s v="1967324274043"/>
    <x v="24"/>
    <x v="29"/>
    <x v="9"/>
    <n v="2.0576923076923075"/>
  </r>
  <r>
    <x v="3"/>
    <s v="1913940448265"/>
    <x v="25"/>
    <x v="30"/>
    <x v="4"/>
    <n v="2.0396039603960396"/>
  </r>
  <r>
    <x v="3"/>
    <s v="1967324274043"/>
    <x v="26"/>
    <x v="31"/>
    <x v="4"/>
    <n v="2.5121951219512195"/>
  </r>
  <r>
    <x v="3"/>
    <s v="1818048779732"/>
    <x v="23"/>
    <x v="32"/>
    <x v="4"/>
    <n v="2.2391304347826089"/>
  </r>
  <r>
    <x v="3"/>
    <s v="1727935415836"/>
    <x v="27"/>
    <x v="33"/>
    <x v="5"/>
    <n v="2.4352941176470586"/>
  </r>
  <r>
    <x v="3"/>
    <s v="2167261616426"/>
    <x v="28"/>
    <x v="34"/>
    <x v="5"/>
    <n v="2.0699999999999998"/>
  </r>
  <r>
    <x v="3"/>
    <s v="1337178905827"/>
    <x v="9"/>
    <x v="35"/>
    <x v="5"/>
    <n v="4.0588235294117645"/>
  </r>
  <r>
    <x v="3"/>
    <s v="1742462460194"/>
    <x v="29"/>
    <x v="36"/>
    <x v="5"/>
    <n v="2.5555555555555554"/>
  </r>
  <r>
    <x v="3"/>
    <s v="1372272925406"/>
    <x v="30"/>
    <x v="37"/>
    <x v="5"/>
    <n v="2.0294117647058822"/>
  </r>
  <r>
    <x v="3"/>
    <s v="1220082247036"/>
    <x v="31"/>
    <x v="38"/>
    <x v="5"/>
    <n v="4.8139534883720927"/>
  </r>
  <r>
    <x v="3"/>
    <s v="1016632378290"/>
    <x v="24"/>
    <x v="39"/>
    <x v="6"/>
    <n v="2"/>
  </r>
  <r>
    <x v="4"/>
    <s v="1016632378290"/>
    <x v="32"/>
    <x v="40"/>
    <x v="10"/>
    <n v="0.56310679611650483"/>
  </r>
  <r>
    <x v="4"/>
    <s v="1220082247036"/>
    <x v="9"/>
    <x v="41"/>
    <x v="10"/>
    <n v="1.1372549019607843"/>
  </r>
  <r>
    <x v="4"/>
    <s v="1913940448265"/>
    <x v="33"/>
    <x v="42"/>
    <x v="10"/>
    <n v="0.60416666666666663"/>
  </r>
  <r>
    <x v="4"/>
    <s v="2167261616426"/>
    <x v="25"/>
    <x v="43"/>
    <x v="11"/>
    <n v="0.58415841584158412"/>
  </r>
  <r>
    <x v="4"/>
    <s v="1337178905827"/>
    <x v="34"/>
    <x v="44"/>
    <x v="11"/>
    <n v="1.5945945945945945"/>
  </r>
  <r>
    <x v="4"/>
    <s v="1727935415836"/>
    <x v="35"/>
    <x v="45"/>
    <x v="11"/>
    <n v="0.67816091954022983"/>
  </r>
  <r>
    <x v="4"/>
    <s v="1967324274043"/>
    <x v="20"/>
    <x v="46"/>
    <x v="11"/>
    <n v="0.85507246376811596"/>
  </r>
  <r>
    <x v="4"/>
    <s v="1372272925406"/>
    <x v="28"/>
    <x v="47"/>
    <x v="12"/>
    <n v="0.6"/>
  </r>
  <r>
    <x v="4"/>
    <s v="1742462460194"/>
    <x v="36"/>
    <x v="48"/>
    <x v="12"/>
    <n v="0.63829787234042556"/>
  </r>
  <r>
    <x v="4"/>
    <s v="1818048779732"/>
    <x v="32"/>
    <x v="49"/>
    <x v="12"/>
    <n v="0.58252427184466016"/>
  </r>
  <r>
    <x v="5"/>
    <s v="1913940448265"/>
    <x v="17"/>
    <x v="50"/>
    <x v="13"/>
    <n v="1.2210526315789474"/>
  </r>
  <r>
    <x v="5"/>
    <s v="2167261616426"/>
    <x v="23"/>
    <x v="51"/>
    <x v="13"/>
    <n v="1.2608695652173914"/>
  </r>
  <r>
    <x v="5"/>
    <s v="1220082247036"/>
    <x v="37"/>
    <x v="52"/>
    <x v="13"/>
    <n v="2.5217391304347827"/>
  </r>
  <r>
    <x v="5"/>
    <s v="1337178905827"/>
    <x v="38"/>
    <x v="53"/>
    <x v="13"/>
    <n v="2.8292682926829267"/>
  </r>
  <r>
    <x v="5"/>
    <s v="1967324274043"/>
    <x v="39"/>
    <x v="54"/>
    <x v="14"/>
    <n v="1.3928571428571428"/>
  </r>
  <r>
    <x v="5"/>
    <s v="1372272925406"/>
    <x v="40"/>
    <x v="55"/>
    <x v="14"/>
    <n v="1.2061855670103092"/>
  </r>
  <r>
    <x v="5"/>
    <s v="1742462460194"/>
    <x v="40"/>
    <x v="56"/>
    <x v="14"/>
    <n v="1.2061855670103092"/>
  </r>
  <r>
    <x v="5"/>
    <s v="1016632378290"/>
    <x v="41"/>
    <x v="57"/>
    <x v="14"/>
    <n v="1.3146067415730338"/>
  </r>
  <r>
    <x v="5"/>
    <s v="1818048779732"/>
    <x v="42"/>
    <x v="58"/>
    <x v="15"/>
    <n v="1.0825688073394495"/>
  </r>
  <r>
    <x v="5"/>
    <s v="1727935415836"/>
    <x v="23"/>
    <x v="59"/>
    <x v="15"/>
    <n v="1.2826086956521738"/>
  </r>
  <r>
    <x v="6"/>
    <s v="1016632378290"/>
    <x v="43"/>
    <x v="60"/>
    <x v="16"/>
    <n v="2.087912087912088"/>
  </r>
  <r>
    <x v="6"/>
    <s v="1967324274043"/>
    <x v="28"/>
    <x v="61"/>
    <x v="16"/>
    <n v="1.9"/>
  </r>
  <r>
    <x v="6"/>
    <s v="1913940448265"/>
    <x v="36"/>
    <x v="62"/>
    <x v="16"/>
    <n v="2.021276595744681"/>
  </r>
  <r>
    <x v="6"/>
    <s v="1220082247036"/>
    <x v="44"/>
    <x v="63"/>
    <x v="17"/>
    <n v="5.7878787878787881"/>
  </r>
  <r>
    <x v="6"/>
    <s v="1818048779732"/>
    <x v="28"/>
    <x v="64"/>
    <x v="17"/>
    <n v="1.91"/>
  </r>
  <r>
    <x v="6"/>
    <s v="1372272925406"/>
    <x v="21"/>
    <x v="65"/>
    <x v="17"/>
    <n v="1.9489795918367347"/>
  </r>
  <r>
    <x v="6"/>
    <s v="2167261616426"/>
    <x v="27"/>
    <x v="66"/>
    <x v="17"/>
    <n v="2.2470588235294118"/>
  </r>
  <r>
    <x v="6"/>
    <s v="1337178905827"/>
    <x v="12"/>
    <x v="67"/>
    <x v="18"/>
    <n v="3.84"/>
  </r>
  <r>
    <x v="6"/>
    <s v="1742462460194"/>
    <x v="45"/>
    <x v="68"/>
    <x v="18"/>
    <n v="1.8113207547169812"/>
  </r>
  <r>
    <x v="6"/>
    <s v="1727935415836"/>
    <x v="39"/>
    <x v="69"/>
    <x v="18"/>
    <n v="2.2857142857142856"/>
  </r>
  <r>
    <x v="7"/>
    <s v="1913940448265"/>
    <x v="33"/>
    <x v="70"/>
    <x v="19"/>
    <n v="1.9583333333333333"/>
  </r>
  <r>
    <x v="7"/>
    <s v="1967324274043"/>
    <x v="46"/>
    <x v="71"/>
    <x v="19"/>
    <n v="2.088888888888889"/>
  </r>
  <r>
    <x v="7"/>
    <s v="1727935415836"/>
    <x v="35"/>
    <x v="72"/>
    <x v="19"/>
    <n v="2.1609195402298851"/>
  </r>
  <r>
    <x v="7"/>
    <s v="1220082247036"/>
    <x v="44"/>
    <x v="73"/>
    <x v="19"/>
    <n v="5.6969696969696972"/>
  </r>
  <r>
    <x v="7"/>
    <s v="1372272925406"/>
    <x v="33"/>
    <x v="74"/>
    <x v="20"/>
    <n v="1.96875"/>
  </r>
  <r>
    <x v="7"/>
    <s v="1016632378290"/>
    <x v="42"/>
    <x v="75"/>
    <x v="20"/>
    <n v="1.7339449541284404"/>
  </r>
  <r>
    <x v="7"/>
    <s v="1337178905827"/>
    <x v="47"/>
    <x v="76"/>
    <x v="20"/>
    <n v="4.0212765957446805"/>
  </r>
  <r>
    <x v="7"/>
    <s v="2167261616426"/>
    <x v="39"/>
    <x v="77"/>
    <x v="20"/>
    <n v="2.25"/>
  </r>
  <r>
    <x v="7"/>
    <s v="1742462460194"/>
    <x v="33"/>
    <x v="78"/>
    <x v="20"/>
    <n v="1.96875"/>
  </r>
  <r>
    <x v="7"/>
    <s v="1818048779732"/>
    <x v="32"/>
    <x v="79"/>
    <x v="20"/>
    <n v="1.8349514563106797"/>
  </r>
  <r>
    <x v="8"/>
    <s v="1016632378290"/>
    <x v="48"/>
    <x v="80"/>
    <x v="21"/>
    <n v="0.9732142857142857"/>
  </r>
  <r>
    <x v="8"/>
    <s v="1337178905827"/>
    <x v="47"/>
    <x v="81"/>
    <x v="22"/>
    <n v="2.3404255319148937"/>
  </r>
  <r>
    <x v="8"/>
    <s v="1742462460194"/>
    <x v="43"/>
    <x v="82"/>
    <x v="22"/>
    <n v="1.2087912087912087"/>
  </r>
  <r>
    <x v="8"/>
    <s v="1967324274043"/>
    <x v="49"/>
    <x v="83"/>
    <x v="22"/>
    <n v="1.2790697674418605"/>
  </r>
  <r>
    <x v="8"/>
    <s v="1818048779732"/>
    <x v="32"/>
    <x v="84"/>
    <x v="22"/>
    <n v="1.0679611650485437"/>
  </r>
  <r>
    <x v="8"/>
    <s v="1727935415836"/>
    <x v="49"/>
    <x v="85"/>
    <x v="22"/>
    <n v="1.2790697674418605"/>
  </r>
  <r>
    <x v="8"/>
    <s v="1913940448265"/>
    <x v="21"/>
    <x v="86"/>
    <x v="22"/>
    <n v="1.1224489795918366"/>
  </r>
  <r>
    <x v="8"/>
    <s v="1220082247036"/>
    <x v="18"/>
    <x v="87"/>
    <x v="22"/>
    <n v="2.8947368421052633"/>
  </r>
  <r>
    <x v="8"/>
    <s v="1372272925406"/>
    <x v="50"/>
    <x v="88"/>
    <x v="22"/>
    <n v="1.25"/>
  </r>
  <r>
    <x v="8"/>
    <s v="2167261616426"/>
    <x v="43"/>
    <x v="89"/>
    <x v="22"/>
    <n v="1.2087912087912087"/>
  </r>
  <r>
    <x v="9"/>
    <s v="1818048779732"/>
    <x v="19"/>
    <x v="90"/>
    <x v="23"/>
    <n v="1.053763440860215"/>
  </r>
  <r>
    <x v="9"/>
    <s v="1016632378290"/>
    <x v="33"/>
    <x v="91"/>
    <x v="23"/>
    <n v="1.0208333333333333"/>
  </r>
  <r>
    <x v="9"/>
    <s v="1727935415836"/>
    <x v="51"/>
    <x v="92"/>
    <x v="23"/>
    <n v="1.3243243243243243"/>
  </r>
  <r>
    <x v="9"/>
    <s v="1220082247036"/>
    <x v="31"/>
    <x v="93"/>
    <x v="23"/>
    <n v="2.2790697674418605"/>
  </r>
  <r>
    <x v="9"/>
    <s v="1337178905827"/>
    <x v="13"/>
    <x v="94"/>
    <x v="24"/>
    <n v="1.7068965517241379"/>
  </r>
  <r>
    <x v="9"/>
    <s v="1967324274043"/>
    <x v="17"/>
    <x v="95"/>
    <x v="24"/>
    <n v="1.0421052631578946"/>
  </r>
  <r>
    <x v="9"/>
    <s v="1913940448265"/>
    <x v="43"/>
    <x v="96"/>
    <x v="24"/>
    <n v="1.0879120879120878"/>
  </r>
  <r>
    <x v="9"/>
    <s v="1372272925406"/>
    <x v="23"/>
    <x v="97"/>
    <x v="24"/>
    <n v="1.076086956521739"/>
  </r>
  <r>
    <x v="9"/>
    <s v="1742462460194"/>
    <x v="24"/>
    <x v="98"/>
    <x v="25"/>
    <n v="0.96153846153846156"/>
  </r>
  <r>
    <x v="9"/>
    <s v="2167261616426"/>
    <x v="19"/>
    <x v="99"/>
    <x v="25"/>
    <n v="1.075268817204301"/>
  </r>
  <r>
    <x v="10"/>
    <s v="1727935415836"/>
    <x v="52"/>
    <x v="100"/>
    <x v="26"/>
    <n v="1.5542168674698795"/>
  </r>
  <r>
    <x v="10"/>
    <s v="1016632378290"/>
    <x v="48"/>
    <x v="101"/>
    <x v="27"/>
    <n v="1.1607142857142858"/>
  </r>
  <r>
    <x v="10"/>
    <s v="1337178905827"/>
    <x v="12"/>
    <x v="102"/>
    <x v="27"/>
    <n v="2.6"/>
  </r>
  <r>
    <x v="10"/>
    <s v="1220082247036"/>
    <x v="53"/>
    <x v="103"/>
    <x v="27"/>
    <n v="2.5"/>
  </r>
  <r>
    <x v="10"/>
    <s v="1967324274043"/>
    <x v="24"/>
    <x v="104"/>
    <x v="28"/>
    <n v="1.2596153846153846"/>
  </r>
  <r>
    <x v="10"/>
    <s v="1372272925406"/>
    <x v="41"/>
    <x v="105"/>
    <x v="28"/>
    <n v="1.4719101123595506"/>
  </r>
  <r>
    <x v="10"/>
    <s v="1913940448265"/>
    <x v="39"/>
    <x v="106"/>
    <x v="28"/>
    <n v="1.5595238095238095"/>
  </r>
  <r>
    <x v="10"/>
    <s v="1742462460194"/>
    <x v="40"/>
    <x v="107"/>
    <x v="29"/>
    <n v="1.3608247422680413"/>
  </r>
  <r>
    <x v="10"/>
    <s v="1818048779732"/>
    <x v="10"/>
    <x v="108"/>
    <x v="29"/>
    <n v="1.65"/>
  </r>
  <r>
    <x v="10"/>
    <s v="2167261616426"/>
    <x v="46"/>
    <x v="109"/>
    <x v="29"/>
    <n v="1.4666666666666666"/>
  </r>
  <r>
    <x v="11"/>
    <s v="1016632378290"/>
    <x v="54"/>
    <x v="110"/>
    <x v="30"/>
    <n v="1.8629032258064515"/>
  </r>
  <r>
    <x v="11"/>
    <s v="1967324274043"/>
    <x v="33"/>
    <x v="111"/>
    <x v="30"/>
    <n v="2.40625"/>
  </r>
  <r>
    <x v="11"/>
    <s v="1818048779732"/>
    <x v="26"/>
    <x v="112"/>
    <x v="30"/>
    <n v="2.8170731707317072"/>
  </r>
  <r>
    <x v="11"/>
    <s v="1337178905827"/>
    <x v="47"/>
    <x v="113"/>
    <x v="31"/>
    <n v="4.9361702127659575"/>
  </r>
  <r>
    <x v="11"/>
    <s v="2167261616426"/>
    <x v="28"/>
    <x v="114"/>
    <x v="31"/>
    <n v="2.3199999999999998"/>
  </r>
  <r>
    <x v="11"/>
    <s v="1727935415836"/>
    <x v="46"/>
    <x v="115"/>
    <x v="31"/>
    <n v="2.5777777777777779"/>
  </r>
  <r>
    <x v="11"/>
    <s v="1913940448265"/>
    <x v="46"/>
    <x v="116"/>
    <x v="31"/>
    <n v="2.5777777777777779"/>
  </r>
  <r>
    <x v="11"/>
    <s v="1372272925406"/>
    <x v="55"/>
    <x v="117"/>
    <x v="31"/>
    <n v="3.0526315789473686"/>
  </r>
  <r>
    <x v="11"/>
    <s v="1742462460194"/>
    <x v="33"/>
    <x v="118"/>
    <x v="31"/>
    <n v="2.4166666666666665"/>
  </r>
  <r>
    <x v="11"/>
    <s v="1220082247036"/>
    <x v="56"/>
    <x v="119"/>
    <x v="32"/>
    <n v="5.8250000000000002"/>
  </r>
  <r>
    <x v="12"/>
    <s v="1727935415836"/>
    <x v="45"/>
    <x v="120"/>
    <x v="33"/>
    <n v="0.19811320754716982"/>
  </r>
  <r>
    <x v="12"/>
    <s v="1913940448265"/>
    <x v="28"/>
    <x v="121"/>
    <x v="33"/>
    <n v="0.21"/>
  </r>
  <r>
    <x v="12"/>
    <s v="1742462460194"/>
    <x v="42"/>
    <x v="122"/>
    <x v="34"/>
    <n v="0.20183486238532111"/>
  </r>
  <r>
    <x v="12"/>
    <s v="1220082247036"/>
    <x v="34"/>
    <x v="123"/>
    <x v="34"/>
    <n v="0.59459459459459463"/>
  </r>
  <r>
    <x v="12"/>
    <s v="1337178905827"/>
    <x v="11"/>
    <x v="124"/>
    <x v="34"/>
    <n v="0.33846153846153848"/>
  </r>
  <r>
    <x v="12"/>
    <s v="1372272925406"/>
    <x v="39"/>
    <x v="125"/>
    <x v="34"/>
    <n v="0.26190476190476192"/>
  </r>
  <r>
    <x v="12"/>
    <s v="1967324274043"/>
    <x v="21"/>
    <x v="126"/>
    <x v="34"/>
    <n v="0.22448979591836735"/>
  </r>
  <r>
    <x v="12"/>
    <s v="1818048779732"/>
    <x v="57"/>
    <x v="127"/>
    <x v="35"/>
    <n v="0.21904761904761905"/>
  </r>
  <r>
    <x v="12"/>
    <s v="1016632378290"/>
    <x v="32"/>
    <x v="128"/>
    <x v="35"/>
    <n v="0.22330097087378642"/>
  </r>
  <r>
    <x v="12"/>
    <s v="2167261616426"/>
    <x v="49"/>
    <x v="129"/>
    <x v="35"/>
    <n v="0.26744186046511625"/>
  </r>
  <r>
    <x v="13"/>
    <s v="1220082247036"/>
    <x v="47"/>
    <x v="130"/>
    <x v="36"/>
    <n v="2.2978723404255321"/>
  </r>
  <r>
    <x v="13"/>
    <s v="1016632378290"/>
    <x v="43"/>
    <x v="131"/>
    <x v="21"/>
    <n v="1.1978021978021978"/>
  </r>
  <r>
    <x v="13"/>
    <s v="1913940448265"/>
    <x v="45"/>
    <x v="132"/>
    <x v="21"/>
    <n v="1.0283018867924529"/>
  </r>
  <r>
    <x v="13"/>
    <s v="2167261616426"/>
    <x v="58"/>
    <x v="133"/>
    <x v="21"/>
    <n v="1.4533333333333334"/>
  </r>
  <r>
    <x v="13"/>
    <s v="1337178905827"/>
    <x v="59"/>
    <x v="134"/>
    <x v="22"/>
    <n v="2.0370370370370372"/>
  </r>
  <r>
    <x v="13"/>
    <s v="1372272925406"/>
    <x v="32"/>
    <x v="135"/>
    <x v="22"/>
    <n v="1.0679611650485437"/>
  </r>
  <r>
    <x v="13"/>
    <s v="1967324274043"/>
    <x v="33"/>
    <x v="136"/>
    <x v="22"/>
    <n v="1.1458333333333333"/>
  </r>
  <r>
    <x v="13"/>
    <s v="1818048779732"/>
    <x v="60"/>
    <x v="137"/>
    <x v="22"/>
    <n v="0.97345132743362828"/>
  </r>
  <r>
    <x v="13"/>
    <s v="1742462460194"/>
    <x v="25"/>
    <x v="138"/>
    <x v="22"/>
    <n v="1.0891089108910892"/>
  </r>
  <r>
    <x v="13"/>
    <s v="1727935415836"/>
    <x v="61"/>
    <x v="139"/>
    <x v="37"/>
    <n v="0.9652173913043478"/>
  </r>
  <r>
    <x v="14"/>
    <s v="1913940448265"/>
    <x v="49"/>
    <x v="140"/>
    <x v="38"/>
    <n v="2.3139534883720931"/>
  </r>
  <r>
    <x v="14"/>
    <s v="1742462460194"/>
    <x v="30"/>
    <x v="141"/>
    <x v="38"/>
    <n v="1.9509803921568627"/>
  </r>
  <r>
    <x v="14"/>
    <s v="1727935415836"/>
    <x v="32"/>
    <x v="142"/>
    <x v="38"/>
    <n v="1.9320388349514563"/>
  </r>
  <r>
    <x v="14"/>
    <s v="1337178905827"/>
    <x v="62"/>
    <x v="143"/>
    <x v="39"/>
    <n v="4.166666666666667"/>
  </r>
  <r>
    <x v="14"/>
    <s v="2167261616426"/>
    <x v="10"/>
    <x v="144"/>
    <x v="40"/>
    <n v="2.5125000000000002"/>
  </r>
  <r>
    <x v="14"/>
    <s v="1372272925406"/>
    <x v="63"/>
    <x v="145"/>
    <x v="40"/>
    <n v="2.0303030303030303"/>
  </r>
  <r>
    <x v="14"/>
    <s v="1016632378290"/>
    <x v="63"/>
    <x v="146"/>
    <x v="40"/>
    <n v="2.0303030303030303"/>
  </r>
  <r>
    <x v="14"/>
    <s v="1220082247036"/>
    <x v="64"/>
    <x v="147"/>
    <x v="40"/>
    <n v="4.7857142857142856"/>
  </r>
  <r>
    <x v="14"/>
    <s v="1967324274043"/>
    <x v="33"/>
    <x v="148"/>
    <x v="41"/>
    <n v="2.1041666666666665"/>
  </r>
  <r>
    <x v="14"/>
    <s v="1818048779732"/>
    <x v="32"/>
    <x v="149"/>
    <x v="41"/>
    <n v="1.9611650485436893"/>
  </r>
  <r>
    <x v="15"/>
    <s v="1913940448265"/>
    <x v="52"/>
    <x v="150"/>
    <x v="35"/>
    <n v="0.27710843373493976"/>
  </r>
  <r>
    <x v="15"/>
    <s v="2167261616426"/>
    <x v="46"/>
    <x v="151"/>
    <x v="35"/>
    <n v="0.25555555555555554"/>
  </r>
  <r>
    <x v="15"/>
    <s v="1742462460194"/>
    <x v="25"/>
    <x v="152"/>
    <x v="35"/>
    <n v="0.22772277227722773"/>
  </r>
  <r>
    <x v="15"/>
    <s v="1727935415836"/>
    <x v="35"/>
    <x v="153"/>
    <x v="35"/>
    <n v="0.26436781609195403"/>
  </r>
  <r>
    <x v="15"/>
    <s v="1337178905827"/>
    <x v="65"/>
    <x v="154"/>
    <x v="35"/>
    <n v="0.52272727272727271"/>
  </r>
  <r>
    <x v="15"/>
    <s v="1967324274043"/>
    <x v="66"/>
    <x v="155"/>
    <x v="35"/>
    <n v="0.21495327102803738"/>
  </r>
  <r>
    <x v="15"/>
    <s v="1220082247036"/>
    <x v="62"/>
    <x v="156"/>
    <x v="35"/>
    <n v="0.47916666666666669"/>
  </r>
  <r>
    <x v="15"/>
    <s v="1016632378290"/>
    <x v="48"/>
    <x v="157"/>
    <x v="35"/>
    <n v="0.20535714285714285"/>
  </r>
  <r>
    <x v="15"/>
    <s v="1372272925406"/>
    <x v="46"/>
    <x v="158"/>
    <x v="35"/>
    <n v="0.25555555555555554"/>
  </r>
  <r>
    <x v="15"/>
    <s v="1818048779732"/>
    <x v="57"/>
    <x v="159"/>
    <x v="35"/>
    <n v="0.21904761904761905"/>
  </r>
  <r>
    <x v="16"/>
    <s v="1818048779732"/>
    <x v="67"/>
    <x v="160"/>
    <x v="26"/>
    <n v="1.9545454545454546"/>
  </r>
  <r>
    <x v="16"/>
    <s v="2167261616426"/>
    <x v="68"/>
    <x v="161"/>
    <x v="26"/>
    <n v="2.263157894736842"/>
  </r>
  <r>
    <x v="16"/>
    <s v="1727935415836"/>
    <x v="47"/>
    <x v="162"/>
    <x v="26"/>
    <n v="2.7446808510638299"/>
  </r>
  <r>
    <x v="16"/>
    <s v="1967324274043"/>
    <x v="69"/>
    <x v="163"/>
    <x v="26"/>
    <n v="2.1864406779661016"/>
  </r>
  <r>
    <x v="16"/>
    <s v="1913940448265"/>
    <x v="70"/>
    <x v="164"/>
    <x v="26"/>
    <n v="2.1147540983606556"/>
  </r>
  <r>
    <x v="16"/>
    <s v="1337178905827"/>
    <x v="5"/>
    <x v="165"/>
    <x v="26"/>
    <n v="5.8636363636363633"/>
  </r>
  <r>
    <x v="16"/>
    <s v="1742462460194"/>
    <x v="71"/>
    <x v="166"/>
    <x v="26"/>
    <n v="2.3035714285714284"/>
  </r>
  <r>
    <x v="16"/>
    <s v="1220082247036"/>
    <x v="72"/>
    <x v="167"/>
    <x v="26"/>
    <n v="3.6857142857142855"/>
  </r>
  <r>
    <x v="16"/>
    <s v="1016632378290"/>
    <x v="73"/>
    <x v="168"/>
    <x v="27"/>
    <n v="1.8309859154929577"/>
  </r>
  <r>
    <x v="16"/>
    <s v="1372272925406"/>
    <x v="74"/>
    <x v="169"/>
    <x v="27"/>
    <n v="2.0634920634920637"/>
  </r>
  <r>
    <x v="17"/>
    <s v="1220082247036"/>
    <x v="14"/>
    <x v="170"/>
    <x v="4"/>
    <n v="7.3571428571428568"/>
  </r>
  <r>
    <x v="17"/>
    <s v="2167261616426"/>
    <x v="38"/>
    <x v="171"/>
    <x v="5"/>
    <n v="5.0487804878048781"/>
  </r>
  <r>
    <x v="17"/>
    <s v="1742462460194"/>
    <x v="75"/>
    <x v="172"/>
    <x v="5"/>
    <n v="2.875"/>
  </r>
  <r>
    <x v="17"/>
    <s v="1337178905827"/>
    <x v="76"/>
    <x v="173"/>
    <x v="5"/>
    <n v="9"/>
  </r>
  <r>
    <x v="17"/>
    <s v="1727935415836"/>
    <x v="77"/>
    <x v="174"/>
    <x v="5"/>
    <n v="6.0882352941176467"/>
  </r>
  <r>
    <x v="17"/>
    <s v="1016632378290"/>
    <x v="59"/>
    <x v="175"/>
    <x v="5"/>
    <n v="3.8333333333333335"/>
  </r>
  <r>
    <x v="17"/>
    <s v="1967324274043"/>
    <x v="65"/>
    <x v="176"/>
    <x v="5"/>
    <n v="4.7045454545454541"/>
  </r>
  <r>
    <x v="17"/>
    <s v="1913940448265"/>
    <x v="65"/>
    <x v="177"/>
    <x v="5"/>
    <n v="4.7045454545454541"/>
  </r>
  <r>
    <x v="17"/>
    <s v="1818048779732"/>
    <x v="78"/>
    <x v="178"/>
    <x v="5"/>
    <n v="4.2244897959183669"/>
  </r>
  <r>
    <x v="17"/>
    <s v="1372272925406"/>
    <x v="16"/>
    <x v="179"/>
    <x v="5"/>
    <n v="3.338709677419355"/>
  </r>
  <r>
    <x v="18"/>
    <s v="1742462460194"/>
    <x v="32"/>
    <x v="180"/>
    <x v="42"/>
    <n v="2.1359223300970873"/>
  </r>
  <r>
    <x v="18"/>
    <s v="1727935415836"/>
    <x v="26"/>
    <x v="181"/>
    <x v="42"/>
    <n v="2.6829268292682928"/>
  </r>
  <r>
    <x v="18"/>
    <s v="1913940448265"/>
    <x v="58"/>
    <x v="182"/>
    <x v="42"/>
    <n v="2.9333333333333331"/>
  </r>
  <r>
    <x v="18"/>
    <s v="1016632378290"/>
    <x v="79"/>
    <x v="183"/>
    <x v="42"/>
    <n v="2.7848101265822787"/>
  </r>
  <r>
    <x v="18"/>
    <s v="1220082247036"/>
    <x v="13"/>
    <x v="184"/>
    <x v="42"/>
    <n v="3.7931034482758621"/>
  </r>
  <r>
    <x v="18"/>
    <s v="1967324274043"/>
    <x v="46"/>
    <x v="185"/>
    <x v="43"/>
    <n v="2.4555555555555557"/>
  </r>
  <r>
    <x v="18"/>
    <s v="1337178905827"/>
    <x v="62"/>
    <x v="186"/>
    <x v="43"/>
    <n v="4.604166666666667"/>
  </r>
  <r>
    <x v="18"/>
    <s v="2167261616426"/>
    <x v="19"/>
    <x v="187"/>
    <x v="43"/>
    <n v="2.3763440860215055"/>
  </r>
  <r>
    <x v="18"/>
    <s v="1818048779732"/>
    <x v="52"/>
    <x v="188"/>
    <x v="44"/>
    <n v="2.6746987951807228"/>
  </r>
  <r>
    <x v="18"/>
    <s v="1372272925406"/>
    <x v="66"/>
    <x v="189"/>
    <x v="44"/>
    <n v="2.0747663551401869"/>
  </r>
  <r>
    <x v="19"/>
    <s v="1372272925406"/>
    <x v="48"/>
    <x v="190"/>
    <x v="45"/>
    <n v="8.9285714285714288E-2"/>
  </r>
  <r>
    <x v="19"/>
    <s v="1016632378290"/>
    <x v="19"/>
    <x v="191"/>
    <x v="45"/>
    <n v="0.10752688172043011"/>
  </r>
  <r>
    <x v="19"/>
    <s v="1967324274043"/>
    <x v="66"/>
    <x v="192"/>
    <x v="45"/>
    <n v="9.3457943925233641E-2"/>
  </r>
  <r>
    <x v="19"/>
    <s v="1913940448265"/>
    <x v="39"/>
    <x v="193"/>
    <x v="46"/>
    <n v="0.13095238095238096"/>
  </r>
  <r>
    <x v="19"/>
    <s v="1220082247036"/>
    <x v="80"/>
    <x v="194"/>
    <x v="46"/>
    <n v="0.2"/>
  </r>
  <r>
    <x v="19"/>
    <s v="2167261616426"/>
    <x v="63"/>
    <x v="195"/>
    <x v="46"/>
    <n v="0.1111111111111111"/>
  </r>
  <r>
    <x v="19"/>
    <s v="1818048779732"/>
    <x v="19"/>
    <x v="196"/>
    <x v="46"/>
    <n v="0.11827956989247312"/>
  </r>
  <r>
    <x v="19"/>
    <s v="1337178905827"/>
    <x v="81"/>
    <x v="197"/>
    <x v="46"/>
    <n v="0.24444444444444444"/>
  </r>
  <r>
    <x v="19"/>
    <s v="1727935415836"/>
    <x v="32"/>
    <x v="198"/>
    <x v="47"/>
    <n v="0.11650485436893204"/>
  </r>
  <r>
    <x v="19"/>
    <s v="1742462460194"/>
    <x v="50"/>
    <x v="199"/>
    <x v="47"/>
    <n v="0.13636363636363635"/>
  </r>
  <r>
    <x v="20"/>
    <s v="1372272925406"/>
    <x v="23"/>
    <x v="200"/>
    <x v="48"/>
    <n v="0.86956521739130432"/>
  </r>
  <r>
    <x v="20"/>
    <s v="1913940448265"/>
    <x v="46"/>
    <x v="201"/>
    <x v="49"/>
    <n v="0.9"/>
  </r>
  <r>
    <x v="20"/>
    <s v="1967324274043"/>
    <x v="45"/>
    <x v="202"/>
    <x v="49"/>
    <n v="0.76415094339622647"/>
  </r>
  <r>
    <x v="20"/>
    <s v="1337178905827"/>
    <x v="12"/>
    <x v="203"/>
    <x v="49"/>
    <n v="1.62"/>
  </r>
  <r>
    <x v="20"/>
    <s v="1220082247036"/>
    <x v="56"/>
    <x v="204"/>
    <x v="49"/>
    <n v="2.0249999999999999"/>
  </r>
  <r>
    <x v="20"/>
    <s v="2167261616426"/>
    <x v="40"/>
    <x v="205"/>
    <x v="49"/>
    <n v="0.83505154639175261"/>
  </r>
  <r>
    <x v="20"/>
    <s v="1742462460194"/>
    <x v="46"/>
    <x v="206"/>
    <x v="50"/>
    <n v="0.91111111111111109"/>
  </r>
  <r>
    <x v="20"/>
    <s v="1016632378290"/>
    <x v="22"/>
    <x v="207"/>
    <x v="50"/>
    <n v="0.7592592592592593"/>
  </r>
  <r>
    <x v="20"/>
    <s v="1727935415836"/>
    <x v="46"/>
    <x v="208"/>
    <x v="50"/>
    <n v="0.91111111111111109"/>
  </r>
  <r>
    <x v="20"/>
    <s v="1818048779732"/>
    <x v="25"/>
    <x v="209"/>
    <x v="50"/>
    <n v="0.81188118811881194"/>
  </r>
  <r>
    <x v="21"/>
    <s v="1016632378290"/>
    <x v="28"/>
    <x v="210"/>
    <x v="51"/>
    <n v="1.83"/>
  </r>
  <r>
    <x v="21"/>
    <s v="1818048779732"/>
    <x v="32"/>
    <x v="211"/>
    <x v="51"/>
    <n v="1.7766990291262137"/>
  </r>
  <r>
    <x v="21"/>
    <s v="1372272925406"/>
    <x v="82"/>
    <x v="212"/>
    <x v="52"/>
    <n v="2.5205479452054793"/>
  </r>
  <r>
    <x v="21"/>
    <s v="1913940448265"/>
    <x v="40"/>
    <x v="213"/>
    <x v="52"/>
    <n v="1.8969072164948453"/>
  </r>
  <r>
    <x v="21"/>
    <s v="1337178905827"/>
    <x v="68"/>
    <x v="214"/>
    <x v="52"/>
    <n v="3.2280701754385963"/>
  </r>
  <r>
    <x v="21"/>
    <s v="1220082247036"/>
    <x v="56"/>
    <x v="215"/>
    <x v="52"/>
    <n v="4.5999999999999996"/>
  </r>
  <r>
    <x v="21"/>
    <s v="1727935415836"/>
    <x v="33"/>
    <x v="216"/>
    <x v="52"/>
    <n v="1.9166666666666667"/>
  </r>
  <r>
    <x v="21"/>
    <s v="2167261616426"/>
    <x v="46"/>
    <x v="217"/>
    <x v="52"/>
    <n v="2.0444444444444443"/>
  </r>
  <r>
    <x v="21"/>
    <s v="1742462460194"/>
    <x v="48"/>
    <x v="218"/>
    <x v="52"/>
    <n v="1.6428571428571428"/>
  </r>
  <r>
    <x v="21"/>
    <s v="1967324274043"/>
    <x v="17"/>
    <x v="219"/>
    <x v="52"/>
    <n v="1.9368421052631579"/>
  </r>
  <r>
    <x v="22"/>
    <s v="1016632378290"/>
    <x v="25"/>
    <x v="220"/>
    <x v="53"/>
    <n v="1.8316831683168318"/>
  </r>
  <r>
    <x v="22"/>
    <s v="1337178905827"/>
    <x v="37"/>
    <x v="221"/>
    <x v="53"/>
    <n v="4.0217391304347823"/>
  </r>
  <r>
    <x v="22"/>
    <s v="1913940448265"/>
    <x v="36"/>
    <x v="222"/>
    <x v="53"/>
    <n v="1.9680851063829787"/>
  </r>
  <r>
    <x v="22"/>
    <s v="1220082247036"/>
    <x v="47"/>
    <x v="223"/>
    <x v="53"/>
    <n v="3.9361702127659575"/>
  </r>
  <r>
    <x v="22"/>
    <s v="1967324274043"/>
    <x v="19"/>
    <x v="224"/>
    <x v="54"/>
    <n v="2"/>
  </r>
  <r>
    <x v="22"/>
    <s v="2167261616426"/>
    <x v="39"/>
    <x v="225"/>
    <x v="54"/>
    <n v="2.2142857142857144"/>
  </r>
  <r>
    <x v="22"/>
    <s v="1372272925406"/>
    <x v="8"/>
    <x v="226"/>
    <x v="54"/>
    <n v="2.7761194029850746"/>
  </r>
  <r>
    <x v="22"/>
    <s v="1818048779732"/>
    <x v="19"/>
    <x v="227"/>
    <x v="54"/>
    <n v="2"/>
  </r>
  <r>
    <x v="22"/>
    <s v="1727935415836"/>
    <x v="19"/>
    <x v="228"/>
    <x v="54"/>
    <n v="2"/>
  </r>
  <r>
    <x v="22"/>
    <s v="1742462460194"/>
    <x v="83"/>
    <x v="229"/>
    <x v="54"/>
    <n v="1.5897435897435896"/>
  </r>
  <r>
    <x v="23"/>
    <s v="1818048779732"/>
    <x v="46"/>
    <x v="230"/>
    <x v="55"/>
    <n v="0.72222222222222221"/>
  </r>
  <r>
    <x v="23"/>
    <s v="1913940448265"/>
    <x v="32"/>
    <x v="231"/>
    <x v="55"/>
    <n v="0.6310679611650486"/>
  </r>
  <r>
    <x v="23"/>
    <s v="1967324274043"/>
    <x v="22"/>
    <x v="232"/>
    <x v="55"/>
    <n v="0.60185185185185186"/>
  </r>
  <r>
    <x v="23"/>
    <s v="1337178905827"/>
    <x v="71"/>
    <x v="233"/>
    <x v="55"/>
    <n v="1.1607142857142858"/>
  </r>
  <r>
    <x v="23"/>
    <s v="1220082247036"/>
    <x v="9"/>
    <x v="234"/>
    <x v="55"/>
    <n v="1.2745098039215685"/>
  </r>
  <r>
    <x v="23"/>
    <s v="1742462460194"/>
    <x v="51"/>
    <x v="235"/>
    <x v="55"/>
    <n v="0.8783783783783784"/>
  </r>
  <r>
    <x v="23"/>
    <s v="1016632378290"/>
    <x v="42"/>
    <x v="236"/>
    <x v="55"/>
    <n v="0.59633027522935778"/>
  </r>
  <r>
    <x v="23"/>
    <s v="1372272925406"/>
    <x v="10"/>
    <x v="237"/>
    <x v="55"/>
    <n v="0.8125"/>
  </r>
  <r>
    <x v="23"/>
    <s v="2167261616426"/>
    <x v="21"/>
    <x v="238"/>
    <x v="55"/>
    <n v="0.66326530612244894"/>
  </r>
  <r>
    <x v="23"/>
    <s v="1727935415836"/>
    <x v="39"/>
    <x v="239"/>
    <x v="55"/>
    <n v="0.77380952380952384"/>
  </r>
  <r>
    <x v="24"/>
    <s v="2167261616426"/>
    <x v="50"/>
    <x v="240"/>
    <x v="21"/>
    <n v="1.2386363636363635"/>
  </r>
  <r>
    <x v="24"/>
    <s v="1818048779732"/>
    <x v="19"/>
    <x v="241"/>
    <x v="21"/>
    <n v="1.1720430107526882"/>
  </r>
  <r>
    <x v="24"/>
    <s v="1742462460194"/>
    <x v="51"/>
    <x v="242"/>
    <x v="37"/>
    <n v="1.5"/>
  </r>
  <r>
    <x v="24"/>
    <s v="1220082247036"/>
    <x v="64"/>
    <x v="243"/>
    <x v="37"/>
    <n v="2.6428571428571428"/>
  </r>
  <r>
    <x v="24"/>
    <s v="1372272925406"/>
    <x v="21"/>
    <x v="244"/>
    <x v="37"/>
    <n v="1.1326530612244898"/>
  </r>
  <r>
    <x v="24"/>
    <s v="1337178905827"/>
    <x v="59"/>
    <x v="245"/>
    <x v="56"/>
    <n v="2.074074074074074"/>
  </r>
  <r>
    <x v="24"/>
    <s v="1727935415836"/>
    <x v="19"/>
    <x v="246"/>
    <x v="56"/>
    <n v="1.2043010752688172"/>
  </r>
  <r>
    <x v="24"/>
    <s v="1967324274043"/>
    <x v="33"/>
    <x v="247"/>
    <x v="56"/>
    <n v="1.1666666666666667"/>
  </r>
  <r>
    <x v="24"/>
    <s v="1913940448265"/>
    <x v="45"/>
    <x v="248"/>
    <x v="56"/>
    <n v="1.0566037735849056"/>
  </r>
  <r>
    <x v="24"/>
    <s v="1016632378290"/>
    <x v="57"/>
    <x v="249"/>
    <x v="57"/>
    <n v="1.0761904761904761"/>
  </r>
  <r>
    <x v="25"/>
    <s v="1727935415836"/>
    <x v="23"/>
    <x v="250"/>
    <x v="58"/>
    <n v="1.9565217391304348"/>
  </r>
  <r>
    <x v="25"/>
    <s v="1913940448265"/>
    <x v="24"/>
    <x v="251"/>
    <x v="58"/>
    <n v="1.7307692307692308"/>
  </r>
  <r>
    <x v="25"/>
    <s v="1818048779732"/>
    <x v="66"/>
    <x v="252"/>
    <x v="58"/>
    <n v="1.6822429906542056"/>
  </r>
  <r>
    <x v="25"/>
    <s v="1337178905827"/>
    <x v="56"/>
    <x v="253"/>
    <x v="59"/>
    <n v="4.5250000000000004"/>
  </r>
  <r>
    <x v="25"/>
    <s v="1016632378290"/>
    <x v="40"/>
    <x v="254"/>
    <x v="60"/>
    <n v="1.8762886597938144"/>
  </r>
  <r>
    <x v="25"/>
    <s v="1967324274043"/>
    <x v="41"/>
    <x v="255"/>
    <x v="60"/>
    <n v="2.0449438202247192"/>
  </r>
  <r>
    <x v="25"/>
    <s v="1742462460194"/>
    <x v="84"/>
    <x v="256"/>
    <x v="51"/>
    <n v="1.5775862068965518"/>
  </r>
  <r>
    <x v="25"/>
    <s v="2167261616426"/>
    <x v="29"/>
    <x v="257"/>
    <x v="51"/>
    <n v="2.2592592592592591"/>
  </r>
  <r>
    <x v="25"/>
    <s v="1220082247036"/>
    <x v="56"/>
    <x v="258"/>
    <x v="51"/>
    <n v="4.5750000000000002"/>
  </r>
  <r>
    <x v="25"/>
    <s v="1372272925406"/>
    <x v="63"/>
    <x v="259"/>
    <x v="51"/>
    <n v="1.8484848484848484"/>
  </r>
  <r>
    <x v="26"/>
    <s v="1818048779732"/>
    <x v="85"/>
    <x v="260"/>
    <x v="61"/>
    <n v="0.24324324324324326"/>
  </r>
  <r>
    <x v="26"/>
    <s v="1220082247036"/>
    <x v="47"/>
    <x v="261"/>
    <x v="61"/>
    <n v="0.57446808510638303"/>
  </r>
  <r>
    <x v="26"/>
    <s v="1727935415836"/>
    <x v="45"/>
    <x v="262"/>
    <x v="61"/>
    <n v="0.25471698113207547"/>
  </r>
  <r>
    <x v="26"/>
    <s v="1337178905827"/>
    <x v="86"/>
    <x v="263"/>
    <x v="62"/>
    <n v="0.71794871794871795"/>
  </r>
  <r>
    <x v="26"/>
    <s v="2167261616426"/>
    <x v="23"/>
    <x v="264"/>
    <x v="62"/>
    <n v="0.30434782608695654"/>
  </r>
  <r>
    <x v="26"/>
    <s v="1913940448265"/>
    <x v="45"/>
    <x v="265"/>
    <x v="62"/>
    <n v="0.26415094339622641"/>
  </r>
  <r>
    <x v="26"/>
    <s v="1372272925406"/>
    <x v="35"/>
    <x v="266"/>
    <x v="62"/>
    <n v="0.32183908045977011"/>
  </r>
  <r>
    <x v="26"/>
    <s v="1967324274043"/>
    <x v="28"/>
    <x v="267"/>
    <x v="63"/>
    <n v="0.28999999999999998"/>
  </r>
  <r>
    <x v="26"/>
    <s v="1016632378290"/>
    <x v="23"/>
    <x v="268"/>
    <x v="63"/>
    <n v="0.31521739130434784"/>
  </r>
  <r>
    <x v="26"/>
    <s v="1742462460194"/>
    <x v="30"/>
    <x v="269"/>
    <x v="63"/>
    <n v="0.28431372549019607"/>
  </r>
  <r>
    <x v="27"/>
    <s v="2167261616426"/>
    <x v="87"/>
    <x v="270"/>
    <x v="64"/>
    <n v="0.39090909090909093"/>
  </r>
  <r>
    <x v="27"/>
    <s v="1913940448265"/>
    <x v="25"/>
    <x v="271"/>
    <x v="64"/>
    <n v="0.42574257425742573"/>
  </r>
  <r>
    <x v="27"/>
    <s v="1727935415836"/>
    <x v="48"/>
    <x v="272"/>
    <x v="65"/>
    <n v="0.39285714285714285"/>
  </r>
  <r>
    <x v="27"/>
    <s v="1742462460194"/>
    <x v="75"/>
    <x v="273"/>
    <x v="65"/>
    <n v="0.61111111111111116"/>
  </r>
  <r>
    <x v="27"/>
    <s v="1220082247036"/>
    <x v="78"/>
    <x v="274"/>
    <x v="65"/>
    <n v="0.89795918367346939"/>
  </r>
  <r>
    <x v="27"/>
    <s v="1818048779732"/>
    <x v="40"/>
    <x v="275"/>
    <x v="66"/>
    <n v="0.46391752577319589"/>
  </r>
  <r>
    <x v="27"/>
    <s v="1967324274043"/>
    <x v="50"/>
    <x v="276"/>
    <x v="66"/>
    <n v="0.51136363636363635"/>
  </r>
  <r>
    <x v="27"/>
    <s v="1372272925406"/>
    <x v="35"/>
    <x v="277"/>
    <x v="66"/>
    <n v="0.51724137931034486"/>
  </r>
  <r>
    <x v="27"/>
    <s v="1337178905827"/>
    <x v="65"/>
    <x v="278"/>
    <x v="67"/>
    <n v="1.0454545454545454"/>
  </r>
  <r>
    <x v="27"/>
    <s v="1016632378290"/>
    <x v="19"/>
    <x v="279"/>
    <x v="67"/>
    <n v="0.4946236559139785"/>
  </r>
  <r>
    <x v="28"/>
    <s v="1337178905827"/>
    <x v="37"/>
    <x v="280"/>
    <x v="68"/>
    <n v="1.4347826086956521"/>
  </r>
  <r>
    <x v="28"/>
    <s v="1727935415836"/>
    <x v="42"/>
    <x v="281"/>
    <x v="68"/>
    <n v="0.60550458715596334"/>
  </r>
  <r>
    <x v="28"/>
    <s v="1372272925406"/>
    <x v="43"/>
    <x v="282"/>
    <x v="68"/>
    <n v="0.72527472527472525"/>
  </r>
  <r>
    <x v="28"/>
    <s v="1220082247036"/>
    <x v="81"/>
    <x v="283"/>
    <x v="68"/>
    <n v="1.4666666666666666"/>
  </r>
  <r>
    <x v="28"/>
    <s v="1913940448265"/>
    <x v="19"/>
    <x v="284"/>
    <x v="69"/>
    <n v="0.72043010752688175"/>
  </r>
  <r>
    <x v="28"/>
    <s v="1016632378290"/>
    <x v="17"/>
    <x v="285"/>
    <x v="69"/>
    <n v="0.70526315789473681"/>
  </r>
  <r>
    <x v="28"/>
    <s v="1742462460194"/>
    <x v="63"/>
    <x v="286"/>
    <x v="69"/>
    <n v="0.6767676767676768"/>
  </r>
  <r>
    <x v="28"/>
    <s v="1967324274043"/>
    <x v="50"/>
    <x v="287"/>
    <x v="69"/>
    <n v="0.76136363636363635"/>
  </r>
  <r>
    <x v="28"/>
    <s v="2167261616426"/>
    <x v="85"/>
    <x v="288"/>
    <x v="69"/>
    <n v="0.60360360360360366"/>
  </r>
  <r>
    <x v="28"/>
    <s v="1818048779732"/>
    <x v="32"/>
    <x v="289"/>
    <x v="70"/>
    <n v="0.66019417475728159"/>
  </r>
  <r>
    <x v="29"/>
    <s v="1220082247036"/>
    <x v="59"/>
    <x v="290"/>
    <x v="71"/>
    <n v="2.3148148148148149"/>
  </r>
  <r>
    <x v="29"/>
    <s v="1337178905827"/>
    <x v="12"/>
    <x v="291"/>
    <x v="72"/>
    <n v="2.52"/>
  </r>
  <r>
    <x v="29"/>
    <s v="1818048779732"/>
    <x v="40"/>
    <x v="292"/>
    <x v="72"/>
    <n v="1.2989690721649485"/>
  </r>
  <r>
    <x v="29"/>
    <s v="1016632378290"/>
    <x v="33"/>
    <x v="293"/>
    <x v="73"/>
    <n v="1.3229166666666667"/>
  </r>
  <r>
    <x v="29"/>
    <s v="1727935415836"/>
    <x v="57"/>
    <x v="294"/>
    <x v="73"/>
    <n v="1.2095238095238094"/>
  </r>
  <r>
    <x v="29"/>
    <s v="1742462460194"/>
    <x v="48"/>
    <x v="295"/>
    <x v="74"/>
    <n v="1.1428571428571428"/>
  </r>
  <r>
    <x v="29"/>
    <s v="1967324274043"/>
    <x v="35"/>
    <x v="296"/>
    <x v="74"/>
    <n v="1.4712643678160919"/>
  </r>
  <r>
    <x v="29"/>
    <s v="1372272925406"/>
    <x v="52"/>
    <x v="297"/>
    <x v="26"/>
    <n v="1.5542168674698795"/>
  </r>
  <r>
    <x v="29"/>
    <s v="1913940448265"/>
    <x v="43"/>
    <x v="298"/>
    <x v="26"/>
    <n v="1.4175824175824177"/>
  </r>
  <r>
    <x v="29"/>
    <s v="2167261616426"/>
    <x v="30"/>
    <x v="299"/>
    <x v="26"/>
    <n v="1.2647058823529411"/>
  </r>
  <r>
    <x v="30"/>
    <s v="1220082247036"/>
    <x v="12"/>
    <x v="300"/>
    <x v="17"/>
    <n v="3.82"/>
  </r>
  <r>
    <x v="30"/>
    <s v="1337178905827"/>
    <x v="47"/>
    <x v="301"/>
    <x v="17"/>
    <n v="4.0638297872340425"/>
  </r>
  <r>
    <x v="30"/>
    <s v="1913940448265"/>
    <x v="25"/>
    <x v="302"/>
    <x v="17"/>
    <n v="1.891089108910891"/>
  </r>
  <r>
    <x v="30"/>
    <s v="2167261616426"/>
    <x v="25"/>
    <x v="303"/>
    <x v="18"/>
    <n v="1.9009900990099009"/>
  </r>
  <r>
    <x v="30"/>
    <s v="1967324274043"/>
    <x v="79"/>
    <x v="304"/>
    <x v="18"/>
    <n v="2.4303797468354431"/>
  </r>
  <r>
    <x v="30"/>
    <s v="1818048779732"/>
    <x v="46"/>
    <x v="305"/>
    <x v="18"/>
    <n v="2.1333333333333333"/>
  </r>
  <r>
    <x v="30"/>
    <s v="1016632378290"/>
    <x v="30"/>
    <x v="306"/>
    <x v="18"/>
    <n v="1.8823529411764706"/>
  </r>
  <r>
    <x v="30"/>
    <s v="1727935415836"/>
    <x v="27"/>
    <x v="307"/>
    <x v="75"/>
    <n v="2.2705882352941176"/>
  </r>
  <r>
    <x v="30"/>
    <s v="1372272925406"/>
    <x v="27"/>
    <x v="308"/>
    <x v="75"/>
    <n v="2.2705882352941176"/>
  </r>
  <r>
    <x v="30"/>
    <s v="1742462460194"/>
    <x v="41"/>
    <x v="309"/>
    <x v="75"/>
    <n v="2.1685393258426968"/>
  </r>
  <r>
    <x v="31"/>
    <s v="1372272925406"/>
    <x v="25"/>
    <x v="310"/>
    <x v="76"/>
    <n v="0.74257425742574257"/>
  </r>
  <r>
    <x v="31"/>
    <s v="1016632378290"/>
    <x v="57"/>
    <x v="311"/>
    <x v="76"/>
    <n v="0.7142857142857143"/>
  </r>
  <r>
    <x v="31"/>
    <s v="1913940448265"/>
    <x v="36"/>
    <x v="312"/>
    <x v="77"/>
    <n v="0.80851063829787229"/>
  </r>
  <r>
    <x v="31"/>
    <s v="1727935415836"/>
    <x v="33"/>
    <x v="313"/>
    <x v="77"/>
    <n v="0.79166666666666663"/>
  </r>
  <r>
    <x v="31"/>
    <s v="1337178905827"/>
    <x v="81"/>
    <x v="314"/>
    <x v="77"/>
    <n v="1.6888888888888889"/>
  </r>
  <r>
    <x v="31"/>
    <s v="1742462460194"/>
    <x v="50"/>
    <x v="315"/>
    <x v="77"/>
    <n v="0.86363636363636365"/>
  </r>
  <r>
    <x v="31"/>
    <s v="2167261616426"/>
    <x v="19"/>
    <x v="316"/>
    <x v="77"/>
    <n v="0.81720430107526887"/>
  </r>
  <r>
    <x v="31"/>
    <s v="1967324274043"/>
    <x v="43"/>
    <x v="317"/>
    <x v="77"/>
    <n v="0.8351648351648352"/>
  </r>
  <r>
    <x v="31"/>
    <s v="1220082247036"/>
    <x v="62"/>
    <x v="318"/>
    <x v="78"/>
    <n v="1.6041666666666667"/>
  </r>
  <r>
    <x v="31"/>
    <s v="1818048779732"/>
    <x v="48"/>
    <x v="319"/>
    <x v="78"/>
    <n v="0.6875"/>
  </r>
  <r>
    <x v="32"/>
    <s v="1727935415836"/>
    <x v="28"/>
    <x v="320"/>
    <x v="73"/>
    <n v="1.27"/>
  </r>
  <r>
    <x v="32"/>
    <s v="1742462460194"/>
    <x v="57"/>
    <x v="321"/>
    <x v="73"/>
    <n v="1.2095238095238094"/>
  </r>
  <r>
    <x v="32"/>
    <s v="2167261616426"/>
    <x v="10"/>
    <x v="322"/>
    <x v="74"/>
    <n v="1.6"/>
  </r>
  <r>
    <x v="32"/>
    <s v="1220082247036"/>
    <x v="80"/>
    <x v="323"/>
    <x v="26"/>
    <n v="2.3454545454545452"/>
  </r>
  <r>
    <x v="32"/>
    <s v="1913940448265"/>
    <x v="50"/>
    <x v="324"/>
    <x v="27"/>
    <n v="1.4772727272727273"/>
  </r>
  <r>
    <x v="32"/>
    <s v="1372272925406"/>
    <x v="22"/>
    <x v="325"/>
    <x v="27"/>
    <n v="1.2037037037037037"/>
  </r>
  <r>
    <x v="32"/>
    <s v="1016632378290"/>
    <x v="43"/>
    <x v="326"/>
    <x v="28"/>
    <n v="1.4395604395604396"/>
  </r>
  <r>
    <x v="32"/>
    <s v="1818048779732"/>
    <x v="22"/>
    <x v="327"/>
    <x v="28"/>
    <n v="1.212962962962963"/>
  </r>
  <r>
    <x v="32"/>
    <s v="1967324274043"/>
    <x v="19"/>
    <x v="328"/>
    <x v="28"/>
    <n v="1.4086021505376345"/>
  </r>
  <r>
    <x v="32"/>
    <s v="1337178905827"/>
    <x v="12"/>
    <x v="329"/>
    <x v="28"/>
    <n v="2.62"/>
  </r>
  <r>
    <x v="33"/>
    <s v="1016632378290"/>
    <x v="27"/>
    <x v="330"/>
    <x v="79"/>
    <n v="2.4"/>
  </r>
  <r>
    <x v="33"/>
    <s v="1337178905827"/>
    <x v="18"/>
    <x v="331"/>
    <x v="79"/>
    <n v="5.3684210526315788"/>
  </r>
  <r>
    <x v="33"/>
    <s v="1818048779732"/>
    <x v="43"/>
    <x v="332"/>
    <x v="3"/>
    <n v="2.2527472527472527"/>
  </r>
  <r>
    <x v="33"/>
    <s v="1727935415836"/>
    <x v="52"/>
    <x v="333"/>
    <x v="3"/>
    <n v="2.4698795180722892"/>
  </r>
  <r>
    <x v="33"/>
    <s v="1742462460194"/>
    <x v="87"/>
    <x v="334"/>
    <x v="4"/>
    <n v="1.8727272727272728"/>
  </r>
  <r>
    <x v="33"/>
    <s v="2167261616426"/>
    <x v="35"/>
    <x v="335"/>
    <x v="5"/>
    <n v="2.3793103448275863"/>
  </r>
  <r>
    <x v="33"/>
    <s v="1913940448265"/>
    <x v="57"/>
    <x v="336"/>
    <x v="5"/>
    <n v="1.9714285714285715"/>
  </r>
  <r>
    <x v="33"/>
    <s v="1220082247036"/>
    <x v="88"/>
    <x v="337"/>
    <x v="5"/>
    <n v="3.9056603773584904"/>
  </r>
  <r>
    <x v="33"/>
    <s v="1372272925406"/>
    <x v="17"/>
    <x v="338"/>
    <x v="5"/>
    <n v="2.1789473684210527"/>
  </r>
  <r>
    <x v="33"/>
    <s v="1967324274043"/>
    <x v="36"/>
    <x v="339"/>
    <x v="5"/>
    <n v="2.2021276595744679"/>
  </r>
  <r>
    <x v="34"/>
    <s v="1016632378290"/>
    <x v="79"/>
    <x v="340"/>
    <x v="30"/>
    <n v="2.9240506329113924"/>
  </r>
  <r>
    <x v="34"/>
    <s v="1337178905827"/>
    <x v="34"/>
    <x v="341"/>
    <x v="30"/>
    <n v="6.243243243243243"/>
  </r>
  <r>
    <x v="34"/>
    <s v="1727935415836"/>
    <x v="41"/>
    <x v="342"/>
    <x v="30"/>
    <n v="2.595505617977528"/>
  </r>
  <r>
    <x v="34"/>
    <s v="1220082247036"/>
    <x v="37"/>
    <x v="343"/>
    <x v="30"/>
    <n v="5.0217391304347823"/>
  </r>
  <r>
    <x v="34"/>
    <s v="1818048779732"/>
    <x v="41"/>
    <x v="344"/>
    <x v="30"/>
    <n v="2.595505617977528"/>
  </r>
  <r>
    <x v="34"/>
    <s v="1913940448265"/>
    <x v="32"/>
    <x v="345"/>
    <x v="30"/>
    <n v="2.2427184466019416"/>
  </r>
  <r>
    <x v="34"/>
    <s v="1372272925406"/>
    <x v="19"/>
    <x v="346"/>
    <x v="31"/>
    <n v="2.4946236559139785"/>
  </r>
  <r>
    <x v="34"/>
    <s v="1967324274043"/>
    <x v="24"/>
    <x v="347"/>
    <x v="31"/>
    <n v="2.2307692307692308"/>
  </r>
  <r>
    <x v="34"/>
    <s v="1742462460194"/>
    <x v="22"/>
    <x v="348"/>
    <x v="31"/>
    <n v="2.1481481481481484"/>
  </r>
  <r>
    <x v="34"/>
    <s v="2167261616426"/>
    <x v="19"/>
    <x v="349"/>
    <x v="31"/>
    <n v="2.4946236559139785"/>
  </r>
  <r>
    <x v="35"/>
    <s v="1372272925406"/>
    <x v="85"/>
    <x v="350"/>
    <x v="80"/>
    <n v="2.5225225225225225"/>
  </r>
  <r>
    <x v="35"/>
    <s v="1337178905827"/>
    <x v="34"/>
    <x v="351"/>
    <x v="80"/>
    <n v="7.5675675675675675"/>
  </r>
  <r>
    <x v="35"/>
    <s v="1742462460194"/>
    <x v="32"/>
    <x v="352"/>
    <x v="80"/>
    <n v="2.7184466019417477"/>
  </r>
  <r>
    <x v="35"/>
    <s v="1727935415836"/>
    <x v="23"/>
    <x v="353"/>
    <x v="80"/>
    <n v="3.0434782608695654"/>
  </r>
  <r>
    <x v="35"/>
    <s v="1220082247036"/>
    <x v="64"/>
    <x v="354"/>
    <x v="80"/>
    <n v="6.666666666666667"/>
  </r>
  <r>
    <x v="35"/>
    <s v="1016632378290"/>
    <x v="10"/>
    <x v="355"/>
    <x v="80"/>
    <n v="3.5"/>
  </r>
  <r>
    <x v="35"/>
    <s v="1818048779732"/>
    <x v="26"/>
    <x v="356"/>
    <x v="80"/>
    <n v="3.4146341463414633"/>
  </r>
  <r>
    <x v="35"/>
    <s v="1967324274043"/>
    <x v="42"/>
    <x v="357"/>
    <x v="80"/>
    <n v="2.5688073394495414"/>
  </r>
  <r>
    <x v="35"/>
    <s v="1913940448265"/>
    <x v="19"/>
    <x v="358"/>
    <x v="80"/>
    <n v="3.010752688172043"/>
  </r>
  <r>
    <x v="35"/>
    <s v="2167261616426"/>
    <x v="23"/>
    <x v="359"/>
    <x v="80"/>
    <n v="3.0434782608695654"/>
  </r>
  <r>
    <x v="36"/>
    <s v="1818048779732"/>
    <x v="39"/>
    <x v="360"/>
    <x v="81"/>
    <n v="0.6785714285714286"/>
  </r>
  <r>
    <x v="36"/>
    <s v="1913940448265"/>
    <x v="32"/>
    <x v="361"/>
    <x v="81"/>
    <n v="0.55339805825242716"/>
  </r>
  <r>
    <x v="36"/>
    <s v="1016632378290"/>
    <x v="26"/>
    <x v="362"/>
    <x v="81"/>
    <n v="0.69512195121951215"/>
  </r>
  <r>
    <x v="36"/>
    <s v="1337178905827"/>
    <x v="86"/>
    <x v="363"/>
    <x v="81"/>
    <n v="1.4615384615384615"/>
  </r>
  <r>
    <x v="36"/>
    <s v="1220082247036"/>
    <x v="71"/>
    <x v="364"/>
    <x v="81"/>
    <n v="1.0178571428571428"/>
  </r>
  <r>
    <x v="36"/>
    <s v="1967324274043"/>
    <x v="33"/>
    <x v="365"/>
    <x v="81"/>
    <n v="0.59375"/>
  </r>
  <r>
    <x v="36"/>
    <s v="1742462460194"/>
    <x v="30"/>
    <x v="366"/>
    <x v="81"/>
    <n v="0.55882352941176472"/>
  </r>
  <r>
    <x v="36"/>
    <s v="1372272925406"/>
    <x v="32"/>
    <x v="367"/>
    <x v="81"/>
    <n v="0.55339805825242716"/>
  </r>
  <r>
    <x v="36"/>
    <s v="2167261616426"/>
    <x v="43"/>
    <x v="368"/>
    <x v="10"/>
    <n v="0.63736263736263732"/>
  </r>
  <r>
    <x v="36"/>
    <s v="1727935415836"/>
    <x v="27"/>
    <x v="369"/>
    <x v="10"/>
    <n v="0.68235294117647061"/>
  </r>
  <r>
    <x v="37"/>
    <s v="1913940448265"/>
    <x v="85"/>
    <x v="370"/>
    <x v="14"/>
    <n v="1.0540540540540539"/>
  </r>
  <r>
    <x v="37"/>
    <s v="1818048779732"/>
    <x v="33"/>
    <x v="371"/>
    <x v="14"/>
    <n v="1.21875"/>
  </r>
  <r>
    <x v="37"/>
    <s v="1742462460194"/>
    <x v="40"/>
    <x v="372"/>
    <x v="14"/>
    <n v="1.2061855670103092"/>
  </r>
  <r>
    <x v="37"/>
    <s v="1967324274043"/>
    <x v="52"/>
    <x v="373"/>
    <x v="14"/>
    <n v="1.4096385542168675"/>
  </r>
  <r>
    <x v="37"/>
    <s v="1337178905827"/>
    <x v="56"/>
    <x v="374"/>
    <x v="14"/>
    <n v="2.9249999999999998"/>
  </r>
  <r>
    <x v="37"/>
    <s v="1220082247036"/>
    <x v="74"/>
    <x v="375"/>
    <x v="15"/>
    <n v="1.873015873015873"/>
  </r>
  <r>
    <x v="37"/>
    <s v="1016632378290"/>
    <x v="89"/>
    <x v="376"/>
    <x v="15"/>
    <n v="1.5128205128205128"/>
  </r>
  <r>
    <x v="37"/>
    <s v="1372272925406"/>
    <x v="43"/>
    <x v="377"/>
    <x v="15"/>
    <n v="1.2967032967032968"/>
  </r>
  <r>
    <x v="37"/>
    <s v="2167261616426"/>
    <x v="27"/>
    <x v="378"/>
    <x v="15"/>
    <n v="1.388235294117647"/>
  </r>
  <r>
    <x v="37"/>
    <s v="1727935415836"/>
    <x v="40"/>
    <x v="379"/>
    <x v="15"/>
    <n v="1.2164948453608246"/>
  </r>
  <r>
    <x v="38"/>
    <s v="1337178905827"/>
    <x v="90"/>
    <x v="380"/>
    <x v="82"/>
    <n v="5.354838709677419"/>
  </r>
  <r>
    <x v="38"/>
    <s v="1727935415836"/>
    <x v="28"/>
    <x v="381"/>
    <x v="82"/>
    <n v="1.66"/>
  </r>
  <r>
    <x v="38"/>
    <s v="1742462460194"/>
    <x v="46"/>
    <x v="382"/>
    <x v="82"/>
    <n v="1.8444444444444446"/>
  </r>
  <r>
    <x v="38"/>
    <s v="1220082247036"/>
    <x v="70"/>
    <x v="383"/>
    <x v="83"/>
    <n v="2.737704918032787"/>
  </r>
  <r>
    <x v="38"/>
    <s v="2167261616426"/>
    <x v="55"/>
    <x v="384"/>
    <x v="83"/>
    <n v="2.1973684210526314"/>
  </r>
  <r>
    <x v="38"/>
    <s v="1967324274043"/>
    <x v="17"/>
    <x v="385"/>
    <x v="83"/>
    <n v="1.7578947368421052"/>
  </r>
  <r>
    <x v="38"/>
    <s v="1372272925406"/>
    <x v="30"/>
    <x v="386"/>
    <x v="83"/>
    <n v="1.6372549019607843"/>
  </r>
  <r>
    <x v="38"/>
    <s v="1016632378290"/>
    <x v="43"/>
    <x v="387"/>
    <x v="83"/>
    <n v="1.8351648351648351"/>
  </r>
  <r>
    <x v="38"/>
    <s v="1818048779732"/>
    <x v="17"/>
    <x v="388"/>
    <x v="83"/>
    <n v="1.7578947368421052"/>
  </r>
  <r>
    <x v="38"/>
    <s v="1913940448265"/>
    <x v="28"/>
    <x v="389"/>
    <x v="83"/>
    <n v="1.67"/>
  </r>
  <r>
    <x v="39"/>
    <s v="1818048779732"/>
    <x v="36"/>
    <x v="390"/>
    <x v="84"/>
    <n v="1.8723404255319149"/>
  </r>
  <r>
    <x v="39"/>
    <s v="1967324274043"/>
    <x v="46"/>
    <x v="391"/>
    <x v="84"/>
    <n v="1.9555555555555555"/>
  </r>
  <r>
    <x v="39"/>
    <s v="1016632378290"/>
    <x v="63"/>
    <x v="392"/>
    <x v="84"/>
    <n v="1.7777777777777777"/>
  </r>
  <r>
    <x v="39"/>
    <s v="2167261616426"/>
    <x v="29"/>
    <x v="393"/>
    <x v="85"/>
    <n v="2.1851851851851851"/>
  </r>
  <r>
    <x v="39"/>
    <s v="1337178905827"/>
    <x v="62"/>
    <x v="394"/>
    <x v="85"/>
    <n v="3.6875"/>
  </r>
  <r>
    <x v="39"/>
    <s v="1727935415836"/>
    <x v="17"/>
    <x v="395"/>
    <x v="85"/>
    <n v="1.8631578947368421"/>
  </r>
  <r>
    <x v="39"/>
    <s v="1372272925406"/>
    <x v="42"/>
    <x v="396"/>
    <x v="85"/>
    <n v="1.6238532110091743"/>
  </r>
  <r>
    <x v="39"/>
    <s v="1913940448265"/>
    <x v="39"/>
    <x v="397"/>
    <x v="85"/>
    <n v="2.1071428571428572"/>
  </r>
  <r>
    <x v="39"/>
    <s v="1220082247036"/>
    <x v="53"/>
    <x v="398"/>
    <x v="85"/>
    <n v="3.4038461538461537"/>
  </r>
  <r>
    <x v="39"/>
    <s v="1742462460194"/>
    <x v="41"/>
    <x v="399"/>
    <x v="86"/>
    <n v="2"/>
  </r>
  <r>
    <x v="40"/>
    <s v="1337178905827"/>
    <x v="59"/>
    <x v="400"/>
    <x v="87"/>
    <n v="4.8148148148148149"/>
  </r>
  <r>
    <x v="40"/>
    <s v="1742462460194"/>
    <x v="52"/>
    <x v="401"/>
    <x v="87"/>
    <n v="3.1325301204819276"/>
  </r>
  <r>
    <x v="40"/>
    <s v="1372272925406"/>
    <x v="32"/>
    <x v="402"/>
    <x v="87"/>
    <n v="2.5242718446601944"/>
  </r>
  <r>
    <x v="40"/>
    <s v="1967324274043"/>
    <x v="43"/>
    <x v="403"/>
    <x v="88"/>
    <n v="2.8681318681318682"/>
  </r>
  <r>
    <x v="40"/>
    <s v="1016632378290"/>
    <x v="27"/>
    <x v="404"/>
    <x v="88"/>
    <n v="3.0705882352941178"/>
  </r>
  <r>
    <x v="40"/>
    <s v="2167261616426"/>
    <x v="46"/>
    <x v="405"/>
    <x v="88"/>
    <n v="2.9"/>
  </r>
  <r>
    <x v="40"/>
    <s v="1818048779732"/>
    <x v="36"/>
    <x v="406"/>
    <x v="88"/>
    <n v="2.7765957446808511"/>
  </r>
  <r>
    <x v="40"/>
    <s v="1727935415836"/>
    <x v="40"/>
    <x v="407"/>
    <x v="89"/>
    <n v="2.7010309278350517"/>
  </r>
  <r>
    <x v="40"/>
    <s v="1913940448265"/>
    <x v="63"/>
    <x v="408"/>
    <x v="89"/>
    <n v="2.6464646464646466"/>
  </r>
  <r>
    <x v="40"/>
    <s v="1220082247036"/>
    <x v="81"/>
    <x v="409"/>
    <x v="89"/>
    <n v="5.822222222222222"/>
  </r>
  <r>
    <x v="41"/>
    <s v="1727935415836"/>
    <x v="33"/>
    <x v="410"/>
    <x v="90"/>
    <n v="1.09375"/>
  </r>
  <r>
    <x v="41"/>
    <s v="1742462460194"/>
    <x v="49"/>
    <x v="411"/>
    <x v="91"/>
    <n v="1.2325581395348837"/>
  </r>
  <r>
    <x v="41"/>
    <s v="2167261616426"/>
    <x v="17"/>
    <x v="412"/>
    <x v="91"/>
    <n v="1.1157894736842104"/>
  </r>
  <r>
    <x v="41"/>
    <s v="1016632378290"/>
    <x v="58"/>
    <x v="413"/>
    <x v="91"/>
    <n v="1.4133333333333333"/>
  </r>
  <r>
    <x v="41"/>
    <s v="1372272925406"/>
    <x v="35"/>
    <x v="414"/>
    <x v="91"/>
    <n v="1.2183908045977012"/>
  </r>
  <r>
    <x v="41"/>
    <s v="1913940448265"/>
    <x v="91"/>
    <x v="415"/>
    <x v="91"/>
    <n v="0.89830508474576276"/>
  </r>
  <r>
    <x v="41"/>
    <s v="1220082247036"/>
    <x v="9"/>
    <x v="416"/>
    <x v="91"/>
    <n v="2.0784313725490198"/>
  </r>
  <r>
    <x v="41"/>
    <s v="1337178905827"/>
    <x v="31"/>
    <x v="417"/>
    <x v="92"/>
    <n v="2.4883720930232558"/>
  </r>
  <r>
    <x v="41"/>
    <s v="1818048779732"/>
    <x v="63"/>
    <x v="418"/>
    <x v="92"/>
    <n v="1.0808080808080809"/>
  </r>
  <r>
    <x v="41"/>
    <s v="1967324274043"/>
    <x v="43"/>
    <x v="419"/>
    <x v="92"/>
    <n v="1.1758241758241759"/>
  </r>
  <r>
    <x v="42"/>
    <s v="1372272925406"/>
    <x v="43"/>
    <x v="420"/>
    <x v="93"/>
    <n v="1.7582417582417582"/>
  </r>
  <r>
    <x v="42"/>
    <s v="1967324274043"/>
    <x v="26"/>
    <x v="421"/>
    <x v="93"/>
    <n v="1.9512195121951219"/>
  </r>
  <r>
    <x v="42"/>
    <s v="2167261616426"/>
    <x v="21"/>
    <x v="422"/>
    <x v="93"/>
    <n v="1.6326530612244898"/>
  </r>
  <r>
    <x v="42"/>
    <s v="1337178905827"/>
    <x v="31"/>
    <x v="423"/>
    <x v="94"/>
    <n v="3.7441860465116279"/>
  </r>
  <r>
    <x v="42"/>
    <s v="1727935415836"/>
    <x v="32"/>
    <x v="424"/>
    <x v="94"/>
    <n v="1.5631067961165048"/>
  </r>
  <r>
    <x v="42"/>
    <s v="1913940448265"/>
    <x v="28"/>
    <x v="425"/>
    <x v="94"/>
    <n v="1.61"/>
  </r>
  <r>
    <x v="42"/>
    <s v="1220082247036"/>
    <x v="9"/>
    <x v="426"/>
    <x v="94"/>
    <n v="3.1568627450980391"/>
  </r>
  <r>
    <x v="42"/>
    <s v="1742462460194"/>
    <x v="23"/>
    <x v="427"/>
    <x v="95"/>
    <n v="1.7608695652173914"/>
  </r>
  <r>
    <x v="42"/>
    <s v="1016632378290"/>
    <x v="46"/>
    <x v="428"/>
    <x v="95"/>
    <n v="1.8"/>
  </r>
  <r>
    <x v="42"/>
    <s v="1818048779732"/>
    <x v="43"/>
    <x v="429"/>
    <x v="95"/>
    <n v="1.7802197802197801"/>
  </r>
  <r>
    <x v="43"/>
    <s v="1818048779732"/>
    <x v="52"/>
    <x v="430"/>
    <x v="57"/>
    <n v="1.3614457831325302"/>
  </r>
  <r>
    <x v="43"/>
    <s v="1742462460194"/>
    <x v="33"/>
    <x v="431"/>
    <x v="96"/>
    <n v="1.1875"/>
  </r>
  <r>
    <x v="43"/>
    <s v="1220082247036"/>
    <x v="12"/>
    <x v="432"/>
    <x v="96"/>
    <n v="2.2799999999999998"/>
  </r>
  <r>
    <x v="43"/>
    <s v="1967324274043"/>
    <x v="52"/>
    <x v="433"/>
    <x v="96"/>
    <n v="1.3734939759036144"/>
  </r>
  <r>
    <x v="43"/>
    <s v="1727935415836"/>
    <x v="21"/>
    <x v="434"/>
    <x v="96"/>
    <n v="1.1632653061224489"/>
  </r>
  <r>
    <x v="43"/>
    <s v="1016632378290"/>
    <x v="32"/>
    <x v="435"/>
    <x v="96"/>
    <n v="1.1067961165048543"/>
  </r>
  <r>
    <x v="43"/>
    <s v="1337178905827"/>
    <x v="18"/>
    <x v="436"/>
    <x v="96"/>
    <n v="3"/>
  </r>
  <r>
    <x v="43"/>
    <s v="1913940448265"/>
    <x v="43"/>
    <x v="437"/>
    <x v="97"/>
    <n v="1.2637362637362637"/>
  </r>
  <r>
    <x v="43"/>
    <s v="1372272925406"/>
    <x v="61"/>
    <x v="438"/>
    <x v="97"/>
    <n v="1"/>
  </r>
  <r>
    <x v="43"/>
    <s v="2167261616426"/>
    <x v="39"/>
    <x v="439"/>
    <x v="97"/>
    <n v="1.3690476190476191"/>
  </r>
  <r>
    <x v="44"/>
    <s v="1016632378290"/>
    <x v="41"/>
    <x v="440"/>
    <x v="70"/>
    <n v="0.7640449438202247"/>
  </r>
  <r>
    <x v="44"/>
    <s v="1220082247036"/>
    <x v="47"/>
    <x v="441"/>
    <x v="70"/>
    <n v="1.446808510638298"/>
  </r>
  <r>
    <x v="44"/>
    <s v="1967324274043"/>
    <x v="23"/>
    <x v="442"/>
    <x v="70"/>
    <n v="0.73913043478260865"/>
  </r>
  <r>
    <x v="44"/>
    <s v="2167261616426"/>
    <x v="10"/>
    <x v="443"/>
    <x v="70"/>
    <n v="0.85"/>
  </r>
  <r>
    <x v="44"/>
    <s v="1913940448265"/>
    <x v="84"/>
    <x v="444"/>
    <x v="70"/>
    <n v="0.58620689655172409"/>
  </r>
  <r>
    <x v="44"/>
    <s v="1742462460194"/>
    <x v="41"/>
    <x v="445"/>
    <x v="70"/>
    <n v="0.7640449438202247"/>
  </r>
  <r>
    <x v="44"/>
    <s v="1337178905827"/>
    <x v="38"/>
    <x v="446"/>
    <x v="70"/>
    <n v="1.6585365853658536"/>
  </r>
  <r>
    <x v="44"/>
    <s v="1727935415836"/>
    <x v="63"/>
    <x v="447"/>
    <x v="70"/>
    <n v="0.68686868686868685"/>
  </r>
  <r>
    <x v="44"/>
    <s v="1372272925406"/>
    <x v="30"/>
    <x v="448"/>
    <x v="70"/>
    <n v="0.66666666666666663"/>
  </r>
  <r>
    <x v="44"/>
    <s v="1818048779732"/>
    <x v="79"/>
    <x v="449"/>
    <x v="70"/>
    <n v="0.86075949367088611"/>
  </r>
  <r>
    <x v="45"/>
    <s v="2167261616426"/>
    <x v="50"/>
    <x v="450"/>
    <x v="5"/>
    <n v="2.3522727272727271"/>
  </r>
  <r>
    <x v="45"/>
    <s v="1967324274043"/>
    <x v="23"/>
    <x v="451"/>
    <x v="5"/>
    <n v="2.25"/>
  </r>
  <r>
    <x v="45"/>
    <s v="1913940448265"/>
    <x v="92"/>
    <x v="452"/>
    <x v="5"/>
    <n v="1.7394957983193278"/>
  </r>
  <r>
    <x v="45"/>
    <s v="1220082247036"/>
    <x v="88"/>
    <x v="453"/>
    <x v="5"/>
    <n v="3.9056603773584904"/>
  </r>
  <r>
    <x v="45"/>
    <s v="1372272925406"/>
    <x v="39"/>
    <x v="454"/>
    <x v="5"/>
    <n v="2.4642857142857144"/>
  </r>
  <r>
    <x v="45"/>
    <s v="1818048779732"/>
    <x v="93"/>
    <x v="455"/>
    <x v="5"/>
    <n v="2.6883116883116882"/>
  </r>
  <r>
    <x v="45"/>
    <s v="1016632378290"/>
    <x v="51"/>
    <x v="456"/>
    <x v="5"/>
    <n v="2.7972972972972974"/>
  </r>
  <r>
    <x v="45"/>
    <s v="1727935415836"/>
    <x v="32"/>
    <x v="457"/>
    <x v="5"/>
    <n v="2.0097087378640777"/>
  </r>
  <r>
    <x v="45"/>
    <s v="1337178905827"/>
    <x v="47"/>
    <x v="458"/>
    <x v="6"/>
    <n v="4.4255319148936172"/>
  </r>
  <r>
    <x v="45"/>
    <s v="1742462460194"/>
    <x v="21"/>
    <x v="459"/>
    <x v="6"/>
    <n v="2.1224489795918369"/>
  </r>
  <r>
    <x v="46"/>
    <s v="1742462460194"/>
    <x v="94"/>
    <x v="460"/>
    <x v="30"/>
    <n v="2.0263157894736841"/>
  </r>
  <r>
    <x v="46"/>
    <s v="1016632378290"/>
    <x v="63"/>
    <x v="461"/>
    <x v="31"/>
    <n v="2.3434343434343434"/>
  </r>
  <r>
    <x v="46"/>
    <s v="1727935415836"/>
    <x v="33"/>
    <x v="462"/>
    <x v="31"/>
    <n v="2.4166666666666665"/>
  </r>
  <r>
    <x v="46"/>
    <s v="1967324274043"/>
    <x v="43"/>
    <x v="463"/>
    <x v="32"/>
    <n v="2.5604395604395602"/>
  </r>
  <r>
    <x v="46"/>
    <s v="2167261616426"/>
    <x v="46"/>
    <x v="464"/>
    <x v="32"/>
    <n v="2.588888888888889"/>
  </r>
  <r>
    <x v="46"/>
    <s v="1372272925406"/>
    <x v="41"/>
    <x v="465"/>
    <x v="32"/>
    <n v="2.6179775280898876"/>
  </r>
  <r>
    <x v="46"/>
    <s v="1818048779732"/>
    <x v="19"/>
    <x v="466"/>
    <x v="32"/>
    <n v="2.5053763440860215"/>
  </r>
  <r>
    <x v="46"/>
    <s v="1220082247036"/>
    <x v="88"/>
    <x v="467"/>
    <x v="32"/>
    <n v="4.3962264150943398"/>
  </r>
  <r>
    <x v="46"/>
    <s v="1913940448265"/>
    <x v="35"/>
    <x v="468"/>
    <x v="98"/>
    <n v="2.6896551724137931"/>
  </r>
  <r>
    <x v="46"/>
    <s v="1337178905827"/>
    <x v="18"/>
    <x v="469"/>
    <x v="98"/>
    <n v="6.1578947368421053"/>
  </r>
  <r>
    <x v="47"/>
    <s v="1016632378290"/>
    <x v="87"/>
    <x v="470"/>
    <x v="21"/>
    <n v="0.99090909090909096"/>
  </r>
  <r>
    <x v="47"/>
    <s v="1967324274043"/>
    <x v="46"/>
    <x v="471"/>
    <x v="21"/>
    <n v="1.211111111111111"/>
  </r>
  <r>
    <x v="47"/>
    <s v="1220082247036"/>
    <x v="64"/>
    <x v="472"/>
    <x v="22"/>
    <n v="2.6190476190476191"/>
  </r>
  <r>
    <x v="47"/>
    <s v="1372272925406"/>
    <x v="17"/>
    <x v="473"/>
    <x v="22"/>
    <n v="1.1578947368421053"/>
  </r>
  <r>
    <x v="47"/>
    <s v="1337178905827"/>
    <x v="72"/>
    <x v="474"/>
    <x v="22"/>
    <n v="3.1428571428571428"/>
  </r>
  <r>
    <x v="47"/>
    <s v="1913940448265"/>
    <x v="19"/>
    <x v="475"/>
    <x v="22"/>
    <n v="1.1827956989247312"/>
  </r>
  <r>
    <x v="47"/>
    <s v="1818048779732"/>
    <x v="33"/>
    <x v="476"/>
    <x v="22"/>
    <n v="1.1458333333333333"/>
  </r>
  <r>
    <x v="47"/>
    <s v="1727935415836"/>
    <x v="28"/>
    <x v="477"/>
    <x v="22"/>
    <n v="1.1000000000000001"/>
  </r>
  <r>
    <x v="47"/>
    <s v="2167261616426"/>
    <x v="43"/>
    <x v="478"/>
    <x v="22"/>
    <n v="1.2087912087912087"/>
  </r>
  <r>
    <x v="47"/>
    <s v="1742462460194"/>
    <x v="33"/>
    <x v="479"/>
    <x v="22"/>
    <n v="1.1458333333333333"/>
  </r>
  <r>
    <x v="48"/>
    <s v="1372272925406"/>
    <x v="9"/>
    <x v="480"/>
    <x v="14"/>
    <n v="2.2941176470588234"/>
  </r>
  <r>
    <x v="48"/>
    <s v="1818048779732"/>
    <x v="37"/>
    <x v="481"/>
    <x v="14"/>
    <n v="2.5434782608695654"/>
  </r>
  <r>
    <x v="48"/>
    <s v="1967324274043"/>
    <x v="34"/>
    <x v="482"/>
    <x v="14"/>
    <n v="3.1621621621621623"/>
  </r>
  <r>
    <x v="48"/>
    <s v="1016632378290"/>
    <x v="78"/>
    <x v="483"/>
    <x v="14"/>
    <n v="2.3877551020408165"/>
  </r>
  <r>
    <x v="48"/>
    <s v="1727935415836"/>
    <x v="88"/>
    <x v="484"/>
    <x v="14"/>
    <n v="2.2075471698113209"/>
  </r>
  <r>
    <x v="48"/>
    <s v="1742462460194"/>
    <x v="38"/>
    <x v="485"/>
    <x v="14"/>
    <n v="2.8536585365853657"/>
  </r>
  <r>
    <x v="48"/>
    <s v="1220082247036"/>
    <x v="95"/>
    <x v="486"/>
    <x v="14"/>
    <n v="5.5714285714285712"/>
  </r>
  <r>
    <x v="48"/>
    <s v="2167261616426"/>
    <x v="81"/>
    <x v="487"/>
    <x v="14"/>
    <n v="2.6"/>
  </r>
  <r>
    <x v="48"/>
    <s v="1913940448265"/>
    <x v="68"/>
    <x v="488"/>
    <x v="14"/>
    <n v="2.0526315789473686"/>
  </r>
  <r>
    <x v="48"/>
    <s v="1337178905827"/>
    <x v="96"/>
    <x v="489"/>
    <x v="14"/>
    <n v="6.1578947368421053"/>
  </r>
  <r>
    <x v="49"/>
    <s v="1967324274043"/>
    <x v="37"/>
    <x v="490"/>
    <x v="99"/>
    <n v="3.3043478260869565"/>
  </r>
  <r>
    <x v="49"/>
    <s v="1372272925406"/>
    <x v="81"/>
    <x v="491"/>
    <x v="100"/>
    <n v="3.4"/>
  </r>
  <r>
    <x v="49"/>
    <s v="1016632378290"/>
    <x v="64"/>
    <x v="492"/>
    <x v="100"/>
    <n v="3.6428571428571428"/>
  </r>
  <r>
    <x v="49"/>
    <s v="1727935415836"/>
    <x v="62"/>
    <x v="493"/>
    <x v="100"/>
    <n v="3.1875"/>
  </r>
  <r>
    <x v="49"/>
    <s v="1220082247036"/>
    <x v="95"/>
    <x v="494"/>
    <x v="100"/>
    <n v="7.2857142857142856"/>
  </r>
  <r>
    <x v="49"/>
    <s v="2167261616426"/>
    <x v="69"/>
    <x v="495"/>
    <x v="100"/>
    <n v="2.593220338983051"/>
  </r>
  <r>
    <x v="49"/>
    <s v="1337178905827"/>
    <x v="97"/>
    <x v="496"/>
    <x v="100"/>
    <n v="12.75"/>
  </r>
  <r>
    <x v="49"/>
    <s v="1913940448265"/>
    <x v="88"/>
    <x v="497"/>
    <x v="100"/>
    <n v="2.8867924528301887"/>
  </r>
  <r>
    <x v="49"/>
    <s v="1818048779732"/>
    <x v="81"/>
    <x v="498"/>
    <x v="100"/>
    <n v="3.4"/>
  </r>
  <r>
    <x v="49"/>
    <s v="1742462460194"/>
    <x v="88"/>
    <x v="499"/>
    <x v="100"/>
    <n v="2.8867924528301887"/>
  </r>
  <r>
    <x v="50"/>
    <s v="1818048779732"/>
    <x v="43"/>
    <x v="500"/>
    <x v="101"/>
    <n v="2.3956043956043955"/>
  </r>
  <r>
    <x v="50"/>
    <s v="1727935415836"/>
    <x v="30"/>
    <x v="501"/>
    <x v="102"/>
    <n v="2.1470588235294117"/>
  </r>
  <r>
    <x v="50"/>
    <s v="2167261616426"/>
    <x v="98"/>
    <x v="502"/>
    <x v="102"/>
    <n v="1.752"/>
  </r>
  <r>
    <x v="50"/>
    <s v="1913940448265"/>
    <x v="60"/>
    <x v="503"/>
    <x v="102"/>
    <n v="1.9380530973451326"/>
  </r>
  <r>
    <x v="50"/>
    <s v="1337178905827"/>
    <x v="99"/>
    <x v="504"/>
    <x v="102"/>
    <n v="6.083333333333333"/>
  </r>
  <r>
    <x v="50"/>
    <s v="1967324274043"/>
    <x v="17"/>
    <x v="505"/>
    <x v="102"/>
    <n v="2.3052631578947369"/>
  </r>
  <r>
    <x v="50"/>
    <s v="1220082247036"/>
    <x v="65"/>
    <x v="506"/>
    <x v="102"/>
    <n v="4.9772727272727275"/>
  </r>
  <r>
    <x v="50"/>
    <s v="1372272925406"/>
    <x v="57"/>
    <x v="507"/>
    <x v="102"/>
    <n v="2.0857142857142859"/>
  </r>
  <r>
    <x v="50"/>
    <s v="1016632378290"/>
    <x v="36"/>
    <x v="508"/>
    <x v="102"/>
    <n v="2.3297872340425534"/>
  </r>
  <r>
    <x v="50"/>
    <s v="1742462460194"/>
    <x v="63"/>
    <x v="509"/>
    <x v="102"/>
    <n v="2.2121212121212119"/>
  </r>
  <r>
    <x v="51"/>
    <s v="1727935415836"/>
    <x v="25"/>
    <x v="510"/>
    <x v="103"/>
    <n v="2.5346534653465347"/>
  </r>
  <r>
    <x v="51"/>
    <s v="1742462460194"/>
    <x v="50"/>
    <x v="511"/>
    <x v="104"/>
    <n v="2.9204545454545454"/>
  </r>
  <r>
    <x v="51"/>
    <s v="1016632378290"/>
    <x v="36"/>
    <x v="512"/>
    <x v="104"/>
    <n v="2.7340425531914891"/>
  </r>
  <r>
    <x v="51"/>
    <s v="1337178905827"/>
    <x v="53"/>
    <x v="513"/>
    <x v="104"/>
    <n v="4.9423076923076925"/>
  </r>
  <r>
    <x v="51"/>
    <s v="1220082247036"/>
    <x v="31"/>
    <x v="514"/>
    <x v="104"/>
    <n v="5.9767441860465116"/>
  </r>
  <r>
    <x v="51"/>
    <s v="1967324274043"/>
    <x v="24"/>
    <x v="515"/>
    <x v="105"/>
    <n v="2.4807692307692308"/>
  </r>
  <r>
    <x v="51"/>
    <s v="2167261616426"/>
    <x v="83"/>
    <x v="516"/>
    <x v="105"/>
    <n v="2.2051282051282053"/>
  </r>
  <r>
    <x v="51"/>
    <s v="1372272925406"/>
    <x v="66"/>
    <x v="517"/>
    <x v="105"/>
    <n v="2.4112149532710281"/>
  </r>
  <r>
    <x v="51"/>
    <s v="1818048779732"/>
    <x v="36"/>
    <x v="518"/>
    <x v="105"/>
    <n v="2.7446808510638299"/>
  </r>
  <r>
    <x v="51"/>
    <s v="1913940448265"/>
    <x v="63"/>
    <x v="519"/>
    <x v="106"/>
    <n v="2.6161616161616164"/>
  </r>
  <r>
    <x v="52"/>
    <s v="2167261616426"/>
    <x v="35"/>
    <x v="520"/>
    <x v="107"/>
    <n v="0.27586206896551724"/>
  </r>
  <r>
    <x v="52"/>
    <s v="1818048779732"/>
    <x v="17"/>
    <x v="521"/>
    <x v="107"/>
    <n v="0.25263157894736843"/>
  </r>
  <r>
    <x v="52"/>
    <s v="1016632378290"/>
    <x v="50"/>
    <x v="522"/>
    <x v="107"/>
    <n v="0.27272727272727271"/>
  </r>
  <r>
    <x v="52"/>
    <s v="1337178905827"/>
    <x v="88"/>
    <x v="523"/>
    <x v="108"/>
    <n v="0.47169811320754718"/>
  </r>
  <r>
    <x v="52"/>
    <s v="1913940448265"/>
    <x v="27"/>
    <x v="524"/>
    <x v="108"/>
    <n v="0.29411764705882354"/>
  </r>
  <r>
    <x v="52"/>
    <s v="1372272925406"/>
    <x v="23"/>
    <x v="525"/>
    <x v="108"/>
    <n v="0.27173913043478259"/>
  </r>
  <r>
    <x v="52"/>
    <s v="1727935415836"/>
    <x v="46"/>
    <x v="526"/>
    <x v="108"/>
    <n v="0.27777777777777779"/>
  </r>
  <r>
    <x v="52"/>
    <s v="1742462460194"/>
    <x v="19"/>
    <x v="527"/>
    <x v="108"/>
    <n v="0.26881720430107525"/>
  </r>
  <r>
    <x v="52"/>
    <s v="1220082247036"/>
    <x v="64"/>
    <x v="528"/>
    <x v="108"/>
    <n v="0.59523809523809523"/>
  </r>
  <r>
    <x v="52"/>
    <s v="1967324274043"/>
    <x v="22"/>
    <x v="529"/>
    <x v="108"/>
    <n v="0.23148148148148148"/>
  </r>
  <r>
    <x v="53"/>
    <s v="1913940448265"/>
    <x v="25"/>
    <x v="530"/>
    <x v="97"/>
    <n v="1.1386138613861385"/>
  </r>
  <r>
    <x v="53"/>
    <s v="1818048779732"/>
    <x v="27"/>
    <x v="531"/>
    <x v="97"/>
    <n v="1.3529411764705883"/>
  </r>
  <r>
    <x v="53"/>
    <s v="1727935415836"/>
    <x v="46"/>
    <x v="532"/>
    <x v="97"/>
    <n v="1.2777777777777777"/>
  </r>
  <r>
    <x v="53"/>
    <s v="1372272925406"/>
    <x v="43"/>
    <x v="533"/>
    <x v="97"/>
    <n v="1.2637362637362637"/>
  </r>
  <r>
    <x v="53"/>
    <s v="2167261616426"/>
    <x v="26"/>
    <x v="534"/>
    <x v="97"/>
    <n v="1.4024390243902438"/>
  </r>
  <r>
    <x v="53"/>
    <s v="1967324274043"/>
    <x v="60"/>
    <x v="535"/>
    <x v="97"/>
    <n v="1.0176991150442478"/>
  </r>
  <r>
    <x v="53"/>
    <s v="1337178905827"/>
    <x v="71"/>
    <x v="536"/>
    <x v="97"/>
    <n v="2.0535714285714284"/>
  </r>
  <r>
    <x v="53"/>
    <s v="1016632378290"/>
    <x v="17"/>
    <x v="537"/>
    <x v="13"/>
    <n v="1.2210526315789474"/>
  </r>
  <r>
    <x v="53"/>
    <s v="1742462460194"/>
    <x v="85"/>
    <x v="538"/>
    <x v="13"/>
    <n v="1.045045045045045"/>
  </r>
  <r>
    <x v="53"/>
    <s v="1220082247036"/>
    <x v="12"/>
    <x v="539"/>
    <x v="13"/>
    <n v="2.3199999999999998"/>
  </r>
  <r>
    <x v="54"/>
    <s v="1016632378290"/>
    <x v="28"/>
    <x v="540"/>
    <x v="109"/>
    <n v="1.19"/>
  </r>
  <r>
    <x v="54"/>
    <s v="1727935415836"/>
    <x v="19"/>
    <x v="541"/>
    <x v="110"/>
    <n v="1.2903225806451613"/>
  </r>
  <r>
    <x v="54"/>
    <s v="1220082247036"/>
    <x v="59"/>
    <x v="542"/>
    <x v="110"/>
    <n v="2.2222222222222223"/>
  </r>
  <r>
    <x v="54"/>
    <s v="1337178905827"/>
    <x v="68"/>
    <x v="543"/>
    <x v="110"/>
    <n v="2.1052631578947367"/>
  </r>
  <r>
    <x v="54"/>
    <s v="1967324274043"/>
    <x v="87"/>
    <x v="544"/>
    <x v="111"/>
    <n v="1.1000000000000001"/>
  </r>
  <r>
    <x v="54"/>
    <s v="1818048779732"/>
    <x v="19"/>
    <x v="545"/>
    <x v="111"/>
    <n v="1.3010752688172043"/>
  </r>
  <r>
    <x v="54"/>
    <s v="1913940448265"/>
    <x v="66"/>
    <x v="546"/>
    <x v="111"/>
    <n v="1.1308411214953271"/>
  </r>
  <r>
    <x v="54"/>
    <s v="2167261616426"/>
    <x v="24"/>
    <x v="547"/>
    <x v="111"/>
    <n v="1.1634615384615385"/>
  </r>
  <r>
    <x v="54"/>
    <s v="1742462460194"/>
    <x v="48"/>
    <x v="548"/>
    <x v="112"/>
    <n v="1.0892857142857142"/>
  </r>
  <r>
    <x v="54"/>
    <s v="1372272925406"/>
    <x v="63"/>
    <x v="549"/>
    <x v="112"/>
    <n v="1.2323232323232323"/>
  </r>
  <r>
    <x v="55"/>
    <s v="1727935415836"/>
    <x v="87"/>
    <x v="550"/>
    <x v="113"/>
    <n v="1.2272727272727273"/>
  </r>
  <r>
    <x v="55"/>
    <s v="1220082247036"/>
    <x v="53"/>
    <x v="551"/>
    <x v="113"/>
    <n v="2.5961538461538463"/>
  </r>
  <r>
    <x v="55"/>
    <s v="1967324274043"/>
    <x v="42"/>
    <x v="552"/>
    <x v="113"/>
    <n v="1.238532110091743"/>
  </r>
  <r>
    <x v="55"/>
    <s v="1337178905827"/>
    <x v="9"/>
    <x v="553"/>
    <x v="114"/>
    <n v="2.6666666666666665"/>
  </r>
  <r>
    <x v="55"/>
    <s v="1372272925406"/>
    <x v="17"/>
    <x v="554"/>
    <x v="114"/>
    <n v="1.4315789473684211"/>
  </r>
  <r>
    <x v="55"/>
    <s v="1016632378290"/>
    <x v="32"/>
    <x v="555"/>
    <x v="114"/>
    <n v="1.3203883495145632"/>
  </r>
  <r>
    <x v="55"/>
    <s v="1913940448265"/>
    <x v="45"/>
    <x v="556"/>
    <x v="114"/>
    <n v="1.2830188679245282"/>
  </r>
  <r>
    <x v="55"/>
    <s v="1818048779732"/>
    <x v="22"/>
    <x v="557"/>
    <x v="114"/>
    <n v="1.2592592592592593"/>
  </r>
  <r>
    <x v="55"/>
    <s v="2167261616426"/>
    <x v="30"/>
    <x v="558"/>
    <x v="114"/>
    <n v="1.3333333333333333"/>
  </r>
  <r>
    <x v="55"/>
    <s v="1742462460194"/>
    <x v="28"/>
    <x v="559"/>
    <x v="115"/>
    <n v="1.37"/>
  </r>
  <r>
    <x v="56"/>
    <s v="1913940448265"/>
    <x v="32"/>
    <x v="560"/>
    <x v="44"/>
    <n v="2.1553398058252426"/>
  </r>
  <r>
    <x v="56"/>
    <s v="1967324274043"/>
    <x v="57"/>
    <x v="561"/>
    <x v="44"/>
    <n v="2.1142857142857143"/>
  </r>
  <r>
    <x v="56"/>
    <s v="1337178905827"/>
    <x v="53"/>
    <x v="562"/>
    <x v="44"/>
    <n v="4.2692307692307692"/>
  </r>
  <r>
    <x v="56"/>
    <s v="1220082247036"/>
    <x v="69"/>
    <x v="563"/>
    <x v="44"/>
    <n v="3.7627118644067798"/>
  </r>
  <r>
    <x v="56"/>
    <s v="1372272925406"/>
    <x v="39"/>
    <x v="564"/>
    <x v="116"/>
    <n v="2.6547619047619047"/>
  </r>
  <r>
    <x v="56"/>
    <s v="1016632378290"/>
    <x v="42"/>
    <x v="565"/>
    <x v="116"/>
    <n v="2.0458715596330275"/>
  </r>
  <r>
    <x v="56"/>
    <s v="1727935415836"/>
    <x v="45"/>
    <x v="566"/>
    <x v="116"/>
    <n v="2.1037735849056602"/>
  </r>
  <r>
    <x v="56"/>
    <s v="2167261616426"/>
    <x v="52"/>
    <x v="567"/>
    <x v="116"/>
    <n v="2.6867469879518073"/>
  </r>
  <r>
    <x v="56"/>
    <s v="1742462460194"/>
    <x v="50"/>
    <x v="568"/>
    <x v="116"/>
    <n v="2.5340909090909092"/>
  </r>
  <r>
    <x v="56"/>
    <s v="1818048779732"/>
    <x v="24"/>
    <x v="569"/>
    <x v="117"/>
    <n v="2.1538461538461537"/>
  </r>
  <r>
    <x v="57"/>
    <s v="1913940448265"/>
    <x v="85"/>
    <x v="570"/>
    <x v="118"/>
    <n v="0.13513513513513514"/>
  </r>
  <r>
    <x v="57"/>
    <s v="2167261616426"/>
    <x v="89"/>
    <x v="571"/>
    <x v="119"/>
    <n v="0.20512820512820512"/>
  </r>
  <r>
    <x v="57"/>
    <s v="1818048779732"/>
    <x v="19"/>
    <x v="572"/>
    <x v="119"/>
    <n v="0.17204301075268819"/>
  </r>
  <r>
    <x v="57"/>
    <s v="1220082247036"/>
    <x v="80"/>
    <x v="573"/>
    <x v="119"/>
    <n v="0.29090909090909089"/>
  </r>
  <r>
    <x v="57"/>
    <s v="1742462460194"/>
    <x v="43"/>
    <x v="574"/>
    <x v="119"/>
    <n v="0.17582417582417584"/>
  </r>
  <r>
    <x v="57"/>
    <s v="1016632378290"/>
    <x v="60"/>
    <x v="575"/>
    <x v="120"/>
    <n v="0.15044247787610621"/>
  </r>
  <r>
    <x v="57"/>
    <s v="1372272925406"/>
    <x v="30"/>
    <x v="576"/>
    <x v="120"/>
    <n v="0.16666666666666666"/>
  </r>
  <r>
    <x v="57"/>
    <s v="1727935415836"/>
    <x v="17"/>
    <x v="577"/>
    <x v="120"/>
    <n v="0.17894736842105263"/>
  </r>
  <r>
    <x v="57"/>
    <s v="1967324274043"/>
    <x v="39"/>
    <x v="578"/>
    <x v="120"/>
    <n v="0.20238095238095238"/>
  </r>
  <r>
    <x v="57"/>
    <s v="1337178905827"/>
    <x v="80"/>
    <x v="579"/>
    <x v="120"/>
    <n v="0.30909090909090908"/>
  </r>
  <r>
    <x v="58"/>
    <s v="1727935415836"/>
    <x v="25"/>
    <x v="580"/>
    <x v="121"/>
    <n v="1.6237623762376239"/>
  </r>
  <r>
    <x v="58"/>
    <s v="1337178905827"/>
    <x v="68"/>
    <x v="581"/>
    <x v="121"/>
    <n v="2.8771929824561404"/>
  </r>
  <r>
    <x v="58"/>
    <s v="1372272925406"/>
    <x v="32"/>
    <x v="582"/>
    <x v="122"/>
    <n v="1.6019417475728155"/>
  </r>
  <r>
    <x v="58"/>
    <s v="1220082247036"/>
    <x v="65"/>
    <x v="583"/>
    <x v="122"/>
    <n v="3.75"/>
  </r>
  <r>
    <x v="58"/>
    <s v="1818048779732"/>
    <x v="41"/>
    <x v="584"/>
    <x v="122"/>
    <n v="1.853932584269663"/>
  </r>
  <r>
    <x v="58"/>
    <s v="1967324274043"/>
    <x v="10"/>
    <x v="585"/>
    <x v="122"/>
    <n v="2.0625"/>
  </r>
  <r>
    <x v="58"/>
    <s v="1742462460194"/>
    <x v="21"/>
    <x v="586"/>
    <x v="82"/>
    <n v="1.6938775510204083"/>
  </r>
  <r>
    <x v="58"/>
    <s v="1016632378290"/>
    <x v="28"/>
    <x v="587"/>
    <x v="82"/>
    <n v="1.66"/>
  </r>
  <r>
    <x v="58"/>
    <s v="1913940448265"/>
    <x v="87"/>
    <x v="588"/>
    <x v="82"/>
    <n v="1.509090909090909"/>
  </r>
  <r>
    <x v="58"/>
    <s v="2167261616426"/>
    <x v="29"/>
    <x v="589"/>
    <x v="82"/>
    <n v="2.0493827160493829"/>
  </r>
  <r>
    <x v="59"/>
    <s v="1967324274043"/>
    <x v="23"/>
    <x v="590"/>
    <x v="122"/>
    <n v="1.7934782608695652"/>
  </r>
  <r>
    <x v="59"/>
    <s v="2167261616426"/>
    <x v="23"/>
    <x v="591"/>
    <x v="122"/>
    <n v="1.7934782608695652"/>
  </r>
  <r>
    <x v="59"/>
    <s v="1220082247036"/>
    <x v="47"/>
    <x v="592"/>
    <x v="122"/>
    <n v="3.5106382978723403"/>
  </r>
  <r>
    <x v="59"/>
    <s v="1742462460194"/>
    <x v="33"/>
    <x v="593"/>
    <x v="122"/>
    <n v="1.71875"/>
  </r>
  <r>
    <x v="59"/>
    <s v="1016632378290"/>
    <x v="50"/>
    <x v="594"/>
    <x v="122"/>
    <n v="1.875"/>
  </r>
  <r>
    <x v="59"/>
    <s v="1727935415836"/>
    <x v="46"/>
    <x v="595"/>
    <x v="122"/>
    <n v="1.8333333333333333"/>
  </r>
  <r>
    <x v="59"/>
    <s v="1372272925406"/>
    <x v="52"/>
    <x v="596"/>
    <x v="122"/>
    <n v="1.9879518072289157"/>
  </r>
  <r>
    <x v="59"/>
    <s v="1818048779732"/>
    <x v="25"/>
    <x v="597"/>
    <x v="82"/>
    <n v="1.6435643564356435"/>
  </r>
  <r>
    <x v="59"/>
    <s v="1337178905827"/>
    <x v="78"/>
    <x v="598"/>
    <x v="82"/>
    <n v="3.3877551020408165"/>
  </r>
  <r>
    <x v="59"/>
    <s v="1913940448265"/>
    <x v="41"/>
    <x v="599"/>
    <x v="82"/>
    <n v="1.8651685393258426"/>
  </r>
  <r>
    <x v="60"/>
    <s v="1016632378290"/>
    <x v="67"/>
    <x v="600"/>
    <x v="123"/>
    <n v="4.1363636363636367"/>
  </r>
  <r>
    <x v="60"/>
    <s v="1818048779732"/>
    <x v="20"/>
    <x v="601"/>
    <x v="123"/>
    <n v="3.9565217391304346"/>
  </r>
  <r>
    <x v="60"/>
    <s v="1372272925406"/>
    <x v="70"/>
    <x v="602"/>
    <x v="123"/>
    <n v="4.4754098360655741"/>
  </r>
  <r>
    <x v="60"/>
    <s v="1220082247036"/>
    <x v="18"/>
    <x v="603"/>
    <x v="123"/>
    <n v="7.1842105263157894"/>
  </r>
  <r>
    <x v="60"/>
    <s v="1742462460194"/>
    <x v="100"/>
    <x v="604"/>
    <x v="123"/>
    <n v="3.9"/>
  </r>
  <r>
    <x v="60"/>
    <s v="2167261616426"/>
    <x v="100"/>
    <x v="605"/>
    <x v="123"/>
    <n v="3.9"/>
  </r>
  <r>
    <x v="60"/>
    <s v="1913940448265"/>
    <x v="101"/>
    <x v="606"/>
    <x v="123"/>
    <n v="4.55"/>
  </r>
  <r>
    <x v="60"/>
    <s v="1727935415836"/>
    <x v="74"/>
    <x v="607"/>
    <x v="123"/>
    <n v="4.333333333333333"/>
  </r>
  <r>
    <x v="60"/>
    <s v="1967324274043"/>
    <x v="67"/>
    <x v="608"/>
    <x v="123"/>
    <n v="4.1363636363636367"/>
  </r>
  <r>
    <x v="60"/>
    <s v="1337178905827"/>
    <x v="102"/>
    <x v="609"/>
    <x v="123"/>
    <n v="10.5"/>
  </r>
  <r>
    <x v="61"/>
    <s v="1967324274043"/>
    <x v="103"/>
    <x v="610"/>
    <x v="72"/>
    <n v="7.875"/>
  </r>
  <r>
    <x v="61"/>
    <s v="1742462460194"/>
    <x v="95"/>
    <x v="611"/>
    <x v="73"/>
    <n v="6.0476190476190474"/>
  </r>
  <r>
    <x v="61"/>
    <s v="1016632378290"/>
    <x v="5"/>
    <x v="612"/>
    <x v="73"/>
    <n v="5.7727272727272725"/>
  </r>
  <r>
    <x v="61"/>
    <s v="1337178905827"/>
    <x v="104"/>
    <x v="613"/>
    <x v="73"/>
    <n v="21.166666666666668"/>
  </r>
  <r>
    <x v="61"/>
    <s v="2167261616426"/>
    <x v="105"/>
    <x v="614"/>
    <x v="73"/>
    <n v="6.35"/>
  </r>
  <r>
    <x v="61"/>
    <s v="1372272925406"/>
    <x v="95"/>
    <x v="615"/>
    <x v="73"/>
    <n v="6.0476190476190474"/>
  </r>
  <r>
    <x v="61"/>
    <s v="1220082247036"/>
    <x v="106"/>
    <x v="616"/>
    <x v="73"/>
    <n v="9.7692307692307701"/>
  </r>
  <r>
    <x v="61"/>
    <s v="1913940448265"/>
    <x v="96"/>
    <x v="617"/>
    <x v="73"/>
    <n v="6.6842105263157894"/>
  </r>
  <r>
    <x v="61"/>
    <s v="1727935415836"/>
    <x v="95"/>
    <x v="618"/>
    <x v="73"/>
    <n v="6.0476190476190474"/>
  </r>
  <r>
    <x v="61"/>
    <s v="1818048779732"/>
    <x v="4"/>
    <x v="619"/>
    <x v="73"/>
    <n v="8.4666666666666668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620">
  <r>
    <x v="0"/>
    <s v="1016632378290"/>
    <x v="0"/>
    <x v="0"/>
    <x v="0"/>
    <n v="5.666666666666667"/>
  </r>
  <r>
    <x v="0"/>
    <s v="1372272925406"/>
    <x v="1"/>
    <x v="1"/>
    <x v="1"/>
    <n v="8.6"/>
  </r>
  <r>
    <x v="0"/>
    <s v="1220082247036"/>
    <x v="2"/>
    <x v="2"/>
    <x v="1"/>
    <n v="9.5555555555555554"/>
  </r>
  <r>
    <x v="0"/>
    <s v="1742462460194"/>
    <x v="3"/>
    <x v="3"/>
    <x v="1"/>
    <n v="3.9090909090909092"/>
  </r>
  <r>
    <x v="0"/>
    <s v="1337178905827"/>
    <x v="4"/>
    <x v="4"/>
    <x v="1"/>
    <n v="6.615384615384615"/>
  </r>
  <r>
    <x v="0"/>
    <s v="1818048779732"/>
    <x v="0"/>
    <x v="5"/>
    <x v="1"/>
    <n v="5.7333333333333334"/>
  </r>
  <r>
    <x v="0"/>
    <s v="1727935415836"/>
    <x v="0"/>
    <x v="6"/>
    <x v="1"/>
    <n v="5.7333333333333334"/>
  </r>
  <r>
    <x v="0"/>
    <s v="2167261616426"/>
    <x v="5"/>
    <x v="7"/>
    <x v="1"/>
    <n v="5.0588235294117645"/>
  </r>
  <r>
    <x v="0"/>
    <s v="1913940448265"/>
    <x v="0"/>
    <x v="8"/>
    <x v="1"/>
    <n v="5.7333333333333334"/>
  </r>
  <r>
    <x v="0"/>
    <s v="1967324274043"/>
    <x v="5"/>
    <x v="9"/>
    <x v="1"/>
    <n v="5.0588235294117645"/>
  </r>
  <r>
    <x v="1"/>
    <s v="1913940448265"/>
    <x v="6"/>
    <x v="10"/>
    <x v="2"/>
    <n v="1.4745762711864407"/>
  </r>
  <r>
    <x v="1"/>
    <s v="1742462460194"/>
    <x v="7"/>
    <x v="11"/>
    <x v="3"/>
    <n v="1.3134328358208955"/>
  </r>
  <r>
    <x v="1"/>
    <s v="1818048779732"/>
    <x v="8"/>
    <x v="12"/>
    <x v="3"/>
    <n v="1.3538461538461539"/>
  </r>
  <r>
    <x v="1"/>
    <s v="2167261616426"/>
    <x v="9"/>
    <x v="13"/>
    <x v="3"/>
    <n v="1.2571428571428571"/>
  </r>
  <r>
    <x v="1"/>
    <s v="1727935415836"/>
    <x v="10"/>
    <x v="14"/>
    <x v="3"/>
    <n v="1.5172413793103448"/>
  </r>
  <r>
    <x v="1"/>
    <s v="1016632378290"/>
    <x v="11"/>
    <x v="15"/>
    <x v="3"/>
    <n v="1.3968253968253967"/>
  </r>
  <r>
    <x v="1"/>
    <s v="1337178905827"/>
    <x v="12"/>
    <x v="16"/>
    <x v="3"/>
    <n v="2.3783783783783785"/>
  </r>
  <r>
    <x v="1"/>
    <s v="1372272925406"/>
    <x v="13"/>
    <x v="17"/>
    <x v="4"/>
    <n v="1.459016393442623"/>
  </r>
  <r>
    <x v="1"/>
    <s v="1220082247036"/>
    <x v="14"/>
    <x v="18"/>
    <x v="4"/>
    <n v="3.2962962962962963"/>
  </r>
  <r>
    <x v="1"/>
    <s v="1967324274043"/>
    <x v="10"/>
    <x v="19"/>
    <x v="5"/>
    <n v="1.5517241379310345"/>
  </r>
  <r>
    <x v="2"/>
    <s v="1372272925406"/>
    <x v="15"/>
    <x v="20"/>
    <x v="6"/>
    <n v="1.47"/>
  </r>
  <r>
    <x v="2"/>
    <s v="1337178905827"/>
    <x v="16"/>
    <x v="21"/>
    <x v="7"/>
    <n v="3.6097560975609757"/>
  </r>
  <r>
    <x v="2"/>
    <s v="1818048779732"/>
    <x v="17"/>
    <x v="22"/>
    <x v="7"/>
    <n v="1.3577981651376148"/>
  </r>
  <r>
    <x v="2"/>
    <s v="1220082247036"/>
    <x v="18"/>
    <x v="23"/>
    <x v="7"/>
    <n v="3.441860465116279"/>
  </r>
  <r>
    <x v="2"/>
    <s v="1913940448265"/>
    <x v="19"/>
    <x v="24"/>
    <x v="7"/>
    <n v="1.6086956521739131"/>
  </r>
  <r>
    <x v="2"/>
    <s v="1967324274043"/>
    <x v="20"/>
    <x v="25"/>
    <x v="8"/>
    <n v="1.7045454545454546"/>
  </r>
  <r>
    <x v="2"/>
    <s v="1016632378290"/>
    <x v="21"/>
    <x v="26"/>
    <x v="8"/>
    <n v="1.4285714285714286"/>
  </r>
  <r>
    <x v="2"/>
    <s v="2167261616426"/>
    <x v="22"/>
    <x v="27"/>
    <x v="9"/>
    <n v="1.3482142857142858"/>
  </r>
  <r>
    <x v="2"/>
    <s v="1727935415836"/>
    <x v="23"/>
    <x v="28"/>
    <x v="9"/>
    <n v="1.735632183908046"/>
  </r>
  <r>
    <x v="2"/>
    <s v="1742462460194"/>
    <x v="24"/>
    <x v="29"/>
    <x v="9"/>
    <n v="1.4112149532710281"/>
  </r>
  <r>
    <x v="3"/>
    <s v="1913940448265"/>
    <x v="25"/>
    <x v="30"/>
    <x v="10"/>
    <n v="3.2432432432432434"/>
  </r>
  <r>
    <x v="3"/>
    <s v="1742462460194"/>
    <x v="20"/>
    <x v="31"/>
    <x v="10"/>
    <n v="2.7272727272727271"/>
  </r>
  <r>
    <x v="3"/>
    <s v="1967324274043"/>
    <x v="26"/>
    <x v="32"/>
    <x v="11"/>
    <n v="3.3943661971830985"/>
  </r>
  <r>
    <x v="3"/>
    <s v="1220082247036"/>
    <x v="27"/>
    <x v="33"/>
    <x v="11"/>
    <n v="6.8857142857142861"/>
  </r>
  <r>
    <x v="3"/>
    <s v="1372272925406"/>
    <x v="28"/>
    <x v="34"/>
    <x v="11"/>
    <n v="3.5441176470588234"/>
  </r>
  <r>
    <x v="3"/>
    <s v="1016632378290"/>
    <x v="29"/>
    <x v="35"/>
    <x v="12"/>
    <n v="3.0632911392405062"/>
  </r>
  <r>
    <x v="3"/>
    <s v="1727935415836"/>
    <x v="9"/>
    <x v="36"/>
    <x v="12"/>
    <n v="3.4571428571428573"/>
  </r>
  <r>
    <x v="3"/>
    <s v="2167261616426"/>
    <x v="30"/>
    <x v="37"/>
    <x v="12"/>
    <n v="3.1428571428571428"/>
  </r>
  <r>
    <x v="3"/>
    <s v="1337178905827"/>
    <x v="31"/>
    <x v="38"/>
    <x v="13"/>
    <n v="8.6785714285714288"/>
  </r>
  <r>
    <x v="3"/>
    <s v="1818048779732"/>
    <x v="32"/>
    <x v="39"/>
    <x v="13"/>
    <n v="2.8255813953488373"/>
  </r>
  <r>
    <x v="4"/>
    <s v="1818048779732"/>
    <x v="33"/>
    <x v="40"/>
    <x v="14"/>
    <n v="0.58333333333333337"/>
  </r>
  <r>
    <x v="4"/>
    <s v="1913940448265"/>
    <x v="34"/>
    <x v="41"/>
    <x v="14"/>
    <n v="0.74468085106382975"/>
  </r>
  <r>
    <x v="4"/>
    <s v="2167261616426"/>
    <x v="35"/>
    <x v="42"/>
    <x v="14"/>
    <n v="0.76086956521739135"/>
  </r>
  <r>
    <x v="4"/>
    <s v="1372272925406"/>
    <x v="16"/>
    <x v="43"/>
    <x v="14"/>
    <n v="0.85365853658536583"/>
  </r>
  <r>
    <x v="4"/>
    <s v="1742462460194"/>
    <x v="36"/>
    <x v="44"/>
    <x v="14"/>
    <n v="0.68627450980392157"/>
  </r>
  <r>
    <x v="4"/>
    <s v="1220082247036"/>
    <x v="37"/>
    <x v="45"/>
    <x v="15"/>
    <n v="1.7142857142857142"/>
  </r>
  <r>
    <x v="4"/>
    <s v="1337178905827"/>
    <x v="37"/>
    <x v="46"/>
    <x v="15"/>
    <n v="1.7142857142857142"/>
  </r>
  <r>
    <x v="4"/>
    <s v="1727935415836"/>
    <x v="34"/>
    <x v="47"/>
    <x v="15"/>
    <n v="0.76595744680851063"/>
  </r>
  <r>
    <x v="4"/>
    <s v="1016632378290"/>
    <x v="38"/>
    <x v="48"/>
    <x v="15"/>
    <n v="0.92307692307692313"/>
  </r>
  <r>
    <x v="4"/>
    <s v="1967324274043"/>
    <x v="39"/>
    <x v="49"/>
    <x v="15"/>
    <n v="0.66666666666666663"/>
  </r>
  <r>
    <x v="5"/>
    <s v="1742462460194"/>
    <x v="40"/>
    <x v="50"/>
    <x v="16"/>
    <n v="0.86585365853658536"/>
  </r>
  <r>
    <x v="5"/>
    <s v="1220082247036"/>
    <x v="27"/>
    <x v="51"/>
    <x v="16"/>
    <n v="2.0285714285714285"/>
  </r>
  <r>
    <x v="5"/>
    <s v="1913940448265"/>
    <x v="28"/>
    <x v="52"/>
    <x v="17"/>
    <n v="1.0588235294117647"/>
  </r>
  <r>
    <x v="5"/>
    <s v="1337178905827"/>
    <x v="41"/>
    <x v="53"/>
    <x v="17"/>
    <n v="2.1818181818181817"/>
  </r>
  <r>
    <x v="5"/>
    <s v="1372272925406"/>
    <x v="42"/>
    <x v="54"/>
    <x v="17"/>
    <n v="1.263157894736842"/>
  </r>
  <r>
    <x v="5"/>
    <s v="2167261616426"/>
    <x v="43"/>
    <x v="55"/>
    <x v="17"/>
    <n v="0.94736842105263153"/>
  </r>
  <r>
    <x v="5"/>
    <s v="1727935415836"/>
    <x v="25"/>
    <x v="56"/>
    <x v="18"/>
    <n v="0.98648648648648651"/>
  </r>
  <r>
    <x v="5"/>
    <s v="1818048779732"/>
    <x v="40"/>
    <x v="57"/>
    <x v="18"/>
    <n v="0.8902439024390244"/>
  </r>
  <r>
    <x v="5"/>
    <s v="1016632378290"/>
    <x v="9"/>
    <x v="58"/>
    <x v="18"/>
    <n v="1.0428571428571429"/>
  </r>
  <r>
    <x v="5"/>
    <s v="1967324274043"/>
    <x v="26"/>
    <x v="59"/>
    <x v="18"/>
    <n v="1.028169014084507"/>
  </r>
  <r>
    <x v="6"/>
    <s v="1220082247036"/>
    <x v="18"/>
    <x v="60"/>
    <x v="19"/>
    <n v="3.7674418604651163"/>
  </r>
  <r>
    <x v="6"/>
    <s v="1372272925406"/>
    <x v="44"/>
    <x v="61"/>
    <x v="19"/>
    <n v="2.2191780821917808"/>
  </r>
  <r>
    <x v="6"/>
    <s v="1727935415836"/>
    <x v="45"/>
    <x v="62"/>
    <x v="19"/>
    <n v="1.7052631578947368"/>
  </r>
  <r>
    <x v="6"/>
    <s v="1337178905827"/>
    <x v="46"/>
    <x v="63"/>
    <x v="20"/>
    <n v="2.9636363636363638"/>
  </r>
  <r>
    <x v="6"/>
    <s v="1016632378290"/>
    <x v="47"/>
    <x v="64"/>
    <x v="20"/>
    <n v="1.613861386138614"/>
  </r>
  <r>
    <x v="6"/>
    <s v="2167261616426"/>
    <x v="45"/>
    <x v="65"/>
    <x v="20"/>
    <n v="1.7157894736842105"/>
  </r>
  <r>
    <x v="6"/>
    <s v="1913940448265"/>
    <x v="48"/>
    <x v="66"/>
    <x v="20"/>
    <n v="1.6464646464646464"/>
  </r>
  <r>
    <x v="6"/>
    <s v="1967324274043"/>
    <x v="23"/>
    <x v="67"/>
    <x v="20"/>
    <n v="1.8735632183908046"/>
  </r>
  <r>
    <x v="6"/>
    <s v="1742462460194"/>
    <x v="49"/>
    <x v="68"/>
    <x v="21"/>
    <n v="1.5769230769230769"/>
  </r>
  <r>
    <x v="6"/>
    <s v="1818048779732"/>
    <x v="50"/>
    <x v="69"/>
    <x v="21"/>
    <n v="1.8222222222222222"/>
  </r>
  <r>
    <x v="7"/>
    <s v="2167261616426"/>
    <x v="51"/>
    <x v="70"/>
    <x v="22"/>
    <n v="2.3191489361702127"/>
  </r>
  <r>
    <x v="7"/>
    <s v="1016632378290"/>
    <x v="24"/>
    <x v="71"/>
    <x v="22"/>
    <n v="2.0373831775700935"/>
  </r>
  <r>
    <x v="7"/>
    <s v="1220082247036"/>
    <x v="52"/>
    <x v="72"/>
    <x v="22"/>
    <n v="4.8444444444444441"/>
  </r>
  <r>
    <x v="7"/>
    <s v="1967324274043"/>
    <x v="53"/>
    <x v="73"/>
    <x v="22"/>
    <n v="2.691358024691358"/>
  </r>
  <r>
    <x v="7"/>
    <s v="1337178905827"/>
    <x v="6"/>
    <x v="74"/>
    <x v="23"/>
    <n v="3.7118644067796609"/>
  </r>
  <r>
    <x v="7"/>
    <s v="1727935415836"/>
    <x v="54"/>
    <x v="75"/>
    <x v="23"/>
    <n v="2.6385542168674698"/>
  </r>
  <r>
    <x v="7"/>
    <s v="1818048779732"/>
    <x v="51"/>
    <x v="76"/>
    <x v="23"/>
    <n v="2.3297872340425534"/>
  </r>
  <r>
    <x v="7"/>
    <s v="1372272925406"/>
    <x v="54"/>
    <x v="77"/>
    <x v="23"/>
    <n v="2.6385542168674698"/>
  </r>
  <r>
    <x v="7"/>
    <s v="1913940448265"/>
    <x v="55"/>
    <x v="78"/>
    <x v="24"/>
    <n v="2.1568627450980391"/>
  </r>
  <r>
    <x v="7"/>
    <s v="1742462460194"/>
    <x v="50"/>
    <x v="79"/>
    <x v="24"/>
    <n v="2.4444444444444446"/>
  </r>
  <r>
    <x v="8"/>
    <s v="1742462460194"/>
    <x v="56"/>
    <x v="80"/>
    <x v="25"/>
    <n v="0.94117647058823528"/>
  </r>
  <r>
    <x v="8"/>
    <s v="1913940448265"/>
    <x v="19"/>
    <x v="81"/>
    <x v="25"/>
    <n v="0.86956521739130432"/>
  </r>
  <r>
    <x v="8"/>
    <s v="1967324274043"/>
    <x v="57"/>
    <x v="82"/>
    <x v="25"/>
    <n v="0.95238095238095233"/>
  </r>
  <r>
    <x v="8"/>
    <s v="1372272925406"/>
    <x v="19"/>
    <x v="83"/>
    <x v="25"/>
    <n v="0.86956521739130432"/>
  </r>
  <r>
    <x v="8"/>
    <s v="2167261616426"/>
    <x v="55"/>
    <x v="84"/>
    <x v="26"/>
    <n v="0.79411764705882348"/>
  </r>
  <r>
    <x v="8"/>
    <s v="1727935415836"/>
    <x v="58"/>
    <x v="85"/>
    <x v="26"/>
    <n v="0.83505154639175261"/>
  </r>
  <r>
    <x v="8"/>
    <s v="1818048779732"/>
    <x v="59"/>
    <x v="86"/>
    <x v="26"/>
    <n v="0.89010989010989006"/>
  </r>
  <r>
    <x v="8"/>
    <s v="1016632378290"/>
    <x v="49"/>
    <x v="87"/>
    <x v="27"/>
    <n v="0.78846153846153844"/>
  </r>
  <r>
    <x v="8"/>
    <s v="1220082247036"/>
    <x v="60"/>
    <x v="88"/>
    <x v="27"/>
    <n v="1.64"/>
  </r>
  <r>
    <x v="8"/>
    <s v="1337178905827"/>
    <x v="61"/>
    <x v="89"/>
    <x v="27"/>
    <n v="1.5471698113207548"/>
  </r>
  <r>
    <x v="9"/>
    <s v="1967324274043"/>
    <x v="62"/>
    <x v="90"/>
    <x v="28"/>
    <n v="1.2359550561797752"/>
  </r>
  <r>
    <x v="9"/>
    <s v="1372272925406"/>
    <x v="54"/>
    <x v="91"/>
    <x v="29"/>
    <n v="1.3373493975903614"/>
  </r>
  <r>
    <x v="9"/>
    <s v="1016632378290"/>
    <x v="20"/>
    <x v="92"/>
    <x v="29"/>
    <n v="1.2613636363636365"/>
  </r>
  <r>
    <x v="9"/>
    <s v="1220082247036"/>
    <x v="35"/>
    <x v="93"/>
    <x v="29"/>
    <n v="2.4130434782608696"/>
  </r>
  <r>
    <x v="9"/>
    <s v="2167261616426"/>
    <x v="63"/>
    <x v="94"/>
    <x v="29"/>
    <n v="1.0776699029126213"/>
  </r>
  <r>
    <x v="9"/>
    <s v="1337178905827"/>
    <x v="13"/>
    <x v="95"/>
    <x v="29"/>
    <n v="1.819672131147541"/>
  </r>
  <r>
    <x v="9"/>
    <s v="1818048779732"/>
    <x v="40"/>
    <x v="96"/>
    <x v="29"/>
    <n v="1.3536585365853659"/>
  </r>
  <r>
    <x v="9"/>
    <s v="1727935415836"/>
    <x v="51"/>
    <x v="97"/>
    <x v="29"/>
    <n v="1.1808510638297873"/>
  </r>
  <r>
    <x v="9"/>
    <s v="1913940448265"/>
    <x v="47"/>
    <x v="98"/>
    <x v="30"/>
    <n v="1.108910891089109"/>
  </r>
  <r>
    <x v="9"/>
    <s v="1742462460194"/>
    <x v="64"/>
    <x v="99"/>
    <x v="30"/>
    <n v="1.1428571428571428"/>
  </r>
  <r>
    <x v="10"/>
    <s v="1742462460194"/>
    <x v="65"/>
    <x v="100"/>
    <x v="31"/>
    <n v="1.7956989247311828"/>
  </r>
  <r>
    <x v="10"/>
    <s v="1913940448265"/>
    <x v="58"/>
    <x v="101"/>
    <x v="32"/>
    <n v="1.731958762886598"/>
  </r>
  <r>
    <x v="10"/>
    <s v="1016632378290"/>
    <x v="19"/>
    <x v="102"/>
    <x v="32"/>
    <n v="1.826086956521739"/>
  </r>
  <r>
    <x v="10"/>
    <s v="1337178905827"/>
    <x v="6"/>
    <x v="103"/>
    <x v="32"/>
    <n v="2.847457627118644"/>
  </r>
  <r>
    <x v="10"/>
    <s v="1818048779732"/>
    <x v="19"/>
    <x v="104"/>
    <x v="33"/>
    <n v="1.8369565217391304"/>
  </r>
  <r>
    <x v="10"/>
    <s v="1967324274043"/>
    <x v="57"/>
    <x v="105"/>
    <x v="33"/>
    <n v="2.0119047619047619"/>
  </r>
  <r>
    <x v="10"/>
    <s v="1220082247036"/>
    <x v="36"/>
    <x v="106"/>
    <x v="34"/>
    <n v="3.3333333333333335"/>
  </r>
  <r>
    <x v="10"/>
    <s v="2167261616426"/>
    <x v="50"/>
    <x v="107"/>
    <x v="34"/>
    <n v="1.8888888888888888"/>
  </r>
  <r>
    <x v="10"/>
    <s v="1727935415836"/>
    <x v="59"/>
    <x v="108"/>
    <x v="34"/>
    <n v="1.8681318681318682"/>
  </r>
  <r>
    <x v="10"/>
    <s v="1372272925406"/>
    <x v="65"/>
    <x v="109"/>
    <x v="34"/>
    <n v="1.8279569892473118"/>
  </r>
  <r>
    <x v="11"/>
    <s v="1727935415836"/>
    <x v="17"/>
    <x v="110"/>
    <x v="35"/>
    <n v="1.3944954128440368"/>
  </r>
  <r>
    <x v="11"/>
    <s v="1337178905827"/>
    <x v="66"/>
    <x v="111"/>
    <x v="35"/>
    <n v="3.1666666666666665"/>
  </r>
  <r>
    <x v="11"/>
    <s v="2167261616426"/>
    <x v="51"/>
    <x v="112"/>
    <x v="35"/>
    <n v="1.6170212765957446"/>
  </r>
  <r>
    <x v="11"/>
    <s v="1818048779732"/>
    <x v="48"/>
    <x v="113"/>
    <x v="35"/>
    <n v="1.5353535353535352"/>
  </r>
  <r>
    <x v="11"/>
    <s v="1220082247036"/>
    <x v="35"/>
    <x v="114"/>
    <x v="35"/>
    <n v="3.3043478260869565"/>
  </r>
  <r>
    <x v="11"/>
    <s v="1913940448265"/>
    <x v="59"/>
    <x v="115"/>
    <x v="35"/>
    <n v="1.6703296703296704"/>
  </r>
  <r>
    <x v="11"/>
    <s v="1016632378290"/>
    <x v="23"/>
    <x v="116"/>
    <x v="35"/>
    <n v="1.7471264367816093"/>
  </r>
  <r>
    <x v="11"/>
    <s v="1967324274043"/>
    <x v="32"/>
    <x v="117"/>
    <x v="35"/>
    <n v="1.7674418604651163"/>
  </r>
  <r>
    <x v="11"/>
    <s v="1372272925406"/>
    <x v="22"/>
    <x v="118"/>
    <x v="36"/>
    <n v="1.3660714285714286"/>
  </r>
  <r>
    <x v="11"/>
    <s v="1742462460194"/>
    <x v="67"/>
    <x v="119"/>
    <x v="36"/>
    <n v="2.2173913043478262"/>
  </r>
  <r>
    <x v="12"/>
    <s v="1913940448265"/>
    <x v="51"/>
    <x v="120"/>
    <x v="37"/>
    <n v="2.6170212765957448"/>
  </r>
  <r>
    <x v="12"/>
    <s v="1967324274043"/>
    <x v="23"/>
    <x v="121"/>
    <x v="37"/>
    <n v="2.8275862068965516"/>
  </r>
  <r>
    <x v="12"/>
    <s v="1220082247036"/>
    <x v="61"/>
    <x v="122"/>
    <x v="37"/>
    <n v="4.6415094339622645"/>
  </r>
  <r>
    <x v="12"/>
    <s v="1727935415836"/>
    <x v="58"/>
    <x v="123"/>
    <x v="37"/>
    <n v="2.536082474226804"/>
  </r>
  <r>
    <x v="12"/>
    <s v="1337178905827"/>
    <x v="34"/>
    <x v="124"/>
    <x v="37"/>
    <n v="5.2340425531914896"/>
  </r>
  <r>
    <x v="12"/>
    <s v="1016632378290"/>
    <x v="59"/>
    <x v="125"/>
    <x v="37"/>
    <n v="2.7032967032967035"/>
  </r>
  <r>
    <x v="12"/>
    <s v="1742462460194"/>
    <x v="68"/>
    <x v="126"/>
    <x v="38"/>
    <n v="3.0874999999999999"/>
  </r>
  <r>
    <x v="12"/>
    <s v="2167261616426"/>
    <x v="64"/>
    <x v="127"/>
    <x v="38"/>
    <n v="2.5204081632653059"/>
  </r>
  <r>
    <x v="12"/>
    <s v="1372272925406"/>
    <x v="49"/>
    <x v="128"/>
    <x v="39"/>
    <n v="2.3846153846153846"/>
  </r>
  <r>
    <x v="12"/>
    <s v="1818048779732"/>
    <x v="50"/>
    <x v="129"/>
    <x v="39"/>
    <n v="2.7555555555555555"/>
  </r>
  <r>
    <x v="13"/>
    <s v="1818048779732"/>
    <x v="59"/>
    <x v="130"/>
    <x v="40"/>
    <n v="1.901098901098901"/>
  </r>
  <r>
    <x v="13"/>
    <s v="1913940448265"/>
    <x v="54"/>
    <x v="131"/>
    <x v="40"/>
    <n v="2.0843373493975905"/>
  </r>
  <r>
    <x v="13"/>
    <s v="1742462460194"/>
    <x v="56"/>
    <x v="132"/>
    <x v="41"/>
    <n v="2.0470588235294116"/>
  </r>
  <r>
    <x v="13"/>
    <s v="1967324274043"/>
    <x v="54"/>
    <x v="133"/>
    <x v="41"/>
    <n v="2.0963855421686746"/>
  </r>
  <r>
    <x v="13"/>
    <s v="1727935415836"/>
    <x v="20"/>
    <x v="134"/>
    <x v="41"/>
    <n v="1.9772727272727273"/>
  </r>
  <r>
    <x v="13"/>
    <s v="1337178905827"/>
    <x v="60"/>
    <x v="135"/>
    <x v="41"/>
    <n v="3.48"/>
  </r>
  <r>
    <x v="13"/>
    <s v="2167261616426"/>
    <x v="64"/>
    <x v="136"/>
    <x v="42"/>
    <n v="1.7857142857142858"/>
  </r>
  <r>
    <x v="13"/>
    <s v="1372272925406"/>
    <x v="45"/>
    <x v="137"/>
    <x v="42"/>
    <n v="1.8421052631578947"/>
  </r>
  <r>
    <x v="13"/>
    <s v="1016632378290"/>
    <x v="21"/>
    <x v="138"/>
    <x v="42"/>
    <n v="1.6666666666666667"/>
  </r>
  <r>
    <x v="13"/>
    <s v="1220082247036"/>
    <x v="11"/>
    <x v="139"/>
    <x v="42"/>
    <n v="2.7777777777777777"/>
  </r>
  <r>
    <x v="14"/>
    <s v="1742462460194"/>
    <x v="43"/>
    <x v="140"/>
    <x v="43"/>
    <n v="0.13157894736842105"/>
  </r>
  <r>
    <x v="14"/>
    <s v="1220082247036"/>
    <x v="69"/>
    <x v="141"/>
    <x v="43"/>
    <n v="0.19230769230769232"/>
  </r>
  <r>
    <x v="14"/>
    <s v="1727935415836"/>
    <x v="45"/>
    <x v="142"/>
    <x v="44"/>
    <n v="0.11578947368421053"/>
  </r>
  <r>
    <x v="14"/>
    <s v="1913940448265"/>
    <x v="65"/>
    <x v="143"/>
    <x v="44"/>
    <n v="0.11827956989247312"/>
  </r>
  <r>
    <x v="14"/>
    <s v="1372272925406"/>
    <x v="56"/>
    <x v="144"/>
    <x v="44"/>
    <n v="0.12941176470588237"/>
  </r>
  <r>
    <x v="14"/>
    <s v="1337178905827"/>
    <x v="39"/>
    <x v="145"/>
    <x v="44"/>
    <n v="0.20370370370370369"/>
  </r>
  <r>
    <x v="14"/>
    <s v="2167261616426"/>
    <x v="49"/>
    <x v="146"/>
    <x v="44"/>
    <n v="0.10576923076923077"/>
  </r>
  <r>
    <x v="14"/>
    <s v="1016632378290"/>
    <x v="49"/>
    <x v="147"/>
    <x v="45"/>
    <n v="0.11538461538461539"/>
  </r>
  <r>
    <x v="14"/>
    <s v="1818048779732"/>
    <x v="58"/>
    <x v="148"/>
    <x v="45"/>
    <n v="0.12371134020618557"/>
  </r>
  <r>
    <x v="14"/>
    <s v="1967324274043"/>
    <x v="53"/>
    <x v="149"/>
    <x v="45"/>
    <n v="0.14814814814814814"/>
  </r>
  <r>
    <x v="15"/>
    <s v="1913940448265"/>
    <x v="19"/>
    <x v="150"/>
    <x v="46"/>
    <n v="0.98913043478260865"/>
  </r>
  <r>
    <x v="15"/>
    <s v="1818048779732"/>
    <x v="70"/>
    <x v="151"/>
    <x v="47"/>
    <n v="0.95833333333333337"/>
  </r>
  <r>
    <x v="15"/>
    <s v="1727935415836"/>
    <x v="59"/>
    <x v="152"/>
    <x v="47"/>
    <n v="1.0109890109890109"/>
  </r>
  <r>
    <x v="15"/>
    <s v="1967324274043"/>
    <x v="65"/>
    <x v="153"/>
    <x v="48"/>
    <n v="1"/>
  </r>
  <r>
    <x v="15"/>
    <s v="1337178905827"/>
    <x v="34"/>
    <x v="154"/>
    <x v="48"/>
    <n v="1.9787234042553192"/>
  </r>
  <r>
    <x v="15"/>
    <s v="1016632378290"/>
    <x v="58"/>
    <x v="155"/>
    <x v="49"/>
    <n v="0.96907216494845361"/>
  </r>
  <r>
    <x v="15"/>
    <s v="2167261616426"/>
    <x v="63"/>
    <x v="156"/>
    <x v="49"/>
    <n v="0.91262135922330101"/>
  </r>
  <r>
    <x v="15"/>
    <s v="1742462460194"/>
    <x v="59"/>
    <x v="157"/>
    <x v="49"/>
    <n v="1.0329670329670331"/>
  </r>
  <r>
    <x v="15"/>
    <s v="1220082247036"/>
    <x v="71"/>
    <x v="158"/>
    <x v="49"/>
    <n v="1.6785714285714286"/>
  </r>
  <r>
    <x v="15"/>
    <s v="1372272925406"/>
    <x v="43"/>
    <x v="159"/>
    <x v="50"/>
    <n v="1.25"/>
  </r>
  <r>
    <x v="16"/>
    <s v="1818048779732"/>
    <x v="47"/>
    <x v="160"/>
    <x v="51"/>
    <n v="1.4356435643564356"/>
  </r>
  <r>
    <x v="16"/>
    <s v="1220082247036"/>
    <x v="61"/>
    <x v="161"/>
    <x v="51"/>
    <n v="2.7358490566037736"/>
  </r>
  <r>
    <x v="16"/>
    <s v="2167261616426"/>
    <x v="70"/>
    <x v="162"/>
    <x v="51"/>
    <n v="1.5104166666666667"/>
  </r>
  <r>
    <x v="16"/>
    <s v="1016632378290"/>
    <x v="19"/>
    <x v="163"/>
    <x v="51"/>
    <n v="1.576086956521739"/>
  </r>
  <r>
    <x v="16"/>
    <s v="1337178905827"/>
    <x v="52"/>
    <x v="164"/>
    <x v="51"/>
    <n v="3.2222222222222223"/>
  </r>
  <r>
    <x v="16"/>
    <s v="1372272925406"/>
    <x v="62"/>
    <x v="165"/>
    <x v="51"/>
    <n v="1.6292134831460674"/>
  </r>
  <r>
    <x v="16"/>
    <s v="1742462460194"/>
    <x v="64"/>
    <x v="166"/>
    <x v="51"/>
    <n v="1.4795918367346939"/>
  </r>
  <r>
    <x v="16"/>
    <s v="1727935415836"/>
    <x v="50"/>
    <x v="167"/>
    <x v="51"/>
    <n v="1.6111111111111112"/>
  </r>
  <r>
    <x v="16"/>
    <s v="1913940448265"/>
    <x v="43"/>
    <x v="168"/>
    <x v="52"/>
    <n v="1.9210526315789473"/>
  </r>
  <r>
    <x v="16"/>
    <s v="1967324274043"/>
    <x v="47"/>
    <x v="169"/>
    <x v="52"/>
    <n v="1.4455445544554455"/>
  </r>
  <r>
    <x v="17"/>
    <s v="1727935415836"/>
    <x v="45"/>
    <x v="170"/>
    <x v="53"/>
    <n v="2.0526315789473686"/>
  </r>
  <r>
    <x v="17"/>
    <s v="1372272925406"/>
    <x v="64"/>
    <x v="171"/>
    <x v="54"/>
    <n v="2"/>
  </r>
  <r>
    <x v="17"/>
    <s v="1818048779732"/>
    <x v="51"/>
    <x v="172"/>
    <x v="54"/>
    <n v="2.0851063829787235"/>
  </r>
  <r>
    <x v="17"/>
    <s v="1337178905827"/>
    <x v="72"/>
    <x v="173"/>
    <x v="54"/>
    <n v="4.4545454545454541"/>
  </r>
  <r>
    <x v="17"/>
    <s v="1913940448265"/>
    <x v="59"/>
    <x v="174"/>
    <x v="54"/>
    <n v="2.1538461538461537"/>
  </r>
  <r>
    <x v="17"/>
    <s v="1220082247036"/>
    <x v="16"/>
    <x v="175"/>
    <x v="54"/>
    <n v="4.7804878048780486"/>
  </r>
  <r>
    <x v="17"/>
    <s v="1016632378290"/>
    <x v="58"/>
    <x v="176"/>
    <x v="55"/>
    <n v="2.0309278350515463"/>
  </r>
  <r>
    <x v="17"/>
    <s v="2167261616426"/>
    <x v="45"/>
    <x v="177"/>
    <x v="55"/>
    <n v="2.0736842105263156"/>
  </r>
  <r>
    <x v="17"/>
    <s v="1742462460194"/>
    <x v="70"/>
    <x v="178"/>
    <x v="55"/>
    <n v="2.0520833333333335"/>
  </r>
  <r>
    <x v="17"/>
    <s v="1967324274043"/>
    <x v="62"/>
    <x v="179"/>
    <x v="55"/>
    <n v="2.2134831460674156"/>
  </r>
  <r>
    <x v="18"/>
    <s v="1913940448265"/>
    <x v="65"/>
    <x v="180"/>
    <x v="56"/>
    <n v="2.935483870967742"/>
  </r>
  <r>
    <x v="18"/>
    <s v="1372272925406"/>
    <x v="65"/>
    <x v="181"/>
    <x v="56"/>
    <n v="2.935483870967742"/>
  </r>
  <r>
    <x v="18"/>
    <s v="2167261616426"/>
    <x v="50"/>
    <x v="182"/>
    <x v="57"/>
    <n v="3.0444444444444443"/>
  </r>
  <r>
    <x v="18"/>
    <s v="1220082247036"/>
    <x v="73"/>
    <x v="183"/>
    <x v="57"/>
    <n v="5.591836734693878"/>
  </r>
  <r>
    <x v="18"/>
    <s v="1818048779732"/>
    <x v="30"/>
    <x v="184"/>
    <x v="57"/>
    <n v="3.5584415584415585"/>
  </r>
  <r>
    <x v="18"/>
    <s v="1727935415836"/>
    <x v="47"/>
    <x v="185"/>
    <x v="57"/>
    <n v="2.7128712871287131"/>
  </r>
  <r>
    <x v="18"/>
    <s v="1337178905827"/>
    <x v="74"/>
    <x v="186"/>
    <x v="57"/>
    <n v="6.5238095238095237"/>
  </r>
  <r>
    <x v="18"/>
    <s v="1016632378290"/>
    <x v="51"/>
    <x v="187"/>
    <x v="57"/>
    <n v="2.9148936170212765"/>
  </r>
  <r>
    <x v="18"/>
    <s v="1742462460194"/>
    <x v="24"/>
    <x v="188"/>
    <x v="57"/>
    <n v="2.5607476635514019"/>
  </r>
  <r>
    <x v="18"/>
    <s v="1967324274043"/>
    <x v="51"/>
    <x v="189"/>
    <x v="57"/>
    <n v="2.9148936170212765"/>
  </r>
  <r>
    <x v="19"/>
    <s v="1913940448265"/>
    <x v="9"/>
    <x v="190"/>
    <x v="58"/>
    <n v="0.84285714285714286"/>
  </r>
  <r>
    <x v="19"/>
    <s v="1967324274043"/>
    <x v="63"/>
    <x v="191"/>
    <x v="58"/>
    <n v="0.57281553398058249"/>
  </r>
  <r>
    <x v="19"/>
    <s v="1337178905827"/>
    <x v="42"/>
    <x v="192"/>
    <x v="59"/>
    <n v="1.0526315789473684"/>
  </r>
  <r>
    <x v="19"/>
    <s v="1727935415836"/>
    <x v="48"/>
    <x v="193"/>
    <x v="59"/>
    <n v="0.60606060606060608"/>
  </r>
  <r>
    <x v="19"/>
    <s v="1818048779732"/>
    <x v="56"/>
    <x v="194"/>
    <x v="59"/>
    <n v="0.70588235294117652"/>
  </r>
  <r>
    <x v="19"/>
    <s v="1372272925406"/>
    <x v="32"/>
    <x v="195"/>
    <x v="59"/>
    <n v="0.69767441860465118"/>
  </r>
  <r>
    <x v="19"/>
    <s v="1016632378290"/>
    <x v="65"/>
    <x v="196"/>
    <x v="59"/>
    <n v="0.64516129032258063"/>
  </r>
  <r>
    <x v="19"/>
    <s v="2167261616426"/>
    <x v="57"/>
    <x v="197"/>
    <x v="60"/>
    <n v="0.72619047619047616"/>
  </r>
  <r>
    <x v="19"/>
    <s v="1742462460194"/>
    <x v="17"/>
    <x v="198"/>
    <x v="60"/>
    <n v="0.55963302752293576"/>
  </r>
  <r>
    <x v="19"/>
    <s v="1220082247036"/>
    <x v="46"/>
    <x v="199"/>
    <x v="60"/>
    <n v="1.1090909090909091"/>
  </r>
  <r>
    <x v="20"/>
    <s v="1016632378290"/>
    <x v="24"/>
    <x v="200"/>
    <x v="61"/>
    <n v="1.308411214953271"/>
  </r>
  <r>
    <x v="20"/>
    <s v="1337178905827"/>
    <x v="42"/>
    <x v="201"/>
    <x v="61"/>
    <n v="2.4561403508771931"/>
  </r>
  <r>
    <x v="20"/>
    <s v="1913940448265"/>
    <x v="26"/>
    <x v="202"/>
    <x v="61"/>
    <n v="1.971830985915493"/>
  </r>
  <r>
    <x v="20"/>
    <s v="1372272925406"/>
    <x v="19"/>
    <x v="203"/>
    <x v="61"/>
    <n v="1.5217391304347827"/>
  </r>
  <r>
    <x v="20"/>
    <s v="1220082247036"/>
    <x v="39"/>
    <x v="204"/>
    <x v="61"/>
    <n v="2.5925925925925926"/>
  </r>
  <r>
    <x v="20"/>
    <s v="1742462460194"/>
    <x v="56"/>
    <x v="205"/>
    <x v="61"/>
    <n v="1.6470588235294117"/>
  </r>
  <r>
    <x v="20"/>
    <s v="2167261616426"/>
    <x v="47"/>
    <x v="206"/>
    <x v="62"/>
    <n v="1.3960396039603959"/>
  </r>
  <r>
    <x v="20"/>
    <s v="1727935415836"/>
    <x v="45"/>
    <x v="207"/>
    <x v="62"/>
    <n v="1.4842105263157894"/>
  </r>
  <r>
    <x v="20"/>
    <s v="1818048779732"/>
    <x v="64"/>
    <x v="208"/>
    <x v="62"/>
    <n v="1.4387755102040816"/>
  </r>
  <r>
    <x v="20"/>
    <s v="1967324274043"/>
    <x v="58"/>
    <x v="209"/>
    <x v="63"/>
    <n v="1.4639175257731958"/>
  </r>
  <r>
    <x v="21"/>
    <s v="1220082247036"/>
    <x v="6"/>
    <x v="210"/>
    <x v="64"/>
    <n v="3.2033898305084745"/>
  </r>
  <r>
    <x v="21"/>
    <s v="1913940448265"/>
    <x v="65"/>
    <x v="211"/>
    <x v="64"/>
    <n v="2.032258064516129"/>
  </r>
  <r>
    <x v="21"/>
    <s v="1727935415836"/>
    <x v="56"/>
    <x v="212"/>
    <x v="65"/>
    <n v="2.2352941176470589"/>
  </r>
  <r>
    <x v="21"/>
    <s v="1337178905827"/>
    <x v="35"/>
    <x v="213"/>
    <x v="65"/>
    <n v="4.1304347826086953"/>
  </r>
  <r>
    <x v="21"/>
    <s v="1967324274043"/>
    <x v="75"/>
    <x v="214"/>
    <x v="65"/>
    <n v="1.7924528301886793"/>
  </r>
  <r>
    <x v="21"/>
    <s v="1372272925406"/>
    <x v="63"/>
    <x v="215"/>
    <x v="65"/>
    <n v="1.8446601941747574"/>
  </r>
  <r>
    <x v="21"/>
    <s v="1742462460194"/>
    <x v="54"/>
    <x v="216"/>
    <x v="66"/>
    <n v="2.3012048192771086"/>
  </r>
  <r>
    <x v="21"/>
    <s v="2167261616426"/>
    <x v="76"/>
    <x v="217"/>
    <x v="66"/>
    <n v="1.7207207207207207"/>
  </r>
  <r>
    <x v="21"/>
    <s v="1818048779732"/>
    <x v="70"/>
    <x v="218"/>
    <x v="66"/>
    <n v="1.9895833333333333"/>
  </r>
  <r>
    <x v="21"/>
    <s v="1016632378290"/>
    <x v="49"/>
    <x v="219"/>
    <x v="66"/>
    <n v="1.8365384615384615"/>
  </r>
  <r>
    <x v="22"/>
    <s v="2167261616426"/>
    <x v="50"/>
    <x v="220"/>
    <x v="67"/>
    <n v="1.4444444444444444"/>
  </r>
  <r>
    <x v="22"/>
    <s v="1818048779732"/>
    <x v="65"/>
    <x v="221"/>
    <x v="67"/>
    <n v="1.3978494623655915"/>
  </r>
  <r>
    <x v="22"/>
    <s v="1727935415836"/>
    <x v="40"/>
    <x v="222"/>
    <x v="68"/>
    <n v="1.5975609756097562"/>
  </r>
  <r>
    <x v="22"/>
    <s v="1967324274043"/>
    <x v="75"/>
    <x v="223"/>
    <x v="68"/>
    <n v="1.2358490566037736"/>
  </r>
  <r>
    <x v="22"/>
    <s v="1913940448265"/>
    <x v="48"/>
    <x v="224"/>
    <x v="68"/>
    <n v="1.3232323232323233"/>
  </r>
  <r>
    <x v="22"/>
    <s v="1337178905827"/>
    <x v="61"/>
    <x v="225"/>
    <x v="68"/>
    <n v="2.4716981132075473"/>
  </r>
  <r>
    <x v="22"/>
    <s v="1372272925406"/>
    <x v="47"/>
    <x v="226"/>
    <x v="68"/>
    <n v="1.2970297029702971"/>
  </r>
  <r>
    <x v="22"/>
    <s v="1742462460194"/>
    <x v="77"/>
    <x v="227"/>
    <x v="68"/>
    <n v="1.212962962962963"/>
  </r>
  <r>
    <x v="22"/>
    <s v="1016632378290"/>
    <x v="48"/>
    <x v="228"/>
    <x v="69"/>
    <n v="1.3333333333333333"/>
  </r>
  <r>
    <x v="22"/>
    <s v="1220082247036"/>
    <x v="46"/>
    <x v="229"/>
    <x v="69"/>
    <n v="2.4"/>
  </r>
  <r>
    <x v="23"/>
    <s v="1372272925406"/>
    <x v="15"/>
    <x v="230"/>
    <x v="70"/>
    <n v="2.08"/>
  </r>
  <r>
    <x v="23"/>
    <s v="1337178905827"/>
    <x v="39"/>
    <x v="231"/>
    <x v="70"/>
    <n v="3.8518518518518516"/>
  </r>
  <r>
    <x v="23"/>
    <s v="1913940448265"/>
    <x v="70"/>
    <x v="232"/>
    <x v="70"/>
    <n v="2.1666666666666665"/>
  </r>
  <r>
    <x v="23"/>
    <s v="1727935415836"/>
    <x v="45"/>
    <x v="233"/>
    <x v="71"/>
    <n v="2.2000000000000002"/>
  </r>
  <r>
    <x v="23"/>
    <s v="1016632378290"/>
    <x v="55"/>
    <x v="234"/>
    <x v="71"/>
    <n v="2.0490196078431371"/>
  </r>
  <r>
    <x v="23"/>
    <s v="1818048779732"/>
    <x v="56"/>
    <x v="235"/>
    <x v="71"/>
    <n v="2.4588235294117649"/>
  </r>
  <r>
    <x v="23"/>
    <s v="1742462460194"/>
    <x v="78"/>
    <x v="236"/>
    <x v="71"/>
    <n v="1.6991869918699187"/>
  </r>
  <r>
    <x v="23"/>
    <s v="2167261616426"/>
    <x v="79"/>
    <x v="237"/>
    <x v="71"/>
    <n v="2.9027777777777777"/>
  </r>
  <r>
    <x v="23"/>
    <s v="1220082247036"/>
    <x v="69"/>
    <x v="238"/>
    <x v="72"/>
    <n v="4.0384615384615383"/>
  </r>
  <r>
    <x v="23"/>
    <s v="1967324274043"/>
    <x v="50"/>
    <x v="239"/>
    <x v="72"/>
    <n v="2.3333333333333335"/>
  </r>
  <r>
    <x v="24"/>
    <s v="1742462460194"/>
    <x v="80"/>
    <x v="240"/>
    <x v="60"/>
    <n v="0.51260504201680668"/>
  </r>
  <r>
    <x v="24"/>
    <s v="1913940448265"/>
    <x v="63"/>
    <x v="241"/>
    <x v="60"/>
    <n v="0.59223300970873782"/>
  </r>
  <r>
    <x v="24"/>
    <s v="1967324274043"/>
    <x v="81"/>
    <x v="242"/>
    <x v="60"/>
    <n v="0.78205128205128205"/>
  </r>
  <r>
    <x v="24"/>
    <s v="1220082247036"/>
    <x v="36"/>
    <x v="243"/>
    <x v="60"/>
    <n v="1.196078431372549"/>
  </r>
  <r>
    <x v="24"/>
    <s v="2167261616426"/>
    <x v="28"/>
    <x v="244"/>
    <x v="60"/>
    <n v="0.8970588235294118"/>
  </r>
  <r>
    <x v="24"/>
    <s v="1818048779732"/>
    <x v="19"/>
    <x v="245"/>
    <x v="60"/>
    <n v="0.66304347826086951"/>
  </r>
  <r>
    <x v="24"/>
    <s v="1016632378290"/>
    <x v="15"/>
    <x v="246"/>
    <x v="60"/>
    <n v="0.61"/>
  </r>
  <r>
    <x v="24"/>
    <s v="1372272925406"/>
    <x v="50"/>
    <x v="247"/>
    <x v="60"/>
    <n v="0.67777777777777781"/>
  </r>
  <r>
    <x v="24"/>
    <s v="1337178905827"/>
    <x v="13"/>
    <x v="248"/>
    <x v="60"/>
    <n v="1"/>
  </r>
  <r>
    <x v="24"/>
    <s v="1727935415836"/>
    <x v="20"/>
    <x v="249"/>
    <x v="60"/>
    <n v="0.69318181818181823"/>
  </r>
  <r>
    <x v="25"/>
    <s v="1337178905827"/>
    <x v="60"/>
    <x v="250"/>
    <x v="73"/>
    <n v="2.58"/>
  </r>
  <r>
    <x v="25"/>
    <s v="1913940448265"/>
    <x v="70"/>
    <x v="251"/>
    <x v="67"/>
    <n v="1.3541666666666667"/>
  </r>
  <r>
    <x v="25"/>
    <s v="1016632378290"/>
    <x v="32"/>
    <x v="252"/>
    <x v="67"/>
    <n v="1.5116279069767442"/>
  </r>
  <r>
    <x v="25"/>
    <s v="1220082247036"/>
    <x v="66"/>
    <x v="253"/>
    <x v="68"/>
    <n v="2.7291666666666665"/>
  </r>
  <r>
    <x v="25"/>
    <s v="1742462460194"/>
    <x v="64"/>
    <x v="254"/>
    <x v="68"/>
    <n v="1.3367346938775511"/>
  </r>
  <r>
    <x v="25"/>
    <s v="1818048779732"/>
    <x v="77"/>
    <x v="255"/>
    <x v="69"/>
    <n v="1.2222222222222223"/>
  </r>
  <r>
    <x v="25"/>
    <s v="1967324274043"/>
    <x v="20"/>
    <x v="256"/>
    <x v="69"/>
    <n v="1.5"/>
  </r>
  <r>
    <x v="25"/>
    <s v="1372272925406"/>
    <x v="64"/>
    <x v="257"/>
    <x v="69"/>
    <n v="1.346938775510204"/>
  </r>
  <r>
    <x v="25"/>
    <s v="2167261616426"/>
    <x v="20"/>
    <x v="258"/>
    <x v="69"/>
    <n v="1.5"/>
  </r>
  <r>
    <x v="25"/>
    <s v="1727935415836"/>
    <x v="55"/>
    <x v="259"/>
    <x v="69"/>
    <n v="1.2941176470588236"/>
  </r>
  <r>
    <x v="26"/>
    <s v="1016632378290"/>
    <x v="56"/>
    <x v="260"/>
    <x v="67"/>
    <n v="1.5294117647058822"/>
  </r>
  <r>
    <x v="26"/>
    <s v="1727935415836"/>
    <x v="82"/>
    <x v="261"/>
    <x v="68"/>
    <n v="1.1293103448275863"/>
  </r>
  <r>
    <x v="26"/>
    <s v="1337178905827"/>
    <x v="83"/>
    <x v="262"/>
    <x v="68"/>
    <n v="3.2749999999999999"/>
  </r>
  <r>
    <x v="26"/>
    <s v="2167261616426"/>
    <x v="55"/>
    <x v="263"/>
    <x v="68"/>
    <n v="1.2843137254901962"/>
  </r>
  <r>
    <x v="26"/>
    <s v="1967324274043"/>
    <x v="65"/>
    <x v="264"/>
    <x v="68"/>
    <n v="1.4086021505376345"/>
  </r>
  <r>
    <x v="26"/>
    <s v="1742462460194"/>
    <x v="32"/>
    <x v="265"/>
    <x v="69"/>
    <n v="1.5348837209302326"/>
  </r>
  <r>
    <x v="26"/>
    <s v="1220082247036"/>
    <x v="60"/>
    <x v="266"/>
    <x v="69"/>
    <n v="2.64"/>
  </r>
  <r>
    <x v="26"/>
    <s v="1913940448265"/>
    <x v="54"/>
    <x v="267"/>
    <x v="69"/>
    <n v="1.5903614457831325"/>
  </r>
  <r>
    <x v="26"/>
    <s v="1372272925406"/>
    <x v="17"/>
    <x v="268"/>
    <x v="69"/>
    <n v="1.2110091743119267"/>
  </r>
  <r>
    <x v="26"/>
    <s v="1818048779732"/>
    <x v="17"/>
    <x v="269"/>
    <x v="74"/>
    <n v="1.2201834862385321"/>
  </r>
  <r>
    <x v="27"/>
    <s v="1742462460194"/>
    <x v="56"/>
    <x v="270"/>
    <x v="9"/>
    <n v="1.776470588235294"/>
  </r>
  <r>
    <x v="27"/>
    <s v="1372272925406"/>
    <x v="48"/>
    <x v="271"/>
    <x v="35"/>
    <n v="1.5353535353535352"/>
  </r>
  <r>
    <x v="27"/>
    <s v="2167261616426"/>
    <x v="47"/>
    <x v="272"/>
    <x v="35"/>
    <n v="1.504950495049505"/>
  </r>
  <r>
    <x v="27"/>
    <s v="1220082247036"/>
    <x v="10"/>
    <x v="273"/>
    <x v="36"/>
    <n v="2.6379310344827585"/>
  </r>
  <r>
    <x v="27"/>
    <s v="1967324274043"/>
    <x v="51"/>
    <x v="274"/>
    <x v="36"/>
    <n v="1.6276595744680851"/>
  </r>
  <r>
    <x v="27"/>
    <s v="1818048779732"/>
    <x v="70"/>
    <x v="275"/>
    <x v="75"/>
    <n v="1.6041666666666667"/>
  </r>
  <r>
    <x v="27"/>
    <s v="1913940448265"/>
    <x v="50"/>
    <x v="276"/>
    <x v="75"/>
    <n v="1.711111111111111"/>
  </r>
  <r>
    <x v="27"/>
    <s v="1727935415836"/>
    <x v="82"/>
    <x v="277"/>
    <x v="75"/>
    <n v="1.3275862068965518"/>
  </r>
  <r>
    <x v="27"/>
    <s v="1337178905827"/>
    <x v="60"/>
    <x v="278"/>
    <x v="75"/>
    <n v="3.08"/>
  </r>
  <r>
    <x v="27"/>
    <s v="1016632378290"/>
    <x v="65"/>
    <x v="279"/>
    <x v="75"/>
    <n v="1.6559139784946237"/>
  </r>
  <r>
    <x v="28"/>
    <s v="1727935415836"/>
    <x v="63"/>
    <x v="280"/>
    <x v="76"/>
    <n v="2.6407766990291264"/>
  </r>
  <r>
    <x v="28"/>
    <s v="1372272925406"/>
    <x v="51"/>
    <x v="281"/>
    <x v="76"/>
    <n v="2.8936170212765959"/>
  </r>
  <r>
    <x v="28"/>
    <s v="1337178905827"/>
    <x v="33"/>
    <x v="282"/>
    <x v="76"/>
    <n v="4.5333333333333332"/>
  </r>
  <r>
    <x v="28"/>
    <s v="2167261616426"/>
    <x v="17"/>
    <x v="283"/>
    <x v="76"/>
    <n v="2.4954128440366974"/>
  </r>
  <r>
    <x v="28"/>
    <s v="1742462460194"/>
    <x v="53"/>
    <x v="284"/>
    <x v="76"/>
    <n v="3.3580246913580245"/>
  </r>
  <r>
    <x v="28"/>
    <s v="1220082247036"/>
    <x v="73"/>
    <x v="285"/>
    <x v="76"/>
    <n v="5.5510204081632653"/>
  </r>
  <r>
    <x v="28"/>
    <s v="1967324274043"/>
    <x v="65"/>
    <x v="286"/>
    <x v="56"/>
    <n v="2.935483870967742"/>
  </r>
  <r>
    <x v="28"/>
    <s v="1913940448265"/>
    <x v="45"/>
    <x v="287"/>
    <x v="56"/>
    <n v="2.8736842105263158"/>
  </r>
  <r>
    <x v="28"/>
    <s v="1016632378290"/>
    <x v="51"/>
    <x v="288"/>
    <x v="56"/>
    <n v="2.9042553191489362"/>
  </r>
  <r>
    <x v="28"/>
    <s v="1818048779732"/>
    <x v="62"/>
    <x v="289"/>
    <x v="56"/>
    <n v="3.0674157303370788"/>
  </r>
  <r>
    <x v="29"/>
    <s v="2167261616426"/>
    <x v="49"/>
    <x v="290"/>
    <x v="4"/>
    <n v="0.85576923076923073"/>
  </r>
  <r>
    <x v="29"/>
    <s v="1337178905827"/>
    <x v="11"/>
    <x v="291"/>
    <x v="4"/>
    <n v="1.4126984126984128"/>
  </r>
  <r>
    <x v="29"/>
    <s v="1818048779732"/>
    <x v="32"/>
    <x v="292"/>
    <x v="5"/>
    <n v="1.0465116279069768"/>
  </r>
  <r>
    <x v="29"/>
    <s v="1372272925406"/>
    <x v="50"/>
    <x v="293"/>
    <x v="5"/>
    <n v="1"/>
  </r>
  <r>
    <x v="29"/>
    <s v="1967324274043"/>
    <x v="23"/>
    <x v="294"/>
    <x v="5"/>
    <n v="1.0344827586206897"/>
  </r>
  <r>
    <x v="29"/>
    <s v="1727935415836"/>
    <x v="50"/>
    <x v="295"/>
    <x v="5"/>
    <n v="1"/>
  </r>
  <r>
    <x v="29"/>
    <s v="1220082247036"/>
    <x v="74"/>
    <x v="296"/>
    <x v="5"/>
    <n v="2.1428571428571428"/>
  </r>
  <r>
    <x v="29"/>
    <s v="1016632378290"/>
    <x v="77"/>
    <x v="297"/>
    <x v="5"/>
    <n v="0.83333333333333337"/>
  </r>
  <r>
    <x v="29"/>
    <s v="1913940448265"/>
    <x v="62"/>
    <x v="298"/>
    <x v="5"/>
    <n v="1.0112359550561798"/>
  </r>
  <r>
    <x v="29"/>
    <s v="1742462460194"/>
    <x v="30"/>
    <x v="299"/>
    <x v="5"/>
    <n v="1.1688311688311688"/>
  </r>
  <r>
    <x v="30"/>
    <s v="1913940448265"/>
    <x v="45"/>
    <x v="300"/>
    <x v="77"/>
    <n v="1.6421052631578947"/>
  </r>
  <r>
    <x v="30"/>
    <s v="1727935415836"/>
    <x v="47"/>
    <x v="301"/>
    <x v="78"/>
    <n v="1.5544554455445545"/>
  </r>
  <r>
    <x v="30"/>
    <s v="1967324274043"/>
    <x v="59"/>
    <x v="302"/>
    <x v="78"/>
    <n v="1.7252747252747254"/>
  </r>
  <r>
    <x v="30"/>
    <s v="2167261616426"/>
    <x v="84"/>
    <x v="303"/>
    <x v="78"/>
    <n v="1.4272727272727272"/>
  </r>
  <r>
    <x v="30"/>
    <s v="1372272925406"/>
    <x v="65"/>
    <x v="304"/>
    <x v="78"/>
    <n v="1.6881720430107527"/>
  </r>
  <r>
    <x v="30"/>
    <s v="1742462460194"/>
    <x v="65"/>
    <x v="305"/>
    <x v="78"/>
    <n v="1.6881720430107527"/>
  </r>
  <r>
    <x v="30"/>
    <s v="1818048779732"/>
    <x v="49"/>
    <x v="306"/>
    <x v="78"/>
    <n v="1.5096153846153846"/>
  </r>
  <r>
    <x v="30"/>
    <s v="1220082247036"/>
    <x v="73"/>
    <x v="307"/>
    <x v="78"/>
    <n v="3.204081632653061"/>
  </r>
  <r>
    <x v="30"/>
    <s v="1337178905827"/>
    <x v="73"/>
    <x v="308"/>
    <x v="78"/>
    <n v="3.204081632653061"/>
  </r>
  <r>
    <x v="30"/>
    <s v="1016632378290"/>
    <x v="65"/>
    <x v="309"/>
    <x v="78"/>
    <n v="1.6881720430107527"/>
  </r>
  <r>
    <x v="31"/>
    <s v="1818048779732"/>
    <x v="85"/>
    <x v="310"/>
    <x v="79"/>
    <n v="0.14529914529914531"/>
  </r>
  <r>
    <x v="31"/>
    <s v="1337178905827"/>
    <x v="52"/>
    <x v="311"/>
    <x v="79"/>
    <n v="0.37777777777777777"/>
  </r>
  <r>
    <x v="31"/>
    <s v="1220082247036"/>
    <x v="34"/>
    <x v="312"/>
    <x v="80"/>
    <n v="0.38297872340425532"/>
  </r>
  <r>
    <x v="31"/>
    <s v="1967324274043"/>
    <x v="19"/>
    <x v="313"/>
    <x v="80"/>
    <n v="0.19565217391304349"/>
  </r>
  <r>
    <x v="31"/>
    <s v="1913940448265"/>
    <x v="47"/>
    <x v="314"/>
    <x v="80"/>
    <n v="0.17821782178217821"/>
  </r>
  <r>
    <x v="31"/>
    <s v="1016632378290"/>
    <x v="32"/>
    <x v="315"/>
    <x v="80"/>
    <n v="0.20930232558139536"/>
  </r>
  <r>
    <x v="31"/>
    <s v="1372272925406"/>
    <x v="64"/>
    <x v="316"/>
    <x v="80"/>
    <n v="0.18367346938775511"/>
  </r>
  <r>
    <x v="31"/>
    <s v="1727935415836"/>
    <x v="70"/>
    <x v="317"/>
    <x v="81"/>
    <n v="0.19791666666666666"/>
  </r>
  <r>
    <x v="31"/>
    <s v="2167261616426"/>
    <x v="47"/>
    <x v="318"/>
    <x v="81"/>
    <n v="0.18811881188118812"/>
  </r>
  <r>
    <x v="31"/>
    <s v="1742462460194"/>
    <x v="47"/>
    <x v="319"/>
    <x v="81"/>
    <n v="0.18811881188118812"/>
  </r>
  <r>
    <x v="32"/>
    <s v="1818048779732"/>
    <x v="77"/>
    <x v="320"/>
    <x v="82"/>
    <n v="0.91666666666666663"/>
  </r>
  <r>
    <x v="32"/>
    <s v="1016632378290"/>
    <x v="51"/>
    <x v="321"/>
    <x v="82"/>
    <n v="1.053191489361702"/>
  </r>
  <r>
    <x v="32"/>
    <s v="1220082247036"/>
    <x v="36"/>
    <x v="322"/>
    <x v="83"/>
    <n v="1.9607843137254901"/>
  </r>
  <r>
    <x v="32"/>
    <s v="1742462460194"/>
    <x v="48"/>
    <x v="323"/>
    <x v="83"/>
    <n v="1.0101010101010102"/>
  </r>
  <r>
    <x v="32"/>
    <s v="1337178905827"/>
    <x v="66"/>
    <x v="324"/>
    <x v="83"/>
    <n v="2.0833333333333335"/>
  </r>
  <r>
    <x v="32"/>
    <s v="1967324274043"/>
    <x v="40"/>
    <x v="325"/>
    <x v="83"/>
    <n v="1.2195121951219512"/>
  </r>
  <r>
    <x v="32"/>
    <s v="1372272925406"/>
    <x v="58"/>
    <x v="326"/>
    <x v="84"/>
    <n v="1.0412371134020619"/>
  </r>
  <r>
    <x v="32"/>
    <s v="2167261616426"/>
    <x v="57"/>
    <x v="327"/>
    <x v="84"/>
    <n v="1.2023809523809523"/>
  </r>
  <r>
    <x v="32"/>
    <s v="1727935415836"/>
    <x v="59"/>
    <x v="328"/>
    <x v="84"/>
    <n v="1.1098901098901099"/>
  </r>
  <r>
    <x v="32"/>
    <s v="1913940448265"/>
    <x v="17"/>
    <x v="329"/>
    <x v="84"/>
    <n v="0.92660550458715596"/>
  </r>
  <r>
    <x v="33"/>
    <s v="2167261616426"/>
    <x v="18"/>
    <x v="330"/>
    <x v="2"/>
    <n v="2.0232558139534884"/>
  </r>
  <r>
    <x v="33"/>
    <s v="1913940448265"/>
    <x v="42"/>
    <x v="331"/>
    <x v="2"/>
    <n v="1.5263157894736843"/>
  </r>
  <r>
    <x v="33"/>
    <s v="1742462460194"/>
    <x v="69"/>
    <x v="332"/>
    <x v="2"/>
    <n v="1.6730769230769231"/>
  </r>
  <r>
    <x v="33"/>
    <s v="1372272925406"/>
    <x v="73"/>
    <x v="333"/>
    <x v="2"/>
    <n v="1.7755102040816326"/>
  </r>
  <r>
    <x v="33"/>
    <s v="1967324274043"/>
    <x v="86"/>
    <x v="334"/>
    <x v="2"/>
    <n v="2.4166666666666665"/>
  </r>
  <r>
    <x v="33"/>
    <s v="1727935415836"/>
    <x v="35"/>
    <x v="335"/>
    <x v="3"/>
    <n v="1.9130434782608696"/>
  </r>
  <r>
    <x v="33"/>
    <s v="1337178905827"/>
    <x v="87"/>
    <x v="336"/>
    <x v="3"/>
    <n v="3.3846153846153846"/>
  </r>
  <r>
    <x v="33"/>
    <s v="1016632378290"/>
    <x v="72"/>
    <x v="337"/>
    <x v="3"/>
    <n v="2"/>
  </r>
  <r>
    <x v="33"/>
    <s v="1220082247036"/>
    <x v="31"/>
    <x v="338"/>
    <x v="3"/>
    <n v="3.1428571428571428"/>
  </r>
  <r>
    <x v="33"/>
    <s v="1818048779732"/>
    <x v="61"/>
    <x v="339"/>
    <x v="3"/>
    <n v="1.6603773584905661"/>
  </r>
  <r>
    <x v="34"/>
    <s v="1337178905827"/>
    <x v="16"/>
    <x v="340"/>
    <x v="85"/>
    <n v="6.3902439024390247"/>
  </r>
  <r>
    <x v="34"/>
    <s v="1016632378290"/>
    <x v="69"/>
    <x v="341"/>
    <x v="85"/>
    <n v="5.0384615384615383"/>
  </r>
  <r>
    <x v="34"/>
    <s v="1220082247036"/>
    <x v="37"/>
    <x v="342"/>
    <x v="85"/>
    <n v="12.476190476190476"/>
  </r>
  <r>
    <x v="34"/>
    <s v="1372272925406"/>
    <x v="74"/>
    <x v="343"/>
    <x v="85"/>
    <n v="6.2380952380952381"/>
  </r>
  <r>
    <x v="34"/>
    <s v="2167261616426"/>
    <x v="66"/>
    <x v="344"/>
    <x v="85"/>
    <n v="5.458333333333333"/>
  </r>
  <r>
    <x v="34"/>
    <s v="1967324274043"/>
    <x v="6"/>
    <x v="345"/>
    <x v="85"/>
    <n v="4.4406779661016946"/>
  </r>
  <r>
    <x v="34"/>
    <s v="1742462460194"/>
    <x v="72"/>
    <x v="346"/>
    <x v="85"/>
    <n v="5.9545454545454541"/>
  </r>
  <r>
    <x v="34"/>
    <s v="1818048779732"/>
    <x v="39"/>
    <x v="347"/>
    <x v="85"/>
    <n v="4.8518518518518521"/>
  </r>
  <r>
    <x v="34"/>
    <s v="1913940448265"/>
    <x v="36"/>
    <x v="348"/>
    <x v="85"/>
    <n v="5.1372549019607847"/>
  </r>
  <r>
    <x v="34"/>
    <s v="1727935415836"/>
    <x v="66"/>
    <x v="349"/>
    <x v="85"/>
    <n v="5.458333333333333"/>
  </r>
  <r>
    <x v="35"/>
    <s v="1016632378290"/>
    <x v="45"/>
    <x v="350"/>
    <x v="82"/>
    <n v="1.0421052631578946"/>
  </r>
  <r>
    <x v="35"/>
    <s v="1742462460194"/>
    <x v="32"/>
    <x v="351"/>
    <x v="82"/>
    <n v="1.1511627906976745"/>
  </r>
  <r>
    <x v="35"/>
    <s v="1337178905827"/>
    <x v="7"/>
    <x v="352"/>
    <x v="82"/>
    <n v="1.4776119402985075"/>
  </r>
  <r>
    <x v="35"/>
    <s v="1818048779732"/>
    <x v="24"/>
    <x v="353"/>
    <x v="82"/>
    <n v="0.92523364485981308"/>
  </r>
  <r>
    <x v="35"/>
    <s v="2167261616426"/>
    <x v="58"/>
    <x v="354"/>
    <x v="82"/>
    <n v="1.0206185567010309"/>
  </r>
  <r>
    <x v="35"/>
    <s v="1967324274043"/>
    <x v="55"/>
    <x v="355"/>
    <x v="82"/>
    <n v="0.97058823529411764"/>
  </r>
  <r>
    <x v="35"/>
    <s v="1913940448265"/>
    <x v="75"/>
    <x v="356"/>
    <x v="82"/>
    <n v="0.93396226415094341"/>
  </r>
  <r>
    <x v="35"/>
    <s v="1727935415836"/>
    <x v="48"/>
    <x v="357"/>
    <x v="82"/>
    <n v="1"/>
  </r>
  <r>
    <x v="35"/>
    <s v="1372272925406"/>
    <x v="19"/>
    <x v="358"/>
    <x v="82"/>
    <n v="1.076086956521739"/>
  </r>
  <r>
    <x v="35"/>
    <s v="1220082247036"/>
    <x v="18"/>
    <x v="359"/>
    <x v="83"/>
    <n v="2.3255813953488373"/>
  </r>
  <r>
    <x v="36"/>
    <s v="1220082247036"/>
    <x v="52"/>
    <x v="360"/>
    <x v="86"/>
    <n v="4.9333333333333336"/>
  </r>
  <r>
    <x v="36"/>
    <s v="1967324274043"/>
    <x v="70"/>
    <x v="361"/>
    <x v="86"/>
    <n v="2.3125"/>
  </r>
  <r>
    <x v="36"/>
    <s v="1016632378290"/>
    <x v="56"/>
    <x v="362"/>
    <x v="86"/>
    <n v="2.611764705882353"/>
  </r>
  <r>
    <x v="36"/>
    <s v="2167261616426"/>
    <x v="19"/>
    <x v="363"/>
    <x v="87"/>
    <n v="2.4239130434782608"/>
  </r>
  <r>
    <x v="36"/>
    <s v="1337178905827"/>
    <x v="73"/>
    <x v="364"/>
    <x v="87"/>
    <n v="4.5510204081632653"/>
  </r>
  <r>
    <x v="36"/>
    <s v="1372272925406"/>
    <x v="64"/>
    <x v="365"/>
    <x v="87"/>
    <n v="2.2755102040816326"/>
  </r>
  <r>
    <x v="36"/>
    <s v="1727935415836"/>
    <x v="19"/>
    <x v="366"/>
    <x v="87"/>
    <n v="2.4239130434782608"/>
  </r>
  <r>
    <x v="36"/>
    <s v="1913940448265"/>
    <x v="47"/>
    <x v="367"/>
    <x v="87"/>
    <n v="2.2079207920792081"/>
  </r>
  <r>
    <x v="36"/>
    <s v="1818048779732"/>
    <x v="55"/>
    <x v="368"/>
    <x v="87"/>
    <n v="2.1862745098039214"/>
  </r>
  <r>
    <x v="36"/>
    <s v="1742462460194"/>
    <x v="20"/>
    <x v="369"/>
    <x v="87"/>
    <n v="2.5340909090909092"/>
  </r>
  <r>
    <x v="37"/>
    <s v="1372272925406"/>
    <x v="65"/>
    <x v="370"/>
    <x v="4"/>
    <n v="0.956989247311828"/>
  </r>
  <r>
    <x v="37"/>
    <s v="1727935415836"/>
    <x v="19"/>
    <x v="371"/>
    <x v="5"/>
    <n v="0.97826086956521741"/>
  </r>
  <r>
    <x v="37"/>
    <s v="1818048779732"/>
    <x v="59"/>
    <x v="372"/>
    <x v="5"/>
    <n v="0.98901098901098905"/>
  </r>
  <r>
    <x v="37"/>
    <s v="1337178905827"/>
    <x v="66"/>
    <x v="373"/>
    <x v="5"/>
    <n v="1.875"/>
  </r>
  <r>
    <x v="37"/>
    <s v="1220082247036"/>
    <x v="74"/>
    <x v="374"/>
    <x v="46"/>
    <n v="2.1666666666666665"/>
  </r>
  <r>
    <x v="37"/>
    <s v="1967324274043"/>
    <x v="55"/>
    <x v="375"/>
    <x v="46"/>
    <n v="0.89215686274509809"/>
  </r>
  <r>
    <x v="37"/>
    <s v="2167261616426"/>
    <x v="64"/>
    <x v="376"/>
    <x v="46"/>
    <n v="0.9285714285714286"/>
  </r>
  <r>
    <x v="37"/>
    <s v="1913940448265"/>
    <x v="70"/>
    <x v="377"/>
    <x v="46"/>
    <n v="0.94791666666666663"/>
  </r>
  <r>
    <x v="37"/>
    <s v="1016632378290"/>
    <x v="64"/>
    <x v="378"/>
    <x v="47"/>
    <n v="0.93877551020408168"/>
  </r>
  <r>
    <x v="37"/>
    <s v="1742462460194"/>
    <x v="32"/>
    <x v="379"/>
    <x v="47"/>
    <n v="1.069767441860465"/>
  </r>
  <r>
    <x v="38"/>
    <s v="1372272925406"/>
    <x v="65"/>
    <x v="380"/>
    <x v="52"/>
    <n v="1.5698924731182795"/>
  </r>
  <r>
    <x v="38"/>
    <s v="1016632378290"/>
    <x v="47"/>
    <x v="381"/>
    <x v="52"/>
    <n v="1.4455445544554455"/>
  </r>
  <r>
    <x v="38"/>
    <s v="1727935415836"/>
    <x v="62"/>
    <x v="382"/>
    <x v="52"/>
    <n v="1.6404494382022472"/>
  </r>
  <r>
    <x v="38"/>
    <s v="1220082247036"/>
    <x v="35"/>
    <x v="383"/>
    <x v="6"/>
    <n v="3.1956521739130435"/>
  </r>
  <r>
    <x v="38"/>
    <s v="1337178905827"/>
    <x v="34"/>
    <x v="384"/>
    <x v="6"/>
    <n v="3.1276595744680851"/>
  </r>
  <r>
    <x v="38"/>
    <s v="1913940448265"/>
    <x v="59"/>
    <x v="385"/>
    <x v="6"/>
    <n v="1.6153846153846154"/>
  </r>
  <r>
    <x v="38"/>
    <s v="1818048779732"/>
    <x v="47"/>
    <x v="386"/>
    <x v="6"/>
    <n v="1.4554455445544554"/>
  </r>
  <r>
    <x v="38"/>
    <s v="1742462460194"/>
    <x v="32"/>
    <x v="387"/>
    <x v="6"/>
    <n v="1.7093023255813953"/>
  </r>
  <r>
    <x v="38"/>
    <s v="2167261616426"/>
    <x v="19"/>
    <x v="388"/>
    <x v="7"/>
    <n v="1.6086956521739131"/>
  </r>
  <r>
    <x v="38"/>
    <s v="1967324274043"/>
    <x v="48"/>
    <x v="389"/>
    <x v="7"/>
    <n v="1.494949494949495"/>
  </r>
  <r>
    <x v="39"/>
    <s v="2167261616426"/>
    <x v="43"/>
    <x v="390"/>
    <x v="88"/>
    <n v="1.6447368421052631"/>
  </r>
  <r>
    <x v="39"/>
    <s v="1372272925406"/>
    <x v="58"/>
    <x v="391"/>
    <x v="88"/>
    <n v="1.2886597938144331"/>
  </r>
  <r>
    <x v="39"/>
    <s v="1337178905827"/>
    <x v="10"/>
    <x v="392"/>
    <x v="88"/>
    <n v="2.1551724137931036"/>
  </r>
  <r>
    <x v="39"/>
    <s v="1818048779732"/>
    <x v="55"/>
    <x v="393"/>
    <x v="88"/>
    <n v="1.2254901960784315"/>
  </r>
  <r>
    <x v="39"/>
    <s v="1220082247036"/>
    <x v="10"/>
    <x v="394"/>
    <x v="88"/>
    <n v="2.1551724137931036"/>
  </r>
  <r>
    <x v="39"/>
    <s v="1727935415836"/>
    <x v="51"/>
    <x v="395"/>
    <x v="88"/>
    <n v="1.3297872340425532"/>
  </r>
  <r>
    <x v="39"/>
    <s v="1967324274043"/>
    <x v="70"/>
    <x v="396"/>
    <x v="88"/>
    <n v="1.3020833333333333"/>
  </r>
  <r>
    <x v="39"/>
    <s v="1913940448265"/>
    <x v="32"/>
    <x v="397"/>
    <x v="88"/>
    <n v="1.4534883720930232"/>
  </r>
  <r>
    <x v="39"/>
    <s v="1742462460194"/>
    <x v="48"/>
    <x v="398"/>
    <x v="89"/>
    <n v="1.2727272727272727"/>
  </r>
  <r>
    <x v="39"/>
    <s v="1016632378290"/>
    <x v="70"/>
    <x v="399"/>
    <x v="89"/>
    <n v="1.3125"/>
  </r>
  <r>
    <x v="40"/>
    <s v="2167261616426"/>
    <x v="45"/>
    <x v="400"/>
    <x v="34"/>
    <n v="1.7894736842105263"/>
  </r>
  <r>
    <x v="40"/>
    <s v="1220082247036"/>
    <x v="60"/>
    <x v="401"/>
    <x v="90"/>
    <n v="3.42"/>
  </r>
  <r>
    <x v="40"/>
    <s v="1913940448265"/>
    <x v="32"/>
    <x v="402"/>
    <x v="90"/>
    <n v="1.9883720930232558"/>
  </r>
  <r>
    <x v="40"/>
    <s v="1967324274043"/>
    <x v="59"/>
    <x v="403"/>
    <x v="91"/>
    <n v="1.8901098901098901"/>
  </r>
  <r>
    <x v="40"/>
    <s v="1016632378290"/>
    <x v="70"/>
    <x v="404"/>
    <x v="91"/>
    <n v="1.7916666666666667"/>
  </r>
  <r>
    <x v="40"/>
    <s v="1372272925406"/>
    <x v="64"/>
    <x v="405"/>
    <x v="91"/>
    <n v="1.7551020408163265"/>
  </r>
  <r>
    <x v="40"/>
    <s v="1337178905827"/>
    <x v="13"/>
    <x v="406"/>
    <x v="40"/>
    <n v="2.8360655737704916"/>
  </r>
  <r>
    <x v="40"/>
    <s v="1742462460194"/>
    <x v="51"/>
    <x v="407"/>
    <x v="40"/>
    <n v="1.8404255319148937"/>
  </r>
  <r>
    <x v="40"/>
    <s v="1818048779732"/>
    <x v="65"/>
    <x v="408"/>
    <x v="40"/>
    <n v="1.8602150537634408"/>
  </r>
  <r>
    <x v="40"/>
    <s v="1727935415836"/>
    <x v="75"/>
    <x v="409"/>
    <x v="40"/>
    <n v="1.6320754716981132"/>
  </r>
  <r>
    <x v="41"/>
    <s v="1372272925406"/>
    <x v="21"/>
    <x v="410"/>
    <x v="92"/>
    <n v="1.8857142857142857"/>
  </r>
  <r>
    <x v="41"/>
    <s v="1727935415836"/>
    <x v="77"/>
    <x v="411"/>
    <x v="92"/>
    <n v="1.8333333333333333"/>
  </r>
  <r>
    <x v="41"/>
    <s v="1337178905827"/>
    <x v="74"/>
    <x v="412"/>
    <x v="92"/>
    <n v="4.7142857142857144"/>
  </r>
  <r>
    <x v="41"/>
    <s v="1220082247036"/>
    <x v="66"/>
    <x v="413"/>
    <x v="92"/>
    <n v="4.125"/>
  </r>
  <r>
    <x v="41"/>
    <s v="1967324274043"/>
    <x v="56"/>
    <x v="414"/>
    <x v="92"/>
    <n v="2.3294117647058825"/>
  </r>
  <r>
    <x v="41"/>
    <s v="1913940448265"/>
    <x v="40"/>
    <x v="415"/>
    <x v="92"/>
    <n v="2.4146341463414633"/>
  </r>
  <r>
    <x v="41"/>
    <s v="1742462460194"/>
    <x v="57"/>
    <x v="416"/>
    <x v="92"/>
    <n v="2.3571428571428572"/>
  </r>
  <r>
    <x v="41"/>
    <s v="1016632378290"/>
    <x v="51"/>
    <x v="417"/>
    <x v="92"/>
    <n v="2.1063829787234041"/>
  </r>
  <r>
    <x v="41"/>
    <s v="2167261616426"/>
    <x v="48"/>
    <x v="418"/>
    <x v="92"/>
    <n v="2"/>
  </r>
  <r>
    <x v="41"/>
    <s v="1818048779732"/>
    <x v="51"/>
    <x v="419"/>
    <x v="93"/>
    <n v="2.1170212765957448"/>
  </r>
  <r>
    <x v="42"/>
    <s v="1967324274043"/>
    <x v="29"/>
    <x v="420"/>
    <x v="40"/>
    <n v="2.1898734177215191"/>
  </r>
  <r>
    <x v="42"/>
    <s v="1337178905827"/>
    <x v="74"/>
    <x v="421"/>
    <x v="40"/>
    <n v="4.1190476190476186"/>
  </r>
  <r>
    <x v="42"/>
    <s v="1372272925406"/>
    <x v="76"/>
    <x v="422"/>
    <x v="40"/>
    <n v="1.5585585585585586"/>
  </r>
  <r>
    <x v="42"/>
    <s v="1727935415836"/>
    <x v="47"/>
    <x v="423"/>
    <x v="40"/>
    <n v="1.7128712871287128"/>
  </r>
  <r>
    <x v="42"/>
    <s v="1913940448265"/>
    <x v="70"/>
    <x v="424"/>
    <x v="40"/>
    <n v="1.8020833333333333"/>
  </r>
  <r>
    <x v="42"/>
    <s v="2167261616426"/>
    <x v="54"/>
    <x v="425"/>
    <x v="41"/>
    <n v="2.0963855421686746"/>
  </r>
  <r>
    <x v="42"/>
    <s v="1220082247036"/>
    <x v="66"/>
    <x v="426"/>
    <x v="41"/>
    <n v="3.625"/>
  </r>
  <r>
    <x v="42"/>
    <s v="1818048779732"/>
    <x v="70"/>
    <x v="427"/>
    <x v="41"/>
    <n v="1.8125"/>
  </r>
  <r>
    <x v="42"/>
    <s v="1742462460194"/>
    <x v="50"/>
    <x v="428"/>
    <x v="41"/>
    <n v="1.9333333333333333"/>
  </r>
  <r>
    <x v="42"/>
    <s v="1016632378290"/>
    <x v="45"/>
    <x v="429"/>
    <x v="41"/>
    <n v="1.831578947368421"/>
  </r>
  <r>
    <x v="43"/>
    <s v="1727935415836"/>
    <x v="30"/>
    <x v="430"/>
    <x v="1"/>
    <n v="1.1168831168831168"/>
  </r>
  <r>
    <x v="43"/>
    <s v="1742462460194"/>
    <x v="49"/>
    <x v="431"/>
    <x v="1"/>
    <n v="0.82692307692307687"/>
  </r>
  <r>
    <x v="43"/>
    <s v="1016632378290"/>
    <x v="23"/>
    <x v="432"/>
    <x v="1"/>
    <n v="0.9885057471264368"/>
  </r>
  <r>
    <x v="43"/>
    <s v="1337178905827"/>
    <x v="39"/>
    <x v="433"/>
    <x v="1"/>
    <n v="1.5925925925925926"/>
  </r>
  <r>
    <x v="43"/>
    <s v="1818048779732"/>
    <x v="55"/>
    <x v="434"/>
    <x v="1"/>
    <n v="0.84313725490196079"/>
  </r>
  <r>
    <x v="43"/>
    <s v="2167261616426"/>
    <x v="68"/>
    <x v="435"/>
    <x v="1"/>
    <n v="1.075"/>
  </r>
  <r>
    <x v="43"/>
    <s v="1372272925406"/>
    <x v="15"/>
    <x v="436"/>
    <x v="1"/>
    <n v="0.86"/>
  </r>
  <r>
    <x v="43"/>
    <s v="1967324274043"/>
    <x v="45"/>
    <x v="437"/>
    <x v="1"/>
    <n v="0.90526315789473688"/>
  </r>
  <r>
    <x v="43"/>
    <s v="1913940448265"/>
    <x v="63"/>
    <x v="438"/>
    <x v="1"/>
    <n v="0.83495145631067957"/>
  </r>
  <r>
    <x v="43"/>
    <s v="1220082247036"/>
    <x v="38"/>
    <x v="439"/>
    <x v="1"/>
    <n v="2.2051282051282053"/>
  </r>
  <r>
    <x v="44"/>
    <s v="1016632378290"/>
    <x v="32"/>
    <x v="440"/>
    <x v="5"/>
    <n v="1.0465116279069768"/>
  </r>
  <r>
    <x v="44"/>
    <s v="1818048779732"/>
    <x v="48"/>
    <x v="441"/>
    <x v="5"/>
    <n v="0.90909090909090906"/>
  </r>
  <r>
    <x v="44"/>
    <s v="1220082247036"/>
    <x v="36"/>
    <x v="442"/>
    <x v="46"/>
    <n v="1.7843137254901962"/>
  </r>
  <r>
    <x v="44"/>
    <s v="1337178905827"/>
    <x v="10"/>
    <x v="443"/>
    <x v="46"/>
    <n v="1.5689655172413792"/>
  </r>
  <r>
    <x v="44"/>
    <s v="1967324274043"/>
    <x v="45"/>
    <x v="444"/>
    <x v="46"/>
    <n v="0.95789473684210524"/>
  </r>
  <r>
    <x v="44"/>
    <s v="1372272925406"/>
    <x v="70"/>
    <x v="445"/>
    <x v="46"/>
    <n v="0.94791666666666663"/>
  </r>
  <r>
    <x v="44"/>
    <s v="2167261616426"/>
    <x v="54"/>
    <x v="446"/>
    <x v="47"/>
    <n v="1.1084337349397591"/>
  </r>
  <r>
    <x v="44"/>
    <s v="1742462460194"/>
    <x v="49"/>
    <x v="447"/>
    <x v="47"/>
    <n v="0.88461538461538458"/>
  </r>
  <r>
    <x v="44"/>
    <s v="1913940448265"/>
    <x v="62"/>
    <x v="448"/>
    <x v="47"/>
    <n v="1.0337078651685394"/>
  </r>
  <r>
    <x v="44"/>
    <s v="1727935415836"/>
    <x v="68"/>
    <x v="449"/>
    <x v="47"/>
    <n v="1.1499999999999999"/>
  </r>
  <r>
    <x v="45"/>
    <s v="1967324274043"/>
    <x v="65"/>
    <x v="450"/>
    <x v="94"/>
    <n v="1.1612903225806452"/>
  </r>
  <r>
    <x v="45"/>
    <s v="1818048779732"/>
    <x v="70"/>
    <x v="451"/>
    <x v="95"/>
    <n v="1.1354166666666667"/>
  </r>
  <r>
    <x v="45"/>
    <s v="1913940448265"/>
    <x v="57"/>
    <x v="452"/>
    <x v="95"/>
    <n v="1.2976190476190477"/>
  </r>
  <r>
    <x v="45"/>
    <s v="2167261616426"/>
    <x v="48"/>
    <x v="453"/>
    <x v="28"/>
    <n v="1.1111111111111112"/>
  </r>
  <r>
    <x v="45"/>
    <s v="1220082247036"/>
    <x v="6"/>
    <x v="454"/>
    <x v="28"/>
    <n v="1.8644067796610169"/>
  </r>
  <r>
    <x v="45"/>
    <s v="1727935415836"/>
    <x v="45"/>
    <x v="455"/>
    <x v="28"/>
    <n v="1.1578947368421053"/>
  </r>
  <r>
    <x v="45"/>
    <s v="1016632378290"/>
    <x v="40"/>
    <x v="456"/>
    <x v="28"/>
    <n v="1.3414634146341464"/>
  </r>
  <r>
    <x v="45"/>
    <s v="1337178905827"/>
    <x v="60"/>
    <x v="457"/>
    <x v="29"/>
    <n v="2.2200000000000002"/>
  </r>
  <r>
    <x v="45"/>
    <s v="1742462460194"/>
    <x v="59"/>
    <x v="458"/>
    <x v="29"/>
    <n v="1.2197802197802199"/>
  </r>
  <r>
    <x v="45"/>
    <s v="1372272925406"/>
    <x v="19"/>
    <x v="459"/>
    <x v="29"/>
    <n v="1.2065217391304348"/>
  </r>
  <r>
    <x v="46"/>
    <s v="1220082247036"/>
    <x v="72"/>
    <x v="460"/>
    <x v="35"/>
    <n v="3.4545454545454546"/>
  </r>
  <r>
    <x v="46"/>
    <s v="1967324274043"/>
    <x v="48"/>
    <x v="461"/>
    <x v="35"/>
    <n v="1.5353535353535352"/>
  </r>
  <r>
    <x v="46"/>
    <s v="1016632378290"/>
    <x v="57"/>
    <x v="462"/>
    <x v="35"/>
    <n v="1.8095238095238095"/>
  </r>
  <r>
    <x v="46"/>
    <s v="1337178905827"/>
    <x v="60"/>
    <x v="463"/>
    <x v="36"/>
    <n v="3.06"/>
  </r>
  <r>
    <x v="46"/>
    <s v="1742462460194"/>
    <x v="50"/>
    <x v="464"/>
    <x v="36"/>
    <n v="1.7"/>
  </r>
  <r>
    <x v="46"/>
    <s v="1818048779732"/>
    <x v="62"/>
    <x v="465"/>
    <x v="36"/>
    <n v="1.7191011235955056"/>
  </r>
  <r>
    <x v="46"/>
    <s v="1913940448265"/>
    <x v="19"/>
    <x v="466"/>
    <x v="36"/>
    <n v="1.6630434782608696"/>
  </r>
  <r>
    <x v="46"/>
    <s v="1372272925406"/>
    <x v="23"/>
    <x v="467"/>
    <x v="36"/>
    <n v="1.7586206896551724"/>
  </r>
  <r>
    <x v="46"/>
    <s v="2167261616426"/>
    <x v="21"/>
    <x v="468"/>
    <x v="36"/>
    <n v="1.4571428571428571"/>
  </r>
  <r>
    <x v="46"/>
    <s v="1727935415836"/>
    <x v="47"/>
    <x v="469"/>
    <x v="36"/>
    <n v="1.5148514851485149"/>
  </r>
  <r>
    <x v="47"/>
    <s v="1818048779732"/>
    <x v="56"/>
    <x v="470"/>
    <x v="38"/>
    <n v="2.9058823529411764"/>
  </r>
  <r>
    <x v="47"/>
    <s v="1913940448265"/>
    <x v="58"/>
    <x v="471"/>
    <x v="38"/>
    <n v="2.5463917525773194"/>
  </r>
  <r>
    <x v="47"/>
    <s v="1337178905827"/>
    <x v="71"/>
    <x v="472"/>
    <x v="39"/>
    <n v="4.4285714285714288"/>
  </r>
  <r>
    <x v="47"/>
    <s v="1727935415836"/>
    <x v="48"/>
    <x v="473"/>
    <x v="39"/>
    <n v="2.5050505050505052"/>
  </r>
  <r>
    <x v="47"/>
    <s v="1220082247036"/>
    <x v="16"/>
    <x v="474"/>
    <x v="39"/>
    <n v="6.0487804878048781"/>
  </r>
  <r>
    <x v="47"/>
    <s v="1742462460194"/>
    <x v="45"/>
    <x v="475"/>
    <x v="39"/>
    <n v="2.6105263157894738"/>
  </r>
  <r>
    <x v="47"/>
    <s v="1372272925406"/>
    <x v="62"/>
    <x v="476"/>
    <x v="39"/>
    <n v="2.7865168539325844"/>
  </r>
  <r>
    <x v="47"/>
    <s v="1967324274043"/>
    <x v="56"/>
    <x v="477"/>
    <x v="39"/>
    <n v="2.9176470588235293"/>
  </r>
  <r>
    <x v="47"/>
    <s v="1016632378290"/>
    <x v="32"/>
    <x v="478"/>
    <x v="39"/>
    <n v="2.8837209302325579"/>
  </r>
  <r>
    <x v="47"/>
    <s v="2167261616426"/>
    <x v="24"/>
    <x v="479"/>
    <x v="39"/>
    <n v="2.3177570093457942"/>
  </r>
  <r>
    <x v="48"/>
    <s v="2167261616426"/>
    <x v="85"/>
    <x v="480"/>
    <x v="96"/>
    <n v="1.8461538461538463"/>
  </r>
  <r>
    <x v="48"/>
    <s v="1913940448265"/>
    <x v="19"/>
    <x v="481"/>
    <x v="96"/>
    <n v="2.347826086956522"/>
  </r>
  <r>
    <x v="48"/>
    <s v="1967324274043"/>
    <x v="51"/>
    <x v="482"/>
    <x v="96"/>
    <n v="2.2978723404255321"/>
  </r>
  <r>
    <x v="48"/>
    <s v="1337178905827"/>
    <x v="74"/>
    <x v="483"/>
    <x v="96"/>
    <n v="5.1428571428571432"/>
  </r>
  <r>
    <x v="48"/>
    <s v="1220082247036"/>
    <x v="35"/>
    <x v="484"/>
    <x v="96"/>
    <n v="4.6956521739130439"/>
  </r>
  <r>
    <x v="48"/>
    <s v="1727935415836"/>
    <x v="45"/>
    <x v="485"/>
    <x v="96"/>
    <n v="2.2736842105263158"/>
  </r>
  <r>
    <x v="48"/>
    <s v="1818048779732"/>
    <x v="54"/>
    <x v="486"/>
    <x v="96"/>
    <n v="2.6024096385542168"/>
  </r>
  <r>
    <x v="48"/>
    <s v="1016632378290"/>
    <x v="62"/>
    <x v="487"/>
    <x v="97"/>
    <n v="2.4382022471910112"/>
  </r>
  <r>
    <x v="48"/>
    <s v="1372272925406"/>
    <x v="19"/>
    <x v="488"/>
    <x v="97"/>
    <n v="2.3586956521739131"/>
  </r>
  <r>
    <x v="48"/>
    <s v="1742462460194"/>
    <x v="62"/>
    <x v="489"/>
    <x v="97"/>
    <n v="2.4382022471910112"/>
  </r>
  <r>
    <x v="49"/>
    <s v="1742462460194"/>
    <x v="45"/>
    <x v="490"/>
    <x v="98"/>
    <n v="1.0842105263157895"/>
  </r>
  <r>
    <x v="49"/>
    <s v="1016632378290"/>
    <x v="48"/>
    <x v="491"/>
    <x v="98"/>
    <n v="1.0404040404040404"/>
  </r>
  <r>
    <x v="49"/>
    <s v="2167261616426"/>
    <x v="55"/>
    <x v="492"/>
    <x v="99"/>
    <n v="1.0196078431372548"/>
  </r>
  <r>
    <x v="49"/>
    <s v="1337178905827"/>
    <x v="88"/>
    <x v="493"/>
    <x v="99"/>
    <n v="3.3548387096774195"/>
  </r>
  <r>
    <x v="49"/>
    <s v="1220082247036"/>
    <x v="34"/>
    <x v="494"/>
    <x v="99"/>
    <n v="2.2127659574468086"/>
  </r>
  <r>
    <x v="49"/>
    <s v="1372272925406"/>
    <x v="89"/>
    <x v="495"/>
    <x v="99"/>
    <n v="0.90434782608695652"/>
  </r>
  <r>
    <x v="49"/>
    <s v="1818048779732"/>
    <x v="79"/>
    <x v="496"/>
    <x v="99"/>
    <n v="1.4444444444444444"/>
  </r>
  <r>
    <x v="49"/>
    <s v="1913940448265"/>
    <x v="20"/>
    <x v="497"/>
    <x v="100"/>
    <n v="1.1931818181818181"/>
  </r>
  <r>
    <x v="49"/>
    <s v="1967324274043"/>
    <x v="70"/>
    <x v="498"/>
    <x v="100"/>
    <n v="1.09375"/>
  </r>
  <r>
    <x v="49"/>
    <s v="1727935415836"/>
    <x v="70"/>
    <x v="499"/>
    <x v="100"/>
    <n v="1.09375"/>
  </r>
  <r>
    <x v="50"/>
    <s v="2167261616426"/>
    <x v="40"/>
    <x v="500"/>
    <x v="101"/>
    <n v="0.82926829268292679"/>
  </r>
  <r>
    <x v="50"/>
    <s v="1742462460194"/>
    <x v="64"/>
    <x v="501"/>
    <x v="101"/>
    <n v="0.69387755102040816"/>
  </r>
  <r>
    <x v="50"/>
    <s v="1967324274043"/>
    <x v="20"/>
    <x v="502"/>
    <x v="101"/>
    <n v="0.77272727272727271"/>
  </r>
  <r>
    <x v="50"/>
    <s v="1337178905827"/>
    <x v="16"/>
    <x v="503"/>
    <x v="101"/>
    <n v="1.6585365853658536"/>
  </r>
  <r>
    <x v="50"/>
    <s v="1727935415836"/>
    <x v="24"/>
    <x v="504"/>
    <x v="101"/>
    <n v="0.63551401869158874"/>
  </r>
  <r>
    <x v="50"/>
    <s v="1220082247036"/>
    <x v="73"/>
    <x v="505"/>
    <x v="101"/>
    <n v="1.3877551020408163"/>
  </r>
  <r>
    <x v="50"/>
    <s v="1016632378290"/>
    <x v="58"/>
    <x v="506"/>
    <x v="101"/>
    <n v="0.7010309278350515"/>
  </r>
  <r>
    <x v="50"/>
    <s v="1818048779732"/>
    <x v="30"/>
    <x v="507"/>
    <x v="101"/>
    <n v="0.88311688311688308"/>
  </r>
  <r>
    <x v="50"/>
    <s v="1913940448265"/>
    <x v="19"/>
    <x v="508"/>
    <x v="101"/>
    <n v="0.73913043478260865"/>
  </r>
  <r>
    <x v="50"/>
    <s v="1372272925406"/>
    <x v="84"/>
    <x v="509"/>
    <x v="101"/>
    <n v="0.61818181818181817"/>
  </r>
  <r>
    <x v="51"/>
    <s v="1372272925406"/>
    <x v="45"/>
    <x v="510"/>
    <x v="34"/>
    <n v="1.7894736842105263"/>
  </r>
  <r>
    <x v="51"/>
    <s v="2167261616426"/>
    <x v="30"/>
    <x v="511"/>
    <x v="90"/>
    <n v="2.220779220779221"/>
  </r>
  <r>
    <x v="51"/>
    <s v="1818048779732"/>
    <x v="57"/>
    <x v="512"/>
    <x v="90"/>
    <n v="2.0357142857142856"/>
  </r>
  <r>
    <x v="51"/>
    <s v="1742462460194"/>
    <x v="51"/>
    <x v="513"/>
    <x v="90"/>
    <n v="1.8191489361702127"/>
  </r>
  <r>
    <x v="51"/>
    <s v="1220082247036"/>
    <x v="52"/>
    <x v="514"/>
    <x v="90"/>
    <n v="3.8"/>
  </r>
  <r>
    <x v="51"/>
    <s v="1016632378290"/>
    <x v="58"/>
    <x v="515"/>
    <x v="91"/>
    <n v="1.7731958762886597"/>
  </r>
  <r>
    <x v="51"/>
    <s v="1913940448265"/>
    <x v="64"/>
    <x v="516"/>
    <x v="91"/>
    <n v="1.7551020408163265"/>
  </r>
  <r>
    <x v="51"/>
    <s v="1727935415836"/>
    <x v="63"/>
    <x v="517"/>
    <x v="91"/>
    <n v="1.6699029126213591"/>
  </r>
  <r>
    <x v="51"/>
    <s v="1337178905827"/>
    <x v="36"/>
    <x v="518"/>
    <x v="91"/>
    <n v="3.3725490196078431"/>
  </r>
  <r>
    <x v="51"/>
    <s v="1967324274043"/>
    <x v="45"/>
    <x v="519"/>
    <x v="91"/>
    <n v="1.8105263157894738"/>
  </r>
  <r>
    <x v="52"/>
    <s v="1220082247036"/>
    <x v="39"/>
    <x v="520"/>
    <x v="71"/>
    <n v="3.8703703703703702"/>
  </r>
  <r>
    <x v="52"/>
    <s v="1967324274043"/>
    <x v="49"/>
    <x v="521"/>
    <x v="71"/>
    <n v="2.0096153846153846"/>
  </r>
  <r>
    <x v="52"/>
    <s v="1913940448265"/>
    <x v="62"/>
    <x v="522"/>
    <x v="71"/>
    <n v="2.3483146067415732"/>
  </r>
  <r>
    <x v="52"/>
    <s v="1818048779732"/>
    <x v="62"/>
    <x v="523"/>
    <x v="71"/>
    <n v="2.3483146067415732"/>
  </r>
  <r>
    <x v="52"/>
    <s v="1372272925406"/>
    <x v="90"/>
    <x v="524"/>
    <x v="71"/>
    <n v="1.8495575221238938"/>
  </r>
  <r>
    <x v="52"/>
    <s v="1727935415836"/>
    <x v="40"/>
    <x v="525"/>
    <x v="71"/>
    <n v="2.5487804878048781"/>
  </r>
  <r>
    <x v="52"/>
    <s v="2167261616426"/>
    <x v="54"/>
    <x v="526"/>
    <x v="71"/>
    <n v="2.5180722891566263"/>
  </r>
  <r>
    <x v="52"/>
    <s v="1742462460194"/>
    <x v="15"/>
    <x v="527"/>
    <x v="71"/>
    <n v="2.09"/>
  </r>
  <r>
    <x v="52"/>
    <s v="1337178905827"/>
    <x v="36"/>
    <x v="528"/>
    <x v="72"/>
    <n v="4.117647058823529"/>
  </r>
  <r>
    <x v="52"/>
    <s v="1016632378290"/>
    <x v="22"/>
    <x v="529"/>
    <x v="72"/>
    <n v="1.875"/>
  </r>
  <r>
    <x v="53"/>
    <s v="1016632378290"/>
    <x v="91"/>
    <x v="530"/>
    <x v="73"/>
    <n v="1.0238095238095237"/>
  </r>
  <r>
    <x v="53"/>
    <s v="1742462460194"/>
    <x v="21"/>
    <x v="531"/>
    <x v="73"/>
    <n v="1.2285714285714286"/>
  </r>
  <r>
    <x v="53"/>
    <s v="2167261616426"/>
    <x v="29"/>
    <x v="532"/>
    <x v="73"/>
    <n v="1.6329113924050633"/>
  </r>
  <r>
    <x v="53"/>
    <s v="1337178905827"/>
    <x v="35"/>
    <x v="533"/>
    <x v="67"/>
    <n v="2.8260869565217392"/>
  </r>
  <r>
    <x v="53"/>
    <s v="1220082247036"/>
    <x v="46"/>
    <x v="534"/>
    <x v="67"/>
    <n v="2.3636363636363638"/>
  </r>
  <r>
    <x v="53"/>
    <s v="1967324274043"/>
    <x v="24"/>
    <x v="535"/>
    <x v="67"/>
    <n v="1.2149532710280373"/>
  </r>
  <r>
    <x v="53"/>
    <s v="1913940448265"/>
    <x v="45"/>
    <x v="536"/>
    <x v="67"/>
    <n v="1.368421052631579"/>
  </r>
  <r>
    <x v="53"/>
    <s v="1818048779732"/>
    <x v="54"/>
    <x v="537"/>
    <x v="68"/>
    <n v="1.5783132530120483"/>
  </r>
  <r>
    <x v="53"/>
    <s v="1727935415836"/>
    <x v="23"/>
    <x v="538"/>
    <x v="68"/>
    <n v="1.5057471264367817"/>
  </r>
  <r>
    <x v="53"/>
    <s v="1372272925406"/>
    <x v="76"/>
    <x v="539"/>
    <x v="68"/>
    <n v="1.1801801801801801"/>
  </r>
  <r>
    <x v="54"/>
    <s v="1913940448265"/>
    <x v="49"/>
    <x v="540"/>
    <x v="61"/>
    <n v="1.3461538461538463"/>
  </r>
  <r>
    <x v="54"/>
    <s v="2167261616426"/>
    <x v="30"/>
    <x v="541"/>
    <x v="61"/>
    <n v="1.8181818181818181"/>
  </r>
  <r>
    <x v="54"/>
    <s v="1727935415836"/>
    <x v="32"/>
    <x v="542"/>
    <x v="61"/>
    <n v="1.6279069767441861"/>
  </r>
  <r>
    <x v="54"/>
    <s v="1337178905827"/>
    <x v="35"/>
    <x v="543"/>
    <x v="61"/>
    <n v="3.0434782608695654"/>
  </r>
  <r>
    <x v="54"/>
    <s v="1818048779732"/>
    <x v="53"/>
    <x v="544"/>
    <x v="61"/>
    <n v="1.728395061728395"/>
  </r>
  <r>
    <x v="54"/>
    <s v="1967324274043"/>
    <x v="58"/>
    <x v="545"/>
    <x v="61"/>
    <n v="1.4432989690721649"/>
  </r>
  <r>
    <x v="54"/>
    <s v="1742462460194"/>
    <x v="49"/>
    <x v="546"/>
    <x v="61"/>
    <n v="1.3461538461538463"/>
  </r>
  <r>
    <x v="54"/>
    <s v="1016632378290"/>
    <x v="76"/>
    <x v="547"/>
    <x v="62"/>
    <n v="1.2702702702702702"/>
  </r>
  <r>
    <x v="54"/>
    <s v="1220082247036"/>
    <x v="52"/>
    <x v="548"/>
    <x v="62"/>
    <n v="3.1333333333333333"/>
  </r>
  <r>
    <x v="54"/>
    <s v="1372272925406"/>
    <x v="24"/>
    <x v="549"/>
    <x v="62"/>
    <n v="1.3177570093457944"/>
  </r>
  <r>
    <x v="55"/>
    <s v="2167261616426"/>
    <x v="65"/>
    <x v="550"/>
    <x v="40"/>
    <n v="1.8602150537634408"/>
  </r>
  <r>
    <x v="55"/>
    <s v="1016632378290"/>
    <x v="40"/>
    <x v="551"/>
    <x v="40"/>
    <n v="2.1097560975609757"/>
  </r>
  <r>
    <x v="55"/>
    <s v="1220082247036"/>
    <x v="83"/>
    <x v="552"/>
    <x v="40"/>
    <n v="4.3250000000000002"/>
  </r>
  <r>
    <x v="55"/>
    <s v="1337178905827"/>
    <x v="66"/>
    <x v="553"/>
    <x v="40"/>
    <n v="3.6041666666666665"/>
  </r>
  <r>
    <x v="55"/>
    <s v="1742462460194"/>
    <x v="58"/>
    <x v="554"/>
    <x v="40"/>
    <n v="1.7835051546391754"/>
  </r>
  <r>
    <x v="55"/>
    <s v="1913940448265"/>
    <x v="50"/>
    <x v="555"/>
    <x v="40"/>
    <n v="1.9222222222222223"/>
  </r>
  <r>
    <x v="55"/>
    <s v="1967324274043"/>
    <x v="56"/>
    <x v="556"/>
    <x v="41"/>
    <n v="2.0470588235294116"/>
  </r>
  <r>
    <x v="55"/>
    <s v="1727935415836"/>
    <x v="62"/>
    <x v="557"/>
    <x v="41"/>
    <n v="1.9550561797752808"/>
  </r>
  <r>
    <x v="55"/>
    <s v="1818048779732"/>
    <x v="45"/>
    <x v="558"/>
    <x v="41"/>
    <n v="1.831578947368421"/>
  </r>
  <r>
    <x v="55"/>
    <s v="1372272925406"/>
    <x v="92"/>
    <x v="559"/>
    <x v="41"/>
    <n v="1.4380165289256199"/>
  </r>
  <r>
    <x v="56"/>
    <s v="1372272925406"/>
    <x v="78"/>
    <x v="560"/>
    <x v="102"/>
    <n v="0.51219512195121952"/>
  </r>
  <r>
    <x v="56"/>
    <s v="1016632378290"/>
    <x v="81"/>
    <x v="561"/>
    <x v="102"/>
    <n v="0.80769230769230771"/>
  </r>
  <r>
    <x v="56"/>
    <s v="2167261616426"/>
    <x v="65"/>
    <x v="562"/>
    <x v="103"/>
    <n v="0.68817204301075274"/>
  </r>
  <r>
    <x v="56"/>
    <s v="1742462460194"/>
    <x v="65"/>
    <x v="563"/>
    <x v="103"/>
    <n v="0.68817204301075274"/>
  </r>
  <r>
    <x v="56"/>
    <s v="1913940448265"/>
    <x v="65"/>
    <x v="564"/>
    <x v="103"/>
    <n v="0.68817204301075274"/>
  </r>
  <r>
    <x v="56"/>
    <s v="1727935415836"/>
    <x v="48"/>
    <x v="565"/>
    <x v="103"/>
    <n v="0.64646464646464652"/>
  </r>
  <r>
    <x v="56"/>
    <s v="1220082247036"/>
    <x v="27"/>
    <x v="566"/>
    <x v="103"/>
    <n v="1.8285714285714285"/>
  </r>
  <r>
    <x v="56"/>
    <s v="1967324274043"/>
    <x v="62"/>
    <x v="567"/>
    <x v="103"/>
    <n v="0.7191011235955056"/>
  </r>
  <r>
    <x v="56"/>
    <s v="1337178905827"/>
    <x v="46"/>
    <x v="568"/>
    <x v="103"/>
    <n v="1.1636363636363636"/>
  </r>
  <r>
    <x v="56"/>
    <s v="1818048779732"/>
    <x v="65"/>
    <x v="569"/>
    <x v="103"/>
    <n v="0.68817204301075274"/>
  </r>
  <r>
    <x v="57"/>
    <s v="1727935415836"/>
    <x v="50"/>
    <x v="570"/>
    <x v="104"/>
    <n v="0.82222222222222219"/>
  </r>
  <r>
    <x v="57"/>
    <s v="1742462460194"/>
    <x v="17"/>
    <x v="571"/>
    <x v="104"/>
    <n v="0.67889908256880738"/>
  </r>
  <r>
    <x v="57"/>
    <s v="1220082247036"/>
    <x v="38"/>
    <x v="572"/>
    <x v="104"/>
    <n v="1.8974358974358974"/>
  </r>
  <r>
    <x v="57"/>
    <s v="1818048779732"/>
    <x v="75"/>
    <x v="573"/>
    <x v="104"/>
    <n v="0.69811320754716977"/>
  </r>
  <r>
    <x v="57"/>
    <s v="1967324274043"/>
    <x v="65"/>
    <x v="574"/>
    <x v="105"/>
    <n v="0.80645161290322576"/>
  </r>
  <r>
    <x v="57"/>
    <s v="1913940448265"/>
    <x v="75"/>
    <x v="575"/>
    <x v="105"/>
    <n v="0.70754716981132071"/>
  </r>
  <r>
    <x v="57"/>
    <s v="1016632378290"/>
    <x v="51"/>
    <x v="576"/>
    <x v="105"/>
    <n v="0.7978723404255319"/>
  </r>
  <r>
    <x v="57"/>
    <s v="2167261616426"/>
    <x v="30"/>
    <x v="577"/>
    <x v="105"/>
    <n v="0.97402597402597402"/>
  </r>
  <r>
    <x v="57"/>
    <s v="1337178905827"/>
    <x v="69"/>
    <x v="578"/>
    <x v="105"/>
    <n v="1.4423076923076923"/>
  </r>
  <r>
    <x v="57"/>
    <s v="1372272925406"/>
    <x v="48"/>
    <x v="579"/>
    <x v="106"/>
    <n v="0.76767676767676762"/>
  </r>
  <r>
    <x v="58"/>
    <s v="1337178905827"/>
    <x v="35"/>
    <x v="580"/>
    <x v="107"/>
    <n v="3.1304347826086958"/>
  </r>
  <r>
    <x v="58"/>
    <s v="1742462460194"/>
    <x v="93"/>
    <x v="581"/>
    <x v="107"/>
    <n v="1.1612903225806452"/>
  </r>
  <r>
    <x v="58"/>
    <s v="1913940448265"/>
    <x v="17"/>
    <x v="582"/>
    <x v="107"/>
    <n v="1.3211009174311927"/>
  </r>
  <r>
    <x v="58"/>
    <s v="1372272925406"/>
    <x v="53"/>
    <x v="583"/>
    <x v="107"/>
    <n v="1.7777777777777777"/>
  </r>
  <r>
    <x v="58"/>
    <s v="1818048779732"/>
    <x v="22"/>
    <x v="584"/>
    <x v="107"/>
    <n v="1.2857142857142858"/>
  </r>
  <r>
    <x v="58"/>
    <s v="1727935415836"/>
    <x v="68"/>
    <x v="585"/>
    <x v="107"/>
    <n v="1.8"/>
  </r>
  <r>
    <x v="58"/>
    <s v="1220082247036"/>
    <x v="34"/>
    <x v="586"/>
    <x v="51"/>
    <n v="3.0851063829787235"/>
  </r>
  <r>
    <x v="58"/>
    <s v="2167261616426"/>
    <x v="28"/>
    <x v="587"/>
    <x v="51"/>
    <n v="2.1323529411764706"/>
  </r>
  <r>
    <x v="58"/>
    <s v="1967324274043"/>
    <x v="62"/>
    <x v="588"/>
    <x v="51"/>
    <n v="1.6292134831460674"/>
  </r>
  <r>
    <x v="58"/>
    <s v="1016632378290"/>
    <x v="62"/>
    <x v="589"/>
    <x v="51"/>
    <n v="1.6292134831460674"/>
  </r>
  <r>
    <x v="59"/>
    <s v="1913940448265"/>
    <x v="55"/>
    <x v="590"/>
    <x v="108"/>
    <n v="2.2549019607843137"/>
  </r>
  <r>
    <x v="59"/>
    <s v="1337178905827"/>
    <x v="61"/>
    <x v="591"/>
    <x v="109"/>
    <n v="4.3584905660377355"/>
  </r>
  <r>
    <x v="59"/>
    <s v="1967324274043"/>
    <x v="50"/>
    <x v="592"/>
    <x v="109"/>
    <n v="2.5666666666666669"/>
  </r>
  <r>
    <x v="59"/>
    <s v="2167261616426"/>
    <x v="62"/>
    <x v="593"/>
    <x v="109"/>
    <n v="2.595505617977528"/>
  </r>
  <r>
    <x v="59"/>
    <s v="1818048779732"/>
    <x v="58"/>
    <x v="594"/>
    <x v="109"/>
    <n v="2.3814432989690721"/>
  </r>
  <r>
    <x v="59"/>
    <s v="1742462460194"/>
    <x v="22"/>
    <x v="595"/>
    <x v="109"/>
    <n v="2.0625"/>
  </r>
  <r>
    <x v="59"/>
    <s v="1372272925406"/>
    <x v="15"/>
    <x v="596"/>
    <x v="110"/>
    <n v="2.3199999999999998"/>
  </r>
  <r>
    <x v="59"/>
    <s v="1220082247036"/>
    <x v="39"/>
    <x v="597"/>
    <x v="110"/>
    <n v="4.2962962962962967"/>
  </r>
  <r>
    <x v="59"/>
    <s v="1016632378290"/>
    <x v="51"/>
    <x v="598"/>
    <x v="110"/>
    <n v="2.4680851063829787"/>
  </r>
  <r>
    <x v="59"/>
    <s v="1727935415836"/>
    <x v="30"/>
    <x v="599"/>
    <x v="110"/>
    <n v="3.0129870129870131"/>
  </r>
  <r>
    <x v="60"/>
    <s v="1372272925406"/>
    <x v="56"/>
    <x v="600"/>
    <x v="4"/>
    <n v="1.0470588235294118"/>
  </r>
  <r>
    <x v="60"/>
    <s v="1818048779732"/>
    <x v="94"/>
    <x v="601"/>
    <x v="5"/>
    <n v="1.2"/>
  </r>
  <r>
    <x v="60"/>
    <s v="1913940448265"/>
    <x v="43"/>
    <x v="602"/>
    <x v="5"/>
    <n v="1.1842105263157894"/>
  </r>
  <r>
    <x v="60"/>
    <s v="1337178905827"/>
    <x v="52"/>
    <x v="603"/>
    <x v="5"/>
    <n v="2"/>
  </r>
  <r>
    <x v="60"/>
    <s v="1016632378290"/>
    <x v="53"/>
    <x v="604"/>
    <x v="5"/>
    <n v="1.1111111111111112"/>
  </r>
  <r>
    <x v="60"/>
    <s v="1742462460194"/>
    <x v="68"/>
    <x v="605"/>
    <x v="5"/>
    <n v="1.125"/>
  </r>
  <r>
    <x v="60"/>
    <s v="1220082247036"/>
    <x v="12"/>
    <x v="606"/>
    <x v="46"/>
    <n v="2.4594594594594597"/>
  </r>
  <r>
    <x v="60"/>
    <s v="1967324274043"/>
    <x v="95"/>
    <x v="607"/>
    <x v="46"/>
    <n v="1.3787878787878789"/>
  </r>
  <r>
    <x v="60"/>
    <s v="1727935415836"/>
    <x v="10"/>
    <x v="608"/>
    <x v="46"/>
    <n v="1.5689655172413792"/>
  </r>
  <r>
    <x v="60"/>
    <s v="2167261616426"/>
    <x v="54"/>
    <x v="609"/>
    <x v="46"/>
    <n v="1.0963855421686748"/>
  </r>
  <r>
    <x v="61"/>
    <s v="2167261616426"/>
    <x v="31"/>
    <x v="610"/>
    <x v="111"/>
    <n v="2.3928571428571428"/>
  </r>
  <r>
    <x v="61"/>
    <s v="1016632378290"/>
    <x v="87"/>
    <x v="611"/>
    <x v="111"/>
    <n v="2.5769230769230771"/>
  </r>
  <r>
    <x v="61"/>
    <s v="1220082247036"/>
    <x v="96"/>
    <x v="612"/>
    <x v="111"/>
    <n v="8.375"/>
  </r>
  <r>
    <x v="61"/>
    <s v="1337178905827"/>
    <x v="97"/>
    <x v="613"/>
    <x v="111"/>
    <n v="3.7222222222222223"/>
  </r>
  <r>
    <x v="61"/>
    <s v="1727935415836"/>
    <x v="97"/>
    <x v="614"/>
    <x v="101"/>
    <n v="3.7777777777777777"/>
  </r>
  <r>
    <x v="61"/>
    <s v="1372272925406"/>
    <x v="14"/>
    <x v="615"/>
    <x v="101"/>
    <n v="2.5185185185185186"/>
  </r>
  <r>
    <x v="61"/>
    <s v="1742462460194"/>
    <x v="14"/>
    <x v="616"/>
    <x v="101"/>
    <n v="2.5185185185185186"/>
  </r>
  <r>
    <x v="61"/>
    <s v="1967324274043"/>
    <x v="37"/>
    <x v="617"/>
    <x v="101"/>
    <n v="3.2380952380952381"/>
  </r>
  <r>
    <x v="61"/>
    <s v="1818048779732"/>
    <x v="98"/>
    <x v="618"/>
    <x v="101"/>
    <n v="2.2666666666666666"/>
  </r>
  <r>
    <x v="61"/>
    <s v="1913940448265"/>
    <x v="31"/>
    <x v="619"/>
    <x v="112"/>
    <n v="2.4642857142857144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620">
  <r>
    <x v="0"/>
    <s v="2167261616426"/>
    <x v="0"/>
    <x v="0"/>
    <x v="0"/>
    <n v="15.257142857142858"/>
  </r>
  <r>
    <x v="0"/>
    <s v="1372272925406"/>
    <x v="1"/>
    <x v="1"/>
    <x v="1"/>
    <n v="23.260869565217391"/>
  </r>
  <r>
    <x v="0"/>
    <s v="1016632378290"/>
    <x v="2"/>
    <x v="2"/>
    <x v="1"/>
    <n v="16.212121212121211"/>
  </r>
  <r>
    <x v="0"/>
    <s v="1742462460194"/>
    <x v="3"/>
    <x v="3"/>
    <x v="1"/>
    <n v="15.735294117647058"/>
  </r>
  <r>
    <x v="0"/>
    <s v="1967324274043"/>
    <x v="0"/>
    <x v="4"/>
    <x v="2"/>
    <n v="15.314285714285715"/>
  </r>
  <r>
    <x v="0"/>
    <s v="1913940448265"/>
    <x v="2"/>
    <x v="5"/>
    <x v="2"/>
    <n v="16.242424242424242"/>
  </r>
  <r>
    <x v="0"/>
    <s v="1337178905827"/>
    <x v="4"/>
    <x v="6"/>
    <x v="2"/>
    <n v="48.727272727272727"/>
  </r>
  <r>
    <x v="0"/>
    <s v="1220082247036"/>
    <x v="5"/>
    <x v="7"/>
    <x v="2"/>
    <n v="29.777777777777779"/>
  </r>
  <r>
    <x v="0"/>
    <s v="1727935415836"/>
    <x v="6"/>
    <x v="8"/>
    <x v="2"/>
    <n v="21.44"/>
  </r>
  <r>
    <x v="0"/>
    <s v="1818048779732"/>
    <x v="7"/>
    <x v="9"/>
    <x v="3"/>
    <n v="16.78125"/>
  </r>
  <r>
    <x v="1"/>
    <s v="2167261616426"/>
    <x v="8"/>
    <x v="10"/>
    <x v="4"/>
    <n v="3.0625"/>
  </r>
  <r>
    <x v="1"/>
    <s v="1372272925406"/>
    <x v="9"/>
    <x v="11"/>
    <x v="4"/>
    <n v="3.9516129032258065"/>
  </r>
  <r>
    <x v="1"/>
    <s v="1016632378290"/>
    <x v="10"/>
    <x v="12"/>
    <x v="4"/>
    <n v="2.6923076923076925"/>
  </r>
  <r>
    <x v="1"/>
    <s v="1742462460194"/>
    <x v="11"/>
    <x v="13"/>
    <x v="5"/>
    <n v="2.963855421686747"/>
  </r>
  <r>
    <x v="1"/>
    <s v="1967324274043"/>
    <x v="12"/>
    <x v="14"/>
    <x v="5"/>
    <n v="2.7640449438202248"/>
  </r>
  <r>
    <x v="1"/>
    <s v="1913940448265"/>
    <x v="13"/>
    <x v="15"/>
    <x v="5"/>
    <n v="3.1948051948051948"/>
  </r>
  <r>
    <x v="1"/>
    <s v="1337178905827"/>
    <x v="14"/>
    <x v="16"/>
    <x v="5"/>
    <n v="7.935483870967742"/>
  </r>
  <r>
    <x v="1"/>
    <s v="1220082247036"/>
    <x v="15"/>
    <x v="17"/>
    <x v="5"/>
    <n v="5.2340425531914896"/>
  </r>
  <r>
    <x v="1"/>
    <s v="1727935415836"/>
    <x v="16"/>
    <x v="18"/>
    <x v="5"/>
    <n v="3.3698630136986303"/>
  </r>
  <r>
    <x v="1"/>
    <s v="1818048779732"/>
    <x v="13"/>
    <x v="19"/>
    <x v="6"/>
    <n v="3.2077922077922079"/>
  </r>
  <r>
    <x v="2"/>
    <s v="2167261616426"/>
    <x v="17"/>
    <x v="20"/>
    <x v="7"/>
    <n v="2.1304347826086958"/>
  </r>
  <r>
    <x v="2"/>
    <s v="1372272925406"/>
    <x v="18"/>
    <x v="21"/>
    <x v="8"/>
    <n v="2.2386363636363638"/>
  </r>
  <r>
    <x v="2"/>
    <s v="1016632378290"/>
    <x v="19"/>
    <x v="22"/>
    <x v="8"/>
    <n v="1.6147540983606556"/>
  </r>
  <r>
    <x v="2"/>
    <s v="1742462460194"/>
    <x v="20"/>
    <x v="23"/>
    <x v="8"/>
    <n v="1.8240740740740742"/>
  </r>
  <r>
    <x v="2"/>
    <s v="1967324274043"/>
    <x v="21"/>
    <x v="24"/>
    <x v="9"/>
    <n v="1.9603960396039604"/>
  </r>
  <r>
    <x v="2"/>
    <s v="1913940448265"/>
    <x v="22"/>
    <x v="25"/>
    <x v="9"/>
    <n v="1.9223300970873787"/>
  </r>
  <r>
    <x v="2"/>
    <s v="1337178905827"/>
    <x v="23"/>
    <x v="26"/>
    <x v="9"/>
    <n v="4.3043478260869561"/>
  </r>
  <r>
    <x v="2"/>
    <s v="1220082247036"/>
    <x v="24"/>
    <x v="27"/>
    <x v="9"/>
    <n v="3.4736842105263159"/>
  </r>
  <r>
    <x v="2"/>
    <s v="1727935415836"/>
    <x v="25"/>
    <x v="28"/>
    <x v="10"/>
    <n v="2.2873563218390807"/>
  </r>
  <r>
    <x v="2"/>
    <s v="1818048779732"/>
    <x v="22"/>
    <x v="29"/>
    <x v="10"/>
    <n v="1.9320388349514563"/>
  </r>
  <r>
    <x v="3"/>
    <s v="2167261616426"/>
    <x v="26"/>
    <x v="30"/>
    <x v="11"/>
    <n v="1.8117647058823529"/>
  </r>
  <r>
    <x v="3"/>
    <s v="1372272925406"/>
    <x v="27"/>
    <x v="31"/>
    <x v="11"/>
    <n v="1.6041666666666667"/>
  </r>
  <r>
    <x v="3"/>
    <s v="1016632378290"/>
    <x v="28"/>
    <x v="32"/>
    <x v="11"/>
    <n v="1.4"/>
  </r>
  <r>
    <x v="3"/>
    <s v="1742462460194"/>
    <x v="29"/>
    <x v="33"/>
    <x v="11"/>
    <n v="1.2125984251968505"/>
  </r>
  <r>
    <x v="3"/>
    <s v="1967324274043"/>
    <x v="30"/>
    <x v="34"/>
    <x v="11"/>
    <n v="1.9012345679012346"/>
  </r>
  <r>
    <x v="3"/>
    <s v="1913940448265"/>
    <x v="31"/>
    <x v="35"/>
    <x v="11"/>
    <n v="1.5714285714285714"/>
  </r>
  <r>
    <x v="3"/>
    <s v="1337178905827"/>
    <x v="32"/>
    <x v="36"/>
    <x v="11"/>
    <n v="2.9056603773584904"/>
  </r>
  <r>
    <x v="3"/>
    <s v="1220082247036"/>
    <x v="33"/>
    <x v="37"/>
    <x v="11"/>
    <n v="3.2083333333333335"/>
  </r>
  <r>
    <x v="3"/>
    <s v="1727935415836"/>
    <x v="11"/>
    <x v="38"/>
    <x v="11"/>
    <n v="1.8554216867469879"/>
  </r>
  <r>
    <x v="3"/>
    <s v="1818048779732"/>
    <x v="34"/>
    <x v="39"/>
    <x v="11"/>
    <n v="1.4128440366972477"/>
  </r>
  <r>
    <x v="4"/>
    <s v="2167261616426"/>
    <x v="35"/>
    <x v="40"/>
    <x v="12"/>
    <n v="1.6071428571428572"/>
  </r>
  <r>
    <x v="4"/>
    <s v="1372272925406"/>
    <x v="18"/>
    <x v="41"/>
    <x v="13"/>
    <n v="1.5454545454545454"/>
  </r>
  <r>
    <x v="4"/>
    <s v="1016632378290"/>
    <x v="10"/>
    <x v="42"/>
    <x v="13"/>
    <n v="1.4945054945054945"/>
  </r>
  <r>
    <x v="4"/>
    <s v="1742462460194"/>
    <x v="36"/>
    <x v="43"/>
    <x v="14"/>
    <n v="1.2342342342342343"/>
  </r>
  <r>
    <x v="4"/>
    <s v="1967324274043"/>
    <x v="37"/>
    <x v="44"/>
    <x v="14"/>
    <n v="1.6707317073170731"/>
  </r>
  <r>
    <x v="4"/>
    <s v="1913940448265"/>
    <x v="11"/>
    <x v="45"/>
    <x v="14"/>
    <n v="1.6506024096385543"/>
  </r>
  <r>
    <x v="4"/>
    <s v="1337178905827"/>
    <x v="24"/>
    <x v="46"/>
    <x v="15"/>
    <n v="2.4210526315789473"/>
  </r>
  <r>
    <x v="4"/>
    <s v="1220082247036"/>
    <x v="38"/>
    <x v="47"/>
    <x v="15"/>
    <n v="3.1363636363636362"/>
  </r>
  <r>
    <x v="4"/>
    <s v="1727935415836"/>
    <x v="25"/>
    <x v="48"/>
    <x v="15"/>
    <n v="1.5862068965517242"/>
  </r>
  <r>
    <x v="4"/>
    <s v="1818048779732"/>
    <x v="21"/>
    <x v="49"/>
    <x v="15"/>
    <n v="1.3663366336633664"/>
  </r>
  <r>
    <x v="5"/>
    <s v="2167261616426"/>
    <x v="17"/>
    <x v="50"/>
    <x v="16"/>
    <n v="4.3043478260869561"/>
  </r>
  <r>
    <x v="5"/>
    <s v="1372272925406"/>
    <x v="37"/>
    <x v="51"/>
    <x v="16"/>
    <n v="4.8292682926829267"/>
  </r>
  <r>
    <x v="5"/>
    <s v="1016632378290"/>
    <x v="39"/>
    <x v="52"/>
    <x v="17"/>
    <n v="4.268817204301075"/>
  </r>
  <r>
    <x v="5"/>
    <s v="1742462460194"/>
    <x v="40"/>
    <x v="53"/>
    <x v="17"/>
    <n v="4.6162790697674421"/>
  </r>
  <r>
    <x v="5"/>
    <s v="1967324274043"/>
    <x v="22"/>
    <x v="54"/>
    <x v="17"/>
    <n v="3.854368932038835"/>
  </r>
  <r>
    <x v="5"/>
    <s v="1913940448265"/>
    <x v="41"/>
    <x v="55"/>
    <x v="17"/>
    <n v="4.2234042553191493"/>
  </r>
  <r>
    <x v="5"/>
    <s v="1337178905827"/>
    <x v="42"/>
    <x v="56"/>
    <x v="18"/>
    <n v="7.1071428571428568"/>
  </r>
  <r>
    <x v="5"/>
    <s v="1220082247036"/>
    <x v="43"/>
    <x v="57"/>
    <x v="18"/>
    <n v="8.844444444444445"/>
  </r>
  <r>
    <x v="5"/>
    <s v="1727935415836"/>
    <x v="44"/>
    <x v="58"/>
    <x v="18"/>
    <n v="5.037974683544304"/>
  </r>
  <r>
    <x v="5"/>
    <s v="1818048779732"/>
    <x v="45"/>
    <x v="59"/>
    <x v="18"/>
    <n v="3.9019607843137254"/>
  </r>
  <r>
    <x v="6"/>
    <s v="2167261616426"/>
    <x v="46"/>
    <x v="60"/>
    <x v="19"/>
    <n v="1.2307692307692308"/>
  </r>
  <r>
    <x v="6"/>
    <s v="1372272925406"/>
    <x v="40"/>
    <x v="61"/>
    <x v="19"/>
    <n v="1.4883720930232558"/>
  </r>
  <r>
    <x v="6"/>
    <s v="1016632378290"/>
    <x v="21"/>
    <x v="62"/>
    <x v="20"/>
    <n v="1.2772277227722773"/>
  </r>
  <r>
    <x v="6"/>
    <s v="1742462460194"/>
    <x v="47"/>
    <x v="63"/>
    <x v="20"/>
    <n v="1.3578947368421053"/>
  </r>
  <r>
    <x v="6"/>
    <s v="1967324274043"/>
    <x v="21"/>
    <x v="64"/>
    <x v="20"/>
    <n v="1.2772277227722773"/>
  </r>
  <r>
    <x v="6"/>
    <s v="1913940448265"/>
    <x v="48"/>
    <x v="65"/>
    <x v="20"/>
    <n v="1.205607476635514"/>
  </r>
  <r>
    <x v="6"/>
    <s v="1337178905827"/>
    <x v="49"/>
    <x v="66"/>
    <x v="20"/>
    <n v="2.5294117647058822"/>
  </r>
  <r>
    <x v="6"/>
    <s v="1220082247036"/>
    <x v="38"/>
    <x v="67"/>
    <x v="20"/>
    <n v="2.9318181818181817"/>
  </r>
  <r>
    <x v="6"/>
    <s v="1727935415836"/>
    <x v="35"/>
    <x v="68"/>
    <x v="21"/>
    <n v="1.5476190476190477"/>
  </r>
  <r>
    <x v="6"/>
    <s v="1818048779732"/>
    <x v="22"/>
    <x v="69"/>
    <x v="21"/>
    <n v="1.2621359223300972"/>
  </r>
  <r>
    <x v="7"/>
    <s v="2167261616426"/>
    <x v="46"/>
    <x v="70"/>
    <x v="22"/>
    <n v="4.2115384615384617"/>
  </r>
  <r>
    <x v="7"/>
    <s v="1372272925406"/>
    <x v="50"/>
    <x v="71"/>
    <x v="23"/>
    <n v="4.8777777777777782"/>
  </r>
  <r>
    <x v="7"/>
    <s v="1016632378290"/>
    <x v="47"/>
    <x v="72"/>
    <x v="23"/>
    <n v="4.6210526315789471"/>
  </r>
  <r>
    <x v="7"/>
    <s v="1742462460194"/>
    <x v="22"/>
    <x v="73"/>
    <x v="23"/>
    <n v="4.2621359223300974"/>
  </r>
  <r>
    <x v="7"/>
    <s v="1967324274043"/>
    <x v="50"/>
    <x v="74"/>
    <x v="24"/>
    <n v="4.8888888888888893"/>
  </r>
  <r>
    <x v="7"/>
    <s v="1913940448265"/>
    <x v="36"/>
    <x v="75"/>
    <x v="24"/>
    <n v="3.9639639639639639"/>
  </r>
  <r>
    <x v="7"/>
    <s v="1337178905827"/>
    <x v="51"/>
    <x v="76"/>
    <x v="25"/>
    <n v="8.1666666666666661"/>
  </r>
  <r>
    <x v="7"/>
    <s v="1220082247036"/>
    <x v="23"/>
    <x v="77"/>
    <x v="25"/>
    <n v="9.5869565217391308"/>
  </r>
  <r>
    <x v="7"/>
    <s v="1727935415836"/>
    <x v="34"/>
    <x v="78"/>
    <x v="25"/>
    <n v="4.0458715596330279"/>
  </r>
  <r>
    <x v="7"/>
    <s v="1818048779732"/>
    <x v="47"/>
    <x v="79"/>
    <x v="25"/>
    <n v="4.6421052631578945"/>
  </r>
  <r>
    <x v="8"/>
    <s v="2167261616426"/>
    <x v="51"/>
    <x v="80"/>
    <x v="26"/>
    <n v="1.8518518518518519"/>
  </r>
  <r>
    <x v="8"/>
    <s v="1372272925406"/>
    <x v="51"/>
    <x v="81"/>
    <x v="27"/>
    <n v="1.8703703703703705"/>
  </r>
  <r>
    <x v="8"/>
    <s v="1016632378290"/>
    <x v="32"/>
    <x v="82"/>
    <x v="27"/>
    <n v="1.9056603773584906"/>
  </r>
  <r>
    <x v="8"/>
    <s v="1742462460194"/>
    <x v="52"/>
    <x v="83"/>
    <x v="27"/>
    <n v="1.4428571428571428"/>
  </r>
  <r>
    <x v="8"/>
    <s v="1967324274043"/>
    <x v="9"/>
    <x v="84"/>
    <x v="27"/>
    <n v="1.6290322580645162"/>
  </r>
  <r>
    <x v="8"/>
    <s v="1913940448265"/>
    <x v="53"/>
    <x v="85"/>
    <x v="27"/>
    <n v="1.6557377049180328"/>
  </r>
  <r>
    <x v="8"/>
    <s v="1337178905827"/>
    <x v="3"/>
    <x v="86"/>
    <x v="28"/>
    <n v="3"/>
  </r>
  <r>
    <x v="8"/>
    <s v="1220082247036"/>
    <x v="54"/>
    <x v="87"/>
    <x v="28"/>
    <n v="3.6428571428571428"/>
  </r>
  <r>
    <x v="8"/>
    <s v="1727935415836"/>
    <x v="55"/>
    <x v="88"/>
    <x v="28"/>
    <n v="1.4366197183098592"/>
  </r>
  <r>
    <x v="8"/>
    <s v="1818048779732"/>
    <x v="56"/>
    <x v="89"/>
    <x v="28"/>
    <n v="1.9615384615384615"/>
  </r>
  <r>
    <x v="9"/>
    <s v="2167261616426"/>
    <x v="57"/>
    <x v="90"/>
    <x v="29"/>
    <n v="15.05"/>
  </r>
  <r>
    <x v="9"/>
    <s v="1372272925406"/>
    <x v="51"/>
    <x v="91"/>
    <x v="29"/>
    <n v="11.148148148148149"/>
  </r>
  <r>
    <x v="9"/>
    <s v="1016632378290"/>
    <x v="58"/>
    <x v="92"/>
    <x v="29"/>
    <n v="14"/>
  </r>
  <r>
    <x v="9"/>
    <s v="1742462460194"/>
    <x v="59"/>
    <x v="93"/>
    <x v="29"/>
    <n v="10.033333333333333"/>
  </r>
  <r>
    <x v="9"/>
    <s v="1967324274043"/>
    <x v="60"/>
    <x v="94"/>
    <x v="29"/>
    <n v="10.203389830508474"/>
  </r>
  <r>
    <x v="9"/>
    <s v="1913940448265"/>
    <x v="43"/>
    <x v="95"/>
    <x v="29"/>
    <n v="13.377777777777778"/>
  </r>
  <r>
    <x v="9"/>
    <s v="1337178905827"/>
    <x v="61"/>
    <x v="96"/>
    <x v="29"/>
    <n v="22.296296296296298"/>
  </r>
  <r>
    <x v="9"/>
    <s v="1220082247036"/>
    <x v="5"/>
    <x v="97"/>
    <x v="29"/>
    <n v="33.444444444444443"/>
  </r>
  <r>
    <x v="9"/>
    <s v="1727935415836"/>
    <x v="33"/>
    <x v="98"/>
    <x v="29"/>
    <n v="12.541666666666666"/>
  </r>
  <r>
    <x v="9"/>
    <s v="1818048779732"/>
    <x v="15"/>
    <x v="99"/>
    <x v="29"/>
    <n v="12.808510638297872"/>
  </r>
  <r>
    <x v="10"/>
    <s v="2167261616426"/>
    <x v="12"/>
    <x v="100"/>
    <x v="30"/>
    <n v="2.9325842696629212"/>
  </r>
  <r>
    <x v="10"/>
    <s v="1372272925406"/>
    <x v="18"/>
    <x v="101"/>
    <x v="31"/>
    <n v="2.9772727272727271"/>
  </r>
  <r>
    <x v="10"/>
    <s v="1016632378290"/>
    <x v="18"/>
    <x v="102"/>
    <x v="31"/>
    <n v="2.9772727272727271"/>
  </r>
  <r>
    <x v="10"/>
    <s v="1742462460194"/>
    <x v="47"/>
    <x v="103"/>
    <x v="31"/>
    <n v="2.7578947368421054"/>
  </r>
  <r>
    <x v="10"/>
    <s v="1967324274043"/>
    <x v="35"/>
    <x v="104"/>
    <x v="32"/>
    <n v="3.1309523809523809"/>
  </r>
  <r>
    <x v="10"/>
    <s v="1913940448265"/>
    <x v="40"/>
    <x v="105"/>
    <x v="32"/>
    <n v="3.058139534883721"/>
  </r>
  <r>
    <x v="10"/>
    <s v="1337178905827"/>
    <x v="62"/>
    <x v="106"/>
    <x v="32"/>
    <n v="4.5344827586206895"/>
  </r>
  <r>
    <x v="10"/>
    <s v="1220082247036"/>
    <x v="63"/>
    <x v="107"/>
    <x v="32"/>
    <n v="6.9210526315789478"/>
  </r>
  <r>
    <x v="10"/>
    <s v="1727935415836"/>
    <x v="31"/>
    <x v="108"/>
    <x v="32"/>
    <n v="2.6836734693877551"/>
  </r>
  <r>
    <x v="10"/>
    <s v="1818048779732"/>
    <x v="8"/>
    <x v="109"/>
    <x v="32"/>
    <n v="3.2875000000000001"/>
  </r>
  <r>
    <x v="11"/>
    <s v="2167261616426"/>
    <x v="48"/>
    <x v="110"/>
    <x v="33"/>
    <n v="4.1682242990654208"/>
  </r>
  <r>
    <x v="11"/>
    <s v="1372272925406"/>
    <x v="12"/>
    <x v="111"/>
    <x v="33"/>
    <n v="5.01123595505618"/>
  </r>
  <r>
    <x v="11"/>
    <s v="1016632378290"/>
    <x v="46"/>
    <x v="112"/>
    <x v="33"/>
    <n v="4.2884615384615383"/>
  </r>
  <r>
    <x v="11"/>
    <s v="1742462460194"/>
    <x v="31"/>
    <x v="113"/>
    <x v="33"/>
    <n v="4.5510204081632653"/>
  </r>
  <r>
    <x v="11"/>
    <s v="1967324274043"/>
    <x v="26"/>
    <x v="114"/>
    <x v="33"/>
    <n v="5.2470588235294118"/>
  </r>
  <r>
    <x v="11"/>
    <s v="1913940448265"/>
    <x v="18"/>
    <x v="115"/>
    <x v="33"/>
    <n v="5.0681818181818183"/>
  </r>
  <r>
    <x v="11"/>
    <s v="1337178905827"/>
    <x v="24"/>
    <x v="116"/>
    <x v="33"/>
    <n v="7.8245614035087723"/>
  </r>
  <r>
    <x v="11"/>
    <s v="1220082247036"/>
    <x v="24"/>
    <x v="117"/>
    <x v="33"/>
    <n v="7.8245614035087723"/>
  </r>
  <r>
    <x v="11"/>
    <s v="1727935415836"/>
    <x v="64"/>
    <x v="118"/>
    <x v="33"/>
    <n v="4.2075471698113205"/>
  </r>
  <r>
    <x v="11"/>
    <s v="1818048779732"/>
    <x v="31"/>
    <x v="119"/>
    <x v="34"/>
    <n v="4.5612244897959187"/>
  </r>
  <r>
    <x v="12"/>
    <s v="2167261616426"/>
    <x v="27"/>
    <x v="120"/>
    <x v="35"/>
    <n v="12.333333333333334"/>
  </r>
  <r>
    <x v="12"/>
    <s v="1372272925406"/>
    <x v="65"/>
    <x v="121"/>
    <x v="35"/>
    <n v="12.206185567010309"/>
  </r>
  <r>
    <x v="12"/>
    <s v="1016632378290"/>
    <x v="65"/>
    <x v="122"/>
    <x v="36"/>
    <n v="12.216494845360824"/>
  </r>
  <r>
    <x v="12"/>
    <s v="1742462460194"/>
    <x v="11"/>
    <x v="123"/>
    <x v="36"/>
    <n v="14.27710843373494"/>
  </r>
  <r>
    <x v="12"/>
    <s v="1967324274043"/>
    <x v="47"/>
    <x v="124"/>
    <x v="36"/>
    <n v="12.473684210526315"/>
  </r>
  <r>
    <x v="12"/>
    <s v="1913940448265"/>
    <x v="66"/>
    <x v="125"/>
    <x v="37"/>
    <n v="15.605263157894736"/>
  </r>
  <r>
    <x v="12"/>
    <s v="1337178905827"/>
    <x v="43"/>
    <x v="126"/>
    <x v="37"/>
    <n v="26.355555555555554"/>
  </r>
  <r>
    <x v="12"/>
    <s v="1220082247036"/>
    <x v="67"/>
    <x v="127"/>
    <x v="37"/>
    <n v="18.246153846153845"/>
  </r>
  <r>
    <x v="12"/>
    <s v="1727935415836"/>
    <x v="21"/>
    <x v="128"/>
    <x v="37"/>
    <n v="11.742574257425742"/>
  </r>
  <r>
    <x v="12"/>
    <s v="1818048779732"/>
    <x v="64"/>
    <x v="129"/>
    <x v="38"/>
    <n v="11.19811320754717"/>
  </r>
  <r>
    <x v="13"/>
    <s v="2167261616426"/>
    <x v="45"/>
    <x v="130"/>
    <x v="39"/>
    <n v="4.7647058823529411"/>
  </r>
  <r>
    <x v="13"/>
    <s v="1372272925406"/>
    <x v="68"/>
    <x v="131"/>
    <x v="40"/>
    <n v="4.9191919191919196"/>
  </r>
  <r>
    <x v="13"/>
    <s v="1016632378290"/>
    <x v="21"/>
    <x v="132"/>
    <x v="40"/>
    <n v="4.8217821782178216"/>
  </r>
  <r>
    <x v="13"/>
    <s v="1742462460194"/>
    <x v="25"/>
    <x v="133"/>
    <x v="40"/>
    <n v="5.5977011494252871"/>
  </r>
  <r>
    <x v="13"/>
    <s v="1967324274043"/>
    <x v="20"/>
    <x v="134"/>
    <x v="40"/>
    <n v="4.5092592592592595"/>
  </r>
  <r>
    <x v="13"/>
    <s v="1913940448265"/>
    <x v="69"/>
    <x v="135"/>
    <x v="40"/>
    <n v="6.2435897435897436"/>
  </r>
  <r>
    <x v="13"/>
    <s v="1337178905827"/>
    <x v="70"/>
    <x v="136"/>
    <x v="40"/>
    <n v="9.74"/>
  </r>
  <r>
    <x v="13"/>
    <s v="1220082247036"/>
    <x v="71"/>
    <x v="137"/>
    <x v="40"/>
    <n v="8.8545454545454554"/>
  </r>
  <r>
    <x v="13"/>
    <s v="1727935415836"/>
    <x v="34"/>
    <x v="138"/>
    <x v="40"/>
    <n v="4.4678899082568808"/>
  </r>
  <r>
    <x v="13"/>
    <s v="1818048779732"/>
    <x v="46"/>
    <x v="139"/>
    <x v="40"/>
    <n v="4.6826923076923075"/>
  </r>
  <r>
    <x v="14"/>
    <s v="2167261616426"/>
    <x v="72"/>
    <x v="140"/>
    <x v="41"/>
    <n v="6.96"/>
  </r>
  <r>
    <x v="14"/>
    <s v="1372272925406"/>
    <x v="45"/>
    <x v="141"/>
    <x v="41"/>
    <n v="6.8235294117647056"/>
  </r>
  <r>
    <x v="14"/>
    <s v="1016632378290"/>
    <x v="11"/>
    <x v="142"/>
    <x v="42"/>
    <n v="8.3975903614457827"/>
  </r>
  <r>
    <x v="14"/>
    <s v="1742462460194"/>
    <x v="47"/>
    <x v="143"/>
    <x v="42"/>
    <n v="7.3368421052631581"/>
  </r>
  <r>
    <x v="14"/>
    <s v="1967324274043"/>
    <x v="34"/>
    <x v="144"/>
    <x v="42"/>
    <n v="6.3944954128440363"/>
  </r>
  <r>
    <x v="14"/>
    <s v="1913940448265"/>
    <x v="47"/>
    <x v="145"/>
    <x v="42"/>
    <n v="7.3368421052631581"/>
  </r>
  <r>
    <x v="14"/>
    <s v="1337178905827"/>
    <x v="33"/>
    <x v="146"/>
    <x v="42"/>
    <n v="14.520833333333334"/>
  </r>
  <r>
    <x v="14"/>
    <s v="1220082247036"/>
    <x v="73"/>
    <x v="147"/>
    <x v="42"/>
    <n v="11.063492063492063"/>
  </r>
  <r>
    <x v="14"/>
    <s v="1727935415836"/>
    <x v="41"/>
    <x v="148"/>
    <x v="42"/>
    <n v="7.4148936170212769"/>
  </r>
  <r>
    <x v="14"/>
    <s v="1818048779732"/>
    <x v="21"/>
    <x v="149"/>
    <x v="42"/>
    <n v="6.9009900990099009"/>
  </r>
  <r>
    <x v="15"/>
    <s v="2167261616426"/>
    <x v="17"/>
    <x v="150"/>
    <x v="43"/>
    <n v="1.8369565217391304"/>
  </r>
  <r>
    <x v="15"/>
    <s v="1372272925406"/>
    <x v="64"/>
    <x v="151"/>
    <x v="43"/>
    <n v="1.5943396226415094"/>
  </r>
  <r>
    <x v="15"/>
    <s v="1016632378290"/>
    <x v="8"/>
    <x v="152"/>
    <x v="43"/>
    <n v="2.1124999999999998"/>
  </r>
  <r>
    <x v="15"/>
    <s v="1742462460194"/>
    <x v="18"/>
    <x v="153"/>
    <x v="43"/>
    <n v="1.9204545454545454"/>
  </r>
  <r>
    <x v="15"/>
    <s v="1967324274043"/>
    <x v="20"/>
    <x v="154"/>
    <x v="43"/>
    <n v="1.5648148148148149"/>
  </r>
  <r>
    <x v="15"/>
    <s v="1913940448265"/>
    <x v="10"/>
    <x v="155"/>
    <x v="43"/>
    <n v="1.8571428571428572"/>
  </r>
  <r>
    <x v="15"/>
    <s v="1337178905827"/>
    <x v="0"/>
    <x v="156"/>
    <x v="44"/>
    <n v="4.8571428571428568"/>
  </r>
  <r>
    <x v="15"/>
    <s v="1220082247036"/>
    <x v="74"/>
    <x v="157"/>
    <x v="44"/>
    <n v="2.5757575757575757"/>
  </r>
  <r>
    <x v="15"/>
    <s v="1727935415836"/>
    <x v="26"/>
    <x v="158"/>
    <x v="44"/>
    <n v="2"/>
  </r>
  <r>
    <x v="15"/>
    <s v="1818048779732"/>
    <x v="21"/>
    <x v="159"/>
    <x v="44"/>
    <n v="1.6831683168316831"/>
  </r>
  <r>
    <x v="16"/>
    <s v="2167261616426"/>
    <x v="27"/>
    <x v="160"/>
    <x v="45"/>
    <n v="3.3854166666666665"/>
  </r>
  <r>
    <x v="16"/>
    <s v="1372272925406"/>
    <x v="45"/>
    <x v="161"/>
    <x v="46"/>
    <n v="3.1960784313725492"/>
  </r>
  <r>
    <x v="16"/>
    <s v="1016632378290"/>
    <x v="50"/>
    <x v="162"/>
    <x v="46"/>
    <n v="3.6222222222222222"/>
  </r>
  <r>
    <x v="16"/>
    <s v="1742462460194"/>
    <x v="30"/>
    <x v="163"/>
    <x v="46"/>
    <n v="4.0246913580246915"/>
  </r>
  <r>
    <x v="16"/>
    <s v="1967324274043"/>
    <x v="21"/>
    <x v="164"/>
    <x v="46"/>
    <n v="3.2277227722772279"/>
  </r>
  <r>
    <x v="16"/>
    <s v="1913940448265"/>
    <x v="25"/>
    <x v="165"/>
    <x v="46"/>
    <n v="3.7471264367816093"/>
  </r>
  <r>
    <x v="16"/>
    <s v="1337178905827"/>
    <x v="58"/>
    <x v="166"/>
    <x v="47"/>
    <n v="7.6046511627906979"/>
  </r>
  <r>
    <x v="16"/>
    <s v="1220082247036"/>
    <x v="75"/>
    <x v="167"/>
    <x v="47"/>
    <n v="6.6734693877551017"/>
  </r>
  <r>
    <x v="16"/>
    <s v="1727935415836"/>
    <x v="39"/>
    <x v="168"/>
    <x v="47"/>
    <n v="3.5161290322580645"/>
  </r>
  <r>
    <x v="16"/>
    <s v="1818048779732"/>
    <x v="68"/>
    <x v="169"/>
    <x v="47"/>
    <n v="3.3030303030303032"/>
  </r>
  <r>
    <x v="17"/>
    <s v="2167261616426"/>
    <x v="44"/>
    <x v="170"/>
    <x v="48"/>
    <n v="5.1898734177215191"/>
  </r>
  <r>
    <x v="17"/>
    <s v="1372272925406"/>
    <x v="68"/>
    <x v="171"/>
    <x v="48"/>
    <n v="4.141414141414141"/>
  </r>
  <r>
    <x v="17"/>
    <s v="1016632378290"/>
    <x v="12"/>
    <x v="172"/>
    <x v="48"/>
    <n v="4.606741573033708"/>
  </r>
  <r>
    <x v="17"/>
    <s v="1742462460194"/>
    <x v="72"/>
    <x v="173"/>
    <x v="48"/>
    <n v="4.0999999999999996"/>
  </r>
  <r>
    <x v="17"/>
    <s v="1967324274043"/>
    <x v="17"/>
    <x v="174"/>
    <x v="48"/>
    <n v="4.4565217391304346"/>
  </r>
  <r>
    <x v="17"/>
    <s v="1913940448265"/>
    <x v="17"/>
    <x v="175"/>
    <x v="48"/>
    <n v="4.4565217391304346"/>
  </r>
  <r>
    <x v="17"/>
    <s v="1337178905827"/>
    <x v="24"/>
    <x v="176"/>
    <x v="48"/>
    <n v="7.192982456140351"/>
  </r>
  <r>
    <x v="17"/>
    <s v="1220082247036"/>
    <x v="42"/>
    <x v="177"/>
    <x v="48"/>
    <n v="7.3214285714285712"/>
  </r>
  <r>
    <x v="17"/>
    <s v="1727935415836"/>
    <x v="47"/>
    <x v="178"/>
    <x v="48"/>
    <n v="4.3157894736842106"/>
  </r>
  <r>
    <x v="17"/>
    <s v="1818048779732"/>
    <x v="37"/>
    <x v="179"/>
    <x v="48"/>
    <n v="5"/>
  </r>
  <r>
    <x v="18"/>
    <s v="2167261616426"/>
    <x v="76"/>
    <x v="180"/>
    <x v="49"/>
    <n v="1.661764705882353"/>
  </r>
  <r>
    <x v="18"/>
    <s v="1372272925406"/>
    <x v="18"/>
    <x v="181"/>
    <x v="49"/>
    <n v="1.2840909090909092"/>
  </r>
  <r>
    <x v="18"/>
    <s v="1016632378290"/>
    <x v="12"/>
    <x v="182"/>
    <x v="50"/>
    <n v="1.2808988764044944"/>
  </r>
  <r>
    <x v="18"/>
    <s v="1742462460194"/>
    <x v="77"/>
    <x v="183"/>
    <x v="50"/>
    <n v="1"/>
  </r>
  <r>
    <x v="18"/>
    <s v="1967324274043"/>
    <x v="12"/>
    <x v="184"/>
    <x v="50"/>
    <n v="1.2808988764044944"/>
  </r>
  <r>
    <x v="18"/>
    <s v="1913940448265"/>
    <x v="45"/>
    <x v="185"/>
    <x v="50"/>
    <n v="1.1176470588235294"/>
  </r>
  <r>
    <x v="18"/>
    <s v="1337178905827"/>
    <x v="15"/>
    <x v="186"/>
    <x v="50"/>
    <n v="2.4255319148936172"/>
  </r>
  <r>
    <x v="18"/>
    <s v="1220082247036"/>
    <x v="71"/>
    <x v="187"/>
    <x v="50"/>
    <n v="2.0727272727272728"/>
  </r>
  <r>
    <x v="18"/>
    <s v="1727935415836"/>
    <x v="68"/>
    <x v="188"/>
    <x v="51"/>
    <n v="1.1616161616161615"/>
  </r>
  <r>
    <x v="18"/>
    <s v="1818048779732"/>
    <x v="50"/>
    <x v="189"/>
    <x v="51"/>
    <n v="1.2777777777777777"/>
  </r>
  <r>
    <x v="19"/>
    <s v="2167261616426"/>
    <x v="26"/>
    <x v="190"/>
    <x v="52"/>
    <n v="4.4117647058823533"/>
  </r>
  <r>
    <x v="19"/>
    <s v="1372272925406"/>
    <x v="8"/>
    <x v="191"/>
    <x v="52"/>
    <n v="4.6875"/>
  </r>
  <r>
    <x v="19"/>
    <s v="1016632378290"/>
    <x v="65"/>
    <x v="192"/>
    <x v="52"/>
    <n v="3.865979381443299"/>
  </r>
  <r>
    <x v="19"/>
    <s v="1742462460194"/>
    <x v="72"/>
    <x v="193"/>
    <x v="52"/>
    <n v="3.75"/>
  </r>
  <r>
    <x v="19"/>
    <s v="1967324274043"/>
    <x v="40"/>
    <x v="194"/>
    <x v="52"/>
    <n v="4.3604651162790695"/>
  </r>
  <r>
    <x v="19"/>
    <s v="1913940448265"/>
    <x v="21"/>
    <x v="195"/>
    <x v="52"/>
    <n v="3.7128712871287131"/>
  </r>
  <r>
    <x v="19"/>
    <s v="1337178905827"/>
    <x v="43"/>
    <x v="196"/>
    <x v="53"/>
    <n v="8.3555555555555561"/>
  </r>
  <r>
    <x v="19"/>
    <s v="1220082247036"/>
    <x v="15"/>
    <x v="197"/>
    <x v="53"/>
    <n v="8"/>
  </r>
  <r>
    <x v="19"/>
    <s v="1727935415836"/>
    <x v="65"/>
    <x v="198"/>
    <x v="53"/>
    <n v="3.8762886597938144"/>
  </r>
  <r>
    <x v="19"/>
    <s v="1818048779732"/>
    <x v="22"/>
    <x v="199"/>
    <x v="53"/>
    <n v="3.650485436893204"/>
  </r>
  <r>
    <x v="20"/>
    <s v="2167261616426"/>
    <x v="10"/>
    <x v="200"/>
    <x v="54"/>
    <n v="1.2967032967032968"/>
  </r>
  <r>
    <x v="20"/>
    <s v="1372272925406"/>
    <x v="46"/>
    <x v="201"/>
    <x v="55"/>
    <n v="1.1442307692307692"/>
  </r>
  <r>
    <x v="20"/>
    <s v="1016632378290"/>
    <x v="28"/>
    <x v="202"/>
    <x v="55"/>
    <n v="1.0818181818181818"/>
  </r>
  <r>
    <x v="20"/>
    <s v="1742462460194"/>
    <x v="12"/>
    <x v="203"/>
    <x v="55"/>
    <n v="1.3370786516853932"/>
  </r>
  <r>
    <x v="20"/>
    <s v="1967324274043"/>
    <x v="50"/>
    <x v="204"/>
    <x v="56"/>
    <n v="1.3333333333333333"/>
  </r>
  <r>
    <x v="20"/>
    <s v="1913940448265"/>
    <x v="35"/>
    <x v="205"/>
    <x v="57"/>
    <n v="1.4404761904761905"/>
  </r>
  <r>
    <x v="20"/>
    <s v="1337178905827"/>
    <x v="78"/>
    <x v="206"/>
    <x v="57"/>
    <n v="2.8809523809523809"/>
  </r>
  <r>
    <x v="20"/>
    <s v="1220082247036"/>
    <x v="43"/>
    <x v="207"/>
    <x v="57"/>
    <n v="2.6888888888888891"/>
  </r>
  <r>
    <x v="20"/>
    <s v="1727935415836"/>
    <x v="39"/>
    <x v="208"/>
    <x v="57"/>
    <n v="1.3010752688172043"/>
  </r>
  <r>
    <x v="20"/>
    <s v="1818048779732"/>
    <x v="39"/>
    <x v="209"/>
    <x v="57"/>
    <n v="1.3010752688172043"/>
  </r>
  <r>
    <x v="21"/>
    <s v="2167261616426"/>
    <x v="17"/>
    <x v="210"/>
    <x v="58"/>
    <n v="4.5217391304347823"/>
  </r>
  <r>
    <x v="21"/>
    <s v="1372272925406"/>
    <x v="28"/>
    <x v="211"/>
    <x v="58"/>
    <n v="3.7818181818181817"/>
  </r>
  <r>
    <x v="21"/>
    <s v="1016632378290"/>
    <x v="46"/>
    <x v="212"/>
    <x v="58"/>
    <n v="4"/>
  </r>
  <r>
    <x v="21"/>
    <s v="1742462460194"/>
    <x v="41"/>
    <x v="213"/>
    <x v="58"/>
    <n v="4.4255319148936172"/>
  </r>
  <r>
    <x v="21"/>
    <s v="1967324274043"/>
    <x v="47"/>
    <x v="214"/>
    <x v="58"/>
    <n v="4.3789473684210529"/>
  </r>
  <r>
    <x v="21"/>
    <s v="1913940448265"/>
    <x v="10"/>
    <x v="215"/>
    <x v="58"/>
    <n v="4.5714285714285712"/>
  </r>
  <r>
    <x v="21"/>
    <s v="1337178905827"/>
    <x v="79"/>
    <x v="216"/>
    <x v="58"/>
    <n v="10.666666666666666"/>
  </r>
  <r>
    <x v="21"/>
    <s v="1220082247036"/>
    <x v="79"/>
    <x v="217"/>
    <x v="58"/>
    <n v="10.666666666666666"/>
  </r>
  <r>
    <x v="21"/>
    <s v="1727935415836"/>
    <x v="50"/>
    <x v="218"/>
    <x v="59"/>
    <n v="4.6333333333333337"/>
  </r>
  <r>
    <x v="21"/>
    <s v="1818048779732"/>
    <x v="25"/>
    <x v="219"/>
    <x v="59"/>
    <n v="4.7931034482758621"/>
  </r>
  <r>
    <x v="22"/>
    <s v="2167261616426"/>
    <x v="40"/>
    <x v="220"/>
    <x v="60"/>
    <n v="8.7441860465116275"/>
  </r>
  <r>
    <x v="22"/>
    <s v="1372272925406"/>
    <x v="31"/>
    <x v="221"/>
    <x v="60"/>
    <n v="7.6734693877551017"/>
  </r>
  <r>
    <x v="22"/>
    <s v="1016632378290"/>
    <x v="39"/>
    <x v="222"/>
    <x v="60"/>
    <n v="8.086021505376344"/>
  </r>
  <r>
    <x v="22"/>
    <s v="1742462460194"/>
    <x v="39"/>
    <x v="223"/>
    <x v="60"/>
    <n v="8.086021505376344"/>
  </r>
  <r>
    <x v="22"/>
    <s v="1967324274043"/>
    <x v="46"/>
    <x v="224"/>
    <x v="60"/>
    <n v="7.2307692307692308"/>
  </r>
  <r>
    <x v="22"/>
    <s v="1913940448265"/>
    <x v="10"/>
    <x v="225"/>
    <x v="60"/>
    <n v="8.2637362637362646"/>
  </r>
  <r>
    <x v="22"/>
    <s v="1337178905827"/>
    <x v="80"/>
    <x v="226"/>
    <x v="60"/>
    <n v="18.341463414634145"/>
  </r>
  <r>
    <x v="22"/>
    <s v="1220082247036"/>
    <x v="75"/>
    <x v="227"/>
    <x v="60"/>
    <n v="15.346938775510203"/>
  </r>
  <r>
    <x v="22"/>
    <s v="1727935415836"/>
    <x v="10"/>
    <x v="228"/>
    <x v="61"/>
    <n v="8.2747252747252755"/>
  </r>
  <r>
    <x v="22"/>
    <s v="1818048779732"/>
    <x v="41"/>
    <x v="229"/>
    <x v="61"/>
    <n v="8.0106382978723403"/>
  </r>
  <r>
    <x v="23"/>
    <s v="2167261616426"/>
    <x v="40"/>
    <x v="230"/>
    <x v="62"/>
    <n v="1.2674418604651163"/>
  </r>
  <r>
    <x v="23"/>
    <s v="1372272925406"/>
    <x v="34"/>
    <x v="231"/>
    <x v="62"/>
    <n v="1"/>
  </r>
  <r>
    <x v="23"/>
    <s v="1016632378290"/>
    <x v="8"/>
    <x v="232"/>
    <x v="62"/>
    <n v="1.3625"/>
  </r>
  <r>
    <x v="23"/>
    <s v="1742462460194"/>
    <x v="18"/>
    <x v="233"/>
    <x v="62"/>
    <n v="1.2386363636363635"/>
  </r>
  <r>
    <x v="23"/>
    <s v="1967324274043"/>
    <x v="65"/>
    <x v="234"/>
    <x v="62"/>
    <n v="1.1237113402061856"/>
  </r>
  <r>
    <x v="23"/>
    <s v="1913940448265"/>
    <x v="40"/>
    <x v="235"/>
    <x v="62"/>
    <n v="1.2674418604651163"/>
  </r>
  <r>
    <x v="23"/>
    <s v="1337178905827"/>
    <x v="15"/>
    <x v="236"/>
    <x v="62"/>
    <n v="2.3191489361702127"/>
  </r>
  <r>
    <x v="23"/>
    <s v="1220082247036"/>
    <x v="33"/>
    <x v="237"/>
    <x v="62"/>
    <n v="2.2708333333333335"/>
  </r>
  <r>
    <x v="23"/>
    <s v="1727935415836"/>
    <x v="31"/>
    <x v="238"/>
    <x v="62"/>
    <n v="1.1122448979591837"/>
  </r>
  <r>
    <x v="23"/>
    <s v="1818048779732"/>
    <x v="45"/>
    <x v="239"/>
    <x v="62"/>
    <n v="1.0686274509803921"/>
  </r>
  <r>
    <x v="24"/>
    <s v="2167261616426"/>
    <x v="39"/>
    <x v="240"/>
    <x v="63"/>
    <n v="4.78494623655914"/>
  </r>
  <r>
    <x v="24"/>
    <s v="1372272925406"/>
    <x v="48"/>
    <x v="241"/>
    <x v="63"/>
    <n v="4.1588785046728969"/>
  </r>
  <r>
    <x v="24"/>
    <s v="1016632378290"/>
    <x v="40"/>
    <x v="242"/>
    <x v="63"/>
    <n v="5.1744186046511631"/>
  </r>
  <r>
    <x v="24"/>
    <s v="1742462460194"/>
    <x v="25"/>
    <x v="243"/>
    <x v="63"/>
    <n v="5.1149425287356323"/>
  </r>
  <r>
    <x v="24"/>
    <s v="1967324274043"/>
    <x v="50"/>
    <x v="244"/>
    <x v="63"/>
    <n v="4.9444444444444446"/>
  </r>
  <r>
    <x v="24"/>
    <s v="1913940448265"/>
    <x v="68"/>
    <x v="245"/>
    <x v="63"/>
    <n v="4.4949494949494948"/>
  </r>
  <r>
    <x v="24"/>
    <s v="1337178905827"/>
    <x v="43"/>
    <x v="246"/>
    <x v="63"/>
    <n v="9.8888888888888893"/>
  </r>
  <r>
    <x v="24"/>
    <s v="1220082247036"/>
    <x v="78"/>
    <x v="247"/>
    <x v="63"/>
    <n v="10.595238095238095"/>
  </r>
  <r>
    <x v="24"/>
    <s v="1727935415836"/>
    <x v="50"/>
    <x v="248"/>
    <x v="63"/>
    <n v="4.9444444444444446"/>
  </r>
  <r>
    <x v="24"/>
    <s v="1818048779732"/>
    <x v="45"/>
    <x v="249"/>
    <x v="63"/>
    <n v="4.3627450980392153"/>
  </r>
  <r>
    <x v="25"/>
    <s v="2167261616426"/>
    <x v="18"/>
    <x v="250"/>
    <x v="64"/>
    <n v="1.1818181818181819"/>
  </r>
  <r>
    <x v="25"/>
    <s v="1372272925406"/>
    <x v="36"/>
    <x v="251"/>
    <x v="64"/>
    <n v="0.93693693693693691"/>
  </r>
  <r>
    <x v="25"/>
    <s v="1016632378290"/>
    <x v="10"/>
    <x v="252"/>
    <x v="65"/>
    <n v="1.1538461538461537"/>
  </r>
  <r>
    <x v="25"/>
    <s v="1742462460194"/>
    <x v="69"/>
    <x v="253"/>
    <x v="65"/>
    <n v="1.3461538461538463"/>
  </r>
  <r>
    <x v="25"/>
    <s v="1967324274043"/>
    <x v="68"/>
    <x v="254"/>
    <x v="65"/>
    <n v="1.0606060606060606"/>
  </r>
  <r>
    <x v="25"/>
    <s v="1913940448265"/>
    <x v="68"/>
    <x v="255"/>
    <x v="65"/>
    <n v="1.0606060606060606"/>
  </r>
  <r>
    <x v="25"/>
    <s v="1337178905827"/>
    <x v="81"/>
    <x v="256"/>
    <x v="66"/>
    <n v="2.9444444444444446"/>
  </r>
  <r>
    <x v="25"/>
    <s v="1220082247036"/>
    <x v="78"/>
    <x v="257"/>
    <x v="66"/>
    <n v="2.5238095238095237"/>
  </r>
  <r>
    <x v="25"/>
    <s v="1727935415836"/>
    <x v="18"/>
    <x v="258"/>
    <x v="66"/>
    <n v="1.2045454545454546"/>
  </r>
  <r>
    <x v="25"/>
    <s v="1818048779732"/>
    <x v="20"/>
    <x v="259"/>
    <x v="67"/>
    <n v="0.9907407407407407"/>
  </r>
  <r>
    <x v="26"/>
    <s v="2167261616426"/>
    <x v="72"/>
    <x v="260"/>
    <x v="68"/>
    <n v="5.65"/>
  </r>
  <r>
    <x v="26"/>
    <s v="1372272925406"/>
    <x v="82"/>
    <x v="261"/>
    <x v="68"/>
    <n v="4.9130434782608692"/>
  </r>
  <r>
    <x v="26"/>
    <s v="1016632378290"/>
    <x v="50"/>
    <x v="262"/>
    <x v="68"/>
    <n v="6.2777777777777777"/>
  </r>
  <r>
    <x v="26"/>
    <s v="1742462460194"/>
    <x v="37"/>
    <x v="263"/>
    <x v="68"/>
    <n v="6.8902439024390247"/>
  </r>
  <r>
    <x v="26"/>
    <s v="1967324274043"/>
    <x v="21"/>
    <x v="264"/>
    <x v="68"/>
    <n v="5.5940594059405937"/>
  </r>
  <r>
    <x v="26"/>
    <s v="1913940448265"/>
    <x v="21"/>
    <x v="265"/>
    <x v="68"/>
    <n v="5.5940594059405937"/>
  </r>
  <r>
    <x v="26"/>
    <s v="1337178905827"/>
    <x v="23"/>
    <x v="266"/>
    <x v="68"/>
    <n v="12.282608695652174"/>
  </r>
  <r>
    <x v="26"/>
    <s v="1220082247036"/>
    <x v="80"/>
    <x v="267"/>
    <x v="68"/>
    <n v="13.780487804878049"/>
  </r>
  <r>
    <x v="26"/>
    <s v="1727935415836"/>
    <x v="25"/>
    <x v="268"/>
    <x v="68"/>
    <n v="6.4942528735632186"/>
  </r>
  <r>
    <x v="26"/>
    <s v="1818048779732"/>
    <x v="48"/>
    <x v="269"/>
    <x v="68"/>
    <n v="5.2803738317757007"/>
  </r>
  <r>
    <x v="27"/>
    <s v="2167261616426"/>
    <x v="22"/>
    <x v="270"/>
    <x v="69"/>
    <n v="4.6990291262135919"/>
  </r>
  <r>
    <x v="27"/>
    <s v="1372272925406"/>
    <x v="47"/>
    <x v="271"/>
    <x v="69"/>
    <n v="5.094736842105263"/>
  </r>
  <r>
    <x v="27"/>
    <s v="1016632378290"/>
    <x v="27"/>
    <x v="272"/>
    <x v="69"/>
    <n v="5.041666666666667"/>
  </r>
  <r>
    <x v="27"/>
    <s v="1742462460194"/>
    <x v="41"/>
    <x v="273"/>
    <x v="70"/>
    <n v="5.1595744680851068"/>
  </r>
  <r>
    <x v="27"/>
    <s v="1967324274043"/>
    <x v="28"/>
    <x v="274"/>
    <x v="70"/>
    <n v="4.4090909090909092"/>
  </r>
  <r>
    <x v="27"/>
    <s v="1913940448265"/>
    <x v="46"/>
    <x v="275"/>
    <x v="39"/>
    <n v="4.6730769230769234"/>
  </r>
  <r>
    <x v="27"/>
    <s v="1337178905827"/>
    <x v="15"/>
    <x v="276"/>
    <x v="39"/>
    <n v="10.340425531914894"/>
  </r>
  <r>
    <x v="27"/>
    <s v="1220082247036"/>
    <x v="15"/>
    <x v="277"/>
    <x v="39"/>
    <n v="10.340425531914894"/>
  </r>
  <r>
    <x v="27"/>
    <s v="1727935415836"/>
    <x v="25"/>
    <x v="278"/>
    <x v="39"/>
    <n v="5.5862068965517242"/>
  </r>
  <r>
    <x v="27"/>
    <s v="1818048779732"/>
    <x v="30"/>
    <x v="279"/>
    <x v="39"/>
    <n v="6"/>
  </r>
  <r>
    <x v="28"/>
    <s v="2167261616426"/>
    <x v="31"/>
    <x v="280"/>
    <x v="71"/>
    <n v="1.3571428571428572"/>
  </r>
  <r>
    <x v="28"/>
    <s v="1372272925406"/>
    <x v="17"/>
    <x v="281"/>
    <x v="71"/>
    <n v="1.4456521739130435"/>
  </r>
  <r>
    <x v="28"/>
    <s v="1016632378290"/>
    <x v="64"/>
    <x v="282"/>
    <x v="71"/>
    <n v="1.2547169811320755"/>
  </r>
  <r>
    <x v="28"/>
    <s v="1742462460194"/>
    <x v="22"/>
    <x v="283"/>
    <x v="71"/>
    <n v="1.2912621359223302"/>
  </r>
  <r>
    <x v="28"/>
    <s v="1967324274043"/>
    <x v="45"/>
    <x v="284"/>
    <x v="71"/>
    <n v="1.303921568627451"/>
  </r>
  <r>
    <x v="28"/>
    <s v="1913940448265"/>
    <x v="34"/>
    <x v="285"/>
    <x v="71"/>
    <n v="1.2201834862385321"/>
  </r>
  <r>
    <x v="28"/>
    <s v="1337178905827"/>
    <x v="38"/>
    <x v="286"/>
    <x v="72"/>
    <n v="3.0454545454545454"/>
  </r>
  <r>
    <x v="28"/>
    <s v="1220082247036"/>
    <x v="33"/>
    <x v="287"/>
    <x v="72"/>
    <n v="2.7916666666666665"/>
  </r>
  <r>
    <x v="28"/>
    <s v="1727935415836"/>
    <x v="45"/>
    <x v="288"/>
    <x v="72"/>
    <n v="1.3137254901960784"/>
  </r>
  <r>
    <x v="28"/>
    <s v="1818048779732"/>
    <x v="44"/>
    <x v="289"/>
    <x v="72"/>
    <n v="1.6962025316455696"/>
  </r>
  <r>
    <x v="29"/>
    <s v="2167261616426"/>
    <x v="31"/>
    <x v="290"/>
    <x v="49"/>
    <n v="1.153061224489796"/>
  </r>
  <r>
    <x v="29"/>
    <s v="1372272925406"/>
    <x v="72"/>
    <x v="291"/>
    <x v="50"/>
    <n v="1.1399999999999999"/>
  </r>
  <r>
    <x v="29"/>
    <s v="1016632378290"/>
    <x v="21"/>
    <x v="292"/>
    <x v="50"/>
    <n v="1.1287128712871286"/>
  </r>
  <r>
    <x v="29"/>
    <s v="1742462460194"/>
    <x v="31"/>
    <x v="293"/>
    <x v="50"/>
    <n v="1.1632653061224489"/>
  </r>
  <r>
    <x v="29"/>
    <s v="1967324274043"/>
    <x v="46"/>
    <x v="294"/>
    <x v="51"/>
    <n v="1.1057692307692308"/>
  </r>
  <r>
    <x v="29"/>
    <s v="1913940448265"/>
    <x v="83"/>
    <x v="295"/>
    <x v="51"/>
    <n v="1.0176991150442478"/>
  </r>
  <r>
    <x v="29"/>
    <s v="1337178905827"/>
    <x v="75"/>
    <x v="296"/>
    <x v="51"/>
    <n v="2.3469387755102042"/>
  </r>
  <r>
    <x v="29"/>
    <s v="1220082247036"/>
    <x v="33"/>
    <x v="297"/>
    <x v="51"/>
    <n v="2.3958333333333335"/>
  </r>
  <r>
    <x v="29"/>
    <s v="1727935415836"/>
    <x v="64"/>
    <x v="298"/>
    <x v="51"/>
    <n v="1.0849056603773586"/>
  </r>
  <r>
    <x v="29"/>
    <s v="1818048779732"/>
    <x v="72"/>
    <x v="299"/>
    <x v="51"/>
    <n v="1.1499999999999999"/>
  </r>
  <r>
    <x v="30"/>
    <s v="2167261616426"/>
    <x v="11"/>
    <x v="300"/>
    <x v="73"/>
    <n v="1.3253012048192772"/>
  </r>
  <r>
    <x v="30"/>
    <s v="1372272925406"/>
    <x v="17"/>
    <x v="301"/>
    <x v="74"/>
    <n v="1.2065217391304348"/>
  </r>
  <r>
    <x v="30"/>
    <s v="1016632378290"/>
    <x v="17"/>
    <x v="302"/>
    <x v="74"/>
    <n v="1.2065217391304348"/>
  </r>
  <r>
    <x v="30"/>
    <s v="1742462460194"/>
    <x v="26"/>
    <x v="303"/>
    <x v="74"/>
    <n v="1.3058823529411765"/>
  </r>
  <r>
    <x v="30"/>
    <s v="1967324274043"/>
    <x v="22"/>
    <x v="304"/>
    <x v="74"/>
    <n v="1.0776699029126213"/>
  </r>
  <r>
    <x v="30"/>
    <s v="1913940448265"/>
    <x v="21"/>
    <x v="305"/>
    <x v="74"/>
    <n v="1.0990099009900991"/>
  </r>
  <r>
    <x v="30"/>
    <s v="1337178905827"/>
    <x v="56"/>
    <x v="306"/>
    <x v="74"/>
    <n v="2.1346153846153846"/>
  </r>
  <r>
    <x v="30"/>
    <s v="1220082247036"/>
    <x v="79"/>
    <x v="307"/>
    <x v="74"/>
    <n v="2.8461538461538463"/>
  </r>
  <r>
    <x v="30"/>
    <s v="1727935415836"/>
    <x v="22"/>
    <x v="308"/>
    <x v="75"/>
    <n v="1.087378640776699"/>
  </r>
  <r>
    <x v="30"/>
    <s v="1818048779732"/>
    <x v="31"/>
    <x v="309"/>
    <x v="75"/>
    <n v="1.1428571428571428"/>
  </r>
  <r>
    <x v="31"/>
    <s v="2167261616426"/>
    <x v="58"/>
    <x v="310"/>
    <x v="76"/>
    <n v="1.3953488372093024"/>
  </r>
  <r>
    <x v="31"/>
    <s v="1372272925406"/>
    <x v="15"/>
    <x v="311"/>
    <x v="76"/>
    <n v="1.2765957446808511"/>
  </r>
  <r>
    <x v="31"/>
    <s v="1016632378290"/>
    <x v="60"/>
    <x v="312"/>
    <x v="76"/>
    <n v="1.0169491525423728"/>
  </r>
  <r>
    <x v="31"/>
    <s v="1742462460194"/>
    <x v="56"/>
    <x v="313"/>
    <x v="77"/>
    <n v="1.1730769230769231"/>
  </r>
  <r>
    <x v="31"/>
    <s v="1967324274043"/>
    <x v="49"/>
    <x v="314"/>
    <x v="77"/>
    <n v="1.196078431372549"/>
  </r>
  <r>
    <x v="31"/>
    <s v="1913940448265"/>
    <x v="60"/>
    <x v="315"/>
    <x v="77"/>
    <n v="1.0338983050847457"/>
  </r>
  <r>
    <x v="31"/>
    <s v="1337178905827"/>
    <x v="84"/>
    <x v="316"/>
    <x v="77"/>
    <n v="2.103448275862069"/>
  </r>
  <r>
    <x v="31"/>
    <s v="1220082247036"/>
    <x v="5"/>
    <x v="317"/>
    <x v="77"/>
    <n v="3.3888888888888888"/>
  </r>
  <r>
    <x v="31"/>
    <s v="1727935415836"/>
    <x v="42"/>
    <x v="318"/>
    <x v="77"/>
    <n v="1.0892857142857142"/>
  </r>
  <r>
    <x v="31"/>
    <s v="1818048779732"/>
    <x v="56"/>
    <x v="319"/>
    <x v="77"/>
    <n v="1.1730769230769231"/>
  </r>
  <r>
    <x v="32"/>
    <s v="2167261616426"/>
    <x v="53"/>
    <x v="320"/>
    <x v="49"/>
    <n v="1.8524590163934427"/>
  </r>
  <r>
    <x v="32"/>
    <s v="1372272925406"/>
    <x v="24"/>
    <x v="321"/>
    <x v="49"/>
    <n v="1.9824561403508771"/>
  </r>
  <r>
    <x v="32"/>
    <s v="1016632378290"/>
    <x v="24"/>
    <x v="322"/>
    <x v="50"/>
    <n v="2"/>
  </r>
  <r>
    <x v="32"/>
    <s v="1742462460194"/>
    <x v="73"/>
    <x v="323"/>
    <x v="50"/>
    <n v="1.8095238095238095"/>
  </r>
  <r>
    <x v="32"/>
    <s v="1967324274043"/>
    <x v="76"/>
    <x v="324"/>
    <x v="51"/>
    <n v="1.6911764705882353"/>
  </r>
  <r>
    <x v="32"/>
    <s v="1913940448265"/>
    <x v="59"/>
    <x v="325"/>
    <x v="51"/>
    <n v="1.9166666666666667"/>
  </r>
  <r>
    <x v="32"/>
    <s v="1337178905827"/>
    <x v="54"/>
    <x v="326"/>
    <x v="51"/>
    <n v="4.1071428571428568"/>
  </r>
  <r>
    <x v="32"/>
    <s v="1220082247036"/>
    <x v="1"/>
    <x v="327"/>
    <x v="78"/>
    <n v="5.0434782608695654"/>
  </r>
  <r>
    <x v="32"/>
    <s v="1727935415836"/>
    <x v="75"/>
    <x v="328"/>
    <x v="78"/>
    <n v="2.3673469387755102"/>
  </r>
  <r>
    <x v="32"/>
    <s v="1818048779732"/>
    <x v="62"/>
    <x v="329"/>
    <x v="78"/>
    <n v="2"/>
  </r>
  <r>
    <x v="33"/>
    <s v="2167261616426"/>
    <x v="65"/>
    <x v="330"/>
    <x v="79"/>
    <n v="1.0618556701030928"/>
  </r>
  <r>
    <x v="33"/>
    <s v="1372272925406"/>
    <x v="77"/>
    <x v="331"/>
    <x v="79"/>
    <n v="0.90350877192982459"/>
  </r>
  <r>
    <x v="33"/>
    <s v="1016632378290"/>
    <x v="27"/>
    <x v="332"/>
    <x v="79"/>
    <n v="1.0729166666666667"/>
  </r>
  <r>
    <x v="33"/>
    <s v="1742462460194"/>
    <x v="41"/>
    <x v="333"/>
    <x v="79"/>
    <n v="1.0957446808510638"/>
  </r>
  <r>
    <x v="33"/>
    <s v="1967324274043"/>
    <x v="85"/>
    <x v="334"/>
    <x v="79"/>
    <n v="0.98095238095238091"/>
  </r>
  <r>
    <x v="33"/>
    <s v="1913940448265"/>
    <x v="41"/>
    <x v="335"/>
    <x v="79"/>
    <n v="1.0957446808510638"/>
  </r>
  <r>
    <x v="33"/>
    <s v="1337178905827"/>
    <x v="49"/>
    <x v="336"/>
    <x v="79"/>
    <n v="2.0196078431372548"/>
  </r>
  <r>
    <x v="33"/>
    <s v="1220082247036"/>
    <x v="43"/>
    <x v="337"/>
    <x v="79"/>
    <n v="2.2888888888888888"/>
  </r>
  <r>
    <x v="33"/>
    <s v="1727935415836"/>
    <x v="65"/>
    <x v="338"/>
    <x v="79"/>
    <n v="1.0618556701030928"/>
  </r>
  <r>
    <x v="33"/>
    <s v="1818048779732"/>
    <x v="45"/>
    <x v="339"/>
    <x v="79"/>
    <n v="1.0098039215686274"/>
  </r>
  <r>
    <x v="34"/>
    <s v="2167261616426"/>
    <x v="31"/>
    <x v="340"/>
    <x v="73"/>
    <n v="1.1224489795918366"/>
  </r>
  <r>
    <x v="34"/>
    <s v="1372272925406"/>
    <x v="85"/>
    <x v="341"/>
    <x v="73"/>
    <n v="1.0476190476190477"/>
  </r>
  <r>
    <x v="34"/>
    <s v="1016632378290"/>
    <x v="86"/>
    <x v="342"/>
    <x v="74"/>
    <n v="0.9910714285714286"/>
  </r>
  <r>
    <x v="34"/>
    <s v="1742462460194"/>
    <x v="11"/>
    <x v="343"/>
    <x v="74"/>
    <n v="1.3373493975903614"/>
  </r>
  <r>
    <x v="34"/>
    <s v="1967324274043"/>
    <x v="22"/>
    <x v="344"/>
    <x v="74"/>
    <n v="1.0776699029126213"/>
  </r>
  <r>
    <x v="34"/>
    <s v="1913940448265"/>
    <x v="65"/>
    <x v="345"/>
    <x v="74"/>
    <n v="1.1443298969072164"/>
  </r>
  <r>
    <x v="34"/>
    <s v="1337178905827"/>
    <x v="62"/>
    <x v="346"/>
    <x v="74"/>
    <n v="1.9137931034482758"/>
  </r>
  <r>
    <x v="34"/>
    <s v="1220082247036"/>
    <x v="23"/>
    <x v="347"/>
    <x v="74"/>
    <n v="2.4130434782608696"/>
  </r>
  <r>
    <x v="34"/>
    <s v="1727935415836"/>
    <x v="17"/>
    <x v="348"/>
    <x v="74"/>
    <n v="1.2065217391304348"/>
  </r>
  <r>
    <x v="34"/>
    <s v="1818048779732"/>
    <x v="17"/>
    <x v="349"/>
    <x v="74"/>
    <n v="1.2065217391304348"/>
  </r>
  <r>
    <x v="35"/>
    <s v="2167261616426"/>
    <x v="83"/>
    <x v="350"/>
    <x v="80"/>
    <n v="0.80530973451327437"/>
  </r>
  <r>
    <x v="35"/>
    <s v="1372272925406"/>
    <x v="68"/>
    <x v="351"/>
    <x v="80"/>
    <n v="0.91919191919191923"/>
  </r>
  <r>
    <x v="35"/>
    <s v="1016632378290"/>
    <x v="87"/>
    <x v="352"/>
    <x v="80"/>
    <n v="0.77777777777777779"/>
  </r>
  <r>
    <x v="35"/>
    <s v="1742462460194"/>
    <x v="10"/>
    <x v="353"/>
    <x v="80"/>
    <n v="1"/>
  </r>
  <r>
    <x v="35"/>
    <s v="1967324274043"/>
    <x v="31"/>
    <x v="354"/>
    <x v="80"/>
    <n v="0.9285714285714286"/>
  </r>
  <r>
    <x v="35"/>
    <s v="1913940448265"/>
    <x v="39"/>
    <x v="355"/>
    <x v="80"/>
    <n v="0.978494623655914"/>
  </r>
  <r>
    <x v="35"/>
    <s v="1337178905827"/>
    <x v="53"/>
    <x v="356"/>
    <x v="80"/>
    <n v="1.4918032786885247"/>
  </r>
  <r>
    <x v="35"/>
    <s v="1220082247036"/>
    <x v="3"/>
    <x v="357"/>
    <x v="80"/>
    <n v="2.6764705882352939"/>
  </r>
  <r>
    <x v="35"/>
    <s v="1727935415836"/>
    <x v="22"/>
    <x v="358"/>
    <x v="80"/>
    <n v="0.88349514563106801"/>
  </r>
  <r>
    <x v="35"/>
    <s v="1818048779732"/>
    <x v="18"/>
    <x v="359"/>
    <x v="80"/>
    <n v="1.0340909090909092"/>
  </r>
  <r>
    <x v="36"/>
    <s v="2167261616426"/>
    <x v="85"/>
    <x v="360"/>
    <x v="81"/>
    <n v="2.5428571428571427"/>
  </r>
  <r>
    <x v="36"/>
    <s v="1372272925406"/>
    <x v="20"/>
    <x v="361"/>
    <x v="81"/>
    <n v="2.4722222222222223"/>
  </r>
  <r>
    <x v="36"/>
    <s v="1016632378290"/>
    <x v="36"/>
    <x v="362"/>
    <x v="81"/>
    <n v="2.4054054054054053"/>
  </r>
  <r>
    <x v="36"/>
    <s v="1742462460194"/>
    <x v="68"/>
    <x v="363"/>
    <x v="81"/>
    <n v="2.6969696969696968"/>
  </r>
  <r>
    <x v="36"/>
    <s v="1967324274043"/>
    <x v="26"/>
    <x v="364"/>
    <x v="81"/>
    <n v="3.1411764705882352"/>
  </r>
  <r>
    <x v="36"/>
    <s v="1913940448265"/>
    <x v="35"/>
    <x v="365"/>
    <x v="81"/>
    <n v="3.1785714285714284"/>
  </r>
  <r>
    <x v="36"/>
    <s v="1337178905827"/>
    <x v="43"/>
    <x v="366"/>
    <x v="81"/>
    <n v="5.9333333333333336"/>
  </r>
  <r>
    <x v="36"/>
    <s v="1220082247036"/>
    <x v="63"/>
    <x v="367"/>
    <x v="81"/>
    <n v="7.0263157894736841"/>
  </r>
  <r>
    <x v="36"/>
    <s v="1727935415836"/>
    <x v="88"/>
    <x v="368"/>
    <x v="81"/>
    <n v="2.3017241379310347"/>
  </r>
  <r>
    <x v="36"/>
    <s v="1818048779732"/>
    <x v="68"/>
    <x v="369"/>
    <x v="81"/>
    <n v="2.6969696969696968"/>
  </r>
  <r>
    <x v="37"/>
    <s v="2167261616426"/>
    <x v="68"/>
    <x v="370"/>
    <x v="82"/>
    <n v="4.9393939393939394"/>
  </r>
  <r>
    <x v="37"/>
    <s v="1372272925406"/>
    <x v="40"/>
    <x v="371"/>
    <x v="82"/>
    <n v="5.6860465116279073"/>
  </r>
  <r>
    <x v="37"/>
    <s v="1016632378290"/>
    <x v="41"/>
    <x v="372"/>
    <x v="82"/>
    <n v="5.2021276595744679"/>
  </r>
  <r>
    <x v="37"/>
    <s v="1742462460194"/>
    <x v="48"/>
    <x v="373"/>
    <x v="82"/>
    <n v="4.5700934579439254"/>
  </r>
  <r>
    <x v="37"/>
    <s v="1967324274043"/>
    <x v="36"/>
    <x v="374"/>
    <x v="82"/>
    <n v="4.4054054054054053"/>
  </r>
  <r>
    <x v="37"/>
    <s v="1913940448265"/>
    <x v="17"/>
    <x v="375"/>
    <x v="82"/>
    <n v="5.3152173913043477"/>
  </r>
  <r>
    <x v="37"/>
    <s v="1337178905827"/>
    <x v="81"/>
    <x v="376"/>
    <x v="82"/>
    <n v="13.583333333333334"/>
  </r>
  <r>
    <x v="37"/>
    <s v="1220082247036"/>
    <x v="43"/>
    <x v="377"/>
    <x v="82"/>
    <n v="10.866666666666667"/>
  </r>
  <r>
    <x v="37"/>
    <s v="1727935415836"/>
    <x v="48"/>
    <x v="378"/>
    <x v="82"/>
    <n v="4.5700934579439254"/>
  </r>
  <r>
    <x v="37"/>
    <s v="1818048779732"/>
    <x v="10"/>
    <x v="379"/>
    <x v="82"/>
    <n v="5.3736263736263732"/>
  </r>
  <r>
    <x v="38"/>
    <s v="2167261616426"/>
    <x v="27"/>
    <x v="380"/>
    <x v="9"/>
    <n v="2.0625"/>
  </r>
  <r>
    <x v="38"/>
    <s v="1372272925406"/>
    <x v="52"/>
    <x v="381"/>
    <x v="9"/>
    <n v="2.8285714285714287"/>
  </r>
  <r>
    <x v="38"/>
    <s v="1016632378290"/>
    <x v="27"/>
    <x v="382"/>
    <x v="9"/>
    <n v="2.0625"/>
  </r>
  <r>
    <x v="38"/>
    <s v="1742462460194"/>
    <x v="77"/>
    <x v="383"/>
    <x v="9"/>
    <n v="1.736842105263158"/>
  </r>
  <r>
    <x v="38"/>
    <s v="1967324274043"/>
    <x v="89"/>
    <x v="384"/>
    <x v="9"/>
    <n v="1.596774193548387"/>
  </r>
  <r>
    <x v="38"/>
    <s v="1913940448265"/>
    <x v="18"/>
    <x v="385"/>
    <x v="9"/>
    <n v="2.25"/>
  </r>
  <r>
    <x v="38"/>
    <s v="1337178905827"/>
    <x v="38"/>
    <x v="386"/>
    <x v="9"/>
    <n v="4.5"/>
  </r>
  <r>
    <x v="38"/>
    <s v="1220082247036"/>
    <x v="33"/>
    <x v="387"/>
    <x v="9"/>
    <n v="4.125"/>
  </r>
  <r>
    <x v="38"/>
    <s v="1727935415836"/>
    <x v="21"/>
    <x v="388"/>
    <x v="9"/>
    <n v="1.9603960396039604"/>
  </r>
  <r>
    <x v="38"/>
    <s v="1818048779732"/>
    <x v="17"/>
    <x v="389"/>
    <x v="9"/>
    <n v="2.152173913043478"/>
  </r>
  <r>
    <x v="39"/>
    <s v="2167261616426"/>
    <x v="45"/>
    <x v="390"/>
    <x v="83"/>
    <n v="0.91176470588235292"/>
  </r>
  <r>
    <x v="39"/>
    <s v="1372272925406"/>
    <x v="40"/>
    <x v="391"/>
    <x v="84"/>
    <n v="1.0930232558139534"/>
  </r>
  <r>
    <x v="39"/>
    <s v="1016632378290"/>
    <x v="64"/>
    <x v="392"/>
    <x v="84"/>
    <n v="0.8867924528301887"/>
  </r>
  <r>
    <x v="39"/>
    <s v="1742462460194"/>
    <x v="77"/>
    <x v="393"/>
    <x v="84"/>
    <n v="0.82456140350877194"/>
  </r>
  <r>
    <x v="39"/>
    <s v="1967324274043"/>
    <x v="21"/>
    <x v="394"/>
    <x v="84"/>
    <n v="0.93069306930693074"/>
  </r>
  <r>
    <x v="39"/>
    <s v="1913940448265"/>
    <x v="12"/>
    <x v="395"/>
    <x v="84"/>
    <n v="1.0561797752808988"/>
  </r>
  <r>
    <x v="39"/>
    <s v="1337178905827"/>
    <x v="43"/>
    <x v="396"/>
    <x v="85"/>
    <n v="2.1111111111111112"/>
  </r>
  <r>
    <x v="39"/>
    <s v="1220082247036"/>
    <x v="32"/>
    <x v="397"/>
    <x v="85"/>
    <n v="1.7924528301886793"/>
  </r>
  <r>
    <x v="39"/>
    <s v="1727935415836"/>
    <x v="18"/>
    <x v="398"/>
    <x v="85"/>
    <n v="1.0795454545454546"/>
  </r>
  <r>
    <x v="39"/>
    <s v="1818048779732"/>
    <x v="39"/>
    <x v="399"/>
    <x v="85"/>
    <n v="1.021505376344086"/>
  </r>
  <r>
    <x v="40"/>
    <s v="2167261616426"/>
    <x v="34"/>
    <x v="400"/>
    <x v="86"/>
    <n v="2.4311926605504586"/>
  </r>
  <r>
    <x v="40"/>
    <s v="1372272925406"/>
    <x v="12"/>
    <x v="401"/>
    <x v="86"/>
    <n v="2.9775280898876404"/>
  </r>
  <r>
    <x v="40"/>
    <s v="1016632378290"/>
    <x v="47"/>
    <x v="402"/>
    <x v="86"/>
    <n v="2.7894736842105261"/>
  </r>
  <r>
    <x v="40"/>
    <s v="1742462460194"/>
    <x v="34"/>
    <x v="403"/>
    <x v="86"/>
    <n v="2.4311926605504586"/>
  </r>
  <r>
    <x v="40"/>
    <s v="1967324274043"/>
    <x v="65"/>
    <x v="404"/>
    <x v="86"/>
    <n v="2.731958762886598"/>
  </r>
  <r>
    <x v="40"/>
    <s v="1913940448265"/>
    <x v="65"/>
    <x v="405"/>
    <x v="86"/>
    <n v="2.731958762886598"/>
  </r>
  <r>
    <x v="40"/>
    <s v="1337178905827"/>
    <x v="56"/>
    <x v="406"/>
    <x v="86"/>
    <n v="5.0961538461538458"/>
  </r>
  <r>
    <x v="40"/>
    <s v="1220082247036"/>
    <x v="75"/>
    <x v="407"/>
    <x v="86"/>
    <n v="5.408163265306122"/>
  </r>
  <r>
    <x v="40"/>
    <s v="1727935415836"/>
    <x v="40"/>
    <x v="408"/>
    <x v="86"/>
    <n v="3.0813953488372094"/>
  </r>
  <r>
    <x v="40"/>
    <s v="1818048779732"/>
    <x v="11"/>
    <x v="409"/>
    <x v="86"/>
    <n v="3.1927710843373496"/>
  </r>
  <r>
    <x v="41"/>
    <s v="2167261616426"/>
    <x v="45"/>
    <x v="410"/>
    <x v="87"/>
    <n v="3.3823529411764706"/>
  </r>
  <r>
    <x v="41"/>
    <s v="1372272925406"/>
    <x v="40"/>
    <x v="411"/>
    <x v="87"/>
    <n v="4.0116279069767442"/>
  </r>
  <r>
    <x v="41"/>
    <s v="1016632378290"/>
    <x v="72"/>
    <x v="412"/>
    <x v="87"/>
    <n v="3.45"/>
  </r>
  <r>
    <x v="41"/>
    <s v="1742462460194"/>
    <x v="27"/>
    <x v="413"/>
    <x v="87"/>
    <n v="3.59375"/>
  </r>
  <r>
    <x v="41"/>
    <s v="1967324274043"/>
    <x v="64"/>
    <x v="414"/>
    <x v="87"/>
    <n v="3.2547169811320753"/>
  </r>
  <r>
    <x v="41"/>
    <s v="1913940448265"/>
    <x v="26"/>
    <x v="415"/>
    <x v="87"/>
    <n v="4.0588235294117645"/>
  </r>
  <r>
    <x v="41"/>
    <s v="1337178905827"/>
    <x v="71"/>
    <x v="416"/>
    <x v="87"/>
    <n v="6.2727272727272725"/>
  </r>
  <r>
    <x v="41"/>
    <s v="1220082247036"/>
    <x v="70"/>
    <x v="417"/>
    <x v="87"/>
    <n v="6.9"/>
  </r>
  <r>
    <x v="41"/>
    <s v="1727935415836"/>
    <x v="11"/>
    <x v="418"/>
    <x v="87"/>
    <n v="4.1566265060240966"/>
  </r>
  <r>
    <x v="41"/>
    <s v="1818048779732"/>
    <x v="41"/>
    <x v="419"/>
    <x v="87"/>
    <n v="3.6702127659574466"/>
  </r>
  <r>
    <x v="42"/>
    <s v="2167261616426"/>
    <x v="36"/>
    <x v="420"/>
    <x v="88"/>
    <n v="1.9009009009009008"/>
  </r>
  <r>
    <x v="42"/>
    <s v="1372272925406"/>
    <x v="72"/>
    <x v="421"/>
    <x v="89"/>
    <n v="2.12"/>
  </r>
  <r>
    <x v="42"/>
    <s v="1016632378290"/>
    <x v="86"/>
    <x v="422"/>
    <x v="89"/>
    <n v="1.8928571428571428"/>
  </r>
  <r>
    <x v="42"/>
    <s v="1742462460194"/>
    <x v="37"/>
    <x v="423"/>
    <x v="89"/>
    <n v="2.5853658536585367"/>
  </r>
  <r>
    <x v="42"/>
    <s v="1967324274043"/>
    <x v="68"/>
    <x v="424"/>
    <x v="89"/>
    <n v="2.1414141414141414"/>
  </r>
  <r>
    <x v="42"/>
    <s v="1913940448265"/>
    <x v="25"/>
    <x v="425"/>
    <x v="89"/>
    <n v="2.4367816091954024"/>
  </r>
  <r>
    <x v="42"/>
    <s v="1337178905827"/>
    <x v="43"/>
    <x v="426"/>
    <x v="89"/>
    <n v="4.7111111111111112"/>
  </r>
  <r>
    <x v="42"/>
    <s v="1220082247036"/>
    <x v="23"/>
    <x v="427"/>
    <x v="89"/>
    <n v="4.6086956521739131"/>
  </r>
  <r>
    <x v="42"/>
    <s v="1727935415836"/>
    <x v="47"/>
    <x v="428"/>
    <x v="89"/>
    <n v="2.2315789473684209"/>
  </r>
  <r>
    <x v="42"/>
    <s v="1818048779732"/>
    <x v="20"/>
    <x v="429"/>
    <x v="89"/>
    <n v="1.962962962962963"/>
  </r>
  <r>
    <x v="43"/>
    <s v="2167261616426"/>
    <x v="39"/>
    <x v="430"/>
    <x v="90"/>
    <n v="1.043010752688172"/>
  </r>
  <r>
    <x v="43"/>
    <s v="1372272925406"/>
    <x v="85"/>
    <x v="431"/>
    <x v="90"/>
    <n v="0.92380952380952386"/>
  </r>
  <r>
    <x v="43"/>
    <s v="1016632378290"/>
    <x v="48"/>
    <x v="432"/>
    <x v="90"/>
    <n v="0.90654205607476634"/>
  </r>
  <r>
    <x v="43"/>
    <s v="1742462460194"/>
    <x v="17"/>
    <x v="433"/>
    <x v="90"/>
    <n v="1.0543478260869565"/>
  </r>
  <r>
    <x v="43"/>
    <s v="1967324274043"/>
    <x v="39"/>
    <x v="434"/>
    <x v="91"/>
    <n v="1.053763440860215"/>
  </r>
  <r>
    <x v="43"/>
    <s v="1913940448265"/>
    <x v="17"/>
    <x v="435"/>
    <x v="91"/>
    <n v="1.0652173913043479"/>
  </r>
  <r>
    <x v="43"/>
    <s v="1337178905827"/>
    <x v="15"/>
    <x v="436"/>
    <x v="91"/>
    <n v="2.0851063829787235"/>
  </r>
  <r>
    <x v="43"/>
    <s v="1220082247036"/>
    <x v="80"/>
    <x v="437"/>
    <x v="91"/>
    <n v="2.3902439024390243"/>
  </r>
  <r>
    <x v="43"/>
    <s v="1727935415836"/>
    <x v="21"/>
    <x v="438"/>
    <x v="91"/>
    <n v="0.97029702970297027"/>
  </r>
  <r>
    <x v="43"/>
    <s v="1818048779732"/>
    <x v="46"/>
    <x v="439"/>
    <x v="91"/>
    <n v="0.94230769230769229"/>
  </r>
  <r>
    <x v="44"/>
    <s v="2167261616426"/>
    <x v="35"/>
    <x v="440"/>
    <x v="92"/>
    <n v="2.7857142857142856"/>
  </r>
  <r>
    <x v="44"/>
    <s v="1372272925406"/>
    <x v="65"/>
    <x v="441"/>
    <x v="93"/>
    <n v="2.4226804123711339"/>
  </r>
  <r>
    <x v="44"/>
    <s v="1016632378290"/>
    <x v="85"/>
    <x v="442"/>
    <x v="93"/>
    <n v="2.2380952380952381"/>
  </r>
  <r>
    <x v="44"/>
    <s v="1742462460194"/>
    <x v="21"/>
    <x v="443"/>
    <x v="93"/>
    <n v="2.3267326732673266"/>
  </r>
  <r>
    <x v="44"/>
    <s v="1967324274043"/>
    <x v="41"/>
    <x v="444"/>
    <x v="93"/>
    <n v="2.5"/>
  </r>
  <r>
    <x v="44"/>
    <s v="1913940448265"/>
    <x v="10"/>
    <x v="445"/>
    <x v="93"/>
    <n v="2.5824175824175826"/>
  </r>
  <r>
    <x v="44"/>
    <s v="1337178905827"/>
    <x v="43"/>
    <x v="446"/>
    <x v="93"/>
    <n v="5.2222222222222223"/>
  </r>
  <r>
    <x v="44"/>
    <s v="1220082247036"/>
    <x v="78"/>
    <x v="447"/>
    <x v="93"/>
    <n v="5.5952380952380949"/>
  </r>
  <r>
    <x v="44"/>
    <s v="1727935415836"/>
    <x v="12"/>
    <x v="448"/>
    <x v="93"/>
    <n v="2.6404494382022472"/>
  </r>
  <r>
    <x v="44"/>
    <s v="1818048779732"/>
    <x v="39"/>
    <x v="449"/>
    <x v="93"/>
    <n v="2.5268817204301075"/>
  </r>
  <r>
    <x v="45"/>
    <s v="2167261616426"/>
    <x v="41"/>
    <x v="450"/>
    <x v="94"/>
    <n v="1.6063829787234043"/>
  </r>
  <r>
    <x v="45"/>
    <s v="1372272925406"/>
    <x v="83"/>
    <x v="451"/>
    <x v="94"/>
    <n v="1.336283185840708"/>
  </r>
  <r>
    <x v="45"/>
    <s v="1016632378290"/>
    <x v="31"/>
    <x v="452"/>
    <x v="95"/>
    <n v="1.5510204081632653"/>
  </r>
  <r>
    <x v="45"/>
    <s v="1742462460194"/>
    <x v="47"/>
    <x v="453"/>
    <x v="95"/>
    <n v="1.6"/>
  </r>
  <r>
    <x v="45"/>
    <s v="1967324274043"/>
    <x v="22"/>
    <x v="454"/>
    <x v="95"/>
    <n v="1.4757281553398058"/>
  </r>
  <r>
    <x v="45"/>
    <s v="1913940448265"/>
    <x v="17"/>
    <x v="455"/>
    <x v="95"/>
    <n v="1.6521739130434783"/>
  </r>
  <r>
    <x v="45"/>
    <s v="1337178905827"/>
    <x v="63"/>
    <x v="456"/>
    <x v="95"/>
    <n v="4"/>
  </r>
  <r>
    <x v="45"/>
    <s v="1220082247036"/>
    <x v="38"/>
    <x v="457"/>
    <x v="95"/>
    <n v="3.4545454545454546"/>
  </r>
  <r>
    <x v="45"/>
    <s v="1727935415836"/>
    <x v="40"/>
    <x v="458"/>
    <x v="96"/>
    <n v="1.7790697674418605"/>
  </r>
  <r>
    <x v="45"/>
    <s v="1818048779732"/>
    <x v="18"/>
    <x v="459"/>
    <x v="96"/>
    <n v="1.7386363636363635"/>
  </r>
  <r>
    <x v="46"/>
    <s v="2167261616426"/>
    <x v="17"/>
    <x v="460"/>
    <x v="97"/>
    <n v="1.5543478260869565"/>
  </r>
  <r>
    <x v="46"/>
    <s v="1372272925406"/>
    <x v="90"/>
    <x v="461"/>
    <x v="98"/>
    <n v="1.1707317073170731"/>
  </r>
  <r>
    <x v="46"/>
    <s v="1016632378290"/>
    <x v="11"/>
    <x v="462"/>
    <x v="98"/>
    <n v="1.7349397590361446"/>
  </r>
  <r>
    <x v="46"/>
    <s v="1742462460194"/>
    <x v="17"/>
    <x v="463"/>
    <x v="98"/>
    <n v="1.5652173913043479"/>
  </r>
  <r>
    <x v="46"/>
    <s v="1967324274043"/>
    <x v="45"/>
    <x v="464"/>
    <x v="98"/>
    <n v="1.411764705882353"/>
  </r>
  <r>
    <x v="46"/>
    <s v="1913940448265"/>
    <x v="11"/>
    <x v="465"/>
    <x v="99"/>
    <n v="1.7469879518072289"/>
  </r>
  <r>
    <x v="46"/>
    <s v="1337178905827"/>
    <x v="43"/>
    <x v="466"/>
    <x v="99"/>
    <n v="3.2222222222222223"/>
  </r>
  <r>
    <x v="46"/>
    <s v="1220082247036"/>
    <x v="79"/>
    <x v="467"/>
    <x v="99"/>
    <n v="3.7179487179487181"/>
  </r>
  <r>
    <x v="46"/>
    <s v="1727935415836"/>
    <x v="40"/>
    <x v="468"/>
    <x v="99"/>
    <n v="1.6860465116279071"/>
  </r>
  <r>
    <x v="46"/>
    <s v="1818048779732"/>
    <x v="27"/>
    <x v="469"/>
    <x v="99"/>
    <n v="1.5104166666666667"/>
  </r>
  <r>
    <x v="47"/>
    <s v="2167261616426"/>
    <x v="68"/>
    <x v="470"/>
    <x v="80"/>
    <n v="0.91919191919191923"/>
  </r>
  <r>
    <x v="47"/>
    <s v="1372272925406"/>
    <x v="28"/>
    <x v="471"/>
    <x v="80"/>
    <n v="0.82727272727272727"/>
  </r>
  <r>
    <x v="47"/>
    <s v="1016632378290"/>
    <x v="10"/>
    <x v="472"/>
    <x v="80"/>
    <n v="1"/>
  </r>
  <r>
    <x v="47"/>
    <s v="1742462460194"/>
    <x v="41"/>
    <x v="473"/>
    <x v="80"/>
    <n v="0.96808510638297873"/>
  </r>
  <r>
    <x v="47"/>
    <s v="1967324274043"/>
    <x v="39"/>
    <x v="474"/>
    <x v="80"/>
    <n v="0.978494623655914"/>
  </r>
  <r>
    <x v="47"/>
    <s v="1913940448265"/>
    <x v="12"/>
    <x v="475"/>
    <x v="80"/>
    <n v="1.0224719101123596"/>
  </r>
  <r>
    <x v="47"/>
    <s v="1337178905827"/>
    <x v="75"/>
    <x v="476"/>
    <x v="80"/>
    <n v="1.8571428571428572"/>
  </r>
  <r>
    <x v="47"/>
    <s v="1220082247036"/>
    <x v="3"/>
    <x v="477"/>
    <x v="80"/>
    <n v="2.6764705882352939"/>
  </r>
  <r>
    <x v="47"/>
    <s v="1727935415836"/>
    <x v="39"/>
    <x v="478"/>
    <x v="80"/>
    <n v="0.978494623655914"/>
  </r>
  <r>
    <x v="47"/>
    <s v="1818048779732"/>
    <x v="12"/>
    <x v="479"/>
    <x v="80"/>
    <n v="1.0224719101123596"/>
  </r>
  <r>
    <x v="48"/>
    <s v="2167261616426"/>
    <x v="85"/>
    <x v="480"/>
    <x v="84"/>
    <n v="0.89523809523809528"/>
  </r>
  <r>
    <x v="48"/>
    <s v="1372272925406"/>
    <x v="12"/>
    <x v="481"/>
    <x v="84"/>
    <n v="1.0561797752808988"/>
  </r>
  <r>
    <x v="48"/>
    <s v="1016632378290"/>
    <x v="50"/>
    <x v="482"/>
    <x v="84"/>
    <n v="1.0444444444444445"/>
  </r>
  <r>
    <x v="48"/>
    <s v="1742462460194"/>
    <x v="17"/>
    <x v="483"/>
    <x v="84"/>
    <n v="1.0217391304347827"/>
  </r>
  <r>
    <x v="48"/>
    <s v="1967324274043"/>
    <x v="26"/>
    <x v="484"/>
    <x v="84"/>
    <n v="1.1058823529411765"/>
  </r>
  <r>
    <x v="48"/>
    <s v="1913940448265"/>
    <x v="21"/>
    <x v="485"/>
    <x v="84"/>
    <n v="0.93069306930693074"/>
  </r>
  <r>
    <x v="48"/>
    <s v="1337178905827"/>
    <x v="15"/>
    <x v="486"/>
    <x v="84"/>
    <n v="2"/>
  </r>
  <r>
    <x v="48"/>
    <s v="1220082247036"/>
    <x v="80"/>
    <x v="487"/>
    <x v="84"/>
    <n v="2.2926829268292681"/>
  </r>
  <r>
    <x v="48"/>
    <s v="1727935415836"/>
    <x v="48"/>
    <x v="488"/>
    <x v="84"/>
    <n v="0.87850467289719625"/>
  </r>
  <r>
    <x v="48"/>
    <s v="1818048779732"/>
    <x v="11"/>
    <x v="489"/>
    <x v="84"/>
    <n v="1.1325301204819278"/>
  </r>
  <r>
    <x v="49"/>
    <s v="2167261616426"/>
    <x v="22"/>
    <x v="490"/>
    <x v="84"/>
    <n v="0.91262135922330101"/>
  </r>
  <r>
    <x v="49"/>
    <s v="1372272925406"/>
    <x v="69"/>
    <x v="491"/>
    <x v="84"/>
    <n v="1.2051282051282051"/>
  </r>
  <r>
    <x v="49"/>
    <s v="1016632378290"/>
    <x v="10"/>
    <x v="492"/>
    <x v="84"/>
    <n v="1.0329670329670331"/>
  </r>
  <r>
    <x v="49"/>
    <s v="1742462460194"/>
    <x v="40"/>
    <x v="493"/>
    <x v="84"/>
    <n v="1.0930232558139534"/>
  </r>
  <r>
    <x v="49"/>
    <s v="1967324274043"/>
    <x v="50"/>
    <x v="494"/>
    <x v="84"/>
    <n v="1.0444444444444445"/>
  </r>
  <r>
    <x v="49"/>
    <s v="1913940448265"/>
    <x v="45"/>
    <x v="495"/>
    <x v="84"/>
    <n v="0.92156862745098034"/>
  </r>
  <r>
    <x v="49"/>
    <s v="1337178905827"/>
    <x v="38"/>
    <x v="496"/>
    <x v="85"/>
    <n v="2.1590909090909092"/>
  </r>
  <r>
    <x v="49"/>
    <s v="1220082247036"/>
    <x v="80"/>
    <x v="497"/>
    <x v="85"/>
    <n v="2.3170731707317072"/>
  </r>
  <r>
    <x v="49"/>
    <s v="1727935415836"/>
    <x v="22"/>
    <x v="498"/>
    <x v="85"/>
    <n v="0.92233009708737868"/>
  </r>
  <r>
    <x v="49"/>
    <s v="1818048779732"/>
    <x v="21"/>
    <x v="499"/>
    <x v="100"/>
    <n v="0.95049504950495045"/>
  </r>
  <r>
    <x v="50"/>
    <s v="2167261616426"/>
    <x v="17"/>
    <x v="500"/>
    <x v="91"/>
    <n v="1.0652173913043479"/>
  </r>
  <r>
    <x v="50"/>
    <s v="1372272925406"/>
    <x v="47"/>
    <x v="501"/>
    <x v="91"/>
    <n v="1.0315789473684212"/>
  </r>
  <r>
    <x v="50"/>
    <s v="1016632378290"/>
    <x v="68"/>
    <x v="502"/>
    <x v="101"/>
    <n v="1"/>
  </r>
  <r>
    <x v="50"/>
    <s v="1742462460194"/>
    <x v="18"/>
    <x v="503"/>
    <x v="101"/>
    <n v="1.125"/>
  </r>
  <r>
    <x v="50"/>
    <s v="1967324274043"/>
    <x v="25"/>
    <x v="504"/>
    <x v="101"/>
    <n v="1.1379310344827587"/>
  </r>
  <r>
    <x v="50"/>
    <s v="1913940448265"/>
    <x v="72"/>
    <x v="505"/>
    <x v="101"/>
    <n v="0.99"/>
  </r>
  <r>
    <x v="50"/>
    <s v="1337178905827"/>
    <x v="58"/>
    <x v="506"/>
    <x v="101"/>
    <n v="2.3023255813953489"/>
  </r>
  <r>
    <x v="50"/>
    <s v="1220082247036"/>
    <x v="38"/>
    <x v="507"/>
    <x v="101"/>
    <n v="2.25"/>
  </r>
  <r>
    <x v="50"/>
    <s v="1727935415836"/>
    <x v="50"/>
    <x v="508"/>
    <x v="101"/>
    <n v="1.1000000000000001"/>
  </r>
  <r>
    <x v="50"/>
    <s v="1818048779732"/>
    <x v="22"/>
    <x v="509"/>
    <x v="101"/>
    <n v="0.96116504854368934"/>
  </r>
  <r>
    <x v="51"/>
    <s v="2167261616426"/>
    <x v="25"/>
    <x v="510"/>
    <x v="84"/>
    <n v="1.0804597701149425"/>
  </r>
  <r>
    <x v="51"/>
    <s v="1372272925406"/>
    <x v="47"/>
    <x v="511"/>
    <x v="85"/>
    <n v="1"/>
  </r>
  <r>
    <x v="51"/>
    <s v="1016632378290"/>
    <x v="64"/>
    <x v="512"/>
    <x v="100"/>
    <n v="0.90566037735849059"/>
  </r>
  <r>
    <x v="51"/>
    <s v="1742462460194"/>
    <x v="8"/>
    <x v="513"/>
    <x v="100"/>
    <n v="1.2"/>
  </r>
  <r>
    <x v="51"/>
    <s v="1967324274043"/>
    <x v="12"/>
    <x v="514"/>
    <x v="100"/>
    <n v="1.0786516853932584"/>
  </r>
  <r>
    <x v="51"/>
    <s v="1913940448265"/>
    <x v="21"/>
    <x v="515"/>
    <x v="100"/>
    <n v="0.95049504950495045"/>
  </r>
  <r>
    <x v="51"/>
    <s v="1337178905827"/>
    <x v="78"/>
    <x v="516"/>
    <x v="100"/>
    <n v="2.2857142857142856"/>
  </r>
  <r>
    <x v="51"/>
    <s v="1220082247036"/>
    <x v="70"/>
    <x v="517"/>
    <x v="90"/>
    <n v="1.94"/>
  </r>
  <r>
    <x v="51"/>
    <s v="1727935415836"/>
    <x v="47"/>
    <x v="518"/>
    <x v="90"/>
    <n v="1.0210526315789474"/>
  </r>
  <r>
    <x v="51"/>
    <s v="1818048779732"/>
    <x v="27"/>
    <x v="519"/>
    <x v="90"/>
    <n v="1.0104166666666667"/>
  </r>
  <r>
    <x v="52"/>
    <s v="2167261616426"/>
    <x v="69"/>
    <x v="520"/>
    <x v="85"/>
    <n v="1.2179487179487178"/>
  </r>
  <r>
    <x v="52"/>
    <s v="1372272925406"/>
    <x v="31"/>
    <x v="521"/>
    <x v="85"/>
    <n v="0.96938775510204078"/>
  </r>
  <r>
    <x v="52"/>
    <s v="1016632378290"/>
    <x v="64"/>
    <x v="522"/>
    <x v="85"/>
    <n v="0.89622641509433965"/>
  </r>
  <r>
    <x v="52"/>
    <s v="1742462460194"/>
    <x v="17"/>
    <x v="523"/>
    <x v="85"/>
    <n v="1.0326086956521738"/>
  </r>
  <r>
    <x v="52"/>
    <s v="1967324274043"/>
    <x v="39"/>
    <x v="524"/>
    <x v="85"/>
    <n v="1.021505376344086"/>
  </r>
  <r>
    <x v="52"/>
    <s v="1913940448265"/>
    <x v="65"/>
    <x v="525"/>
    <x v="85"/>
    <n v="0.97938144329896903"/>
  </r>
  <r>
    <x v="52"/>
    <s v="1337178905827"/>
    <x v="58"/>
    <x v="526"/>
    <x v="85"/>
    <n v="2.2093023255813953"/>
  </r>
  <r>
    <x v="52"/>
    <s v="1220082247036"/>
    <x v="24"/>
    <x v="527"/>
    <x v="85"/>
    <n v="1.6666666666666667"/>
  </r>
  <r>
    <x v="52"/>
    <s v="1727935415836"/>
    <x v="41"/>
    <x v="528"/>
    <x v="85"/>
    <n v="1.0106382978723405"/>
  </r>
  <r>
    <x v="52"/>
    <s v="1818048779732"/>
    <x v="11"/>
    <x v="529"/>
    <x v="85"/>
    <n v="1.1445783132530121"/>
  </r>
  <r>
    <x v="53"/>
    <s v="2167261616426"/>
    <x v="91"/>
    <x v="530"/>
    <x v="85"/>
    <n v="1.2666666666666666"/>
  </r>
  <r>
    <x v="53"/>
    <s v="1372272925406"/>
    <x v="10"/>
    <x v="531"/>
    <x v="100"/>
    <n v="1.054945054945055"/>
  </r>
  <r>
    <x v="53"/>
    <s v="1016632378290"/>
    <x v="83"/>
    <x v="532"/>
    <x v="90"/>
    <n v="0.8584070796460177"/>
  </r>
  <r>
    <x v="53"/>
    <s v="1742462460194"/>
    <x v="21"/>
    <x v="533"/>
    <x v="90"/>
    <n v="0.96039603960396036"/>
  </r>
  <r>
    <x v="53"/>
    <s v="1967324274043"/>
    <x v="8"/>
    <x v="534"/>
    <x v="91"/>
    <n v="1.2250000000000001"/>
  </r>
  <r>
    <x v="53"/>
    <s v="1913940448265"/>
    <x v="47"/>
    <x v="535"/>
    <x v="91"/>
    <n v="1.0315789473684212"/>
  </r>
  <r>
    <x v="53"/>
    <s v="1337178905827"/>
    <x v="59"/>
    <x v="536"/>
    <x v="91"/>
    <n v="1.6333333333333333"/>
  </r>
  <r>
    <x v="53"/>
    <s v="1220082247036"/>
    <x v="60"/>
    <x v="537"/>
    <x v="91"/>
    <n v="1.6610169491525424"/>
  </r>
  <r>
    <x v="53"/>
    <s v="1727935415836"/>
    <x v="31"/>
    <x v="538"/>
    <x v="101"/>
    <n v="1.010204081632653"/>
  </r>
  <r>
    <x v="53"/>
    <s v="1818048779732"/>
    <x v="92"/>
    <x v="539"/>
    <x v="101"/>
    <n v="1.4347826086956521"/>
  </r>
  <r>
    <x v="54"/>
    <s v="2167261616426"/>
    <x v="27"/>
    <x v="540"/>
    <x v="80"/>
    <n v="0.94791666666666663"/>
  </r>
  <r>
    <x v="54"/>
    <s v="1372272925406"/>
    <x v="52"/>
    <x v="541"/>
    <x v="80"/>
    <n v="1.3"/>
  </r>
  <r>
    <x v="54"/>
    <s v="1016632378290"/>
    <x v="46"/>
    <x v="542"/>
    <x v="102"/>
    <n v="0.88461538461538458"/>
  </r>
  <r>
    <x v="54"/>
    <s v="1742462460194"/>
    <x v="27"/>
    <x v="543"/>
    <x v="102"/>
    <n v="0.95833333333333337"/>
  </r>
  <r>
    <x v="54"/>
    <s v="1967324274043"/>
    <x v="27"/>
    <x v="544"/>
    <x v="102"/>
    <n v="0.95833333333333337"/>
  </r>
  <r>
    <x v="54"/>
    <s v="1913940448265"/>
    <x v="47"/>
    <x v="545"/>
    <x v="102"/>
    <n v="0.96842105263157896"/>
  </r>
  <r>
    <x v="54"/>
    <s v="1337178905827"/>
    <x v="62"/>
    <x v="546"/>
    <x v="102"/>
    <n v="1.5862068965517242"/>
  </r>
  <r>
    <x v="54"/>
    <s v="1220082247036"/>
    <x v="58"/>
    <x v="547"/>
    <x v="102"/>
    <n v="2.13953488372093"/>
  </r>
  <r>
    <x v="54"/>
    <s v="1727935415836"/>
    <x v="48"/>
    <x v="548"/>
    <x v="83"/>
    <n v="0.86915887850467288"/>
  </r>
  <r>
    <x v="54"/>
    <s v="1818048779732"/>
    <x v="66"/>
    <x v="549"/>
    <x v="83"/>
    <n v="1.2236842105263157"/>
  </r>
  <r>
    <x v="55"/>
    <s v="2167261616426"/>
    <x v="64"/>
    <x v="550"/>
    <x v="73"/>
    <n v="1.0377358490566038"/>
  </r>
  <r>
    <x v="55"/>
    <s v="1372272925406"/>
    <x v="91"/>
    <x v="551"/>
    <x v="74"/>
    <n v="1.48"/>
  </r>
  <r>
    <x v="55"/>
    <s v="1016632378290"/>
    <x v="37"/>
    <x v="552"/>
    <x v="74"/>
    <n v="1.3536585365853659"/>
  </r>
  <r>
    <x v="55"/>
    <s v="1742462460194"/>
    <x v="85"/>
    <x v="553"/>
    <x v="74"/>
    <n v="1.0571428571428572"/>
  </r>
  <r>
    <x v="55"/>
    <s v="1967324274043"/>
    <x v="22"/>
    <x v="554"/>
    <x v="74"/>
    <n v="1.0776699029126213"/>
  </r>
  <r>
    <x v="55"/>
    <s v="1913940448265"/>
    <x v="8"/>
    <x v="555"/>
    <x v="74"/>
    <n v="1.3875"/>
  </r>
  <r>
    <x v="55"/>
    <s v="1337178905827"/>
    <x v="33"/>
    <x v="556"/>
    <x v="74"/>
    <n v="2.3125"/>
  </r>
  <r>
    <x v="55"/>
    <s v="1220082247036"/>
    <x v="38"/>
    <x v="557"/>
    <x v="74"/>
    <n v="2.5227272727272729"/>
  </r>
  <r>
    <x v="55"/>
    <s v="1727935415836"/>
    <x v="34"/>
    <x v="558"/>
    <x v="74"/>
    <n v="1.0183486238532109"/>
  </r>
  <r>
    <x v="55"/>
    <s v="1818048779732"/>
    <x v="12"/>
    <x v="559"/>
    <x v="74"/>
    <n v="1.247191011235955"/>
  </r>
  <r>
    <x v="56"/>
    <s v="2167261616426"/>
    <x v="22"/>
    <x v="560"/>
    <x v="28"/>
    <n v="0.99029126213592233"/>
  </r>
  <r>
    <x v="56"/>
    <s v="1372272925406"/>
    <x v="35"/>
    <x v="561"/>
    <x v="28"/>
    <n v="1.2142857142857142"/>
  </r>
  <r>
    <x v="56"/>
    <s v="1016632378290"/>
    <x v="18"/>
    <x v="562"/>
    <x v="28"/>
    <n v="1.1590909090909092"/>
  </r>
  <r>
    <x v="56"/>
    <s v="1742462460194"/>
    <x v="39"/>
    <x v="563"/>
    <x v="28"/>
    <n v="1.096774193548387"/>
  </r>
  <r>
    <x v="56"/>
    <s v="1967324274043"/>
    <x v="64"/>
    <x v="564"/>
    <x v="28"/>
    <n v="0.96226415094339623"/>
  </r>
  <r>
    <x v="56"/>
    <s v="1913940448265"/>
    <x v="76"/>
    <x v="565"/>
    <x v="28"/>
    <n v="1.5"/>
  </r>
  <r>
    <x v="56"/>
    <s v="1337178905827"/>
    <x v="38"/>
    <x v="566"/>
    <x v="28"/>
    <n v="2.3181818181818183"/>
  </r>
  <r>
    <x v="56"/>
    <s v="1220082247036"/>
    <x v="71"/>
    <x v="567"/>
    <x v="28"/>
    <n v="1.8545454545454545"/>
  </r>
  <r>
    <x v="56"/>
    <s v="1727935415836"/>
    <x v="34"/>
    <x v="568"/>
    <x v="28"/>
    <n v="0.93577981651376152"/>
  </r>
  <r>
    <x v="56"/>
    <s v="1818048779732"/>
    <x v="10"/>
    <x v="569"/>
    <x v="28"/>
    <n v="1.1208791208791209"/>
  </r>
  <r>
    <x v="57"/>
    <s v="2167261616426"/>
    <x v="32"/>
    <x v="570"/>
    <x v="103"/>
    <n v="0.81132075471698117"/>
  </r>
  <r>
    <x v="57"/>
    <s v="1372272925406"/>
    <x v="78"/>
    <x v="571"/>
    <x v="103"/>
    <n v="1.0238095238095237"/>
  </r>
  <r>
    <x v="57"/>
    <s v="1016632378290"/>
    <x v="15"/>
    <x v="572"/>
    <x v="103"/>
    <n v="0.91489361702127658"/>
  </r>
  <r>
    <x v="57"/>
    <s v="1742462460194"/>
    <x v="63"/>
    <x v="573"/>
    <x v="103"/>
    <n v="1.131578947368421"/>
  </r>
  <r>
    <x v="57"/>
    <s v="1967324274043"/>
    <x v="60"/>
    <x v="574"/>
    <x v="103"/>
    <n v="0.72881355932203384"/>
  </r>
  <r>
    <x v="57"/>
    <s v="1913940448265"/>
    <x v="0"/>
    <x v="575"/>
    <x v="103"/>
    <n v="1.2285714285714286"/>
  </r>
  <r>
    <x v="57"/>
    <s v="1337178905827"/>
    <x v="93"/>
    <x v="576"/>
    <x v="103"/>
    <n v="2.263157894736842"/>
  </r>
  <r>
    <x v="57"/>
    <s v="1220082247036"/>
    <x v="84"/>
    <x v="577"/>
    <x v="103"/>
    <n v="1.4827586206896552"/>
  </r>
  <r>
    <x v="57"/>
    <s v="1727935415836"/>
    <x v="51"/>
    <x v="578"/>
    <x v="103"/>
    <n v="0.79629629629629628"/>
  </r>
  <r>
    <x v="57"/>
    <s v="1818048779732"/>
    <x v="43"/>
    <x v="579"/>
    <x v="103"/>
    <n v="0.9555555555555556"/>
  </r>
  <r>
    <x v="58"/>
    <s v="2167261616426"/>
    <x v="23"/>
    <x v="580"/>
    <x v="56"/>
    <n v="2.6086956521739131"/>
  </r>
  <r>
    <x v="58"/>
    <s v="1372272925406"/>
    <x v="49"/>
    <x v="581"/>
    <x v="57"/>
    <n v="2.3725490196078431"/>
  </r>
  <r>
    <x v="58"/>
    <s v="1016632378290"/>
    <x v="81"/>
    <x v="582"/>
    <x v="57"/>
    <n v="3.3611111111111112"/>
  </r>
  <r>
    <x v="58"/>
    <s v="1742462460194"/>
    <x v="51"/>
    <x v="583"/>
    <x v="57"/>
    <n v="2.2407407407407409"/>
  </r>
  <r>
    <x v="58"/>
    <s v="1967324274043"/>
    <x v="60"/>
    <x v="584"/>
    <x v="57"/>
    <n v="2.0508474576271185"/>
  </r>
  <r>
    <x v="58"/>
    <s v="1913940448265"/>
    <x v="60"/>
    <x v="585"/>
    <x v="57"/>
    <n v="2.0508474576271185"/>
  </r>
  <r>
    <x v="58"/>
    <s v="1337178905827"/>
    <x v="54"/>
    <x v="586"/>
    <x v="57"/>
    <n v="4.3214285714285712"/>
  </r>
  <r>
    <x v="58"/>
    <s v="1220082247036"/>
    <x v="5"/>
    <x v="587"/>
    <x v="57"/>
    <n v="6.7222222222222223"/>
  </r>
  <r>
    <x v="58"/>
    <s v="1727935415836"/>
    <x v="58"/>
    <x v="588"/>
    <x v="57"/>
    <n v="2.8139534883720931"/>
  </r>
  <r>
    <x v="58"/>
    <s v="1818048779732"/>
    <x v="9"/>
    <x v="589"/>
    <x v="57"/>
    <n v="1.9516129032258065"/>
  </r>
  <r>
    <x v="59"/>
    <s v="2167261616426"/>
    <x v="39"/>
    <x v="590"/>
    <x v="104"/>
    <n v="4.129032258064516"/>
  </r>
  <r>
    <x v="59"/>
    <s v="1372272925406"/>
    <x v="68"/>
    <x v="591"/>
    <x v="104"/>
    <n v="3.8787878787878789"/>
  </r>
  <r>
    <x v="59"/>
    <s v="1016632378290"/>
    <x v="10"/>
    <x v="592"/>
    <x v="104"/>
    <n v="4.2197802197802199"/>
  </r>
  <r>
    <x v="59"/>
    <s v="1742462460194"/>
    <x v="21"/>
    <x v="593"/>
    <x v="104"/>
    <n v="3.8019801980198018"/>
  </r>
  <r>
    <x v="59"/>
    <s v="1967324274043"/>
    <x v="45"/>
    <x v="594"/>
    <x v="104"/>
    <n v="3.7647058823529411"/>
  </r>
  <r>
    <x v="59"/>
    <s v="1913940448265"/>
    <x v="28"/>
    <x v="595"/>
    <x v="104"/>
    <n v="3.4909090909090907"/>
  </r>
  <r>
    <x v="59"/>
    <s v="1337178905827"/>
    <x v="75"/>
    <x v="596"/>
    <x v="104"/>
    <n v="7.8367346938775508"/>
  </r>
  <r>
    <x v="59"/>
    <s v="1220082247036"/>
    <x v="57"/>
    <x v="597"/>
    <x v="104"/>
    <n v="9.6"/>
  </r>
  <r>
    <x v="59"/>
    <s v="1727935415836"/>
    <x v="27"/>
    <x v="598"/>
    <x v="104"/>
    <n v="4"/>
  </r>
  <r>
    <x v="59"/>
    <s v="1818048779732"/>
    <x v="94"/>
    <x v="599"/>
    <x v="104"/>
    <n v="3.2542372881355934"/>
  </r>
  <r>
    <x v="60"/>
    <s v="2167261616426"/>
    <x v="16"/>
    <x v="600"/>
    <x v="105"/>
    <n v="0.9726027397260274"/>
  </r>
  <r>
    <x v="60"/>
    <s v="1372272925406"/>
    <x v="8"/>
    <x v="601"/>
    <x v="105"/>
    <n v="0.88749999999999996"/>
  </r>
  <r>
    <x v="60"/>
    <s v="1016632378290"/>
    <x v="10"/>
    <x v="602"/>
    <x v="105"/>
    <n v="0.78021978021978022"/>
  </r>
  <r>
    <x v="60"/>
    <s v="1742462460194"/>
    <x v="25"/>
    <x v="603"/>
    <x v="105"/>
    <n v="0.81609195402298851"/>
  </r>
  <r>
    <x v="60"/>
    <s v="1967324274043"/>
    <x v="10"/>
    <x v="604"/>
    <x v="105"/>
    <n v="0.78021978021978022"/>
  </r>
  <r>
    <x v="60"/>
    <s v="1913940448265"/>
    <x v="30"/>
    <x v="605"/>
    <x v="105"/>
    <n v="0.87654320987654322"/>
  </r>
  <r>
    <x v="60"/>
    <s v="1337178905827"/>
    <x v="95"/>
    <x v="606"/>
    <x v="105"/>
    <n v="1.9189189189189189"/>
  </r>
  <r>
    <x v="60"/>
    <s v="1220082247036"/>
    <x v="38"/>
    <x v="607"/>
    <x v="105"/>
    <n v="1.6136363636363635"/>
  </r>
  <r>
    <x v="60"/>
    <s v="1727935415836"/>
    <x v="37"/>
    <x v="608"/>
    <x v="106"/>
    <n v="0.87804878048780488"/>
  </r>
  <r>
    <x v="60"/>
    <s v="1818048779732"/>
    <x v="18"/>
    <x v="609"/>
    <x v="106"/>
    <n v="0.81818181818181823"/>
  </r>
  <r>
    <x v="61"/>
    <s v="2167261616426"/>
    <x v="96"/>
    <x v="610"/>
    <x v="107"/>
    <n v="2"/>
  </r>
  <r>
    <x v="61"/>
    <s v="1372272925406"/>
    <x v="7"/>
    <x v="611"/>
    <x v="107"/>
    <n v="1.625"/>
  </r>
  <r>
    <x v="61"/>
    <s v="1016632378290"/>
    <x v="81"/>
    <x v="612"/>
    <x v="107"/>
    <n v="1.4444444444444444"/>
  </r>
  <r>
    <x v="61"/>
    <s v="1742462460194"/>
    <x v="57"/>
    <x v="613"/>
    <x v="108"/>
    <n v="1.325"/>
  </r>
  <r>
    <x v="61"/>
    <s v="1967324274043"/>
    <x v="33"/>
    <x v="614"/>
    <x v="108"/>
    <n v="1.1041666666666667"/>
  </r>
  <r>
    <x v="61"/>
    <s v="1913940448265"/>
    <x v="97"/>
    <x v="615"/>
    <x v="108"/>
    <n v="1.7666666666666666"/>
  </r>
  <r>
    <x v="61"/>
    <s v="1337178905827"/>
    <x v="98"/>
    <x v="616"/>
    <x v="108"/>
    <n v="3.3125"/>
  </r>
  <r>
    <x v="61"/>
    <s v="1220082247036"/>
    <x v="99"/>
    <x v="617"/>
    <x v="108"/>
    <n v="2.4090909090909092"/>
  </r>
  <r>
    <x v="61"/>
    <s v="1727935415836"/>
    <x v="84"/>
    <x v="618"/>
    <x v="108"/>
    <n v="1.8275862068965518"/>
  </r>
  <r>
    <x v="61"/>
    <s v="1818048779732"/>
    <x v="7"/>
    <x v="619"/>
    <x v="108"/>
    <n v="1.65625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619">
  <r>
    <x v="0"/>
    <s v="2167261616426"/>
    <x v="0"/>
    <x v="0"/>
    <x v="0"/>
    <n v="115.25"/>
  </r>
  <r>
    <x v="0"/>
    <s v="1372272925406"/>
    <x v="1"/>
    <x v="1"/>
    <x v="1"/>
    <n v="46.2"/>
  </r>
  <r>
    <x v="0"/>
    <s v="1016632378290"/>
    <x v="2"/>
    <x v="2"/>
    <x v="1"/>
    <n v="92.4"/>
  </r>
  <r>
    <x v="0"/>
    <s v="1742462460194"/>
    <x v="0"/>
    <x v="3"/>
    <x v="2"/>
    <n v="115.75"/>
  </r>
  <r>
    <x v="0"/>
    <s v="1967324274043"/>
    <x v="3"/>
    <x v="4"/>
    <x v="2"/>
    <n v="51.444444444444443"/>
  </r>
  <r>
    <x v="0"/>
    <s v="1337178905827"/>
    <x v="4"/>
    <x v="5"/>
    <x v="2"/>
    <n v="231.5"/>
  </r>
  <r>
    <x v="0"/>
    <s v="1220082247036"/>
    <x v="0"/>
    <x v="6"/>
    <x v="3"/>
    <n v="116"/>
  </r>
  <r>
    <x v="0"/>
    <s v="1727935415836"/>
    <x v="0"/>
    <x v="7"/>
    <x v="3"/>
    <n v="116"/>
  </r>
  <r>
    <x v="0"/>
    <s v="1818048779732"/>
    <x v="2"/>
    <x v="8"/>
    <x v="3"/>
    <n v="92.8"/>
  </r>
  <r>
    <x v="1"/>
    <s v="2167261616426"/>
    <x v="5"/>
    <x v="9"/>
    <x v="4"/>
    <n v="6.4523809523809526"/>
  </r>
  <r>
    <x v="1"/>
    <s v="1372272925406"/>
    <x v="6"/>
    <x v="10"/>
    <x v="4"/>
    <n v="4.1060606060606064"/>
  </r>
  <r>
    <x v="1"/>
    <s v="1016632378290"/>
    <x v="5"/>
    <x v="11"/>
    <x v="4"/>
    <n v="6.4523809523809526"/>
  </r>
  <r>
    <x v="1"/>
    <s v="1742462460194"/>
    <x v="7"/>
    <x v="12"/>
    <x v="5"/>
    <n v="4.9454545454545453"/>
  </r>
  <r>
    <x v="1"/>
    <s v="1967324274043"/>
    <x v="8"/>
    <x v="13"/>
    <x v="5"/>
    <n v="4.1846153846153848"/>
  </r>
  <r>
    <x v="1"/>
    <s v="1913940448265"/>
    <x v="9"/>
    <x v="14"/>
    <x v="5"/>
    <n v="5.666666666666667"/>
  </r>
  <r>
    <x v="1"/>
    <s v="1337178905827"/>
    <x v="10"/>
    <x v="15"/>
    <x v="5"/>
    <n v="9.7142857142857135"/>
  </r>
  <r>
    <x v="1"/>
    <s v="1220082247036"/>
    <x v="11"/>
    <x v="16"/>
    <x v="5"/>
    <n v="9.0666666666666664"/>
  </r>
  <r>
    <x v="1"/>
    <s v="1727935415836"/>
    <x v="5"/>
    <x v="17"/>
    <x v="6"/>
    <n v="6.5"/>
  </r>
  <r>
    <x v="1"/>
    <s v="1818048779732"/>
    <x v="12"/>
    <x v="18"/>
    <x v="6"/>
    <n v="5.3529411764705879"/>
  </r>
  <r>
    <x v="2"/>
    <s v="2167261616426"/>
    <x v="13"/>
    <x v="19"/>
    <x v="7"/>
    <n v="2.053763440860215"/>
  </r>
  <r>
    <x v="2"/>
    <s v="1372272925406"/>
    <x v="14"/>
    <x v="20"/>
    <x v="8"/>
    <n v="1.8285714285714285"/>
  </r>
  <r>
    <x v="2"/>
    <s v="1016632378290"/>
    <x v="15"/>
    <x v="21"/>
    <x v="8"/>
    <n v="2.1818181818181817"/>
  </r>
  <r>
    <x v="2"/>
    <s v="1742462460194"/>
    <x v="16"/>
    <x v="22"/>
    <x v="8"/>
    <n v="1.7454545454545454"/>
  </r>
  <r>
    <x v="2"/>
    <s v="1967324274043"/>
    <x v="17"/>
    <x v="23"/>
    <x v="9"/>
    <n v="2.0104166666666665"/>
  </r>
  <r>
    <x v="2"/>
    <s v="1913940448265"/>
    <x v="18"/>
    <x v="24"/>
    <x v="9"/>
    <n v="1.9693877551020409"/>
  </r>
  <r>
    <x v="2"/>
    <s v="1337178905827"/>
    <x v="19"/>
    <x v="25"/>
    <x v="10"/>
    <n v="3.180327868852459"/>
  </r>
  <r>
    <x v="2"/>
    <s v="1220082247036"/>
    <x v="20"/>
    <x v="26"/>
    <x v="10"/>
    <n v="3.3448275862068964"/>
  </r>
  <r>
    <x v="2"/>
    <s v="1727935415836"/>
    <x v="18"/>
    <x v="27"/>
    <x v="10"/>
    <n v="1.9795918367346939"/>
  </r>
  <r>
    <x v="2"/>
    <s v="1818048779732"/>
    <x v="18"/>
    <x v="28"/>
    <x v="10"/>
    <n v="1.9795918367346939"/>
  </r>
  <r>
    <x v="3"/>
    <s v="2167261616426"/>
    <x v="21"/>
    <x v="29"/>
    <x v="11"/>
    <n v="1.415929203539823"/>
  </r>
  <r>
    <x v="3"/>
    <s v="1372272925406"/>
    <x v="22"/>
    <x v="30"/>
    <x v="11"/>
    <n v="1.6"/>
  </r>
  <r>
    <x v="3"/>
    <s v="1016632378290"/>
    <x v="23"/>
    <x v="31"/>
    <x v="11"/>
    <n v="1.5841584158415842"/>
  </r>
  <r>
    <x v="3"/>
    <s v="1742462460194"/>
    <x v="24"/>
    <x v="32"/>
    <x v="11"/>
    <n v="1.3559322033898304"/>
  </r>
  <r>
    <x v="3"/>
    <s v="1967324274043"/>
    <x v="25"/>
    <x v="33"/>
    <x v="12"/>
    <n v="1.8720930232558139"/>
  </r>
  <r>
    <x v="3"/>
    <s v="1913940448265"/>
    <x v="26"/>
    <x v="34"/>
    <x v="12"/>
    <n v="1.8089887640449438"/>
  </r>
  <r>
    <x v="3"/>
    <s v="1337178905827"/>
    <x v="27"/>
    <x v="35"/>
    <x v="12"/>
    <n v="2.596774193548387"/>
  </r>
  <r>
    <x v="3"/>
    <s v="1220082247036"/>
    <x v="28"/>
    <x v="36"/>
    <x v="12"/>
    <n v="3.2857142857142856"/>
  </r>
  <r>
    <x v="3"/>
    <s v="1727935415836"/>
    <x v="29"/>
    <x v="37"/>
    <x v="12"/>
    <n v="1.5784313725490196"/>
  </r>
  <r>
    <x v="3"/>
    <s v="1818048779732"/>
    <x v="16"/>
    <x v="38"/>
    <x v="12"/>
    <n v="1.4636363636363636"/>
  </r>
  <r>
    <x v="4"/>
    <s v="2167261616426"/>
    <x v="30"/>
    <x v="39"/>
    <x v="13"/>
    <n v="1.2962962962962963"/>
  </r>
  <r>
    <x v="4"/>
    <s v="1372272925406"/>
    <x v="31"/>
    <x v="40"/>
    <x v="13"/>
    <n v="1.3592233009708738"/>
  </r>
  <r>
    <x v="4"/>
    <s v="1016632378290"/>
    <x v="32"/>
    <x v="41"/>
    <x v="14"/>
    <n v="1.4536082474226804"/>
  </r>
  <r>
    <x v="4"/>
    <s v="1742462460194"/>
    <x v="33"/>
    <x v="42"/>
    <x v="14"/>
    <n v="1.3557692307692308"/>
  </r>
  <r>
    <x v="4"/>
    <s v="1967324274043"/>
    <x v="34"/>
    <x v="43"/>
    <x v="15"/>
    <n v="1.5777777777777777"/>
  </r>
  <r>
    <x v="4"/>
    <s v="1913940448265"/>
    <x v="35"/>
    <x v="44"/>
    <x v="15"/>
    <n v="1.7749999999999999"/>
  </r>
  <r>
    <x v="4"/>
    <s v="1337178905827"/>
    <x v="9"/>
    <x v="45"/>
    <x v="15"/>
    <n v="2.9583333333333335"/>
  </r>
  <r>
    <x v="4"/>
    <s v="1220082247036"/>
    <x v="5"/>
    <x v="46"/>
    <x v="16"/>
    <n v="3.4047619047619047"/>
  </r>
  <r>
    <x v="4"/>
    <s v="1727935415836"/>
    <x v="26"/>
    <x v="47"/>
    <x v="16"/>
    <n v="1.6067415730337078"/>
  </r>
  <r>
    <x v="4"/>
    <s v="1818048779732"/>
    <x v="33"/>
    <x v="48"/>
    <x v="16"/>
    <n v="1.375"/>
  </r>
  <r>
    <x v="5"/>
    <s v="2167261616426"/>
    <x v="36"/>
    <x v="49"/>
    <x v="17"/>
    <n v="1.6631578947368422"/>
  </r>
  <r>
    <x v="5"/>
    <s v="1372272925406"/>
    <x v="31"/>
    <x v="50"/>
    <x v="17"/>
    <n v="1.5339805825242718"/>
  </r>
  <r>
    <x v="5"/>
    <s v="1016632378290"/>
    <x v="23"/>
    <x v="51"/>
    <x v="18"/>
    <n v="1.5742574257425743"/>
  </r>
  <r>
    <x v="5"/>
    <s v="1742462460194"/>
    <x v="22"/>
    <x v="52"/>
    <x v="18"/>
    <n v="1.59"/>
  </r>
  <r>
    <x v="5"/>
    <s v="1967324274043"/>
    <x v="37"/>
    <x v="53"/>
    <x v="11"/>
    <n v="1.7391304347826086"/>
  </r>
  <r>
    <x v="5"/>
    <s v="1913940448265"/>
    <x v="36"/>
    <x v="54"/>
    <x v="11"/>
    <n v="1.6842105263157894"/>
  </r>
  <r>
    <x v="5"/>
    <s v="1337178905827"/>
    <x v="5"/>
    <x v="55"/>
    <x v="11"/>
    <n v="3.8095238095238093"/>
  </r>
  <r>
    <x v="5"/>
    <s v="1220082247036"/>
    <x v="28"/>
    <x v="56"/>
    <x v="11"/>
    <n v="3.2653061224489797"/>
  </r>
  <r>
    <x v="5"/>
    <s v="1727935415836"/>
    <x v="17"/>
    <x v="57"/>
    <x v="11"/>
    <n v="1.6666666666666667"/>
  </r>
  <r>
    <x v="5"/>
    <s v="1818048779732"/>
    <x v="38"/>
    <x v="58"/>
    <x v="11"/>
    <n v="1.7021276595744681"/>
  </r>
  <r>
    <x v="6"/>
    <s v="2167261616426"/>
    <x v="21"/>
    <x v="59"/>
    <x v="19"/>
    <n v="1.3893805309734513"/>
  </r>
  <r>
    <x v="6"/>
    <s v="1372272925406"/>
    <x v="32"/>
    <x v="60"/>
    <x v="17"/>
    <n v="1.6288659793814433"/>
  </r>
  <r>
    <x v="6"/>
    <s v="1016632378290"/>
    <x v="29"/>
    <x v="61"/>
    <x v="17"/>
    <n v="1.5490196078431373"/>
  </r>
  <r>
    <x v="6"/>
    <s v="1742462460194"/>
    <x v="39"/>
    <x v="62"/>
    <x v="17"/>
    <n v="1.4234234234234233"/>
  </r>
  <r>
    <x v="6"/>
    <s v="1967324274043"/>
    <x v="40"/>
    <x v="63"/>
    <x v="17"/>
    <n v="1.595959595959596"/>
  </r>
  <r>
    <x v="6"/>
    <s v="1913940448265"/>
    <x v="24"/>
    <x v="64"/>
    <x v="17"/>
    <n v="1.3389830508474576"/>
  </r>
  <r>
    <x v="6"/>
    <s v="1337178905827"/>
    <x v="41"/>
    <x v="65"/>
    <x v="17"/>
    <n v="3.5909090909090908"/>
  </r>
  <r>
    <x v="6"/>
    <s v="1220082247036"/>
    <x v="42"/>
    <x v="66"/>
    <x v="18"/>
    <n v="3.6976744186046511"/>
  </r>
  <r>
    <x v="6"/>
    <s v="1727935415836"/>
    <x v="21"/>
    <x v="67"/>
    <x v="18"/>
    <n v="1.4070796460176991"/>
  </r>
  <r>
    <x v="6"/>
    <s v="1818048779732"/>
    <x v="37"/>
    <x v="68"/>
    <x v="18"/>
    <n v="1.7282608695652173"/>
  </r>
  <r>
    <x v="7"/>
    <s v="2167261616426"/>
    <x v="39"/>
    <x v="69"/>
    <x v="16"/>
    <n v="1.2882882882882882"/>
  </r>
  <r>
    <x v="7"/>
    <s v="1372272925406"/>
    <x v="43"/>
    <x v="70"/>
    <x v="20"/>
    <n v="1.5824175824175823"/>
  </r>
  <r>
    <x v="7"/>
    <s v="1016632378290"/>
    <x v="32"/>
    <x v="71"/>
    <x v="20"/>
    <n v="1.4845360824742269"/>
  </r>
  <r>
    <x v="7"/>
    <s v="1742462460194"/>
    <x v="31"/>
    <x v="72"/>
    <x v="21"/>
    <n v="1.4077669902912622"/>
  </r>
  <r>
    <x v="7"/>
    <s v="1967324274043"/>
    <x v="23"/>
    <x v="73"/>
    <x v="21"/>
    <n v="1.4356435643564356"/>
  </r>
  <r>
    <x v="7"/>
    <s v="1913940448265"/>
    <x v="33"/>
    <x v="74"/>
    <x v="22"/>
    <n v="1.4038461538461537"/>
  </r>
  <r>
    <x v="7"/>
    <s v="1337178905827"/>
    <x v="44"/>
    <x v="75"/>
    <x v="23"/>
    <n v="2.625"/>
  </r>
  <r>
    <x v="7"/>
    <s v="1220082247036"/>
    <x v="45"/>
    <x v="76"/>
    <x v="23"/>
    <n v="3.2666666666666666"/>
  </r>
  <r>
    <x v="7"/>
    <s v="1727935415836"/>
    <x v="17"/>
    <x v="77"/>
    <x v="24"/>
    <n v="1.6979166666666667"/>
  </r>
  <r>
    <x v="7"/>
    <s v="1818048779732"/>
    <x v="22"/>
    <x v="78"/>
    <x v="25"/>
    <n v="1.72"/>
  </r>
  <r>
    <x v="8"/>
    <s v="2167261616426"/>
    <x v="46"/>
    <x v="79"/>
    <x v="20"/>
    <n v="1.8701298701298701"/>
  </r>
  <r>
    <x v="8"/>
    <s v="1372272925406"/>
    <x v="34"/>
    <x v="80"/>
    <x v="20"/>
    <n v="1.6"/>
  </r>
  <r>
    <x v="8"/>
    <s v="1016632378290"/>
    <x v="23"/>
    <x v="81"/>
    <x v="20"/>
    <n v="1.4257425742574257"/>
  </r>
  <r>
    <x v="8"/>
    <s v="1742462460194"/>
    <x v="34"/>
    <x v="82"/>
    <x v="20"/>
    <n v="1.6"/>
  </r>
  <r>
    <x v="8"/>
    <s v="1967324274043"/>
    <x v="31"/>
    <x v="83"/>
    <x v="20"/>
    <n v="1.3980582524271845"/>
  </r>
  <r>
    <x v="8"/>
    <s v="1913940448265"/>
    <x v="38"/>
    <x v="84"/>
    <x v="21"/>
    <n v="1.5425531914893618"/>
  </r>
  <r>
    <x v="8"/>
    <s v="1337178905827"/>
    <x v="47"/>
    <x v="85"/>
    <x v="21"/>
    <n v="2.6851851851851851"/>
  </r>
  <r>
    <x v="8"/>
    <s v="1220082247036"/>
    <x v="48"/>
    <x v="86"/>
    <x v="21"/>
    <n v="3.152173913043478"/>
  </r>
  <r>
    <x v="8"/>
    <s v="1727935415836"/>
    <x v="49"/>
    <x v="87"/>
    <x v="21"/>
    <n v="1.9333333333333333"/>
  </r>
  <r>
    <x v="8"/>
    <s v="1818048779732"/>
    <x v="39"/>
    <x v="88"/>
    <x v="21"/>
    <n v="1.3063063063063063"/>
  </r>
  <r>
    <x v="9"/>
    <s v="2167261616426"/>
    <x v="50"/>
    <x v="89"/>
    <x v="26"/>
    <n v="1.6164383561643836"/>
  </r>
  <r>
    <x v="9"/>
    <s v="1372272925406"/>
    <x v="13"/>
    <x v="90"/>
    <x v="26"/>
    <n v="1.2688172043010753"/>
  </r>
  <r>
    <x v="9"/>
    <s v="1016632378290"/>
    <x v="17"/>
    <x v="91"/>
    <x v="26"/>
    <n v="1.2291666666666667"/>
  </r>
  <r>
    <x v="9"/>
    <s v="1742462460194"/>
    <x v="32"/>
    <x v="92"/>
    <x v="27"/>
    <n v="1.2268041237113403"/>
  </r>
  <r>
    <x v="9"/>
    <s v="1967324274043"/>
    <x v="37"/>
    <x v="93"/>
    <x v="27"/>
    <n v="1.2934782608695652"/>
  </r>
  <r>
    <x v="9"/>
    <s v="1913940448265"/>
    <x v="16"/>
    <x v="94"/>
    <x v="27"/>
    <n v="1.0818181818181818"/>
  </r>
  <r>
    <x v="9"/>
    <s v="1337178905827"/>
    <x v="51"/>
    <x v="95"/>
    <x v="27"/>
    <n v="2.9024390243902438"/>
  </r>
  <r>
    <x v="9"/>
    <s v="1220082247036"/>
    <x v="52"/>
    <x v="96"/>
    <x v="27"/>
    <n v="3.0512820512820511"/>
  </r>
  <r>
    <x v="9"/>
    <s v="1727935415836"/>
    <x v="32"/>
    <x v="97"/>
    <x v="28"/>
    <n v="1.2371134020618557"/>
  </r>
  <r>
    <x v="9"/>
    <s v="1818048779732"/>
    <x v="33"/>
    <x v="98"/>
    <x v="28"/>
    <n v="1.1538461538461537"/>
  </r>
  <r>
    <x v="10"/>
    <s v="2167261616426"/>
    <x v="25"/>
    <x v="99"/>
    <x v="29"/>
    <n v="1.569767441860465"/>
  </r>
  <r>
    <x v="10"/>
    <s v="1372272925406"/>
    <x v="43"/>
    <x v="100"/>
    <x v="29"/>
    <n v="1.4835164835164836"/>
  </r>
  <r>
    <x v="10"/>
    <s v="1016632378290"/>
    <x v="43"/>
    <x v="101"/>
    <x v="30"/>
    <n v="1.4945054945054945"/>
  </r>
  <r>
    <x v="10"/>
    <s v="1742462460194"/>
    <x v="31"/>
    <x v="102"/>
    <x v="30"/>
    <n v="1.3203883495145632"/>
  </r>
  <r>
    <x v="10"/>
    <s v="1967324274043"/>
    <x v="37"/>
    <x v="103"/>
    <x v="30"/>
    <n v="1.4782608695652173"/>
  </r>
  <r>
    <x v="10"/>
    <s v="1913940448265"/>
    <x v="53"/>
    <x v="104"/>
    <x v="30"/>
    <n v="1.2710280373831775"/>
  </r>
  <r>
    <x v="10"/>
    <s v="1337178905827"/>
    <x v="48"/>
    <x v="105"/>
    <x v="30"/>
    <n v="2.9565217391304346"/>
  </r>
  <r>
    <x v="10"/>
    <s v="1220082247036"/>
    <x v="48"/>
    <x v="106"/>
    <x v="30"/>
    <n v="2.9565217391304346"/>
  </r>
  <r>
    <x v="10"/>
    <s v="1727935415836"/>
    <x v="26"/>
    <x v="107"/>
    <x v="31"/>
    <n v="1.5393258426966292"/>
  </r>
  <r>
    <x v="10"/>
    <s v="1818048779732"/>
    <x v="34"/>
    <x v="108"/>
    <x v="31"/>
    <n v="1.5222222222222221"/>
  </r>
  <r>
    <x v="11"/>
    <s v="2167261616426"/>
    <x v="33"/>
    <x v="109"/>
    <x v="32"/>
    <n v="1.2403846153846154"/>
  </r>
  <r>
    <x v="11"/>
    <s v="1372272925406"/>
    <x v="37"/>
    <x v="110"/>
    <x v="32"/>
    <n v="1.4021739130434783"/>
  </r>
  <r>
    <x v="11"/>
    <s v="1016632378290"/>
    <x v="54"/>
    <x v="111"/>
    <x v="32"/>
    <n v="1.5731707317073171"/>
  </r>
  <r>
    <x v="11"/>
    <s v="1742462460194"/>
    <x v="17"/>
    <x v="112"/>
    <x v="33"/>
    <n v="1.3541666666666667"/>
  </r>
  <r>
    <x v="11"/>
    <s v="1967324274043"/>
    <x v="39"/>
    <x v="113"/>
    <x v="33"/>
    <n v="1.1711711711711712"/>
  </r>
  <r>
    <x v="11"/>
    <s v="1913940448265"/>
    <x v="36"/>
    <x v="114"/>
    <x v="33"/>
    <n v="1.368421052631579"/>
  </r>
  <r>
    <x v="11"/>
    <s v="1337178905827"/>
    <x v="55"/>
    <x v="115"/>
    <x v="33"/>
    <n v="2.7659574468085109"/>
  </r>
  <r>
    <x v="11"/>
    <s v="1220082247036"/>
    <x v="56"/>
    <x v="116"/>
    <x v="33"/>
    <n v="2.4528301886792452"/>
  </r>
  <r>
    <x v="11"/>
    <s v="1727935415836"/>
    <x v="54"/>
    <x v="117"/>
    <x v="33"/>
    <n v="1.5853658536585367"/>
  </r>
  <r>
    <x v="11"/>
    <s v="1818048779732"/>
    <x v="57"/>
    <x v="118"/>
    <x v="33"/>
    <n v="1.6455696202531647"/>
  </r>
  <r>
    <x v="12"/>
    <s v="2167261616426"/>
    <x v="33"/>
    <x v="119"/>
    <x v="34"/>
    <n v="1.8173076923076923"/>
  </r>
  <r>
    <x v="12"/>
    <s v="1372272925406"/>
    <x v="17"/>
    <x v="120"/>
    <x v="34"/>
    <n v="1.96875"/>
  </r>
  <r>
    <x v="12"/>
    <s v="1016632378290"/>
    <x v="57"/>
    <x v="121"/>
    <x v="35"/>
    <n v="2.4050632911392404"/>
  </r>
  <r>
    <x v="12"/>
    <s v="1742462460194"/>
    <x v="17"/>
    <x v="122"/>
    <x v="35"/>
    <n v="1.9791666666666667"/>
  </r>
  <r>
    <x v="12"/>
    <s v="1967324274043"/>
    <x v="16"/>
    <x v="123"/>
    <x v="7"/>
    <n v="1.7363636363636363"/>
  </r>
  <r>
    <x v="12"/>
    <s v="1913940448265"/>
    <x v="37"/>
    <x v="124"/>
    <x v="7"/>
    <n v="2.0760869565217392"/>
  </r>
  <r>
    <x v="12"/>
    <s v="1337178905827"/>
    <x v="51"/>
    <x v="125"/>
    <x v="8"/>
    <n v="4.6829268292682924"/>
  </r>
  <r>
    <x v="12"/>
    <s v="1220082247036"/>
    <x v="58"/>
    <x v="126"/>
    <x v="8"/>
    <n v="3.6923076923076925"/>
  </r>
  <r>
    <x v="12"/>
    <s v="1727935415836"/>
    <x v="36"/>
    <x v="127"/>
    <x v="9"/>
    <n v="2.0315789473684212"/>
  </r>
  <r>
    <x v="12"/>
    <s v="1818048779732"/>
    <x v="59"/>
    <x v="128"/>
    <x v="9"/>
    <n v="2.5394736842105261"/>
  </r>
  <r>
    <x v="13"/>
    <s v="2167261616426"/>
    <x v="25"/>
    <x v="129"/>
    <x v="36"/>
    <n v="3.3720930232558142"/>
  </r>
  <r>
    <x v="13"/>
    <s v="1372272925406"/>
    <x v="33"/>
    <x v="130"/>
    <x v="36"/>
    <n v="2.7884615384615383"/>
  </r>
  <r>
    <x v="13"/>
    <s v="1016632378290"/>
    <x v="60"/>
    <x v="131"/>
    <x v="36"/>
    <n v="3.4939759036144578"/>
  </r>
  <r>
    <x v="13"/>
    <s v="1742462460194"/>
    <x v="18"/>
    <x v="132"/>
    <x v="37"/>
    <n v="2.9693877551020407"/>
  </r>
  <r>
    <x v="13"/>
    <s v="1967324274043"/>
    <x v="61"/>
    <x v="133"/>
    <x v="37"/>
    <n v="3.4642857142857144"/>
  </r>
  <r>
    <x v="13"/>
    <s v="1913940448265"/>
    <x v="13"/>
    <x v="134"/>
    <x v="37"/>
    <n v="3.129032258064516"/>
  </r>
  <r>
    <x v="13"/>
    <s v="1337178905827"/>
    <x v="48"/>
    <x v="135"/>
    <x v="37"/>
    <n v="6.3260869565217392"/>
  </r>
  <r>
    <x v="13"/>
    <s v="1220082247036"/>
    <x v="12"/>
    <x v="136"/>
    <x v="37"/>
    <n v="5.7058823529411766"/>
  </r>
  <r>
    <x v="13"/>
    <s v="1727935415836"/>
    <x v="22"/>
    <x v="137"/>
    <x v="37"/>
    <n v="2.91"/>
  </r>
  <r>
    <x v="13"/>
    <s v="1818048779732"/>
    <x v="36"/>
    <x v="138"/>
    <x v="37"/>
    <n v="3.0631578947368423"/>
  </r>
  <r>
    <x v="14"/>
    <s v="2167261616426"/>
    <x v="43"/>
    <x v="139"/>
    <x v="38"/>
    <n v="1.3516483516483517"/>
  </r>
  <r>
    <x v="14"/>
    <s v="1372272925406"/>
    <x v="33"/>
    <x v="140"/>
    <x v="38"/>
    <n v="1.1826923076923077"/>
  </r>
  <r>
    <x v="14"/>
    <s v="1016632378290"/>
    <x v="57"/>
    <x v="141"/>
    <x v="38"/>
    <n v="1.5569620253164558"/>
  </r>
  <r>
    <x v="14"/>
    <s v="1742462460194"/>
    <x v="33"/>
    <x v="142"/>
    <x v="38"/>
    <n v="1.1826923076923077"/>
  </r>
  <r>
    <x v="14"/>
    <s v="1967324274043"/>
    <x v="49"/>
    <x v="143"/>
    <x v="38"/>
    <n v="1.64"/>
  </r>
  <r>
    <x v="14"/>
    <s v="1913940448265"/>
    <x v="13"/>
    <x v="144"/>
    <x v="38"/>
    <n v="1.3225806451612903"/>
  </r>
  <r>
    <x v="14"/>
    <s v="1337178905827"/>
    <x v="52"/>
    <x v="145"/>
    <x v="38"/>
    <n v="3.1538461538461537"/>
  </r>
  <r>
    <x v="14"/>
    <s v="1220082247036"/>
    <x v="55"/>
    <x v="146"/>
    <x v="38"/>
    <n v="2.6170212765957448"/>
  </r>
  <r>
    <x v="14"/>
    <s v="1727935415836"/>
    <x v="62"/>
    <x v="147"/>
    <x v="38"/>
    <n v="1.128440366972477"/>
  </r>
  <r>
    <x v="14"/>
    <s v="1818048779732"/>
    <x v="22"/>
    <x v="148"/>
    <x v="39"/>
    <n v="1.24"/>
  </r>
  <r>
    <x v="15"/>
    <s v="2167261616426"/>
    <x v="31"/>
    <x v="149"/>
    <x v="13"/>
    <n v="1.3592233009708738"/>
  </r>
  <r>
    <x v="15"/>
    <s v="1372272925406"/>
    <x v="17"/>
    <x v="150"/>
    <x v="13"/>
    <n v="1.4583333333333333"/>
  </r>
  <r>
    <x v="15"/>
    <s v="1016632378290"/>
    <x v="25"/>
    <x v="151"/>
    <x v="13"/>
    <n v="1.6279069767441861"/>
  </r>
  <r>
    <x v="15"/>
    <s v="1742462460194"/>
    <x v="30"/>
    <x v="152"/>
    <x v="13"/>
    <n v="1.2962962962962963"/>
  </r>
  <r>
    <x v="15"/>
    <s v="1967324274043"/>
    <x v="63"/>
    <x v="153"/>
    <x v="13"/>
    <n v="1.6470588235294117"/>
  </r>
  <r>
    <x v="15"/>
    <s v="1913940448265"/>
    <x v="60"/>
    <x v="154"/>
    <x v="13"/>
    <n v="1.6867469879518073"/>
  </r>
  <r>
    <x v="15"/>
    <s v="1337178905827"/>
    <x v="64"/>
    <x v="155"/>
    <x v="13"/>
    <n v="4"/>
  </r>
  <r>
    <x v="15"/>
    <s v="1220082247036"/>
    <x v="65"/>
    <x v="156"/>
    <x v="13"/>
    <n v="2.3728813559322033"/>
  </r>
  <r>
    <x v="15"/>
    <s v="1727935415836"/>
    <x v="18"/>
    <x v="157"/>
    <x v="13"/>
    <n v="1.4285714285714286"/>
  </r>
  <r>
    <x v="15"/>
    <s v="1818048779732"/>
    <x v="15"/>
    <x v="158"/>
    <x v="13"/>
    <n v="1.5909090909090908"/>
  </r>
  <r>
    <x v="16"/>
    <s v="2167261616426"/>
    <x v="29"/>
    <x v="159"/>
    <x v="40"/>
    <n v="2.0392156862745097"/>
  </r>
  <r>
    <x v="16"/>
    <s v="1372272925406"/>
    <x v="22"/>
    <x v="160"/>
    <x v="40"/>
    <n v="2.08"/>
  </r>
  <r>
    <x v="16"/>
    <s v="1016632378290"/>
    <x v="14"/>
    <x v="161"/>
    <x v="40"/>
    <n v="1.980952380952381"/>
  </r>
  <r>
    <x v="16"/>
    <s v="1742462460194"/>
    <x v="13"/>
    <x v="162"/>
    <x v="40"/>
    <n v="2.236559139784946"/>
  </r>
  <r>
    <x v="16"/>
    <s v="1967324274043"/>
    <x v="54"/>
    <x v="163"/>
    <x v="40"/>
    <n v="2.5365853658536586"/>
  </r>
  <r>
    <x v="16"/>
    <s v="1913940448265"/>
    <x v="66"/>
    <x v="164"/>
    <x v="40"/>
    <n v="2.5679012345679011"/>
  </r>
  <r>
    <x v="16"/>
    <s v="1337178905827"/>
    <x v="67"/>
    <x v="165"/>
    <x v="40"/>
    <n v="5.7777777777777777"/>
  </r>
  <r>
    <x v="16"/>
    <s v="1220082247036"/>
    <x v="20"/>
    <x v="166"/>
    <x v="40"/>
    <n v="3.5862068965517242"/>
  </r>
  <r>
    <x v="16"/>
    <s v="1727935415836"/>
    <x v="34"/>
    <x v="167"/>
    <x v="40"/>
    <n v="2.3111111111111109"/>
  </r>
  <r>
    <x v="16"/>
    <s v="1818048779732"/>
    <x v="13"/>
    <x v="168"/>
    <x v="41"/>
    <n v="2.247311827956989"/>
  </r>
  <r>
    <x v="17"/>
    <s v="2167261616426"/>
    <x v="68"/>
    <x v="169"/>
    <x v="42"/>
    <n v="3.341880341880342"/>
  </r>
  <r>
    <x v="17"/>
    <s v="1372272925406"/>
    <x v="23"/>
    <x v="170"/>
    <x v="42"/>
    <n v="3.8712871287128712"/>
  </r>
  <r>
    <x v="17"/>
    <s v="1016632378290"/>
    <x v="40"/>
    <x v="171"/>
    <x v="42"/>
    <n v="3.9494949494949494"/>
  </r>
  <r>
    <x v="17"/>
    <s v="1742462460194"/>
    <x v="69"/>
    <x v="172"/>
    <x v="43"/>
    <n v="5.0256410256410255"/>
  </r>
  <r>
    <x v="17"/>
    <s v="1967324274043"/>
    <x v="32"/>
    <x v="173"/>
    <x v="43"/>
    <n v="4.0412371134020617"/>
  </r>
  <r>
    <x v="17"/>
    <s v="1913940448265"/>
    <x v="37"/>
    <x v="174"/>
    <x v="43"/>
    <n v="4.2608695652173916"/>
  </r>
  <r>
    <x v="17"/>
    <s v="1337178905827"/>
    <x v="64"/>
    <x v="175"/>
    <x v="44"/>
    <n v="11.228571428571428"/>
  </r>
  <r>
    <x v="17"/>
    <s v="1220082247036"/>
    <x v="52"/>
    <x v="176"/>
    <x v="44"/>
    <n v="10.076923076923077"/>
  </r>
  <r>
    <x v="17"/>
    <s v="1727935415836"/>
    <x v="37"/>
    <x v="177"/>
    <x v="44"/>
    <n v="4.2717391304347823"/>
  </r>
  <r>
    <x v="17"/>
    <s v="1818048779732"/>
    <x v="43"/>
    <x v="178"/>
    <x v="44"/>
    <n v="4.3186813186813184"/>
  </r>
  <r>
    <x v="18"/>
    <s v="2167261616426"/>
    <x v="70"/>
    <x v="179"/>
    <x v="45"/>
    <n v="1.2931034482758621"/>
  </r>
  <r>
    <x v="18"/>
    <s v="1372272925406"/>
    <x v="71"/>
    <x v="180"/>
    <x v="45"/>
    <n v="1.3043478260869565"/>
  </r>
  <r>
    <x v="18"/>
    <s v="1016632378290"/>
    <x v="17"/>
    <x v="181"/>
    <x v="45"/>
    <n v="1.5625"/>
  </r>
  <r>
    <x v="18"/>
    <s v="1742462460194"/>
    <x v="35"/>
    <x v="182"/>
    <x v="45"/>
    <n v="1.875"/>
  </r>
  <r>
    <x v="18"/>
    <s v="1967324274043"/>
    <x v="32"/>
    <x v="183"/>
    <x v="45"/>
    <n v="1.5463917525773196"/>
  </r>
  <r>
    <x v="18"/>
    <s v="1913940448265"/>
    <x v="57"/>
    <x v="184"/>
    <x v="45"/>
    <n v="1.8987341772151898"/>
  </r>
  <r>
    <x v="18"/>
    <s v="1337178905827"/>
    <x v="5"/>
    <x v="185"/>
    <x v="45"/>
    <n v="3.5714285714285716"/>
  </r>
  <r>
    <x v="18"/>
    <s v="1220082247036"/>
    <x v="72"/>
    <x v="186"/>
    <x v="45"/>
    <n v="3.75"/>
  </r>
  <r>
    <x v="18"/>
    <s v="1727935415836"/>
    <x v="63"/>
    <x v="187"/>
    <x v="45"/>
    <n v="1.7647058823529411"/>
  </r>
  <r>
    <x v="18"/>
    <s v="1818048779732"/>
    <x v="43"/>
    <x v="188"/>
    <x v="45"/>
    <n v="1.6483516483516483"/>
  </r>
  <r>
    <x v="19"/>
    <s v="2167261616426"/>
    <x v="38"/>
    <x v="189"/>
    <x v="39"/>
    <n v="1.3191489361702127"/>
  </r>
  <r>
    <x v="19"/>
    <s v="1372272925406"/>
    <x v="40"/>
    <x v="190"/>
    <x v="46"/>
    <n v="1.2626262626262625"/>
  </r>
  <r>
    <x v="19"/>
    <s v="1016632378290"/>
    <x v="34"/>
    <x v="191"/>
    <x v="46"/>
    <n v="1.3888888888888888"/>
  </r>
  <r>
    <x v="19"/>
    <s v="1742462460194"/>
    <x v="13"/>
    <x v="192"/>
    <x v="46"/>
    <n v="1.3440860215053763"/>
  </r>
  <r>
    <x v="19"/>
    <s v="1967324274043"/>
    <x v="15"/>
    <x v="193"/>
    <x v="46"/>
    <n v="1.4204545454545454"/>
  </r>
  <r>
    <x v="19"/>
    <s v="1913940448265"/>
    <x v="66"/>
    <x v="194"/>
    <x v="47"/>
    <n v="1.5555555555555556"/>
  </r>
  <r>
    <x v="19"/>
    <s v="1337178905827"/>
    <x v="51"/>
    <x v="195"/>
    <x v="47"/>
    <n v="3.0731707317073171"/>
  </r>
  <r>
    <x v="19"/>
    <s v="1220082247036"/>
    <x v="55"/>
    <x v="196"/>
    <x v="47"/>
    <n v="2.6808510638297873"/>
  </r>
  <r>
    <x v="19"/>
    <s v="1727935415836"/>
    <x v="34"/>
    <x v="197"/>
    <x v="47"/>
    <n v="1.4"/>
  </r>
  <r>
    <x v="19"/>
    <s v="1818048779732"/>
    <x v="32"/>
    <x v="198"/>
    <x v="48"/>
    <n v="1.3092783505154639"/>
  </r>
  <r>
    <x v="20"/>
    <s v="2167261616426"/>
    <x v="9"/>
    <x v="199"/>
    <x v="49"/>
    <n v="1.1041666666666667"/>
  </r>
  <r>
    <x v="20"/>
    <s v="1372272925406"/>
    <x v="28"/>
    <x v="200"/>
    <x v="49"/>
    <n v="1.0816326530612246"/>
  </r>
  <r>
    <x v="20"/>
    <s v="1016632378290"/>
    <x v="67"/>
    <x v="201"/>
    <x v="49"/>
    <n v="1.4722222222222223"/>
  </r>
  <r>
    <x v="20"/>
    <s v="1742462460194"/>
    <x v="19"/>
    <x v="202"/>
    <x v="49"/>
    <n v="0.86885245901639341"/>
  </r>
  <r>
    <x v="20"/>
    <s v="1967324274043"/>
    <x v="56"/>
    <x v="203"/>
    <x v="49"/>
    <n v="1"/>
  </r>
  <r>
    <x v="20"/>
    <s v="1913940448265"/>
    <x v="44"/>
    <x v="204"/>
    <x v="49"/>
    <n v="0.9464285714285714"/>
  </r>
  <r>
    <x v="20"/>
    <s v="1337178905827"/>
    <x v="73"/>
    <x v="205"/>
    <x v="49"/>
    <n v="2.2083333333333335"/>
  </r>
  <r>
    <x v="20"/>
    <s v="1220082247036"/>
    <x v="10"/>
    <x v="206"/>
    <x v="50"/>
    <n v="1.9285714285714286"/>
  </r>
  <r>
    <x v="20"/>
    <s v="1727935415836"/>
    <x v="65"/>
    <x v="207"/>
    <x v="50"/>
    <n v="0.9152542372881356"/>
  </r>
  <r>
    <x v="20"/>
    <s v="1818048779732"/>
    <x v="47"/>
    <x v="208"/>
    <x v="50"/>
    <n v="1"/>
  </r>
  <r>
    <x v="21"/>
    <s v="2167261616426"/>
    <x v="9"/>
    <x v="209"/>
    <x v="51"/>
    <n v="2.1458333333333335"/>
  </r>
  <r>
    <x v="21"/>
    <s v="1372272925406"/>
    <x v="46"/>
    <x v="210"/>
    <x v="51"/>
    <n v="1.3376623376623376"/>
  </r>
  <r>
    <x v="21"/>
    <s v="1016632378290"/>
    <x v="55"/>
    <x v="211"/>
    <x v="51"/>
    <n v="2.1914893617021276"/>
  </r>
  <r>
    <x v="21"/>
    <s v="1742462460194"/>
    <x v="8"/>
    <x v="212"/>
    <x v="51"/>
    <n v="1.5846153846153845"/>
  </r>
  <r>
    <x v="21"/>
    <s v="1967324274043"/>
    <x v="74"/>
    <x v="213"/>
    <x v="51"/>
    <n v="1.6349206349206349"/>
  </r>
  <r>
    <x v="21"/>
    <s v="1913940448265"/>
    <x v="65"/>
    <x v="214"/>
    <x v="51"/>
    <n v="1.7457627118644068"/>
  </r>
  <r>
    <x v="21"/>
    <s v="1337178905827"/>
    <x v="11"/>
    <x v="215"/>
    <x v="51"/>
    <n v="3.4333333333333331"/>
  </r>
  <r>
    <x v="21"/>
    <s v="1220082247036"/>
    <x v="72"/>
    <x v="216"/>
    <x v="51"/>
    <n v="2.5750000000000002"/>
  </r>
  <r>
    <x v="21"/>
    <s v="1727935415836"/>
    <x v="47"/>
    <x v="217"/>
    <x v="51"/>
    <n v="1.9074074074074074"/>
  </r>
  <r>
    <x v="21"/>
    <s v="1818048779732"/>
    <x v="20"/>
    <x v="218"/>
    <x v="51"/>
    <n v="1.7758620689655173"/>
  </r>
  <r>
    <x v="22"/>
    <s v="2167261616426"/>
    <x v="37"/>
    <x v="219"/>
    <x v="52"/>
    <n v="4.5869565217391308"/>
  </r>
  <r>
    <x v="22"/>
    <s v="1372272925406"/>
    <x v="32"/>
    <x v="220"/>
    <x v="52"/>
    <n v="4.3505154639175254"/>
  </r>
  <r>
    <x v="22"/>
    <s v="1016632378290"/>
    <x v="43"/>
    <x v="221"/>
    <x v="52"/>
    <n v="4.6373626373626378"/>
  </r>
  <r>
    <x v="22"/>
    <s v="1742462460194"/>
    <x v="39"/>
    <x v="222"/>
    <x v="52"/>
    <n v="3.8018018018018016"/>
  </r>
  <r>
    <x v="22"/>
    <s v="1967324274043"/>
    <x v="30"/>
    <x v="223"/>
    <x v="52"/>
    <n v="3.9074074074074074"/>
  </r>
  <r>
    <x v="22"/>
    <s v="1913940448265"/>
    <x v="43"/>
    <x v="224"/>
    <x v="53"/>
    <n v="4.6483516483516487"/>
  </r>
  <r>
    <x v="22"/>
    <s v="1337178905827"/>
    <x v="56"/>
    <x v="225"/>
    <x v="53"/>
    <n v="7.9811320754716979"/>
  </r>
  <r>
    <x v="22"/>
    <s v="1220082247036"/>
    <x v="75"/>
    <x v="226"/>
    <x v="53"/>
    <n v="6.609375"/>
  </r>
  <r>
    <x v="22"/>
    <s v="1727935415836"/>
    <x v="34"/>
    <x v="227"/>
    <x v="53"/>
    <n v="4.7"/>
  </r>
  <r>
    <x v="22"/>
    <s v="1818048779732"/>
    <x v="76"/>
    <x v="228"/>
    <x v="53"/>
    <n v="3.7105263157894739"/>
  </r>
  <r>
    <x v="23"/>
    <s v="2167261616426"/>
    <x v="14"/>
    <x v="229"/>
    <x v="54"/>
    <n v="1.0095238095238095"/>
  </r>
  <r>
    <x v="23"/>
    <s v="1372272925406"/>
    <x v="77"/>
    <x v="230"/>
    <x v="54"/>
    <n v="1.4324324324324325"/>
  </r>
  <r>
    <x v="23"/>
    <s v="1016632378290"/>
    <x v="32"/>
    <x v="231"/>
    <x v="54"/>
    <n v="1.0927835051546391"/>
  </r>
  <r>
    <x v="23"/>
    <s v="1742462460194"/>
    <x v="62"/>
    <x v="232"/>
    <x v="54"/>
    <n v="0.97247706422018354"/>
  </r>
  <r>
    <x v="23"/>
    <s v="1967324274043"/>
    <x v="78"/>
    <x v="233"/>
    <x v="54"/>
    <n v="1"/>
  </r>
  <r>
    <x v="23"/>
    <s v="1913940448265"/>
    <x v="32"/>
    <x v="234"/>
    <x v="54"/>
    <n v="1.0927835051546391"/>
  </r>
  <r>
    <x v="23"/>
    <s v="1337178905827"/>
    <x v="47"/>
    <x v="235"/>
    <x v="54"/>
    <n v="1.962962962962963"/>
  </r>
  <r>
    <x v="23"/>
    <s v="1220082247036"/>
    <x v="75"/>
    <x v="236"/>
    <x v="54"/>
    <n v="1.65625"/>
  </r>
  <r>
    <x v="23"/>
    <s v="1727935415836"/>
    <x v="33"/>
    <x v="237"/>
    <x v="54"/>
    <n v="1.0192307692307692"/>
  </r>
  <r>
    <x v="23"/>
    <s v="1818048779732"/>
    <x v="62"/>
    <x v="238"/>
    <x v="55"/>
    <n v="0.98165137614678899"/>
  </r>
  <r>
    <x v="24"/>
    <s v="2167261616426"/>
    <x v="33"/>
    <x v="239"/>
    <x v="27"/>
    <n v="1.1442307692307692"/>
  </r>
  <r>
    <x v="24"/>
    <s v="1372272925406"/>
    <x v="61"/>
    <x v="240"/>
    <x v="28"/>
    <n v="1.4285714285714286"/>
  </r>
  <r>
    <x v="24"/>
    <s v="1016632378290"/>
    <x v="36"/>
    <x v="241"/>
    <x v="28"/>
    <n v="1.263157894736842"/>
  </r>
  <r>
    <x v="24"/>
    <s v="1742462460194"/>
    <x v="33"/>
    <x v="242"/>
    <x v="28"/>
    <n v="1.1538461538461537"/>
  </r>
  <r>
    <x v="24"/>
    <s v="1967324274043"/>
    <x v="29"/>
    <x v="243"/>
    <x v="56"/>
    <n v="1.1862745098039216"/>
  </r>
  <r>
    <x v="24"/>
    <s v="1913940448265"/>
    <x v="78"/>
    <x v="244"/>
    <x v="56"/>
    <n v="1.1415094339622642"/>
  </r>
  <r>
    <x v="24"/>
    <s v="1337178905827"/>
    <x v="12"/>
    <x v="245"/>
    <x v="56"/>
    <n v="2.3725490196078431"/>
  </r>
  <r>
    <x v="24"/>
    <s v="1220082247036"/>
    <x v="20"/>
    <x v="246"/>
    <x v="56"/>
    <n v="2.0862068965517242"/>
  </r>
  <r>
    <x v="24"/>
    <s v="1727935415836"/>
    <x v="76"/>
    <x v="247"/>
    <x v="56"/>
    <n v="1.0614035087719298"/>
  </r>
  <r>
    <x v="24"/>
    <s v="1818048779732"/>
    <x v="40"/>
    <x v="248"/>
    <x v="56"/>
    <n v="1.2222222222222223"/>
  </r>
  <r>
    <x v="25"/>
    <s v="2167261616426"/>
    <x v="38"/>
    <x v="249"/>
    <x v="57"/>
    <n v="1.2021276595744681"/>
  </r>
  <r>
    <x v="25"/>
    <s v="1372272925406"/>
    <x v="18"/>
    <x v="250"/>
    <x v="57"/>
    <n v="1.153061224489796"/>
  </r>
  <r>
    <x v="25"/>
    <s v="1016632378290"/>
    <x v="43"/>
    <x v="251"/>
    <x v="57"/>
    <n v="1.2417582417582418"/>
  </r>
  <r>
    <x v="25"/>
    <s v="1742462460194"/>
    <x v="62"/>
    <x v="252"/>
    <x v="58"/>
    <n v="1.0458715596330275"/>
  </r>
  <r>
    <x v="25"/>
    <s v="1967324274043"/>
    <x v="40"/>
    <x v="253"/>
    <x v="58"/>
    <n v="1.1515151515151516"/>
  </r>
  <r>
    <x v="25"/>
    <s v="1913940448265"/>
    <x v="17"/>
    <x v="254"/>
    <x v="58"/>
    <n v="1.1875"/>
  </r>
  <r>
    <x v="25"/>
    <s v="1337178905827"/>
    <x v="48"/>
    <x v="255"/>
    <x v="58"/>
    <n v="2.4782608695652173"/>
  </r>
  <r>
    <x v="25"/>
    <s v="1220082247036"/>
    <x v="56"/>
    <x v="256"/>
    <x v="59"/>
    <n v="2.1698113207547172"/>
  </r>
  <r>
    <x v="25"/>
    <s v="1727935415836"/>
    <x v="17"/>
    <x v="257"/>
    <x v="59"/>
    <n v="1.1979166666666667"/>
  </r>
  <r>
    <x v="25"/>
    <s v="1818048779732"/>
    <x v="43"/>
    <x v="258"/>
    <x v="59"/>
    <n v="1.2637362637362637"/>
  </r>
  <r>
    <x v="26"/>
    <s v="2167261616426"/>
    <x v="78"/>
    <x v="259"/>
    <x v="60"/>
    <n v="3.8301886792452828"/>
  </r>
  <r>
    <x v="26"/>
    <s v="1372272925406"/>
    <x v="53"/>
    <x v="260"/>
    <x v="60"/>
    <n v="3.7943925233644862"/>
  </r>
  <r>
    <x v="26"/>
    <s v="1016632378290"/>
    <x v="37"/>
    <x v="261"/>
    <x v="60"/>
    <n v="4.4130434782608692"/>
  </r>
  <r>
    <x v="26"/>
    <s v="1742462460194"/>
    <x v="78"/>
    <x v="262"/>
    <x v="60"/>
    <n v="3.8301886792452828"/>
  </r>
  <r>
    <x v="26"/>
    <s v="1967324274043"/>
    <x v="31"/>
    <x v="263"/>
    <x v="61"/>
    <n v="3.9514563106796117"/>
  </r>
  <r>
    <x v="26"/>
    <s v="1913940448265"/>
    <x v="17"/>
    <x v="264"/>
    <x v="61"/>
    <n v="4.239583333333333"/>
  </r>
  <r>
    <x v="26"/>
    <s v="1337178905827"/>
    <x v="28"/>
    <x v="265"/>
    <x v="61"/>
    <n v="8.3061224489795915"/>
  </r>
  <r>
    <x v="26"/>
    <s v="1220082247036"/>
    <x v="28"/>
    <x v="266"/>
    <x v="61"/>
    <n v="8.3061224489795915"/>
  </r>
  <r>
    <x v="26"/>
    <s v="1727935415836"/>
    <x v="33"/>
    <x v="267"/>
    <x v="61"/>
    <n v="3.9134615384615383"/>
  </r>
  <r>
    <x v="26"/>
    <s v="1818048779732"/>
    <x v="61"/>
    <x v="268"/>
    <x v="61"/>
    <n v="4.8452380952380949"/>
  </r>
  <r>
    <x v="27"/>
    <s v="2167261616426"/>
    <x v="16"/>
    <x v="269"/>
    <x v="62"/>
    <n v="21.045454545454547"/>
  </r>
  <r>
    <x v="27"/>
    <s v="1372272925406"/>
    <x v="78"/>
    <x v="270"/>
    <x v="62"/>
    <n v="21.839622641509433"/>
  </r>
  <r>
    <x v="27"/>
    <s v="1016632378290"/>
    <x v="40"/>
    <x v="271"/>
    <x v="62"/>
    <n v="23.383838383838384"/>
  </r>
  <r>
    <x v="27"/>
    <s v="1742462460194"/>
    <x v="23"/>
    <x v="272"/>
    <x v="62"/>
    <n v="22.920792079207921"/>
  </r>
  <r>
    <x v="27"/>
    <s v="1967324274043"/>
    <x v="37"/>
    <x v="273"/>
    <x v="62"/>
    <n v="25.163043478260871"/>
  </r>
  <r>
    <x v="27"/>
    <s v="1913940448265"/>
    <x v="76"/>
    <x v="274"/>
    <x v="62"/>
    <n v="20.307017543859651"/>
  </r>
  <r>
    <x v="27"/>
    <s v="1337178905827"/>
    <x v="48"/>
    <x v="275"/>
    <x v="62"/>
    <n v="50.326086956521742"/>
  </r>
  <r>
    <x v="27"/>
    <s v="1220082247036"/>
    <x v="79"/>
    <x v="276"/>
    <x v="62"/>
    <n v="62.567567567567565"/>
  </r>
  <r>
    <x v="27"/>
    <s v="1727935415836"/>
    <x v="53"/>
    <x v="277"/>
    <x v="62"/>
    <n v="21.635514018691588"/>
  </r>
  <r>
    <x v="27"/>
    <s v="1818048779732"/>
    <x v="32"/>
    <x v="278"/>
    <x v="63"/>
    <n v="23.876288659793815"/>
  </r>
  <r>
    <x v="28"/>
    <s v="2167261616426"/>
    <x v="17"/>
    <x v="279"/>
    <x v="64"/>
    <n v="7.604166666666667"/>
  </r>
  <r>
    <x v="28"/>
    <s v="1372272925406"/>
    <x v="78"/>
    <x v="280"/>
    <x v="64"/>
    <n v="6.8867924528301883"/>
  </r>
  <r>
    <x v="28"/>
    <s v="1016632378290"/>
    <x v="17"/>
    <x v="281"/>
    <x v="65"/>
    <n v="7.614583333333333"/>
  </r>
  <r>
    <x v="28"/>
    <s v="1742462460194"/>
    <x v="17"/>
    <x v="282"/>
    <x v="65"/>
    <n v="7.614583333333333"/>
  </r>
  <r>
    <x v="28"/>
    <s v="1967324274043"/>
    <x v="37"/>
    <x v="283"/>
    <x v="65"/>
    <n v="7.9456521739130439"/>
  </r>
  <r>
    <x v="28"/>
    <s v="1913940448265"/>
    <x v="30"/>
    <x v="284"/>
    <x v="65"/>
    <n v="6.7685185185185182"/>
  </r>
  <r>
    <x v="28"/>
    <s v="1337178905827"/>
    <x v="5"/>
    <x v="285"/>
    <x v="65"/>
    <n v="17.404761904761905"/>
  </r>
  <r>
    <x v="28"/>
    <s v="1220082247036"/>
    <x v="28"/>
    <x v="286"/>
    <x v="65"/>
    <n v="14.918367346938776"/>
  </r>
  <r>
    <x v="28"/>
    <s v="1727935415836"/>
    <x v="61"/>
    <x v="287"/>
    <x v="65"/>
    <n v="8.7023809523809526"/>
  </r>
  <r>
    <x v="28"/>
    <s v="1818048779732"/>
    <x v="30"/>
    <x v="288"/>
    <x v="65"/>
    <n v="6.7685185185185182"/>
  </r>
  <r>
    <x v="29"/>
    <s v="2167261616426"/>
    <x v="32"/>
    <x v="289"/>
    <x v="48"/>
    <n v="1.3092783505154639"/>
  </r>
  <r>
    <x v="29"/>
    <s v="1372272925406"/>
    <x v="13"/>
    <x v="290"/>
    <x v="48"/>
    <n v="1.3655913978494623"/>
  </r>
  <r>
    <x v="29"/>
    <s v="1016632378290"/>
    <x v="63"/>
    <x v="291"/>
    <x v="48"/>
    <n v="1.4941176470588236"/>
  </r>
  <r>
    <x v="29"/>
    <s v="1742462460194"/>
    <x v="17"/>
    <x v="292"/>
    <x v="48"/>
    <n v="1.3229166666666667"/>
  </r>
  <r>
    <x v="29"/>
    <s v="1967324274043"/>
    <x v="14"/>
    <x v="293"/>
    <x v="48"/>
    <n v="1.2095238095238094"/>
  </r>
  <r>
    <x v="29"/>
    <s v="1913940448265"/>
    <x v="38"/>
    <x v="294"/>
    <x v="48"/>
    <n v="1.3510638297872339"/>
  </r>
  <r>
    <x v="29"/>
    <s v="1337178905827"/>
    <x v="58"/>
    <x v="295"/>
    <x v="48"/>
    <n v="2.4423076923076925"/>
  </r>
  <r>
    <x v="29"/>
    <s v="1220082247036"/>
    <x v="8"/>
    <x v="296"/>
    <x v="48"/>
    <n v="1.9538461538461538"/>
  </r>
  <r>
    <x v="29"/>
    <s v="1727935415836"/>
    <x v="37"/>
    <x v="297"/>
    <x v="48"/>
    <n v="1.3804347826086956"/>
  </r>
  <r>
    <x v="29"/>
    <s v="1818048779732"/>
    <x v="32"/>
    <x v="298"/>
    <x v="48"/>
    <n v="1.3092783505154639"/>
  </r>
  <r>
    <x v="30"/>
    <s v="2167261616426"/>
    <x v="36"/>
    <x v="299"/>
    <x v="66"/>
    <n v="5.0526315789473681"/>
  </r>
  <r>
    <x v="30"/>
    <s v="1372272925406"/>
    <x v="38"/>
    <x v="300"/>
    <x v="66"/>
    <n v="5.1063829787234045"/>
  </r>
  <r>
    <x v="30"/>
    <s v="1016632378290"/>
    <x v="80"/>
    <x v="301"/>
    <x v="66"/>
    <n v="5.5172413793103452"/>
  </r>
  <r>
    <x v="30"/>
    <s v="1742462460194"/>
    <x v="17"/>
    <x v="302"/>
    <x v="66"/>
    <n v="5"/>
  </r>
  <r>
    <x v="30"/>
    <s v="1967324274043"/>
    <x v="40"/>
    <x v="303"/>
    <x v="66"/>
    <n v="4.8484848484848486"/>
  </r>
  <r>
    <x v="30"/>
    <s v="1913940448265"/>
    <x v="38"/>
    <x v="304"/>
    <x v="66"/>
    <n v="5.1063829787234045"/>
  </r>
  <r>
    <x v="30"/>
    <s v="1337178905827"/>
    <x v="20"/>
    <x v="305"/>
    <x v="66"/>
    <n v="8.2758620689655178"/>
  </r>
  <r>
    <x v="30"/>
    <s v="1220082247036"/>
    <x v="47"/>
    <x v="306"/>
    <x v="66"/>
    <n v="8.8888888888888893"/>
  </r>
  <r>
    <x v="30"/>
    <s v="1727935415836"/>
    <x v="18"/>
    <x v="307"/>
    <x v="66"/>
    <n v="4.8979591836734695"/>
  </r>
  <r>
    <x v="30"/>
    <s v="1818048779732"/>
    <x v="34"/>
    <x v="308"/>
    <x v="66"/>
    <n v="5.333333333333333"/>
  </r>
  <r>
    <x v="31"/>
    <s v="2167261616426"/>
    <x v="35"/>
    <x v="309"/>
    <x v="67"/>
    <n v="1.375"/>
  </r>
  <r>
    <x v="31"/>
    <s v="1372272925406"/>
    <x v="33"/>
    <x v="310"/>
    <x v="67"/>
    <n v="1.0576923076923077"/>
  </r>
  <r>
    <x v="31"/>
    <s v="1016632378290"/>
    <x v="16"/>
    <x v="311"/>
    <x v="67"/>
    <n v="1"/>
  </r>
  <r>
    <x v="31"/>
    <s v="1742462460194"/>
    <x v="26"/>
    <x v="312"/>
    <x v="68"/>
    <n v="1.247191011235955"/>
  </r>
  <r>
    <x v="31"/>
    <s v="1967324274043"/>
    <x v="29"/>
    <x v="313"/>
    <x v="68"/>
    <n v="1.088235294117647"/>
  </r>
  <r>
    <x v="31"/>
    <s v="1913940448265"/>
    <x v="43"/>
    <x v="314"/>
    <x v="68"/>
    <n v="1.2197802197802199"/>
  </r>
  <r>
    <x v="31"/>
    <s v="1337178905827"/>
    <x v="12"/>
    <x v="315"/>
    <x v="68"/>
    <n v="2.1764705882352939"/>
  </r>
  <r>
    <x v="31"/>
    <s v="1220082247036"/>
    <x v="48"/>
    <x v="316"/>
    <x v="68"/>
    <n v="2.4130434782608696"/>
  </r>
  <r>
    <x v="31"/>
    <s v="1727935415836"/>
    <x v="17"/>
    <x v="317"/>
    <x v="68"/>
    <n v="1.15625"/>
  </r>
  <r>
    <x v="31"/>
    <s v="1818048779732"/>
    <x v="21"/>
    <x v="318"/>
    <x v="69"/>
    <n v="0.99115044247787609"/>
  </r>
  <r>
    <x v="32"/>
    <s v="2167261616426"/>
    <x v="43"/>
    <x v="319"/>
    <x v="70"/>
    <n v="19.098901098901099"/>
  </r>
  <r>
    <x v="32"/>
    <s v="1372272925406"/>
    <x v="24"/>
    <x v="320"/>
    <x v="70"/>
    <n v="14.728813559322035"/>
  </r>
  <r>
    <x v="32"/>
    <s v="1016632378290"/>
    <x v="62"/>
    <x v="321"/>
    <x v="70"/>
    <n v="15.944954128440367"/>
  </r>
  <r>
    <x v="32"/>
    <s v="1742462460194"/>
    <x v="17"/>
    <x v="322"/>
    <x v="70"/>
    <n v="18.104166666666668"/>
  </r>
  <r>
    <x v="32"/>
    <s v="1967324274043"/>
    <x v="30"/>
    <x v="323"/>
    <x v="70"/>
    <n v="16.092592592592592"/>
  </r>
  <r>
    <x v="32"/>
    <s v="1913940448265"/>
    <x v="29"/>
    <x v="324"/>
    <x v="70"/>
    <n v="17.03921568627451"/>
  </r>
  <r>
    <x v="32"/>
    <s v="1337178905827"/>
    <x v="72"/>
    <x v="325"/>
    <x v="70"/>
    <n v="43.45"/>
  </r>
  <r>
    <x v="32"/>
    <s v="1220082247036"/>
    <x v="28"/>
    <x v="326"/>
    <x v="70"/>
    <n v="35.469387755102041"/>
  </r>
  <r>
    <x v="32"/>
    <s v="1727935415836"/>
    <x v="38"/>
    <x v="327"/>
    <x v="70"/>
    <n v="18.48936170212766"/>
  </r>
  <r>
    <x v="32"/>
    <s v="1818048779732"/>
    <x v="22"/>
    <x v="328"/>
    <x v="70"/>
    <n v="17.38"/>
  </r>
  <r>
    <x v="33"/>
    <s v="2167261616426"/>
    <x v="30"/>
    <x v="329"/>
    <x v="54"/>
    <n v="0.98148148148148151"/>
  </r>
  <r>
    <x v="33"/>
    <s v="1372272925406"/>
    <x v="71"/>
    <x v="330"/>
    <x v="55"/>
    <n v="0.93043478260869561"/>
  </r>
  <r>
    <x v="33"/>
    <s v="1016632378290"/>
    <x v="57"/>
    <x v="331"/>
    <x v="55"/>
    <n v="1.3544303797468353"/>
  </r>
  <r>
    <x v="33"/>
    <s v="1742462460194"/>
    <x v="18"/>
    <x v="332"/>
    <x v="55"/>
    <n v="1.0918367346938775"/>
  </r>
  <r>
    <x v="33"/>
    <s v="1967324274043"/>
    <x v="36"/>
    <x v="333"/>
    <x v="55"/>
    <n v="1.1263157894736842"/>
  </r>
  <r>
    <x v="33"/>
    <s v="1913940448265"/>
    <x v="36"/>
    <x v="334"/>
    <x v="55"/>
    <n v="1.1263157894736842"/>
  </r>
  <r>
    <x v="33"/>
    <s v="1337178905827"/>
    <x v="72"/>
    <x v="335"/>
    <x v="55"/>
    <n v="2.6749999999999998"/>
  </r>
  <r>
    <x v="33"/>
    <s v="1220082247036"/>
    <x v="55"/>
    <x v="336"/>
    <x v="71"/>
    <n v="2.2978723404255321"/>
  </r>
  <r>
    <x v="33"/>
    <s v="1727935415836"/>
    <x v="32"/>
    <x v="337"/>
    <x v="71"/>
    <n v="1.1134020618556701"/>
  </r>
  <r>
    <x v="33"/>
    <s v="1818048779732"/>
    <x v="60"/>
    <x v="338"/>
    <x v="71"/>
    <n v="1.3012048192771084"/>
  </r>
  <r>
    <x v="34"/>
    <s v="2167261616426"/>
    <x v="74"/>
    <x v="339"/>
    <x v="72"/>
    <n v="1.0158730158730158"/>
  </r>
  <r>
    <x v="34"/>
    <s v="1372272925406"/>
    <x v="44"/>
    <x v="340"/>
    <x v="72"/>
    <n v="1.1428571428571428"/>
  </r>
  <r>
    <x v="34"/>
    <s v="1016632378290"/>
    <x v="48"/>
    <x v="341"/>
    <x v="73"/>
    <n v="1.4130434782608696"/>
  </r>
  <r>
    <x v="34"/>
    <s v="1742462460194"/>
    <x v="20"/>
    <x v="342"/>
    <x v="73"/>
    <n v="1.1206896551724137"/>
  </r>
  <r>
    <x v="34"/>
    <s v="1967324274043"/>
    <x v="20"/>
    <x v="343"/>
    <x v="73"/>
    <n v="1.1206896551724137"/>
  </r>
  <r>
    <x v="34"/>
    <s v="1913940448265"/>
    <x v="12"/>
    <x v="344"/>
    <x v="73"/>
    <n v="1.2745098039215685"/>
  </r>
  <r>
    <x v="34"/>
    <s v="1337178905827"/>
    <x v="81"/>
    <x v="345"/>
    <x v="73"/>
    <n v="2.6"/>
  </r>
  <r>
    <x v="34"/>
    <s v="1220082247036"/>
    <x v="82"/>
    <x v="346"/>
    <x v="73"/>
    <n v="2.03125"/>
  </r>
  <r>
    <x v="34"/>
    <s v="1727935415836"/>
    <x v="83"/>
    <x v="347"/>
    <x v="73"/>
    <n v="0.97014925373134331"/>
  </r>
  <r>
    <x v="34"/>
    <s v="1818048779732"/>
    <x v="84"/>
    <x v="348"/>
    <x v="73"/>
    <n v="1.0833333333333333"/>
  </r>
  <r>
    <x v="35"/>
    <s v="2167261616426"/>
    <x v="85"/>
    <x v="349"/>
    <x v="74"/>
    <n v="1.62"/>
  </r>
  <r>
    <x v="35"/>
    <s v="1372272925406"/>
    <x v="58"/>
    <x v="350"/>
    <x v="74"/>
    <n v="1.5576923076923077"/>
  </r>
  <r>
    <x v="35"/>
    <s v="1016632378290"/>
    <x v="55"/>
    <x v="351"/>
    <x v="74"/>
    <n v="1.7234042553191489"/>
  </r>
  <r>
    <x v="35"/>
    <s v="1742462460194"/>
    <x v="85"/>
    <x v="352"/>
    <x v="74"/>
    <n v="1.62"/>
  </r>
  <r>
    <x v="35"/>
    <s v="1967324274043"/>
    <x v="41"/>
    <x v="353"/>
    <x v="74"/>
    <n v="1.8409090909090908"/>
  </r>
  <r>
    <x v="35"/>
    <s v="1913940448265"/>
    <x v="47"/>
    <x v="354"/>
    <x v="74"/>
    <n v="1.5"/>
  </r>
  <r>
    <x v="35"/>
    <s v="1337178905827"/>
    <x v="86"/>
    <x v="355"/>
    <x v="74"/>
    <n v="4.05"/>
  </r>
  <r>
    <x v="35"/>
    <s v="1220082247036"/>
    <x v="87"/>
    <x v="356"/>
    <x v="74"/>
    <n v="3.5217391304347827"/>
  </r>
  <r>
    <x v="35"/>
    <s v="1727935415836"/>
    <x v="28"/>
    <x v="357"/>
    <x v="74"/>
    <n v="1.653061224489796"/>
  </r>
  <r>
    <x v="35"/>
    <s v="1818048779732"/>
    <x v="56"/>
    <x v="358"/>
    <x v="74"/>
    <n v="1.5283018867924529"/>
  </r>
  <r>
    <x v="36"/>
    <s v="2167261616426"/>
    <x v="32"/>
    <x v="359"/>
    <x v="58"/>
    <n v="1.1752577319587629"/>
  </r>
  <r>
    <x v="36"/>
    <s v="1372272925406"/>
    <x v="38"/>
    <x v="360"/>
    <x v="58"/>
    <n v="1.2127659574468086"/>
  </r>
  <r>
    <x v="36"/>
    <s v="1016632378290"/>
    <x v="59"/>
    <x v="361"/>
    <x v="58"/>
    <n v="1.5"/>
  </r>
  <r>
    <x v="36"/>
    <s v="1742462460194"/>
    <x v="54"/>
    <x v="362"/>
    <x v="58"/>
    <n v="1.3902439024390243"/>
  </r>
  <r>
    <x v="36"/>
    <s v="1967324274043"/>
    <x v="88"/>
    <x v="363"/>
    <x v="58"/>
    <n v="1.6056338028169015"/>
  </r>
  <r>
    <x v="36"/>
    <s v="1913940448265"/>
    <x v="16"/>
    <x v="364"/>
    <x v="58"/>
    <n v="1.0363636363636364"/>
  </r>
  <r>
    <x v="36"/>
    <s v="1337178905827"/>
    <x v="67"/>
    <x v="365"/>
    <x v="59"/>
    <n v="3.1944444444444446"/>
  </r>
  <r>
    <x v="36"/>
    <s v="1220082247036"/>
    <x v="41"/>
    <x v="366"/>
    <x v="59"/>
    <n v="2.6136363636363638"/>
  </r>
  <r>
    <x v="36"/>
    <s v="1727935415836"/>
    <x v="37"/>
    <x v="367"/>
    <x v="59"/>
    <n v="1.25"/>
  </r>
  <r>
    <x v="36"/>
    <s v="1818048779732"/>
    <x v="34"/>
    <x v="368"/>
    <x v="59"/>
    <n v="1.2777777777777777"/>
  </r>
  <r>
    <x v="37"/>
    <s v="2167261616426"/>
    <x v="62"/>
    <x v="369"/>
    <x v="75"/>
    <n v="0.88990825688073394"/>
  </r>
  <r>
    <x v="37"/>
    <s v="1372272925406"/>
    <x v="14"/>
    <x v="370"/>
    <x v="75"/>
    <n v="0.92380952380952386"/>
  </r>
  <r>
    <x v="37"/>
    <s v="1016632378290"/>
    <x v="35"/>
    <x v="371"/>
    <x v="75"/>
    <n v="1.2124999999999999"/>
  </r>
  <r>
    <x v="37"/>
    <s v="1742462460194"/>
    <x v="40"/>
    <x v="372"/>
    <x v="75"/>
    <n v="0.97979797979797978"/>
  </r>
  <r>
    <x v="37"/>
    <s v="1967324274043"/>
    <x v="15"/>
    <x v="373"/>
    <x v="76"/>
    <n v="1.1136363636363635"/>
  </r>
  <r>
    <x v="37"/>
    <s v="1913940448265"/>
    <x v="24"/>
    <x v="374"/>
    <x v="76"/>
    <n v="0.83050847457627119"/>
  </r>
  <r>
    <x v="37"/>
    <s v="1337178905827"/>
    <x v="41"/>
    <x v="375"/>
    <x v="76"/>
    <n v="2.2272727272727271"/>
  </r>
  <r>
    <x v="37"/>
    <s v="1220082247036"/>
    <x v="56"/>
    <x v="376"/>
    <x v="76"/>
    <n v="1.8490566037735849"/>
  </r>
  <r>
    <x v="37"/>
    <s v="1727935415836"/>
    <x v="16"/>
    <x v="377"/>
    <x v="76"/>
    <n v="0.89090909090909087"/>
  </r>
  <r>
    <x v="37"/>
    <s v="1818048779732"/>
    <x v="38"/>
    <x v="378"/>
    <x v="77"/>
    <n v="1.053191489361702"/>
  </r>
  <r>
    <x v="38"/>
    <s v="2167261616426"/>
    <x v="29"/>
    <x v="379"/>
    <x v="78"/>
    <n v="4.4803921568627452"/>
  </r>
  <r>
    <x v="38"/>
    <s v="1372272925406"/>
    <x v="78"/>
    <x v="380"/>
    <x v="78"/>
    <n v="4.3113207547169807"/>
  </r>
  <r>
    <x v="38"/>
    <s v="1016632378290"/>
    <x v="80"/>
    <x v="381"/>
    <x v="78"/>
    <n v="5.2528735632183912"/>
  </r>
  <r>
    <x v="38"/>
    <s v="1742462460194"/>
    <x v="40"/>
    <x v="382"/>
    <x v="78"/>
    <n v="4.6161616161616159"/>
  </r>
  <r>
    <x v="38"/>
    <s v="1967324274043"/>
    <x v="33"/>
    <x v="383"/>
    <x v="79"/>
    <n v="4.4038461538461542"/>
  </r>
  <r>
    <x v="38"/>
    <s v="1913940448265"/>
    <x v="22"/>
    <x v="384"/>
    <x v="79"/>
    <n v="4.58"/>
  </r>
  <r>
    <x v="38"/>
    <s v="1337178905827"/>
    <x v="58"/>
    <x v="385"/>
    <x v="79"/>
    <n v="8.8076923076923084"/>
  </r>
  <r>
    <x v="38"/>
    <s v="1220082247036"/>
    <x v="55"/>
    <x v="386"/>
    <x v="79"/>
    <n v="9.7446808510638299"/>
  </r>
  <r>
    <x v="38"/>
    <s v="1727935415836"/>
    <x v="40"/>
    <x v="387"/>
    <x v="79"/>
    <n v="4.6262626262626263"/>
  </r>
  <r>
    <x v="38"/>
    <s v="1818048779732"/>
    <x v="38"/>
    <x v="388"/>
    <x v="79"/>
    <n v="4.8723404255319149"/>
  </r>
  <r>
    <x v="39"/>
    <s v="2167261616426"/>
    <x v="34"/>
    <x v="389"/>
    <x v="80"/>
    <n v="1.4888888888888889"/>
  </r>
  <r>
    <x v="39"/>
    <s v="1372272925406"/>
    <x v="22"/>
    <x v="390"/>
    <x v="80"/>
    <n v="1.34"/>
  </r>
  <r>
    <x v="39"/>
    <s v="1016632378290"/>
    <x v="80"/>
    <x v="391"/>
    <x v="29"/>
    <n v="1.5517241379310345"/>
  </r>
  <r>
    <x v="39"/>
    <s v="1742462460194"/>
    <x v="34"/>
    <x v="392"/>
    <x v="29"/>
    <n v="1.5"/>
  </r>
  <r>
    <x v="39"/>
    <s v="1967324274043"/>
    <x v="31"/>
    <x v="393"/>
    <x v="29"/>
    <n v="1.3106796116504855"/>
  </r>
  <r>
    <x v="39"/>
    <s v="1913940448265"/>
    <x v="36"/>
    <x v="394"/>
    <x v="29"/>
    <n v="1.4210526315789473"/>
  </r>
  <r>
    <x v="39"/>
    <s v="1337178905827"/>
    <x v="58"/>
    <x v="395"/>
    <x v="29"/>
    <n v="2.5961538461538463"/>
  </r>
  <r>
    <x v="39"/>
    <s v="1220082247036"/>
    <x v="42"/>
    <x v="396"/>
    <x v="30"/>
    <n v="3.1627906976744184"/>
  </r>
  <r>
    <x v="39"/>
    <s v="1727935415836"/>
    <x v="14"/>
    <x v="397"/>
    <x v="30"/>
    <n v="1.2952380952380953"/>
  </r>
  <r>
    <x v="39"/>
    <s v="1818048779732"/>
    <x v="17"/>
    <x v="398"/>
    <x v="30"/>
    <n v="1.4166666666666667"/>
  </r>
  <r>
    <x v="40"/>
    <s v="2167261616426"/>
    <x v="80"/>
    <x v="399"/>
    <x v="81"/>
    <n v="6.4712643678160919"/>
  </r>
  <r>
    <x v="40"/>
    <s v="1372272925406"/>
    <x v="34"/>
    <x v="400"/>
    <x v="81"/>
    <n v="6.2555555555555555"/>
  </r>
  <r>
    <x v="40"/>
    <s v="1016632378290"/>
    <x v="80"/>
    <x v="401"/>
    <x v="81"/>
    <n v="6.4712643678160919"/>
  </r>
  <r>
    <x v="40"/>
    <s v="1742462460194"/>
    <x v="17"/>
    <x v="402"/>
    <x v="81"/>
    <n v="5.864583333333333"/>
  </r>
  <r>
    <x v="40"/>
    <s v="1967324274043"/>
    <x v="63"/>
    <x v="403"/>
    <x v="82"/>
    <n v="6.6352941176470592"/>
  </r>
  <r>
    <x v="40"/>
    <s v="1913940448265"/>
    <x v="33"/>
    <x v="404"/>
    <x v="82"/>
    <n v="5.4230769230769234"/>
  </r>
  <r>
    <x v="40"/>
    <s v="1337178905827"/>
    <x v="55"/>
    <x v="405"/>
    <x v="82"/>
    <n v="12"/>
  </r>
  <r>
    <x v="40"/>
    <s v="1220082247036"/>
    <x v="45"/>
    <x v="406"/>
    <x v="82"/>
    <n v="12.533333333333333"/>
  </r>
  <r>
    <x v="40"/>
    <s v="1727935415836"/>
    <x v="53"/>
    <x v="407"/>
    <x v="82"/>
    <n v="5.2710280373831777"/>
  </r>
  <r>
    <x v="40"/>
    <s v="1818048779732"/>
    <x v="13"/>
    <x v="408"/>
    <x v="82"/>
    <n v="6.064516129032258"/>
  </r>
  <r>
    <x v="41"/>
    <s v="2167261616426"/>
    <x v="34"/>
    <x v="409"/>
    <x v="83"/>
    <n v="2.2222222222222223"/>
  </r>
  <r>
    <x v="41"/>
    <s v="1372272925406"/>
    <x v="61"/>
    <x v="410"/>
    <x v="84"/>
    <n v="2.3928571428571428"/>
  </r>
  <r>
    <x v="41"/>
    <s v="1016632378290"/>
    <x v="43"/>
    <x v="411"/>
    <x v="84"/>
    <n v="2.2087912087912089"/>
  </r>
  <r>
    <x v="41"/>
    <s v="1742462460194"/>
    <x v="38"/>
    <x v="412"/>
    <x v="84"/>
    <n v="2.1382978723404253"/>
  </r>
  <r>
    <x v="41"/>
    <s v="1967324274043"/>
    <x v="69"/>
    <x v="413"/>
    <x v="84"/>
    <n v="2.5769230769230771"/>
  </r>
  <r>
    <x v="41"/>
    <s v="1913940448265"/>
    <x v="53"/>
    <x v="414"/>
    <x v="84"/>
    <n v="1.8785046728971964"/>
  </r>
  <r>
    <x v="41"/>
    <s v="1337178905827"/>
    <x v="12"/>
    <x v="415"/>
    <x v="84"/>
    <n v="3.9411764705882355"/>
  </r>
  <r>
    <x v="41"/>
    <s v="1220082247036"/>
    <x v="44"/>
    <x v="416"/>
    <x v="84"/>
    <n v="3.5892857142857144"/>
  </r>
  <r>
    <x v="41"/>
    <s v="1727935415836"/>
    <x v="18"/>
    <x v="417"/>
    <x v="84"/>
    <n v="2.0510204081632653"/>
  </r>
  <r>
    <x v="41"/>
    <s v="1818048779732"/>
    <x v="43"/>
    <x v="418"/>
    <x v="84"/>
    <n v="2.2087912087912089"/>
  </r>
  <r>
    <x v="42"/>
    <s v="2167261616426"/>
    <x v="23"/>
    <x v="419"/>
    <x v="85"/>
    <n v="6.4257425742574261"/>
  </r>
  <r>
    <x v="42"/>
    <s v="1372272925406"/>
    <x v="63"/>
    <x v="420"/>
    <x v="85"/>
    <n v="7.6352941176470592"/>
  </r>
  <r>
    <x v="42"/>
    <s v="1016632378290"/>
    <x v="13"/>
    <x v="421"/>
    <x v="86"/>
    <n v="6.989247311827957"/>
  </r>
  <r>
    <x v="42"/>
    <s v="1742462460194"/>
    <x v="17"/>
    <x v="422"/>
    <x v="86"/>
    <n v="6.770833333333333"/>
  </r>
  <r>
    <x v="42"/>
    <s v="1967324274043"/>
    <x v="66"/>
    <x v="423"/>
    <x v="86"/>
    <n v="8.0246913580246915"/>
  </r>
  <r>
    <x v="42"/>
    <s v="1913940448265"/>
    <x v="17"/>
    <x v="424"/>
    <x v="87"/>
    <n v="6.78125"/>
  </r>
  <r>
    <x v="42"/>
    <s v="1337178905827"/>
    <x v="9"/>
    <x v="425"/>
    <x v="87"/>
    <n v="13.5625"/>
  </r>
  <r>
    <x v="42"/>
    <s v="1220082247036"/>
    <x v="58"/>
    <x v="426"/>
    <x v="87"/>
    <n v="12.51923076923077"/>
  </r>
  <r>
    <x v="42"/>
    <s v="1727935415836"/>
    <x v="18"/>
    <x v="427"/>
    <x v="87"/>
    <n v="6.6428571428571432"/>
  </r>
  <r>
    <x v="42"/>
    <s v="1818048779732"/>
    <x v="43"/>
    <x v="428"/>
    <x v="87"/>
    <n v="7.1538461538461542"/>
  </r>
  <r>
    <x v="43"/>
    <s v="2167261616426"/>
    <x v="62"/>
    <x v="429"/>
    <x v="88"/>
    <n v="0.8165137614678899"/>
  </r>
  <r>
    <x v="43"/>
    <s v="1372272925406"/>
    <x v="38"/>
    <x v="430"/>
    <x v="88"/>
    <n v="0.94680851063829785"/>
  </r>
  <r>
    <x v="43"/>
    <s v="1016632378290"/>
    <x v="36"/>
    <x v="431"/>
    <x v="89"/>
    <n v="0.94736842105263153"/>
  </r>
  <r>
    <x v="43"/>
    <s v="1742462460194"/>
    <x v="32"/>
    <x v="432"/>
    <x v="89"/>
    <n v="0.92783505154639179"/>
  </r>
  <r>
    <x v="43"/>
    <s v="1967324274043"/>
    <x v="60"/>
    <x v="433"/>
    <x v="89"/>
    <n v="1.0843373493975903"/>
  </r>
  <r>
    <x v="43"/>
    <s v="1913940448265"/>
    <x v="17"/>
    <x v="434"/>
    <x v="89"/>
    <n v="0.9375"/>
  </r>
  <r>
    <x v="43"/>
    <s v="1337178905827"/>
    <x v="42"/>
    <x v="435"/>
    <x v="89"/>
    <n v="2.0930232558139537"/>
  </r>
  <r>
    <x v="43"/>
    <s v="1220082247036"/>
    <x v="52"/>
    <x v="436"/>
    <x v="89"/>
    <n v="2.3076923076923075"/>
  </r>
  <r>
    <x v="43"/>
    <s v="1727935415836"/>
    <x v="37"/>
    <x v="437"/>
    <x v="89"/>
    <n v="0.97826086956521741"/>
  </r>
  <r>
    <x v="43"/>
    <s v="1818048779732"/>
    <x v="13"/>
    <x v="438"/>
    <x v="89"/>
    <n v="0.967741935483871"/>
  </r>
  <r>
    <x v="44"/>
    <s v="2167261616426"/>
    <x v="29"/>
    <x v="439"/>
    <x v="90"/>
    <n v="4.3137254901960782"/>
  </r>
  <r>
    <x v="44"/>
    <s v="1372272925406"/>
    <x v="78"/>
    <x v="440"/>
    <x v="90"/>
    <n v="4.1509433962264151"/>
  </r>
  <r>
    <x v="44"/>
    <s v="1016632378290"/>
    <x v="80"/>
    <x v="441"/>
    <x v="91"/>
    <n v="5.068965517241379"/>
  </r>
  <r>
    <x v="44"/>
    <s v="1742462460194"/>
    <x v="15"/>
    <x v="442"/>
    <x v="91"/>
    <n v="5.0113636363636367"/>
  </r>
  <r>
    <x v="44"/>
    <s v="1967324274043"/>
    <x v="57"/>
    <x v="443"/>
    <x v="91"/>
    <n v="5.5822784810126587"/>
  </r>
  <r>
    <x v="44"/>
    <s v="1913940448265"/>
    <x v="32"/>
    <x v="444"/>
    <x v="91"/>
    <n v="4.5463917525773194"/>
  </r>
  <r>
    <x v="44"/>
    <s v="1337178905827"/>
    <x v="85"/>
    <x v="445"/>
    <x v="91"/>
    <n v="8.82"/>
  </r>
  <r>
    <x v="44"/>
    <s v="1220082247036"/>
    <x v="72"/>
    <x v="446"/>
    <x v="92"/>
    <n v="11.05"/>
  </r>
  <r>
    <x v="44"/>
    <s v="1727935415836"/>
    <x v="37"/>
    <x v="447"/>
    <x v="92"/>
    <n v="4.8043478260869561"/>
  </r>
  <r>
    <x v="44"/>
    <s v="1818048779732"/>
    <x v="22"/>
    <x v="448"/>
    <x v="92"/>
    <n v="4.42"/>
  </r>
  <r>
    <x v="45"/>
    <s v="2167261616426"/>
    <x v="13"/>
    <x v="449"/>
    <x v="12"/>
    <n v="1.7311827956989247"/>
  </r>
  <r>
    <x v="45"/>
    <s v="1372272925406"/>
    <x v="62"/>
    <x v="450"/>
    <x v="12"/>
    <n v="1.4770642201834863"/>
  </r>
  <r>
    <x v="45"/>
    <s v="1016632378290"/>
    <x v="43"/>
    <x v="451"/>
    <x v="93"/>
    <n v="1.7802197802197801"/>
  </r>
  <r>
    <x v="45"/>
    <s v="1742462460194"/>
    <x v="61"/>
    <x v="452"/>
    <x v="93"/>
    <n v="1.9285714285714286"/>
  </r>
  <r>
    <x v="45"/>
    <s v="1967324274043"/>
    <x v="15"/>
    <x v="453"/>
    <x v="93"/>
    <n v="1.8409090909090908"/>
  </r>
  <r>
    <x v="45"/>
    <s v="1913940448265"/>
    <x v="36"/>
    <x v="454"/>
    <x v="93"/>
    <n v="1.7052631578947368"/>
  </r>
  <r>
    <x v="45"/>
    <s v="1337178905827"/>
    <x v="56"/>
    <x v="455"/>
    <x v="93"/>
    <n v="3.0566037735849059"/>
  </r>
  <r>
    <x v="45"/>
    <s v="1220082247036"/>
    <x v="72"/>
    <x v="456"/>
    <x v="93"/>
    <n v="4.05"/>
  </r>
  <r>
    <x v="45"/>
    <s v="1727935415836"/>
    <x v="13"/>
    <x v="457"/>
    <x v="93"/>
    <n v="1.7419354838709677"/>
  </r>
  <r>
    <x v="45"/>
    <s v="1818048779732"/>
    <x v="36"/>
    <x v="458"/>
    <x v="24"/>
    <n v="1.7157894736842105"/>
  </r>
  <r>
    <x v="46"/>
    <s v="2167261616426"/>
    <x v="38"/>
    <x v="459"/>
    <x v="94"/>
    <n v="8.5531914893617014"/>
  </r>
  <r>
    <x v="46"/>
    <s v="1372272925406"/>
    <x v="40"/>
    <x v="460"/>
    <x v="94"/>
    <n v="8.1212121212121211"/>
  </r>
  <r>
    <x v="46"/>
    <s v="1016632378290"/>
    <x v="29"/>
    <x v="461"/>
    <x v="95"/>
    <n v="7.8921568627450984"/>
  </r>
  <r>
    <x v="46"/>
    <s v="1742462460194"/>
    <x v="63"/>
    <x v="462"/>
    <x v="95"/>
    <n v="9.4705882352941178"/>
  </r>
  <r>
    <x v="46"/>
    <s v="1967324274043"/>
    <x v="13"/>
    <x v="463"/>
    <x v="95"/>
    <n v="8.655913978494624"/>
  </r>
  <r>
    <x v="46"/>
    <s v="1913940448265"/>
    <x v="26"/>
    <x v="464"/>
    <x v="95"/>
    <n v="9.0449438202247183"/>
  </r>
  <r>
    <x v="46"/>
    <s v="1337178905827"/>
    <x v="58"/>
    <x v="465"/>
    <x v="95"/>
    <n v="15.48076923076923"/>
  </r>
  <r>
    <x v="46"/>
    <s v="1220082247036"/>
    <x v="42"/>
    <x v="466"/>
    <x v="96"/>
    <n v="18.744186046511629"/>
  </r>
  <r>
    <x v="46"/>
    <s v="1727935415836"/>
    <x v="63"/>
    <x v="467"/>
    <x v="96"/>
    <n v="9.4823529411764707"/>
  </r>
  <r>
    <x v="46"/>
    <s v="1818048779732"/>
    <x v="40"/>
    <x v="468"/>
    <x v="96"/>
    <n v="8.1414141414141419"/>
  </r>
  <r>
    <x v="47"/>
    <s v="2167261616426"/>
    <x v="34"/>
    <x v="469"/>
    <x v="93"/>
    <n v="1.8"/>
  </r>
  <r>
    <x v="47"/>
    <s v="1372272925406"/>
    <x v="37"/>
    <x v="470"/>
    <x v="93"/>
    <n v="1.7608695652173914"/>
  </r>
  <r>
    <x v="47"/>
    <s v="1016632378290"/>
    <x v="32"/>
    <x v="471"/>
    <x v="93"/>
    <n v="1.6701030927835052"/>
  </r>
  <r>
    <x v="47"/>
    <s v="1742462460194"/>
    <x v="66"/>
    <x v="472"/>
    <x v="93"/>
    <n v="2"/>
  </r>
  <r>
    <x v="47"/>
    <s v="1967324274043"/>
    <x v="15"/>
    <x v="473"/>
    <x v="93"/>
    <n v="1.8409090909090908"/>
  </r>
  <r>
    <x v="47"/>
    <s v="1913940448265"/>
    <x v="29"/>
    <x v="474"/>
    <x v="93"/>
    <n v="1.588235294117647"/>
  </r>
  <r>
    <x v="47"/>
    <s v="1337178905827"/>
    <x v="28"/>
    <x v="475"/>
    <x v="93"/>
    <n v="3.306122448979592"/>
  </r>
  <r>
    <x v="47"/>
    <s v="1220082247036"/>
    <x v="9"/>
    <x v="476"/>
    <x v="93"/>
    <n v="3.375"/>
  </r>
  <r>
    <x v="47"/>
    <s v="1727935415836"/>
    <x v="43"/>
    <x v="477"/>
    <x v="93"/>
    <n v="1.7802197802197801"/>
  </r>
  <r>
    <x v="47"/>
    <s v="1818048779732"/>
    <x v="33"/>
    <x v="478"/>
    <x v="93"/>
    <n v="1.5576923076923077"/>
  </r>
  <r>
    <x v="48"/>
    <s v="2167261616426"/>
    <x v="54"/>
    <x v="479"/>
    <x v="97"/>
    <n v="1.2682926829268293"/>
  </r>
  <r>
    <x v="48"/>
    <s v="1372272925406"/>
    <x v="26"/>
    <x v="480"/>
    <x v="97"/>
    <n v="1.1685393258426966"/>
  </r>
  <r>
    <x v="48"/>
    <s v="1016632378290"/>
    <x v="23"/>
    <x v="481"/>
    <x v="97"/>
    <n v="1.0297029702970297"/>
  </r>
  <r>
    <x v="48"/>
    <s v="1742462460194"/>
    <x v="80"/>
    <x v="482"/>
    <x v="97"/>
    <n v="1.1954022988505748"/>
  </r>
  <r>
    <x v="48"/>
    <s v="1967324274043"/>
    <x v="37"/>
    <x v="483"/>
    <x v="97"/>
    <n v="1.1304347826086956"/>
  </r>
  <r>
    <x v="48"/>
    <s v="1913940448265"/>
    <x v="53"/>
    <x v="484"/>
    <x v="97"/>
    <n v="0.9719626168224299"/>
  </r>
  <r>
    <x v="48"/>
    <s v="1337178905827"/>
    <x v="67"/>
    <x v="485"/>
    <x v="97"/>
    <n v="2.8888888888888888"/>
  </r>
  <r>
    <x v="48"/>
    <s v="1220082247036"/>
    <x v="9"/>
    <x v="486"/>
    <x v="97"/>
    <n v="2.1666666666666665"/>
  </r>
  <r>
    <x v="48"/>
    <s v="1727935415836"/>
    <x v="14"/>
    <x v="487"/>
    <x v="97"/>
    <n v="0.99047619047619051"/>
  </r>
  <r>
    <x v="48"/>
    <s v="1818048779732"/>
    <x v="38"/>
    <x v="488"/>
    <x v="97"/>
    <n v="1.1063829787234043"/>
  </r>
  <r>
    <x v="49"/>
    <s v="2167261616426"/>
    <x v="26"/>
    <x v="489"/>
    <x v="28"/>
    <n v="1.348314606741573"/>
  </r>
  <r>
    <x v="49"/>
    <s v="1372272925406"/>
    <x v="40"/>
    <x v="490"/>
    <x v="28"/>
    <n v="1.2121212121212122"/>
  </r>
  <r>
    <x v="49"/>
    <s v="1016632378290"/>
    <x v="38"/>
    <x v="491"/>
    <x v="28"/>
    <n v="1.2765957446808511"/>
  </r>
  <r>
    <x v="49"/>
    <s v="1742462460194"/>
    <x v="43"/>
    <x v="492"/>
    <x v="28"/>
    <n v="1.3186813186813187"/>
  </r>
  <r>
    <x v="49"/>
    <s v="1967324274043"/>
    <x v="23"/>
    <x v="493"/>
    <x v="28"/>
    <n v="1.1881188118811881"/>
  </r>
  <r>
    <x v="49"/>
    <s v="1913940448265"/>
    <x v="26"/>
    <x v="494"/>
    <x v="28"/>
    <n v="1.348314606741573"/>
  </r>
  <r>
    <x v="49"/>
    <s v="1337178905827"/>
    <x v="41"/>
    <x v="495"/>
    <x v="28"/>
    <n v="2.7272727272727271"/>
  </r>
  <r>
    <x v="49"/>
    <s v="1220082247036"/>
    <x v="72"/>
    <x v="496"/>
    <x v="28"/>
    <n v="3"/>
  </r>
  <r>
    <x v="49"/>
    <s v="1727935415836"/>
    <x v="23"/>
    <x v="497"/>
    <x v="28"/>
    <n v="1.1881188118811881"/>
  </r>
  <r>
    <x v="49"/>
    <s v="1818048779732"/>
    <x v="13"/>
    <x v="498"/>
    <x v="28"/>
    <n v="1.2903225806451613"/>
  </r>
  <r>
    <x v="50"/>
    <s v="2167261616426"/>
    <x v="80"/>
    <x v="499"/>
    <x v="98"/>
    <n v="15.068965517241379"/>
  </r>
  <r>
    <x v="50"/>
    <s v="1372272925406"/>
    <x v="89"/>
    <x v="500"/>
    <x v="98"/>
    <n v="11.705357142857142"/>
  </r>
  <r>
    <x v="50"/>
    <s v="1016632378290"/>
    <x v="63"/>
    <x v="501"/>
    <x v="98"/>
    <n v="15.423529411764706"/>
  </r>
  <r>
    <x v="50"/>
    <s v="1742462460194"/>
    <x v="60"/>
    <x v="502"/>
    <x v="99"/>
    <n v="15.80722891566265"/>
  </r>
  <r>
    <x v="50"/>
    <s v="1967324274043"/>
    <x v="36"/>
    <x v="503"/>
    <x v="99"/>
    <n v="13.810526315789474"/>
  </r>
  <r>
    <x v="50"/>
    <s v="1913940448265"/>
    <x v="43"/>
    <x v="504"/>
    <x v="99"/>
    <n v="14.417582417582418"/>
  </r>
  <r>
    <x v="50"/>
    <s v="1337178905827"/>
    <x v="90"/>
    <x v="505"/>
    <x v="99"/>
    <n v="23.017543859649123"/>
  </r>
  <r>
    <x v="50"/>
    <s v="1220082247036"/>
    <x v="72"/>
    <x v="506"/>
    <x v="100"/>
    <n v="32.825000000000003"/>
  </r>
  <r>
    <x v="50"/>
    <s v="1727935415836"/>
    <x v="32"/>
    <x v="507"/>
    <x v="100"/>
    <n v="13.536082474226804"/>
  </r>
  <r>
    <x v="50"/>
    <s v="1818048779732"/>
    <x v="38"/>
    <x v="508"/>
    <x v="100"/>
    <n v="13.968085106382979"/>
  </r>
  <r>
    <x v="51"/>
    <s v="2167261616426"/>
    <x v="60"/>
    <x v="509"/>
    <x v="101"/>
    <n v="1.7831325301204819"/>
  </r>
  <r>
    <x v="51"/>
    <s v="1372272925406"/>
    <x v="71"/>
    <x v="510"/>
    <x v="101"/>
    <n v="1.2869565217391303"/>
  </r>
  <r>
    <x v="51"/>
    <s v="1016632378290"/>
    <x v="38"/>
    <x v="511"/>
    <x v="101"/>
    <n v="1.574468085106383"/>
  </r>
  <r>
    <x v="51"/>
    <s v="1742462460194"/>
    <x v="13"/>
    <x v="512"/>
    <x v="101"/>
    <n v="1.5913978494623655"/>
  </r>
  <r>
    <x v="51"/>
    <s v="1967324274043"/>
    <x v="80"/>
    <x v="513"/>
    <x v="101"/>
    <n v="1.7011494252873562"/>
  </r>
  <r>
    <x v="51"/>
    <s v="1913940448265"/>
    <x v="40"/>
    <x v="514"/>
    <x v="101"/>
    <n v="1.494949494949495"/>
  </r>
  <r>
    <x v="51"/>
    <s v="1337178905827"/>
    <x v="58"/>
    <x v="515"/>
    <x v="102"/>
    <n v="2.8653846153846154"/>
  </r>
  <r>
    <x v="51"/>
    <s v="1220082247036"/>
    <x v="90"/>
    <x v="516"/>
    <x v="102"/>
    <n v="2.6140350877192984"/>
  </r>
  <r>
    <x v="51"/>
    <s v="1727935415836"/>
    <x v="21"/>
    <x v="517"/>
    <x v="102"/>
    <n v="1.3185840707964602"/>
  </r>
  <r>
    <x v="51"/>
    <s v="1818048779732"/>
    <x v="17"/>
    <x v="518"/>
    <x v="102"/>
    <n v="1.5520833333333333"/>
  </r>
  <r>
    <x v="52"/>
    <s v="2167261616426"/>
    <x v="60"/>
    <x v="519"/>
    <x v="103"/>
    <n v="9.4939759036144586"/>
  </r>
  <r>
    <x v="52"/>
    <s v="1372272925406"/>
    <x v="30"/>
    <x v="520"/>
    <x v="104"/>
    <n v="7.3055555555555554"/>
  </r>
  <r>
    <x v="52"/>
    <s v="1016632378290"/>
    <x v="29"/>
    <x v="521"/>
    <x v="104"/>
    <n v="7.7352941176470589"/>
  </r>
  <r>
    <x v="52"/>
    <s v="1742462460194"/>
    <x v="14"/>
    <x v="522"/>
    <x v="104"/>
    <n v="7.5142857142857142"/>
  </r>
  <r>
    <x v="52"/>
    <s v="1967324274043"/>
    <x v="38"/>
    <x v="523"/>
    <x v="105"/>
    <n v="8.4042553191489358"/>
  </r>
  <r>
    <x v="52"/>
    <s v="1913940448265"/>
    <x v="39"/>
    <x v="524"/>
    <x v="105"/>
    <n v="7.1171171171171173"/>
  </r>
  <r>
    <x v="52"/>
    <s v="1337178905827"/>
    <x v="58"/>
    <x v="525"/>
    <x v="105"/>
    <n v="15.192307692307692"/>
  </r>
  <r>
    <x v="52"/>
    <s v="1220082247036"/>
    <x v="65"/>
    <x v="526"/>
    <x v="105"/>
    <n v="13.389830508474576"/>
  </r>
  <r>
    <x v="52"/>
    <s v="1727935415836"/>
    <x v="39"/>
    <x v="527"/>
    <x v="106"/>
    <n v="7.1261261261261257"/>
  </r>
  <r>
    <x v="52"/>
    <s v="1818048779732"/>
    <x v="30"/>
    <x v="528"/>
    <x v="106"/>
    <n v="7.3240740740740744"/>
  </r>
  <r>
    <x v="53"/>
    <s v="2167261616426"/>
    <x v="25"/>
    <x v="529"/>
    <x v="107"/>
    <n v="2.0697674418604652"/>
  </r>
  <r>
    <x v="53"/>
    <s v="1372272925406"/>
    <x v="17"/>
    <x v="530"/>
    <x v="107"/>
    <n v="1.8541666666666667"/>
  </r>
  <r>
    <x v="53"/>
    <s v="1016632378290"/>
    <x v="30"/>
    <x v="531"/>
    <x v="107"/>
    <n v="1.6481481481481481"/>
  </r>
  <r>
    <x v="53"/>
    <s v="1742462460194"/>
    <x v="33"/>
    <x v="532"/>
    <x v="107"/>
    <n v="1.7115384615384615"/>
  </r>
  <r>
    <x v="53"/>
    <s v="1967324274043"/>
    <x v="23"/>
    <x v="533"/>
    <x v="108"/>
    <n v="1.7722772277227723"/>
  </r>
  <r>
    <x v="53"/>
    <s v="1913940448265"/>
    <x v="71"/>
    <x v="534"/>
    <x v="108"/>
    <n v="1.5565217391304347"/>
  </r>
  <r>
    <x v="53"/>
    <s v="1337178905827"/>
    <x v="51"/>
    <x v="535"/>
    <x v="108"/>
    <n v="4.3658536585365857"/>
  </r>
  <r>
    <x v="53"/>
    <s v="1220082247036"/>
    <x v="45"/>
    <x v="536"/>
    <x v="108"/>
    <n v="3.9777777777777779"/>
  </r>
  <r>
    <x v="53"/>
    <s v="1727935415836"/>
    <x v="32"/>
    <x v="537"/>
    <x v="108"/>
    <n v="1.8453608247422681"/>
  </r>
  <r>
    <x v="53"/>
    <s v="1818048779732"/>
    <x v="91"/>
    <x v="538"/>
    <x v="108"/>
    <n v="1.356060606060606"/>
  </r>
  <r>
    <x v="54"/>
    <s v="2167261616426"/>
    <x v="63"/>
    <x v="539"/>
    <x v="109"/>
    <n v="16.411764705882351"/>
  </r>
  <r>
    <x v="54"/>
    <s v="1372272925406"/>
    <x v="16"/>
    <x v="540"/>
    <x v="109"/>
    <n v="12.681818181818182"/>
  </r>
  <r>
    <x v="54"/>
    <s v="1016632378290"/>
    <x v="62"/>
    <x v="541"/>
    <x v="109"/>
    <n v="12.79816513761468"/>
  </r>
  <r>
    <x v="54"/>
    <s v="1742462460194"/>
    <x v="13"/>
    <x v="542"/>
    <x v="109"/>
    <n v="15"/>
  </r>
  <r>
    <x v="54"/>
    <s v="1967324274043"/>
    <x v="14"/>
    <x v="543"/>
    <x v="109"/>
    <n v="13.285714285714286"/>
  </r>
  <r>
    <x v="54"/>
    <s v="1913940448265"/>
    <x v="21"/>
    <x v="544"/>
    <x v="109"/>
    <n v="12.345132743362832"/>
  </r>
  <r>
    <x v="54"/>
    <s v="1337178905827"/>
    <x v="48"/>
    <x v="545"/>
    <x v="109"/>
    <n v="30.326086956521738"/>
  </r>
  <r>
    <x v="54"/>
    <s v="1220082247036"/>
    <x v="58"/>
    <x v="546"/>
    <x v="110"/>
    <n v="26.846153846153847"/>
  </r>
  <r>
    <x v="54"/>
    <s v="1727935415836"/>
    <x v="31"/>
    <x v="547"/>
    <x v="110"/>
    <n v="13.553398058252426"/>
  </r>
  <r>
    <x v="54"/>
    <s v="1818048779732"/>
    <x v="92"/>
    <x v="548"/>
    <x v="110"/>
    <n v="11.633333333333333"/>
  </r>
  <r>
    <x v="55"/>
    <s v="2167261616426"/>
    <x v="72"/>
    <x v="549"/>
    <x v="111"/>
    <n v="1.05"/>
  </r>
  <r>
    <x v="55"/>
    <s v="1372272925406"/>
    <x v="74"/>
    <x v="550"/>
    <x v="112"/>
    <n v="0.68253968253968256"/>
  </r>
  <r>
    <x v="55"/>
    <s v="1016632378290"/>
    <x v="7"/>
    <x v="551"/>
    <x v="112"/>
    <n v="0.78181818181818186"/>
  </r>
  <r>
    <x v="55"/>
    <s v="1742462460194"/>
    <x v="51"/>
    <x v="552"/>
    <x v="112"/>
    <n v="1.0487804878048781"/>
  </r>
  <r>
    <x v="55"/>
    <s v="1967324274043"/>
    <x v="12"/>
    <x v="553"/>
    <x v="113"/>
    <n v="0.86274509803921573"/>
  </r>
  <r>
    <x v="55"/>
    <s v="1913940448265"/>
    <x v="65"/>
    <x v="554"/>
    <x v="113"/>
    <n v="0.74576271186440679"/>
  </r>
  <r>
    <x v="55"/>
    <s v="1337178905827"/>
    <x v="11"/>
    <x v="555"/>
    <x v="113"/>
    <n v="1.4666666666666666"/>
  </r>
  <r>
    <x v="55"/>
    <s v="1220082247036"/>
    <x v="82"/>
    <x v="556"/>
    <x v="114"/>
    <n v="1.40625"/>
  </r>
  <r>
    <x v="55"/>
    <s v="1727935415836"/>
    <x v="44"/>
    <x v="557"/>
    <x v="114"/>
    <n v="0.8035714285714286"/>
  </r>
  <r>
    <x v="55"/>
    <s v="1818048779732"/>
    <x v="9"/>
    <x v="558"/>
    <x v="114"/>
    <n v="0.9375"/>
  </r>
  <r>
    <x v="56"/>
    <s v="2167261616426"/>
    <x v="85"/>
    <x v="559"/>
    <x v="59"/>
    <n v="2.2999999999999998"/>
  </r>
  <r>
    <x v="56"/>
    <s v="1372272925406"/>
    <x v="58"/>
    <x v="560"/>
    <x v="59"/>
    <n v="2.2115384615384617"/>
  </r>
  <r>
    <x v="56"/>
    <s v="1016632378290"/>
    <x v="56"/>
    <x v="561"/>
    <x v="59"/>
    <n v="2.1698113207547172"/>
  </r>
  <r>
    <x v="56"/>
    <s v="1742462460194"/>
    <x v="85"/>
    <x v="562"/>
    <x v="59"/>
    <n v="2.2999999999999998"/>
  </r>
  <r>
    <x v="56"/>
    <s v="1967324274043"/>
    <x v="58"/>
    <x v="563"/>
    <x v="59"/>
    <n v="2.2115384615384617"/>
  </r>
  <r>
    <x v="56"/>
    <s v="1913940448265"/>
    <x v="52"/>
    <x v="564"/>
    <x v="59"/>
    <n v="2.9487179487179489"/>
  </r>
  <r>
    <x v="56"/>
    <s v="1337178905827"/>
    <x v="93"/>
    <x v="565"/>
    <x v="59"/>
    <n v="4.2592592592592595"/>
  </r>
  <r>
    <x v="56"/>
    <s v="1220082247036"/>
    <x v="82"/>
    <x v="566"/>
    <x v="59"/>
    <n v="3.59375"/>
  </r>
  <r>
    <x v="56"/>
    <s v="1727935415836"/>
    <x v="7"/>
    <x v="567"/>
    <x v="59"/>
    <n v="2.0909090909090908"/>
  </r>
  <r>
    <x v="56"/>
    <s v="1818048779732"/>
    <x v="55"/>
    <x v="568"/>
    <x v="59"/>
    <n v="2.4468085106382977"/>
  </r>
  <r>
    <x v="57"/>
    <s v="2167261616426"/>
    <x v="31"/>
    <x v="569"/>
    <x v="115"/>
    <n v="9.6990291262135919"/>
  </r>
  <r>
    <x v="57"/>
    <s v="1372272925406"/>
    <x v="31"/>
    <x v="570"/>
    <x v="115"/>
    <n v="9.6990291262135919"/>
  </r>
  <r>
    <x v="57"/>
    <s v="1016632378290"/>
    <x v="16"/>
    <x v="571"/>
    <x v="116"/>
    <n v="9.0909090909090917"/>
  </r>
  <r>
    <x v="57"/>
    <s v="1742462460194"/>
    <x v="22"/>
    <x v="572"/>
    <x v="116"/>
    <n v="10"/>
  </r>
  <r>
    <x v="57"/>
    <s v="1967324274043"/>
    <x v="92"/>
    <x v="573"/>
    <x v="116"/>
    <n v="8.3333333333333339"/>
  </r>
  <r>
    <x v="57"/>
    <s v="1913940448265"/>
    <x v="25"/>
    <x v="574"/>
    <x v="116"/>
    <n v="11.627906976744185"/>
  </r>
  <r>
    <x v="57"/>
    <s v="1337178905827"/>
    <x v="55"/>
    <x v="575"/>
    <x v="116"/>
    <n v="21.276595744680851"/>
  </r>
  <r>
    <x v="57"/>
    <s v="1220082247036"/>
    <x v="58"/>
    <x v="576"/>
    <x v="117"/>
    <n v="19.25"/>
  </r>
  <r>
    <x v="57"/>
    <s v="1727935415836"/>
    <x v="13"/>
    <x v="577"/>
    <x v="117"/>
    <n v="10.763440860215054"/>
  </r>
  <r>
    <x v="57"/>
    <s v="1818048779732"/>
    <x v="14"/>
    <x v="578"/>
    <x v="117"/>
    <n v="9.5333333333333332"/>
  </r>
  <r>
    <x v="58"/>
    <s v="2167261616426"/>
    <x v="38"/>
    <x v="579"/>
    <x v="118"/>
    <n v="2.2340425531914891"/>
  </r>
  <r>
    <x v="58"/>
    <s v="1372272925406"/>
    <x v="43"/>
    <x v="580"/>
    <x v="119"/>
    <n v="2.3186813186813189"/>
  </r>
  <r>
    <x v="58"/>
    <s v="1016632378290"/>
    <x v="78"/>
    <x v="581"/>
    <x v="119"/>
    <n v="1.9905660377358489"/>
  </r>
  <r>
    <x v="58"/>
    <s v="1742462460194"/>
    <x v="32"/>
    <x v="582"/>
    <x v="119"/>
    <n v="2.1752577319587627"/>
  </r>
  <r>
    <x v="58"/>
    <s v="1967324274043"/>
    <x v="94"/>
    <x v="583"/>
    <x v="119"/>
    <n v="1.7438016528925619"/>
  </r>
  <r>
    <x v="58"/>
    <s v="1913940448265"/>
    <x v="23"/>
    <x v="584"/>
    <x v="119"/>
    <n v="2.0891089108910892"/>
  </r>
  <r>
    <x v="58"/>
    <s v="1337178905827"/>
    <x v="45"/>
    <x v="585"/>
    <x v="119"/>
    <n v="4.6888888888888891"/>
  </r>
  <r>
    <x v="58"/>
    <s v="1220082247036"/>
    <x v="42"/>
    <x v="586"/>
    <x v="119"/>
    <n v="4.9069767441860463"/>
  </r>
  <r>
    <x v="58"/>
    <s v="1727935415836"/>
    <x v="63"/>
    <x v="587"/>
    <x v="119"/>
    <n v="2.4823529411764707"/>
  </r>
  <r>
    <x v="58"/>
    <s v="1818048779732"/>
    <x v="22"/>
    <x v="588"/>
    <x v="119"/>
    <n v="2.11"/>
  </r>
  <r>
    <x v="59"/>
    <s v="2167261616426"/>
    <x v="13"/>
    <x v="589"/>
    <x v="32"/>
    <n v="1.3870967741935485"/>
  </r>
  <r>
    <x v="59"/>
    <s v="1372272925406"/>
    <x v="34"/>
    <x v="590"/>
    <x v="32"/>
    <n v="1.4333333333333333"/>
  </r>
  <r>
    <x v="59"/>
    <s v="1016632378290"/>
    <x v="18"/>
    <x v="591"/>
    <x v="32"/>
    <n v="1.3163265306122449"/>
  </r>
  <r>
    <x v="59"/>
    <s v="1742462460194"/>
    <x v="29"/>
    <x v="592"/>
    <x v="32"/>
    <n v="1.2647058823529411"/>
  </r>
  <r>
    <x v="59"/>
    <s v="1967324274043"/>
    <x v="39"/>
    <x v="593"/>
    <x v="32"/>
    <n v="1.1621621621621621"/>
  </r>
  <r>
    <x v="59"/>
    <s v="1913940448265"/>
    <x v="32"/>
    <x v="594"/>
    <x v="32"/>
    <n v="1.3298969072164948"/>
  </r>
  <r>
    <x v="59"/>
    <s v="1337178905827"/>
    <x v="56"/>
    <x v="595"/>
    <x v="32"/>
    <n v="2.4339622641509435"/>
  </r>
  <r>
    <x v="59"/>
    <s v="1220082247036"/>
    <x v="55"/>
    <x v="596"/>
    <x v="32"/>
    <n v="2.7446808510638299"/>
  </r>
  <r>
    <x v="59"/>
    <s v="1727935415836"/>
    <x v="18"/>
    <x v="597"/>
    <x v="32"/>
    <n v="1.3163265306122449"/>
  </r>
  <r>
    <x v="59"/>
    <s v="1818048779732"/>
    <x v="54"/>
    <x v="598"/>
    <x v="32"/>
    <n v="1.5731707317073171"/>
  </r>
  <r>
    <x v="60"/>
    <s v="2167261616426"/>
    <x v="59"/>
    <x v="599"/>
    <x v="120"/>
    <n v="3.8684210526315788"/>
  </r>
  <r>
    <x v="60"/>
    <s v="1372272925406"/>
    <x v="49"/>
    <x v="600"/>
    <x v="120"/>
    <n v="3.92"/>
  </r>
  <r>
    <x v="60"/>
    <s v="1016632378290"/>
    <x v="95"/>
    <x v="601"/>
    <x v="121"/>
    <n v="4.0972222222222223"/>
  </r>
  <r>
    <x v="60"/>
    <s v="1742462460194"/>
    <x v="66"/>
    <x v="602"/>
    <x v="121"/>
    <n v="3.6419753086419755"/>
  </r>
  <r>
    <x v="60"/>
    <s v="1967324274043"/>
    <x v="13"/>
    <x v="603"/>
    <x v="121"/>
    <n v="3.172043010752688"/>
  </r>
  <r>
    <x v="60"/>
    <s v="1913940448265"/>
    <x v="77"/>
    <x v="604"/>
    <x v="121"/>
    <n v="3.9864864864864864"/>
  </r>
  <r>
    <x v="60"/>
    <s v="1337178905827"/>
    <x v="9"/>
    <x v="605"/>
    <x v="121"/>
    <n v="6.145833333333333"/>
  </r>
  <r>
    <x v="60"/>
    <s v="1220082247036"/>
    <x v="55"/>
    <x v="606"/>
    <x v="121"/>
    <n v="6.2765957446808507"/>
  </r>
  <r>
    <x v="60"/>
    <s v="1727935415836"/>
    <x v="57"/>
    <x v="607"/>
    <x v="122"/>
    <n v="3.7468354430379747"/>
  </r>
  <r>
    <x v="60"/>
    <s v="1818048779732"/>
    <x v="96"/>
    <x v="608"/>
    <x v="122"/>
    <n v="4.2285714285714286"/>
  </r>
  <r>
    <x v="61"/>
    <s v="2167261616426"/>
    <x v="73"/>
    <x v="609"/>
    <x v="114"/>
    <n v="1.875"/>
  </r>
  <r>
    <x v="61"/>
    <s v="1372272925406"/>
    <x v="81"/>
    <x v="610"/>
    <x v="114"/>
    <n v="1.8"/>
  </r>
  <r>
    <x v="61"/>
    <s v="1016632378290"/>
    <x v="87"/>
    <x v="611"/>
    <x v="114"/>
    <n v="1.9565217391304348"/>
  </r>
  <r>
    <x v="61"/>
    <s v="1742462460194"/>
    <x v="97"/>
    <x v="612"/>
    <x v="114"/>
    <n v="1.7307692307692308"/>
  </r>
  <r>
    <x v="61"/>
    <s v="1967324274043"/>
    <x v="64"/>
    <x v="613"/>
    <x v="114"/>
    <n v="1.2857142857142858"/>
  </r>
  <r>
    <x v="61"/>
    <s v="1913940448265"/>
    <x v="98"/>
    <x v="614"/>
    <x v="114"/>
    <n v="1.4516129032258065"/>
  </r>
  <r>
    <x v="61"/>
    <s v="1337178905827"/>
    <x v="86"/>
    <x v="615"/>
    <x v="114"/>
    <n v="2.25"/>
  </r>
  <r>
    <x v="61"/>
    <s v="1220082247036"/>
    <x v="87"/>
    <x v="616"/>
    <x v="114"/>
    <n v="1.9565217391304348"/>
  </r>
  <r>
    <x v="61"/>
    <s v="1727935415836"/>
    <x v="10"/>
    <x v="617"/>
    <x v="123"/>
    <n v="1.6428571428571428"/>
  </r>
  <r>
    <x v="61"/>
    <s v="1818048779732"/>
    <x v="11"/>
    <x v="618"/>
    <x v="123"/>
    <n v="1.5333333333333334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620">
  <r>
    <x v="0"/>
    <s v="2167261616426"/>
    <x v="0"/>
    <x v="0"/>
    <x v="0"/>
    <n v="19.48"/>
  </r>
  <r>
    <x v="0"/>
    <s v="1372272925406"/>
    <x v="1"/>
    <x v="1"/>
    <x v="0"/>
    <n v="24.35"/>
  </r>
  <r>
    <x v="0"/>
    <s v="1016632378290"/>
    <x v="2"/>
    <x v="2"/>
    <x v="0"/>
    <n v="21.173913043478262"/>
  </r>
  <r>
    <x v="0"/>
    <s v="1742462460194"/>
    <x v="3"/>
    <x v="3"/>
    <x v="0"/>
    <n v="20.291666666666668"/>
  </r>
  <r>
    <x v="0"/>
    <s v="1967324274043"/>
    <x v="4"/>
    <x v="4"/>
    <x v="0"/>
    <n v="18.73076923076923"/>
  </r>
  <r>
    <x v="0"/>
    <s v="1913940448265"/>
    <x v="5"/>
    <x v="5"/>
    <x v="0"/>
    <n v="17.392857142857142"/>
  </r>
  <r>
    <x v="0"/>
    <s v="1337178905827"/>
    <x v="6"/>
    <x v="6"/>
    <x v="1"/>
    <n v="30.5"/>
  </r>
  <r>
    <x v="0"/>
    <s v="1220082247036"/>
    <x v="6"/>
    <x v="7"/>
    <x v="1"/>
    <n v="30.5"/>
  </r>
  <r>
    <x v="0"/>
    <s v="1727935415836"/>
    <x v="4"/>
    <x v="8"/>
    <x v="1"/>
    <n v="18.76923076923077"/>
  </r>
  <r>
    <x v="0"/>
    <s v="1818048779732"/>
    <x v="7"/>
    <x v="9"/>
    <x v="1"/>
    <n v="22.181818181818183"/>
  </r>
  <r>
    <x v="1"/>
    <s v="2167261616426"/>
    <x v="8"/>
    <x v="10"/>
    <x v="2"/>
    <n v="2.0735294117647061"/>
  </r>
  <r>
    <x v="1"/>
    <s v="1372272925406"/>
    <x v="9"/>
    <x v="11"/>
    <x v="3"/>
    <n v="2"/>
  </r>
  <r>
    <x v="1"/>
    <s v="1016632378290"/>
    <x v="10"/>
    <x v="12"/>
    <x v="3"/>
    <n v="1.9722222222222223"/>
  </r>
  <r>
    <x v="1"/>
    <s v="1742462460194"/>
    <x v="11"/>
    <x v="13"/>
    <x v="3"/>
    <n v="2.1846153846153844"/>
  </r>
  <r>
    <x v="1"/>
    <s v="1967324274043"/>
    <x v="12"/>
    <x v="14"/>
    <x v="3"/>
    <n v="1.7530864197530864"/>
  </r>
  <r>
    <x v="1"/>
    <s v="1913940448265"/>
    <x v="13"/>
    <x v="15"/>
    <x v="3"/>
    <n v="1.8205128205128205"/>
  </r>
  <r>
    <x v="1"/>
    <s v="1337178905827"/>
    <x v="14"/>
    <x v="16"/>
    <x v="3"/>
    <n v="3.641025641025641"/>
  </r>
  <r>
    <x v="1"/>
    <s v="1220082247036"/>
    <x v="15"/>
    <x v="17"/>
    <x v="3"/>
    <n v="3.2272727272727271"/>
  </r>
  <r>
    <x v="1"/>
    <s v="1727935415836"/>
    <x v="16"/>
    <x v="18"/>
    <x v="3"/>
    <n v="1.4947368421052631"/>
  </r>
  <r>
    <x v="1"/>
    <s v="1818048779732"/>
    <x v="17"/>
    <x v="19"/>
    <x v="3"/>
    <n v="1.9189189189189189"/>
  </r>
  <r>
    <x v="2"/>
    <s v="2167261616426"/>
    <x v="18"/>
    <x v="20"/>
    <x v="4"/>
    <n v="1.2625"/>
  </r>
  <r>
    <x v="2"/>
    <s v="1372272925406"/>
    <x v="19"/>
    <x v="21"/>
    <x v="4"/>
    <n v="1.074468085106383"/>
  </r>
  <r>
    <x v="2"/>
    <s v="1016632378290"/>
    <x v="20"/>
    <x v="22"/>
    <x v="4"/>
    <n v="0.96190476190476193"/>
  </r>
  <r>
    <x v="2"/>
    <s v="1742462460194"/>
    <x v="21"/>
    <x v="23"/>
    <x v="4"/>
    <n v="0.99019607843137258"/>
  </r>
  <r>
    <x v="2"/>
    <s v="1967324274043"/>
    <x v="22"/>
    <x v="24"/>
    <x v="4"/>
    <n v="0.95283018867924529"/>
  </r>
  <r>
    <x v="2"/>
    <s v="1913940448265"/>
    <x v="23"/>
    <x v="25"/>
    <x v="4"/>
    <n v="1.0520833333333333"/>
  </r>
  <r>
    <x v="2"/>
    <s v="1337178905827"/>
    <x v="24"/>
    <x v="26"/>
    <x v="4"/>
    <n v="2.1489361702127661"/>
  </r>
  <r>
    <x v="2"/>
    <s v="1220082247036"/>
    <x v="25"/>
    <x v="27"/>
    <x v="4"/>
    <n v="2.1041666666666665"/>
  </r>
  <r>
    <x v="2"/>
    <s v="1727935415836"/>
    <x v="26"/>
    <x v="28"/>
    <x v="5"/>
    <n v="0.93577981651376152"/>
  </r>
  <r>
    <x v="2"/>
    <s v="1818048779732"/>
    <x v="27"/>
    <x v="29"/>
    <x v="5"/>
    <n v="1.0099009900990099"/>
  </r>
  <r>
    <x v="3"/>
    <s v="2167261616426"/>
    <x v="28"/>
    <x v="30"/>
    <x v="6"/>
    <n v="1.5714285714285714"/>
  </r>
  <r>
    <x v="3"/>
    <s v="1372272925406"/>
    <x v="27"/>
    <x v="31"/>
    <x v="6"/>
    <n v="1.306930693069307"/>
  </r>
  <r>
    <x v="3"/>
    <s v="1016632378290"/>
    <x v="29"/>
    <x v="32"/>
    <x v="6"/>
    <n v="1.3608247422680413"/>
  </r>
  <r>
    <x v="3"/>
    <s v="1742462460194"/>
    <x v="30"/>
    <x v="33"/>
    <x v="6"/>
    <n v="1.064516129032258"/>
  </r>
  <r>
    <x v="3"/>
    <s v="1967324274043"/>
    <x v="31"/>
    <x v="34"/>
    <x v="6"/>
    <n v="1.32"/>
  </r>
  <r>
    <x v="3"/>
    <s v="1913940448265"/>
    <x v="32"/>
    <x v="35"/>
    <x v="6"/>
    <n v="1.5529411764705883"/>
  </r>
  <r>
    <x v="3"/>
    <s v="1337178905827"/>
    <x v="25"/>
    <x v="36"/>
    <x v="7"/>
    <n v="2.7708333333333335"/>
  </r>
  <r>
    <x v="3"/>
    <s v="1220082247036"/>
    <x v="24"/>
    <x v="37"/>
    <x v="7"/>
    <n v="2.8297872340425534"/>
  </r>
  <r>
    <x v="3"/>
    <s v="1727935415836"/>
    <x v="33"/>
    <x v="38"/>
    <x v="7"/>
    <n v="1.5287356321839081"/>
  </r>
  <r>
    <x v="3"/>
    <s v="1818048779732"/>
    <x v="31"/>
    <x v="39"/>
    <x v="7"/>
    <n v="1.33"/>
  </r>
  <r>
    <x v="4"/>
    <s v="2167261616426"/>
    <x v="34"/>
    <x v="40"/>
    <x v="8"/>
    <n v="1.3655913978494623"/>
  </r>
  <r>
    <x v="4"/>
    <s v="1372272925406"/>
    <x v="31"/>
    <x v="41"/>
    <x v="9"/>
    <n v="1.28"/>
  </r>
  <r>
    <x v="4"/>
    <s v="1016632378290"/>
    <x v="33"/>
    <x v="42"/>
    <x v="9"/>
    <n v="1.4712643678160919"/>
  </r>
  <r>
    <x v="4"/>
    <s v="1742462460194"/>
    <x v="22"/>
    <x v="43"/>
    <x v="9"/>
    <n v="1.2075471698113207"/>
  </r>
  <r>
    <x v="4"/>
    <s v="1967324274043"/>
    <x v="35"/>
    <x v="44"/>
    <x v="9"/>
    <n v="1.4382022471910112"/>
  </r>
  <r>
    <x v="4"/>
    <s v="1913940448265"/>
    <x v="36"/>
    <x v="45"/>
    <x v="9"/>
    <n v="1.4065934065934067"/>
  </r>
  <r>
    <x v="4"/>
    <s v="1337178905827"/>
    <x v="37"/>
    <x v="46"/>
    <x v="9"/>
    <n v="2.6122448979591835"/>
  </r>
  <r>
    <x v="4"/>
    <s v="1220082247036"/>
    <x v="38"/>
    <x v="47"/>
    <x v="10"/>
    <n v="2.4807692307692308"/>
  </r>
  <r>
    <x v="4"/>
    <s v="1727935415836"/>
    <x v="31"/>
    <x v="48"/>
    <x v="10"/>
    <n v="1.29"/>
  </r>
  <r>
    <x v="4"/>
    <s v="1818048779732"/>
    <x v="31"/>
    <x v="49"/>
    <x v="10"/>
    <n v="1.29"/>
  </r>
  <r>
    <x v="5"/>
    <s v="2167261616426"/>
    <x v="29"/>
    <x v="50"/>
    <x v="6"/>
    <n v="1.3608247422680413"/>
  </r>
  <r>
    <x v="5"/>
    <s v="1372272925406"/>
    <x v="39"/>
    <x v="51"/>
    <x v="6"/>
    <n v="1.346938775510204"/>
  </r>
  <r>
    <x v="5"/>
    <s v="1016632378290"/>
    <x v="32"/>
    <x v="52"/>
    <x v="6"/>
    <n v="1.5529411764705883"/>
  </r>
  <r>
    <x v="5"/>
    <s v="1742462460194"/>
    <x v="21"/>
    <x v="53"/>
    <x v="6"/>
    <n v="1.2941176470588236"/>
  </r>
  <r>
    <x v="5"/>
    <s v="1967324274043"/>
    <x v="18"/>
    <x v="54"/>
    <x v="6"/>
    <n v="1.65"/>
  </r>
  <r>
    <x v="5"/>
    <s v="1913940448265"/>
    <x v="23"/>
    <x v="55"/>
    <x v="6"/>
    <n v="1.375"/>
  </r>
  <r>
    <x v="5"/>
    <s v="1337178905827"/>
    <x v="40"/>
    <x v="56"/>
    <x v="6"/>
    <n v="2.9333333333333331"/>
  </r>
  <r>
    <x v="5"/>
    <s v="1220082247036"/>
    <x v="37"/>
    <x v="57"/>
    <x v="6"/>
    <n v="2.693877551020408"/>
  </r>
  <r>
    <x v="5"/>
    <s v="1727935415836"/>
    <x v="22"/>
    <x v="58"/>
    <x v="7"/>
    <n v="1.2547169811320755"/>
  </r>
  <r>
    <x v="5"/>
    <s v="1818048779732"/>
    <x v="41"/>
    <x v="59"/>
    <x v="7"/>
    <n v="1.5465116279069768"/>
  </r>
  <r>
    <x v="6"/>
    <s v="2167261616426"/>
    <x v="42"/>
    <x v="60"/>
    <x v="11"/>
    <n v="1.3409090909090908"/>
  </r>
  <r>
    <x v="6"/>
    <s v="1372272925406"/>
    <x v="29"/>
    <x v="61"/>
    <x v="11"/>
    <n v="1.2164948453608246"/>
  </r>
  <r>
    <x v="6"/>
    <s v="1016632378290"/>
    <x v="43"/>
    <x v="62"/>
    <x v="11"/>
    <n v="1.3111111111111111"/>
  </r>
  <r>
    <x v="6"/>
    <s v="1742462460194"/>
    <x v="44"/>
    <x v="63"/>
    <x v="11"/>
    <n v="1.0630630630630631"/>
  </r>
  <r>
    <x v="6"/>
    <s v="1967324274043"/>
    <x v="45"/>
    <x v="64"/>
    <x v="11"/>
    <n v="1.4936708860759493"/>
  </r>
  <r>
    <x v="6"/>
    <s v="1913940448265"/>
    <x v="46"/>
    <x v="65"/>
    <x v="11"/>
    <n v="1.5526315789473684"/>
  </r>
  <r>
    <x v="6"/>
    <s v="1337178905827"/>
    <x v="47"/>
    <x v="66"/>
    <x v="12"/>
    <n v="2.2037037037037037"/>
  </r>
  <r>
    <x v="6"/>
    <s v="1220082247036"/>
    <x v="48"/>
    <x v="67"/>
    <x v="12"/>
    <n v="2.0169491525423728"/>
  </r>
  <r>
    <x v="6"/>
    <s v="1727935415836"/>
    <x v="21"/>
    <x v="68"/>
    <x v="12"/>
    <n v="1.1666666666666667"/>
  </r>
  <r>
    <x v="6"/>
    <s v="1818048779732"/>
    <x v="42"/>
    <x v="69"/>
    <x v="12"/>
    <n v="1.3522727272727273"/>
  </r>
  <r>
    <x v="7"/>
    <s v="2167261616426"/>
    <x v="49"/>
    <x v="70"/>
    <x v="13"/>
    <n v="1.2073170731707317"/>
  </r>
  <r>
    <x v="7"/>
    <s v="1372272925406"/>
    <x v="34"/>
    <x v="71"/>
    <x v="13"/>
    <n v="1.064516129032258"/>
  </r>
  <r>
    <x v="7"/>
    <s v="1016632378290"/>
    <x v="39"/>
    <x v="72"/>
    <x v="13"/>
    <n v="1.010204081632653"/>
  </r>
  <r>
    <x v="7"/>
    <s v="1742462460194"/>
    <x v="29"/>
    <x v="73"/>
    <x v="14"/>
    <n v="1.0309278350515463"/>
  </r>
  <r>
    <x v="7"/>
    <s v="1967324274043"/>
    <x v="36"/>
    <x v="74"/>
    <x v="14"/>
    <n v="1.098901098901099"/>
  </r>
  <r>
    <x v="7"/>
    <s v="1913940448265"/>
    <x v="50"/>
    <x v="75"/>
    <x v="14"/>
    <n v="1.2987012987012987"/>
  </r>
  <r>
    <x v="7"/>
    <s v="1337178905827"/>
    <x v="51"/>
    <x v="76"/>
    <x v="4"/>
    <n v="1.6290322580645162"/>
  </r>
  <r>
    <x v="7"/>
    <s v="1220082247036"/>
    <x v="48"/>
    <x v="77"/>
    <x v="5"/>
    <n v="1.728813559322034"/>
  </r>
  <r>
    <x v="7"/>
    <s v="1727935415836"/>
    <x v="35"/>
    <x v="78"/>
    <x v="5"/>
    <n v="1.146067415730337"/>
  </r>
  <r>
    <x v="7"/>
    <s v="1818048779732"/>
    <x v="16"/>
    <x v="79"/>
    <x v="5"/>
    <n v="1.0736842105263158"/>
  </r>
  <r>
    <x v="8"/>
    <s v="2167261616426"/>
    <x v="52"/>
    <x v="80"/>
    <x v="15"/>
    <n v="1.2424242424242424"/>
  </r>
  <r>
    <x v="8"/>
    <s v="1372272925406"/>
    <x v="26"/>
    <x v="81"/>
    <x v="15"/>
    <n v="1.128440366972477"/>
  </r>
  <r>
    <x v="8"/>
    <s v="1016632378290"/>
    <x v="33"/>
    <x v="82"/>
    <x v="15"/>
    <n v="1.4137931034482758"/>
  </r>
  <r>
    <x v="8"/>
    <s v="1742462460194"/>
    <x v="42"/>
    <x v="83"/>
    <x v="15"/>
    <n v="1.3977272727272727"/>
  </r>
  <r>
    <x v="8"/>
    <s v="1967324274043"/>
    <x v="36"/>
    <x v="84"/>
    <x v="15"/>
    <n v="1.3516483516483517"/>
  </r>
  <r>
    <x v="8"/>
    <s v="1913940448265"/>
    <x v="52"/>
    <x v="85"/>
    <x v="15"/>
    <n v="1.2424242424242424"/>
  </r>
  <r>
    <x v="8"/>
    <s v="1337178905827"/>
    <x v="53"/>
    <x v="86"/>
    <x v="15"/>
    <n v="2.46"/>
  </r>
  <r>
    <x v="8"/>
    <s v="1220082247036"/>
    <x v="25"/>
    <x v="87"/>
    <x v="16"/>
    <n v="2.5833333333333335"/>
  </r>
  <r>
    <x v="8"/>
    <s v="1727935415836"/>
    <x v="50"/>
    <x v="88"/>
    <x v="16"/>
    <n v="1.6103896103896105"/>
  </r>
  <r>
    <x v="8"/>
    <s v="1818048779732"/>
    <x v="16"/>
    <x v="89"/>
    <x v="16"/>
    <n v="1.3052631578947369"/>
  </r>
  <r>
    <x v="9"/>
    <s v="2167261616426"/>
    <x v="54"/>
    <x v="90"/>
    <x v="17"/>
    <n v="1.2596153846153846"/>
  </r>
  <r>
    <x v="9"/>
    <s v="1372272925406"/>
    <x v="55"/>
    <x v="91"/>
    <x v="17"/>
    <n v="1.1696428571428572"/>
  </r>
  <r>
    <x v="9"/>
    <s v="1016632378290"/>
    <x v="56"/>
    <x v="92"/>
    <x v="17"/>
    <n v="1.2718446601941749"/>
  </r>
  <r>
    <x v="9"/>
    <s v="1742462460194"/>
    <x v="49"/>
    <x v="93"/>
    <x v="17"/>
    <n v="1.5975609756097562"/>
  </r>
  <r>
    <x v="9"/>
    <s v="1967324274043"/>
    <x v="57"/>
    <x v="94"/>
    <x v="17"/>
    <n v="1.7945205479452055"/>
  </r>
  <r>
    <x v="9"/>
    <s v="1913940448265"/>
    <x v="29"/>
    <x v="95"/>
    <x v="17"/>
    <n v="1.3505154639175259"/>
  </r>
  <r>
    <x v="9"/>
    <s v="1337178905827"/>
    <x v="37"/>
    <x v="96"/>
    <x v="17"/>
    <n v="2.6734693877551021"/>
  </r>
  <r>
    <x v="9"/>
    <s v="1220082247036"/>
    <x v="53"/>
    <x v="97"/>
    <x v="17"/>
    <n v="2.62"/>
  </r>
  <r>
    <x v="9"/>
    <s v="1727935415836"/>
    <x v="50"/>
    <x v="98"/>
    <x v="6"/>
    <n v="1.7142857142857142"/>
  </r>
  <r>
    <x v="9"/>
    <s v="1818048779732"/>
    <x v="16"/>
    <x v="99"/>
    <x v="6"/>
    <n v="1.3894736842105264"/>
  </r>
  <r>
    <x v="10"/>
    <s v="2167261616426"/>
    <x v="29"/>
    <x v="100"/>
    <x v="18"/>
    <n v="0.92783505154639179"/>
  </r>
  <r>
    <x v="10"/>
    <s v="1372272925406"/>
    <x v="34"/>
    <x v="101"/>
    <x v="18"/>
    <n v="0.967741935483871"/>
  </r>
  <r>
    <x v="10"/>
    <s v="1016632378290"/>
    <x v="54"/>
    <x v="102"/>
    <x v="18"/>
    <n v="0.86538461538461542"/>
  </r>
  <r>
    <x v="10"/>
    <s v="1742462460194"/>
    <x v="42"/>
    <x v="103"/>
    <x v="18"/>
    <n v="1.0227272727272727"/>
  </r>
  <r>
    <x v="10"/>
    <s v="1967324274043"/>
    <x v="41"/>
    <x v="104"/>
    <x v="18"/>
    <n v="1.0465116279069768"/>
  </r>
  <r>
    <x v="10"/>
    <s v="1913940448265"/>
    <x v="43"/>
    <x v="105"/>
    <x v="18"/>
    <n v="1"/>
  </r>
  <r>
    <x v="10"/>
    <s v="1337178905827"/>
    <x v="53"/>
    <x v="106"/>
    <x v="18"/>
    <n v="1.8"/>
  </r>
  <r>
    <x v="10"/>
    <s v="1220082247036"/>
    <x v="24"/>
    <x v="107"/>
    <x v="18"/>
    <n v="1.9148936170212767"/>
  </r>
  <r>
    <x v="10"/>
    <s v="1727935415836"/>
    <x v="28"/>
    <x v="108"/>
    <x v="19"/>
    <n v="1.0833333333333333"/>
  </r>
  <r>
    <x v="10"/>
    <s v="1818048779732"/>
    <x v="56"/>
    <x v="109"/>
    <x v="19"/>
    <n v="0.88349514563106801"/>
  </r>
  <r>
    <x v="11"/>
    <s v="2167261616426"/>
    <x v="32"/>
    <x v="110"/>
    <x v="20"/>
    <n v="1.1294117647058823"/>
  </r>
  <r>
    <x v="11"/>
    <s v="1372272925406"/>
    <x v="32"/>
    <x v="111"/>
    <x v="20"/>
    <n v="1.1294117647058823"/>
  </r>
  <r>
    <x v="11"/>
    <s v="1016632378290"/>
    <x v="58"/>
    <x v="112"/>
    <x v="20"/>
    <n v="1.1566265060240963"/>
  </r>
  <r>
    <x v="11"/>
    <s v="1742462460194"/>
    <x v="29"/>
    <x v="113"/>
    <x v="21"/>
    <n v="1"/>
  </r>
  <r>
    <x v="11"/>
    <s v="1967324274043"/>
    <x v="26"/>
    <x v="114"/>
    <x v="21"/>
    <n v="0.88990825688073394"/>
  </r>
  <r>
    <x v="11"/>
    <s v="1913940448265"/>
    <x v="31"/>
    <x v="115"/>
    <x v="21"/>
    <n v="0.97"/>
  </r>
  <r>
    <x v="11"/>
    <s v="1337178905827"/>
    <x v="59"/>
    <x v="116"/>
    <x v="21"/>
    <n v="1.8301886792452831"/>
  </r>
  <r>
    <x v="11"/>
    <s v="1220082247036"/>
    <x v="38"/>
    <x v="117"/>
    <x v="21"/>
    <n v="1.8653846153846154"/>
  </r>
  <r>
    <x v="11"/>
    <s v="1727935415836"/>
    <x v="58"/>
    <x v="118"/>
    <x v="22"/>
    <n v="1.1807228915662651"/>
  </r>
  <r>
    <x v="11"/>
    <s v="1818048779732"/>
    <x v="16"/>
    <x v="119"/>
    <x v="13"/>
    <n v="1.0421052631578946"/>
  </r>
  <r>
    <x v="12"/>
    <s v="2167261616426"/>
    <x v="32"/>
    <x v="120"/>
    <x v="23"/>
    <n v="1.3058823529411765"/>
  </r>
  <r>
    <x v="12"/>
    <s v="1372272925406"/>
    <x v="35"/>
    <x v="121"/>
    <x v="24"/>
    <n v="1.2696629213483146"/>
  </r>
  <r>
    <x v="12"/>
    <s v="1016632378290"/>
    <x v="34"/>
    <x v="122"/>
    <x v="25"/>
    <n v="1.2258064516129032"/>
  </r>
  <r>
    <x v="12"/>
    <s v="1742462460194"/>
    <x v="29"/>
    <x v="123"/>
    <x v="25"/>
    <n v="1.1752577319587629"/>
  </r>
  <r>
    <x v="12"/>
    <s v="1967324274043"/>
    <x v="26"/>
    <x v="124"/>
    <x v="26"/>
    <n v="1.0550458715596329"/>
  </r>
  <r>
    <x v="12"/>
    <s v="1913940448265"/>
    <x v="60"/>
    <x v="125"/>
    <x v="27"/>
    <n v="1.2608695652173914"/>
  </r>
  <r>
    <x v="12"/>
    <s v="1337178905827"/>
    <x v="61"/>
    <x v="126"/>
    <x v="27"/>
    <n v="1.8412698412698412"/>
  </r>
  <r>
    <x v="12"/>
    <s v="1220082247036"/>
    <x v="38"/>
    <x v="127"/>
    <x v="28"/>
    <n v="2.25"/>
  </r>
  <r>
    <x v="12"/>
    <s v="1727935415836"/>
    <x v="62"/>
    <x v="128"/>
    <x v="11"/>
    <n v="1.5733333333333333"/>
  </r>
  <r>
    <x v="12"/>
    <s v="1818048779732"/>
    <x v="41"/>
    <x v="129"/>
    <x v="12"/>
    <n v="1.3837209302325582"/>
  </r>
  <r>
    <x v="13"/>
    <s v="2167261616426"/>
    <x v="29"/>
    <x v="130"/>
    <x v="29"/>
    <n v="0.91752577319587625"/>
  </r>
  <r>
    <x v="13"/>
    <s v="1372272925406"/>
    <x v="45"/>
    <x v="131"/>
    <x v="29"/>
    <n v="1.1265822784810127"/>
  </r>
  <r>
    <x v="13"/>
    <s v="1016632378290"/>
    <x v="20"/>
    <x v="132"/>
    <x v="29"/>
    <n v="0.84761904761904761"/>
  </r>
  <r>
    <x v="13"/>
    <s v="1742462460194"/>
    <x v="42"/>
    <x v="133"/>
    <x v="29"/>
    <n v="1.0113636363636365"/>
  </r>
  <r>
    <x v="13"/>
    <s v="1967324274043"/>
    <x v="29"/>
    <x v="134"/>
    <x v="29"/>
    <n v="0.91752577319587625"/>
  </r>
  <r>
    <x v="13"/>
    <s v="1913940448265"/>
    <x v="35"/>
    <x v="135"/>
    <x v="29"/>
    <n v="1"/>
  </r>
  <r>
    <x v="13"/>
    <s v="1337178905827"/>
    <x v="51"/>
    <x v="136"/>
    <x v="29"/>
    <n v="1.435483870967742"/>
  </r>
  <r>
    <x v="13"/>
    <s v="1220082247036"/>
    <x v="24"/>
    <x v="137"/>
    <x v="29"/>
    <n v="1.8936170212765957"/>
  </r>
  <r>
    <x v="13"/>
    <s v="1727935415836"/>
    <x v="33"/>
    <x v="138"/>
    <x v="29"/>
    <n v="1.0229885057471264"/>
  </r>
  <r>
    <x v="13"/>
    <s v="1818048779732"/>
    <x v="43"/>
    <x v="139"/>
    <x v="29"/>
    <n v="0.98888888888888893"/>
  </r>
  <r>
    <x v="14"/>
    <s v="2167261616426"/>
    <x v="27"/>
    <x v="140"/>
    <x v="22"/>
    <n v="0.97029702970297027"/>
  </r>
  <r>
    <x v="14"/>
    <s v="1372272925406"/>
    <x v="50"/>
    <x v="141"/>
    <x v="22"/>
    <n v="1.2727272727272727"/>
  </r>
  <r>
    <x v="14"/>
    <s v="1016632378290"/>
    <x v="54"/>
    <x v="142"/>
    <x v="22"/>
    <n v="0.94230769230769229"/>
  </r>
  <r>
    <x v="14"/>
    <s v="1742462460194"/>
    <x v="28"/>
    <x v="143"/>
    <x v="22"/>
    <n v="1.1666666666666667"/>
  </r>
  <r>
    <x v="14"/>
    <s v="1967324274043"/>
    <x v="12"/>
    <x v="144"/>
    <x v="22"/>
    <n v="1.2098765432098766"/>
  </r>
  <r>
    <x v="14"/>
    <s v="1913940448265"/>
    <x v="63"/>
    <x v="145"/>
    <x v="22"/>
    <n v="0.90740740740740744"/>
  </r>
  <r>
    <x v="14"/>
    <s v="1337178905827"/>
    <x v="53"/>
    <x v="146"/>
    <x v="22"/>
    <n v="1.96"/>
  </r>
  <r>
    <x v="14"/>
    <s v="1220082247036"/>
    <x v="37"/>
    <x v="147"/>
    <x v="22"/>
    <n v="2"/>
  </r>
  <r>
    <x v="14"/>
    <s v="1727935415836"/>
    <x v="39"/>
    <x v="148"/>
    <x v="13"/>
    <n v="1.010204081632653"/>
  </r>
  <r>
    <x v="14"/>
    <s v="1818048779732"/>
    <x v="43"/>
    <x v="149"/>
    <x v="13"/>
    <n v="1.1000000000000001"/>
  </r>
  <r>
    <x v="15"/>
    <s v="2167261616426"/>
    <x v="52"/>
    <x v="150"/>
    <x v="30"/>
    <n v="0.84848484848484851"/>
  </r>
  <r>
    <x v="15"/>
    <s v="1372272925406"/>
    <x v="12"/>
    <x v="151"/>
    <x v="30"/>
    <n v="1.037037037037037"/>
  </r>
  <r>
    <x v="15"/>
    <s v="1016632378290"/>
    <x v="54"/>
    <x v="152"/>
    <x v="30"/>
    <n v="0.80769230769230771"/>
  </r>
  <r>
    <x v="15"/>
    <s v="1742462460194"/>
    <x v="16"/>
    <x v="153"/>
    <x v="30"/>
    <n v="0.88421052631578945"/>
  </r>
  <r>
    <x v="15"/>
    <s v="1967324274043"/>
    <x v="46"/>
    <x v="154"/>
    <x v="31"/>
    <n v="1.118421052631579"/>
  </r>
  <r>
    <x v="15"/>
    <s v="1913940448265"/>
    <x v="27"/>
    <x v="155"/>
    <x v="31"/>
    <n v="0.84158415841584155"/>
  </r>
  <r>
    <x v="15"/>
    <s v="1337178905827"/>
    <x v="64"/>
    <x v="156"/>
    <x v="31"/>
    <n v="1.6666666666666667"/>
  </r>
  <r>
    <x v="15"/>
    <s v="1220082247036"/>
    <x v="65"/>
    <x v="157"/>
    <x v="31"/>
    <n v="2.3611111111111112"/>
  </r>
  <r>
    <x v="15"/>
    <s v="1727935415836"/>
    <x v="52"/>
    <x v="158"/>
    <x v="31"/>
    <n v="0.85858585858585856"/>
  </r>
  <r>
    <x v="15"/>
    <s v="1818048779732"/>
    <x v="52"/>
    <x v="159"/>
    <x v="31"/>
    <n v="0.85858585858585856"/>
  </r>
  <r>
    <x v="16"/>
    <s v="2167261616426"/>
    <x v="43"/>
    <x v="160"/>
    <x v="32"/>
    <n v="1.1777777777777778"/>
  </r>
  <r>
    <x v="16"/>
    <s v="1372272925406"/>
    <x v="66"/>
    <x v="161"/>
    <x v="32"/>
    <n v="1.5142857142857142"/>
  </r>
  <r>
    <x v="16"/>
    <s v="1016632378290"/>
    <x v="28"/>
    <x v="162"/>
    <x v="33"/>
    <n v="1.2738095238095237"/>
  </r>
  <r>
    <x v="16"/>
    <s v="1742462460194"/>
    <x v="35"/>
    <x v="163"/>
    <x v="33"/>
    <n v="1.202247191011236"/>
  </r>
  <r>
    <x v="16"/>
    <s v="1967324274043"/>
    <x v="50"/>
    <x v="164"/>
    <x v="33"/>
    <n v="1.3896103896103895"/>
  </r>
  <r>
    <x v="16"/>
    <s v="1913940448265"/>
    <x v="13"/>
    <x v="165"/>
    <x v="33"/>
    <n v="1.3717948717948718"/>
  </r>
  <r>
    <x v="16"/>
    <s v="1337178905827"/>
    <x v="67"/>
    <x v="166"/>
    <x v="33"/>
    <n v="2.3260869565217392"/>
  </r>
  <r>
    <x v="16"/>
    <s v="1220082247036"/>
    <x v="68"/>
    <x v="167"/>
    <x v="33"/>
    <n v="3.34375"/>
  </r>
  <r>
    <x v="16"/>
    <s v="1727935415836"/>
    <x v="46"/>
    <x v="168"/>
    <x v="33"/>
    <n v="1.4078947368421053"/>
  </r>
  <r>
    <x v="16"/>
    <s v="1818048779732"/>
    <x v="13"/>
    <x v="169"/>
    <x v="33"/>
    <n v="1.3717948717948718"/>
  </r>
  <r>
    <x v="17"/>
    <s v="2167261616426"/>
    <x v="48"/>
    <x v="170"/>
    <x v="34"/>
    <n v="1.0677966101694916"/>
  </r>
  <r>
    <x v="17"/>
    <s v="1372272925406"/>
    <x v="69"/>
    <x v="171"/>
    <x v="34"/>
    <n v="1.575"/>
  </r>
  <r>
    <x v="17"/>
    <s v="1016632378290"/>
    <x v="70"/>
    <x v="172"/>
    <x v="34"/>
    <n v="1.4651162790697674"/>
  </r>
  <r>
    <x v="17"/>
    <s v="1742462460194"/>
    <x v="64"/>
    <x v="173"/>
    <x v="34"/>
    <n v="1.2352941176470589"/>
  </r>
  <r>
    <x v="17"/>
    <s v="1967324274043"/>
    <x v="64"/>
    <x v="174"/>
    <x v="34"/>
    <n v="1.2352941176470589"/>
  </r>
  <r>
    <x v="17"/>
    <s v="1913940448265"/>
    <x v="53"/>
    <x v="175"/>
    <x v="34"/>
    <n v="1.26"/>
  </r>
  <r>
    <x v="17"/>
    <s v="1337178905827"/>
    <x v="3"/>
    <x v="176"/>
    <x v="34"/>
    <n v="2.625"/>
  </r>
  <r>
    <x v="17"/>
    <s v="1220082247036"/>
    <x v="4"/>
    <x v="177"/>
    <x v="34"/>
    <n v="2.4230769230769229"/>
  </r>
  <r>
    <x v="17"/>
    <s v="1727935415836"/>
    <x v="71"/>
    <x v="178"/>
    <x v="34"/>
    <n v="1.8529411764705883"/>
  </r>
  <r>
    <x v="17"/>
    <s v="1818048779732"/>
    <x v="15"/>
    <x v="179"/>
    <x v="34"/>
    <n v="1.4318181818181819"/>
  </r>
  <r>
    <x v="18"/>
    <s v="2167261616426"/>
    <x v="62"/>
    <x v="180"/>
    <x v="35"/>
    <n v="1.2666666666666666"/>
  </r>
  <r>
    <x v="18"/>
    <s v="1372272925406"/>
    <x v="47"/>
    <x v="181"/>
    <x v="20"/>
    <n v="1.7777777777777777"/>
  </r>
  <r>
    <x v="18"/>
    <s v="1016632378290"/>
    <x v="72"/>
    <x v="182"/>
    <x v="20"/>
    <n v="1.5"/>
  </r>
  <r>
    <x v="18"/>
    <s v="1742462460194"/>
    <x v="51"/>
    <x v="183"/>
    <x v="20"/>
    <n v="1.5483870967741935"/>
  </r>
  <r>
    <x v="18"/>
    <s v="1967324274043"/>
    <x v="50"/>
    <x v="184"/>
    <x v="21"/>
    <n v="1.2597402597402598"/>
  </r>
  <r>
    <x v="18"/>
    <s v="1913940448265"/>
    <x v="8"/>
    <x v="185"/>
    <x v="21"/>
    <n v="1.4264705882352942"/>
  </r>
  <r>
    <x v="18"/>
    <s v="1337178905827"/>
    <x v="73"/>
    <x v="186"/>
    <x v="21"/>
    <n v="2.5526315789473686"/>
  </r>
  <r>
    <x v="18"/>
    <s v="1220082247036"/>
    <x v="4"/>
    <x v="187"/>
    <x v="21"/>
    <n v="3.7307692307692308"/>
  </r>
  <r>
    <x v="18"/>
    <s v="1727935415836"/>
    <x v="38"/>
    <x v="188"/>
    <x v="21"/>
    <n v="1.8653846153846154"/>
  </r>
  <r>
    <x v="18"/>
    <s v="1818048779732"/>
    <x v="74"/>
    <x v="189"/>
    <x v="21"/>
    <n v="1.4696969696969697"/>
  </r>
  <r>
    <x v="19"/>
    <s v="2167261616426"/>
    <x v="75"/>
    <x v="190"/>
    <x v="20"/>
    <n v="0.89719626168224298"/>
  </r>
  <r>
    <x v="19"/>
    <s v="1372272925406"/>
    <x v="60"/>
    <x v="191"/>
    <x v="20"/>
    <n v="1.0434782608695652"/>
  </r>
  <r>
    <x v="19"/>
    <s v="1016632378290"/>
    <x v="36"/>
    <x v="192"/>
    <x v="20"/>
    <n v="1.054945054945055"/>
  </r>
  <r>
    <x v="19"/>
    <s v="1742462460194"/>
    <x v="22"/>
    <x v="193"/>
    <x v="20"/>
    <n v="0.90566037735849059"/>
  </r>
  <r>
    <x v="19"/>
    <s v="1967324274043"/>
    <x v="44"/>
    <x v="194"/>
    <x v="20"/>
    <n v="0.86486486486486491"/>
  </r>
  <r>
    <x v="19"/>
    <s v="1913940448265"/>
    <x v="55"/>
    <x v="195"/>
    <x v="20"/>
    <n v="0.8571428571428571"/>
  </r>
  <r>
    <x v="19"/>
    <s v="1337178905827"/>
    <x v="64"/>
    <x v="196"/>
    <x v="20"/>
    <n v="1.8823529411764706"/>
  </r>
  <r>
    <x v="19"/>
    <s v="1220082247036"/>
    <x v="69"/>
    <x v="197"/>
    <x v="20"/>
    <n v="2.4"/>
  </r>
  <r>
    <x v="19"/>
    <s v="1727935415836"/>
    <x v="32"/>
    <x v="198"/>
    <x v="20"/>
    <n v="1.1294117647058823"/>
  </r>
  <r>
    <x v="19"/>
    <s v="1818048779732"/>
    <x v="16"/>
    <x v="199"/>
    <x v="20"/>
    <n v="1.0105263157894737"/>
  </r>
  <r>
    <x v="20"/>
    <s v="2167261616426"/>
    <x v="56"/>
    <x v="200"/>
    <x v="29"/>
    <n v="0.86407766990291257"/>
  </r>
  <r>
    <x v="20"/>
    <s v="1372272925406"/>
    <x v="33"/>
    <x v="201"/>
    <x v="29"/>
    <n v="1.0229885057471264"/>
  </r>
  <r>
    <x v="20"/>
    <s v="1016632378290"/>
    <x v="19"/>
    <x v="202"/>
    <x v="29"/>
    <n v="0.94680851063829785"/>
  </r>
  <r>
    <x v="20"/>
    <s v="1742462460194"/>
    <x v="21"/>
    <x v="203"/>
    <x v="18"/>
    <n v="0.88235294117647056"/>
  </r>
  <r>
    <x v="20"/>
    <s v="1967324274043"/>
    <x v="29"/>
    <x v="204"/>
    <x v="18"/>
    <n v="0.92783505154639179"/>
  </r>
  <r>
    <x v="20"/>
    <s v="1913940448265"/>
    <x v="76"/>
    <x v="205"/>
    <x v="19"/>
    <n v="0.72799999999999998"/>
  </r>
  <r>
    <x v="20"/>
    <s v="1337178905827"/>
    <x v="71"/>
    <x v="206"/>
    <x v="19"/>
    <n v="2.6764705882352939"/>
  </r>
  <r>
    <x v="20"/>
    <s v="1220082247036"/>
    <x v="73"/>
    <x v="207"/>
    <x v="19"/>
    <n v="2.3947368421052633"/>
  </r>
  <r>
    <x v="20"/>
    <s v="1727935415836"/>
    <x v="60"/>
    <x v="208"/>
    <x v="19"/>
    <n v="0.98913043478260865"/>
  </r>
  <r>
    <x v="20"/>
    <s v="1818048779732"/>
    <x v="58"/>
    <x v="209"/>
    <x v="19"/>
    <n v="1.0963855421686748"/>
  </r>
  <r>
    <x v="21"/>
    <s v="2167261616426"/>
    <x v="23"/>
    <x v="210"/>
    <x v="36"/>
    <n v="1.4270833333333333"/>
  </r>
  <r>
    <x v="21"/>
    <s v="1372272925406"/>
    <x v="36"/>
    <x v="211"/>
    <x v="37"/>
    <n v="1.5164835164835164"/>
  </r>
  <r>
    <x v="21"/>
    <s v="1016632378290"/>
    <x v="56"/>
    <x v="212"/>
    <x v="37"/>
    <n v="1.3398058252427185"/>
  </r>
  <r>
    <x v="21"/>
    <s v="1742462460194"/>
    <x v="31"/>
    <x v="213"/>
    <x v="38"/>
    <n v="1.39"/>
  </r>
  <r>
    <x v="21"/>
    <s v="1967324274043"/>
    <x v="77"/>
    <x v="214"/>
    <x v="38"/>
    <n v="1.2300884955752212"/>
  </r>
  <r>
    <x v="21"/>
    <s v="1913940448265"/>
    <x v="20"/>
    <x v="215"/>
    <x v="39"/>
    <n v="1.3333333333333333"/>
  </r>
  <r>
    <x v="21"/>
    <s v="1337178905827"/>
    <x v="14"/>
    <x v="216"/>
    <x v="39"/>
    <n v="3.5897435897435899"/>
  </r>
  <r>
    <x v="21"/>
    <s v="1220082247036"/>
    <x v="65"/>
    <x v="217"/>
    <x v="39"/>
    <n v="3.8888888888888888"/>
  </r>
  <r>
    <x v="21"/>
    <s v="1727935415836"/>
    <x v="16"/>
    <x v="218"/>
    <x v="2"/>
    <n v="1.4842105263157894"/>
  </r>
  <r>
    <x v="21"/>
    <s v="1818048779732"/>
    <x v="32"/>
    <x v="219"/>
    <x v="2"/>
    <n v="1.6588235294117648"/>
  </r>
  <r>
    <x v="22"/>
    <s v="2167261616426"/>
    <x v="35"/>
    <x v="220"/>
    <x v="40"/>
    <n v="2.1685393258426968"/>
  </r>
  <r>
    <x v="22"/>
    <s v="1372272925406"/>
    <x v="31"/>
    <x v="221"/>
    <x v="41"/>
    <n v="1.94"/>
  </r>
  <r>
    <x v="22"/>
    <s v="1016632378290"/>
    <x v="19"/>
    <x v="222"/>
    <x v="41"/>
    <n v="2.0638297872340425"/>
  </r>
  <r>
    <x v="22"/>
    <s v="1742462460194"/>
    <x v="20"/>
    <x v="223"/>
    <x v="41"/>
    <n v="1.8476190476190477"/>
  </r>
  <r>
    <x v="22"/>
    <s v="1967324274043"/>
    <x v="30"/>
    <x v="224"/>
    <x v="41"/>
    <n v="1.564516129032258"/>
  </r>
  <r>
    <x v="22"/>
    <s v="1913940448265"/>
    <x v="60"/>
    <x v="225"/>
    <x v="41"/>
    <n v="2.1086956521739131"/>
  </r>
  <r>
    <x v="22"/>
    <s v="1337178905827"/>
    <x v="59"/>
    <x v="226"/>
    <x v="41"/>
    <n v="3.6603773584905661"/>
  </r>
  <r>
    <x v="22"/>
    <s v="1220082247036"/>
    <x v="25"/>
    <x v="227"/>
    <x v="41"/>
    <n v="4.041666666666667"/>
  </r>
  <r>
    <x v="22"/>
    <s v="1727935415836"/>
    <x v="19"/>
    <x v="228"/>
    <x v="41"/>
    <n v="2.0638297872340425"/>
  </r>
  <r>
    <x v="22"/>
    <s v="1818048779732"/>
    <x v="41"/>
    <x v="229"/>
    <x v="41"/>
    <n v="2.2558139534883721"/>
  </r>
  <r>
    <x v="23"/>
    <s v="2167261616426"/>
    <x v="34"/>
    <x v="230"/>
    <x v="42"/>
    <n v="7.698924731182796"/>
  </r>
  <r>
    <x v="23"/>
    <s v="1372272925406"/>
    <x v="34"/>
    <x v="231"/>
    <x v="42"/>
    <n v="7.698924731182796"/>
  </r>
  <r>
    <x v="23"/>
    <s v="1016632378290"/>
    <x v="16"/>
    <x v="232"/>
    <x v="43"/>
    <n v="7.5473684210526315"/>
  </r>
  <r>
    <x v="23"/>
    <s v="1742462460194"/>
    <x v="78"/>
    <x v="233"/>
    <x v="43"/>
    <n v="6.2347826086956522"/>
  </r>
  <r>
    <x v="23"/>
    <s v="1967324274043"/>
    <x v="78"/>
    <x v="234"/>
    <x v="43"/>
    <n v="6.2347826086956522"/>
  </r>
  <r>
    <x v="23"/>
    <s v="1913940448265"/>
    <x v="54"/>
    <x v="235"/>
    <x v="43"/>
    <n v="6.8942307692307692"/>
  </r>
  <r>
    <x v="23"/>
    <s v="1337178905827"/>
    <x v="79"/>
    <x v="236"/>
    <x v="43"/>
    <n v="12.578947368421053"/>
  </r>
  <r>
    <x v="23"/>
    <s v="1220082247036"/>
    <x v="53"/>
    <x v="237"/>
    <x v="43"/>
    <n v="14.34"/>
  </r>
  <r>
    <x v="23"/>
    <s v="1727935415836"/>
    <x v="31"/>
    <x v="238"/>
    <x v="43"/>
    <n v="7.17"/>
  </r>
  <r>
    <x v="23"/>
    <s v="1818048779732"/>
    <x v="52"/>
    <x v="239"/>
    <x v="43"/>
    <n v="7.2424242424242422"/>
  </r>
  <r>
    <x v="24"/>
    <s v="2167261616426"/>
    <x v="29"/>
    <x v="240"/>
    <x v="44"/>
    <n v="1.402061855670103"/>
  </r>
  <r>
    <x v="24"/>
    <s v="1372272925406"/>
    <x v="33"/>
    <x v="241"/>
    <x v="44"/>
    <n v="1.5632183908045978"/>
  </r>
  <r>
    <x v="24"/>
    <s v="1016632378290"/>
    <x v="49"/>
    <x v="242"/>
    <x v="44"/>
    <n v="1.6585365853658536"/>
  </r>
  <r>
    <x v="24"/>
    <s v="1742462460194"/>
    <x v="80"/>
    <x v="243"/>
    <x v="44"/>
    <n v="1.1333333333333333"/>
  </r>
  <r>
    <x v="24"/>
    <s v="1967324274043"/>
    <x v="78"/>
    <x v="244"/>
    <x v="44"/>
    <n v="1.182608695652174"/>
  </r>
  <r>
    <x v="24"/>
    <s v="1913940448265"/>
    <x v="26"/>
    <x v="245"/>
    <x v="44"/>
    <n v="1.2477064220183487"/>
  </r>
  <r>
    <x v="24"/>
    <s v="1337178905827"/>
    <x v="15"/>
    <x v="246"/>
    <x v="44"/>
    <n v="3.0909090909090908"/>
  </r>
  <r>
    <x v="24"/>
    <s v="1220082247036"/>
    <x v="15"/>
    <x v="247"/>
    <x v="44"/>
    <n v="3.0909090909090908"/>
  </r>
  <r>
    <x v="24"/>
    <s v="1727935415836"/>
    <x v="52"/>
    <x v="248"/>
    <x v="44"/>
    <n v="1.3737373737373737"/>
  </r>
  <r>
    <x v="24"/>
    <s v="1818048779732"/>
    <x v="26"/>
    <x v="249"/>
    <x v="44"/>
    <n v="1.2477064220183487"/>
  </r>
  <r>
    <x v="25"/>
    <s v="2167261616426"/>
    <x v="23"/>
    <x v="250"/>
    <x v="45"/>
    <n v="1.25"/>
  </r>
  <r>
    <x v="25"/>
    <s v="1372272925406"/>
    <x v="27"/>
    <x v="251"/>
    <x v="45"/>
    <n v="1.1881188118811881"/>
  </r>
  <r>
    <x v="25"/>
    <s v="1016632378290"/>
    <x v="17"/>
    <x v="252"/>
    <x v="45"/>
    <n v="1.6216216216216217"/>
  </r>
  <r>
    <x v="25"/>
    <s v="1742462460194"/>
    <x v="78"/>
    <x v="253"/>
    <x v="45"/>
    <n v="1.0434782608695652"/>
  </r>
  <r>
    <x v="25"/>
    <s v="1967324274043"/>
    <x v="81"/>
    <x v="254"/>
    <x v="45"/>
    <n v="1.0526315789473684"/>
  </r>
  <r>
    <x v="25"/>
    <s v="1913940448265"/>
    <x v="22"/>
    <x v="255"/>
    <x v="45"/>
    <n v="1.1320754716981132"/>
  </r>
  <r>
    <x v="25"/>
    <s v="1337178905827"/>
    <x v="69"/>
    <x v="256"/>
    <x v="45"/>
    <n v="3"/>
  </r>
  <r>
    <x v="25"/>
    <s v="1220082247036"/>
    <x v="25"/>
    <x v="257"/>
    <x v="45"/>
    <n v="2.5"/>
  </r>
  <r>
    <x v="25"/>
    <s v="1727935415836"/>
    <x v="35"/>
    <x v="258"/>
    <x v="45"/>
    <n v="1.348314606741573"/>
  </r>
  <r>
    <x v="25"/>
    <s v="1818048779732"/>
    <x v="44"/>
    <x v="259"/>
    <x v="46"/>
    <n v="1.0900900900900901"/>
  </r>
  <r>
    <x v="26"/>
    <s v="2167261616426"/>
    <x v="29"/>
    <x v="260"/>
    <x v="5"/>
    <n v="1.0515463917525774"/>
  </r>
  <r>
    <x v="26"/>
    <s v="1372272925406"/>
    <x v="82"/>
    <x v="261"/>
    <x v="5"/>
    <n v="0.87931034482758619"/>
  </r>
  <r>
    <x v="26"/>
    <s v="1016632378290"/>
    <x v="33"/>
    <x v="262"/>
    <x v="5"/>
    <n v="1.1724137931034482"/>
  </r>
  <r>
    <x v="26"/>
    <s v="1742462460194"/>
    <x v="26"/>
    <x v="263"/>
    <x v="47"/>
    <n v="0.94495412844036697"/>
  </r>
  <r>
    <x v="26"/>
    <s v="1967324274043"/>
    <x v="21"/>
    <x v="264"/>
    <x v="47"/>
    <n v="1.0098039215686274"/>
  </r>
  <r>
    <x v="26"/>
    <s v="1913940448265"/>
    <x v="52"/>
    <x v="265"/>
    <x v="48"/>
    <n v="1.0505050505050506"/>
  </r>
  <r>
    <x v="26"/>
    <s v="1337178905827"/>
    <x v="47"/>
    <x v="266"/>
    <x v="48"/>
    <n v="1.9259259259259258"/>
  </r>
  <r>
    <x v="26"/>
    <s v="1220082247036"/>
    <x v="38"/>
    <x v="267"/>
    <x v="48"/>
    <n v="2"/>
  </r>
  <r>
    <x v="26"/>
    <s v="1727935415836"/>
    <x v="28"/>
    <x v="268"/>
    <x v="49"/>
    <n v="1.25"/>
  </r>
  <r>
    <x v="26"/>
    <s v="1818048779732"/>
    <x v="77"/>
    <x v="269"/>
    <x v="49"/>
    <n v="0.92920353982300885"/>
  </r>
  <r>
    <x v="27"/>
    <s v="2167261616426"/>
    <x v="83"/>
    <x v="270"/>
    <x v="50"/>
    <n v="0.79090909090909089"/>
  </r>
  <r>
    <x v="27"/>
    <s v="1372272925406"/>
    <x v="80"/>
    <x v="271"/>
    <x v="50"/>
    <n v="0.72499999999999998"/>
  </r>
  <r>
    <x v="27"/>
    <s v="1016632378290"/>
    <x v="32"/>
    <x v="272"/>
    <x v="50"/>
    <n v="1.0235294117647058"/>
  </r>
  <r>
    <x v="27"/>
    <s v="1742462460194"/>
    <x v="35"/>
    <x v="273"/>
    <x v="50"/>
    <n v="0.97752808988764039"/>
  </r>
  <r>
    <x v="27"/>
    <s v="1967324274043"/>
    <x v="34"/>
    <x v="274"/>
    <x v="50"/>
    <n v="0.93548387096774188"/>
  </r>
  <r>
    <x v="27"/>
    <s v="1913940448265"/>
    <x v="43"/>
    <x v="275"/>
    <x v="50"/>
    <n v="0.96666666666666667"/>
  </r>
  <r>
    <x v="27"/>
    <s v="1337178905827"/>
    <x v="24"/>
    <x v="276"/>
    <x v="50"/>
    <n v="1.8510638297872339"/>
  </r>
  <r>
    <x v="27"/>
    <s v="1220082247036"/>
    <x v="67"/>
    <x v="277"/>
    <x v="50"/>
    <n v="1.8913043478260869"/>
  </r>
  <r>
    <x v="27"/>
    <s v="1727935415836"/>
    <x v="36"/>
    <x v="278"/>
    <x v="50"/>
    <n v="0.95604395604395609"/>
  </r>
  <r>
    <x v="27"/>
    <s v="1818048779732"/>
    <x v="55"/>
    <x v="279"/>
    <x v="50"/>
    <n v="0.7767857142857143"/>
  </r>
  <r>
    <x v="28"/>
    <s v="2167261616426"/>
    <x v="82"/>
    <x v="280"/>
    <x v="45"/>
    <n v="1.0344827586206897"/>
  </r>
  <r>
    <x v="28"/>
    <s v="1372272925406"/>
    <x v="78"/>
    <x v="281"/>
    <x v="46"/>
    <n v="1.0521739130434782"/>
  </r>
  <r>
    <x v="28"/>
    <s v="1016632378290"/>
    <x v="13"/>
    <x v="282"/>
    <x v="51"/>
    <n v="1.5641025641025641"/>
  </r>
  <r>
    <x v="28"/>
    <s v="1742462460194"/>
    <x v="34"/>
    <x v="283"/>
    <x v="15"/>
    <n v="1.3225806451612903"/>
  </r>
  <r>
    <x v="28"/>
    <s v="1967324274043"/>
    <x v="12"/>
    <x v="284"/>
    <x v="16"/>
    <n v="1.5308641975308641"/>
  </r>
  <r>
    <x v="28"/>
    <s v="1913940448265"/>
    <x v="60"/>
    <x v="285"/>
    <x v="16"/>
    <n v="1.3478260869565217"/>
  </r>
  <r>
    <x v="28"/>
    <s v="1337178905827"/>
    <x v="73"/>
    <x v="286"/>
    <x v="52"/>
    <n v="3.2894736842105261"/>
  </r>
  <r>
    <x v="28"/>
    <s v="1220082247036"/>
    <x v="67"/>
    <x v="287"/>
    <x v="53"/>
    <n v="2.7391304347826089"/>
  </r>
  <r>
    <x v="28"/>
    <s v="1727935415836"/>
    <x v="32"/>
    <x v="288"/>
    <x v="53"/>
    <n v="1.4823529411764707"/>
  </r>
  <r>
    <x v="28"/>
    <s v="1818048779732"/>
    <x v="52"/>
    <x v="289"/>
    <x v="8"/>
    <n v="1.2828282828282829"/>
  </r>
  <r>
    <x v="29"/>
    <s v="2167261616426"/>
    <x v="75"/>
    <x v="290"/>
    <x v="31"/>
    <n v="0.79439252336448596"/>
  </r>
  <r>
    <x v="29"/>
    <s v="1372272925406"/>
    <x v="42"/>
    <x v="291"/>
    <x v="31"/>
    <n v="0.96590909090909094"/>
  </r>
  <r>
    <x v="29"/>
    <s v="1016632378290"/>
    <x v="50"/>
    <x v="292"/>
    <x v="54"/>
    <n v="1.1168831168831168"/>
  </r>
  <r>
    <x v="29"/>
    <s v="1742462460194"/>
    <x v="52"/>
    <x v="293"/>
    <x v="54"/>
    <n v="0.86868686868686873"/>
  </r>
  <r>
    <x v="29"/>
    <s v="1967324274043"/>
    <x v="60"/>
    <x v="294"/>
    <x v="54"/>
    <n v="0.93478260869565222"/>
  </r>
  <r>
    <x v="29"/>
    <s v="1913940448265"/>
    <x v="16"/>
    <x v="295"/>
    <x v="54"/>
    <n v="0.90526315789473688"/>
  </r>
  <r>
    <x v="29"/>
    <s v="1337178905827"/>
    <x v="84"/>
    <x v="296"/>
    <x v="54"/>
    <n v="2.0476190476190474"/>
  </r>
  <r>
    <x v="29"/>
    <s v="1220082247036"/>
    <x v="37"/>
    <x v="297"/>
    <x v="50"/>
    <n v="1.7755102040816326"/>
  </r>
  <r>
    <x v="29"/>
    <s v="1727935415836"/>
    <x v="41"/>
    <x v="298"/>
    <x v="50"/>
    <n v="1.0116279069767442"/>
  </r>
  <r>
    <x v="29"/>
    <s v="1818048779732"/>
    <x v="42"/>
    <x v="299"/>
    <x v="50"/>
    <n v="0.98863636363636365"/>
  </r>
  <r>
    <x v="30"/>
    <s v="2167261616426"/>
    <x v="56"/>
    <x v="300"/>
    <x v="55"/>
    <n v="0.77669902912621358"/>
  </r>
  <r>
    <x v="30"/>
    <s v="1372272925406"/>
    <x v="62"/>
    <x v="301"/>
    <x v="56"/>
    <n v="1.08"/>
  </r>
  <r>
    <x v="30"/>
    <s v="1016632378290"/>
    <x v="49"/>
    <x v="302"/>
    <x v="56"/>
    <n v="0.98780487804878048"/>
  </r>
  <r>
    <x v="30"/>
    <s v="1742462460194"/>
    <x v="12"/>
    <x v="303"/>
    <x v="56"/>
    <n v="1"/>
  </r>
  <r>
    <x v="30"/>
    <s v="1967324274043"/>
    <x v="77"/>
    <x v="304"/>
    <x v="56"/>
    <n v="0.7168141592920354"/>
  </r>
  <r>
    <x v="30"/>
    <s v="1913940448265"/>
    <x v="34"/>
    <x v="305"/>
    <x v="57"/>
    <n v="0.88172043010752688"/>
  </r>
  <r>
    <x v="30"/>
    <s v="1337178905827"/>
    <x v="24"/>
    <x v="306"/>
    <x v="57"/>
    <n v="1.7446808510638299"/>
  </r>
  <r>
    <x v="30"/>
    <s v="1220082247036"/>
    <x v="85"/>
    <x v="307"/>
    <x v="57"/>
    <n v="2"/>
  </r>
  <r>
    <x v="30"/>
    <s v="1727935415836"/>
    <x v="29"/>
    <x v="308"/>
    <x v="57"/>
    <n v="0.84536082474226804"/>
  </r>
  <r>
    <x v="30"/>
    <s v="1818048779732"/>
    <x v="29"/>
    <x v="309"/>
    <x v="57"/>
    <n v="0.84536082474226804"/>
  </r>
  <r>
    <x v="31"/>
    <s v="2167261616426"/>
    <x v="27"/>
    <x v="310"/>
    <x v="58"/>
    <n v="0.92079207920792083"/>
  </r>
  <r>
    <x v="31"/>
    <s v="1372272925406"/>
    <x v="33"/>
    <x v="311"/>
    <x v="59"/>
    <n v="1.0804597701149425"/>
  </r>
  <r>
    <x v="31"/>
    <s v="1016632378290"/>
    <x v="33"/>
    <x v="312"/>
    <x v="59"/>
    <n v="1.0804597701149425"/>
  </r>
  <r>
    <x v="31"/>
    <s v="1742462460194"/>
    <x v="57"/>
    <x v="313"/>
    <x v="59"/>
    <n v="1.2876712328767124"/>
  </r>
  <r>
    <x v="31"/>
    <s v="1967324274043"/>
    <x v="78"/>
    <x v="314"/>
    <x v="59"/>
    <n v="0.81739130434782614"/>
  </r>
  <r>
    <x v="31"/>
    <s v="1913940448265"/>
    <x v="56"/>
    <x v="315"/>
    <x v="35"/>
    <n v="0.92233009708737868"/>
  </r>
  <r>
    <x v="31"/>
    <s v="1337178905827"/>
    <x v="53"/>
    <x v="316"/>
    <x v="35"/>
    <n v="1.9"/>
  </r>
  <r>
    <x v="31"/>
    <s v="1220082247036"/>
    <x v="14"/>
    <x v="317"/>
    <x v="35"/>
    <n v="2.4358974358974357"/>
  </r>
  <r>
    <x v="31"/>
    <s v="1727935415836"/>
    <x v="35"/>
    <x v="318"/>
    <x v="35"/>
    <n v="1.0674157303370786"/>
  </r>
  <r>
    <x v="31"/>
    <s v="1818048779732"/>
    <x v="52"/>
    <x v="319"/>
    <x v="35"/>
    <n v="0.95959595959595956"/>
  </r>
  <r>
    <x v="32"/>
    <s v="2167261616426"/>
    <x v="33"/>
    <x v="320"/>
    <x v="50"/>
    <n v="1"/>
  </r>
  <r>
    <x v="32"/>
    <s v="1372272925406"/>
    <x v="20"/>
    <x v="321"/>
    <x v="50"/>
    <n v="0.82857142857142863"/>
  </r>
  <r>
    <x v="32"/>
    <s v="1016632378290"/>
    <x v="33"/>
    <x v="322"/>
    <x v="50"/>
    <n v="1"/>
  </r>
  <r>
    <x v="32"/>
    <s v="1742462460194"/>
    <x v="32"/>
    <x v="323"/>
    <x v="50"/>
    <n v="1.0235294117647058"/>
  </r>
  <r>
    <x v="32"/>
    <s v="1967324274043"/>
    <x v="55"/>
    <x v="324"/>
    <x v="50"/>
    <n v="0.7767857142857143"/>
  </r>
  <r>
    <x v="32"/>
    <s v="1913940448265"/>
    <x v="56"/>
    <x v="325"/>
    <x v="50"/>
    <n v="0.84466019417475724"/>
  </r>
  <r>
    <x v="32"/>
    <s v="1337178905827"/>
    <x v="67"/>
    <x v="326"/>
    <x v="60"/>
    <n v="1.9130434782608696"/>
  </r>
  <r>
    <x v="32"/>
    <s v="1220082247036"/>
    <x v="67"/>
    <x v="327"/>
    <x v="60"/>
    <n v="1.9130434782608696"/>
  </r>
  <r>
    <x v="32"/>
    <s v="1727935415836"/>
    <x v="16"/>
    <x v="328"/>
    <x v="60"/>
    <n v="0.9263157894736842"/>
  </r>
  <r>
    <x v="32"/>
    <s v="1818048779732"/>
    <x v="29"/>
    <x v="329"/>
    <x v="60"/>
    <n v="0.90721649484536082"/>
  </r>
  <r>
    <x v="33"/>
    <s v="2167261616426"/>
    <x v="35"/>
    <x v="330"/>
    <x v="18"/>
    <n v="1.0112359550561798"/>
  </r>
  <r>
    <x v="33"/>
    <s v="1372272925406"/>
    <x v="27"/>
    <x v="331"/>
    <x v="18"/>
    <n v="0.8910891089108911"/>
  </r>
  <r>
    <x v="33"/>
    <s v="1016632378290"/>
    <x v="23"/>
    <x v="332"/>
    <x v="18"/>
    <n v="0.9375"/>
  </r>
  <r>
    <x v="33"/>
    <s v="1742462460194"/>
    <x v="34"/>
    <x v="333"/>
    <x v="18"/>
    <n v="0.967741935483871"/>
  </r>
  <r>
    <x v="33"/>
    <s v="1967324274043"/>
    <x v="20"/>
    <x v="334"/>
    <x v="19"/>
    <n v="0.8666666666666667"/>
  </r>
  <r>
    <x v="33"/>
    <s v="1913940448265"/>
    <x v="27"/>
    <x v="335"/>
    <x v="19"/>
    <n v="0.90099009900990101"/>
  </r>
  <r>
    <x v="33"/>
    <s v="1337178905827"/>
    <x v="70"/>
    <x v="336"/>
    <x v="19"/>
    <n v="2.1162790697674421"/>
  </r>
  <r>
    <x v="33"/>
    <s v="1220082247036"/>
    <x v="53"/>
    <x v="337"/>
    <x v="19"/>
    <n v="1.82"/>
  </r>
  <r>
    <x v="33"/>
    <s v="1727935415836"/>
    <x v="41"/>
    <x v="338"/>
    <x v="19"/>
    <n v="1.058139534883721"/>
  </r>
  <r>
    <x v="33"/>
    <s v="1818048779732"/>
    <x v="32"/>
    <x v="339"/>
    <x v="19"/>
    <n v="1.0705882352941176"/>
  </r>
  <r>
    <x v="34"/>
    <s v="2167261616426"/>
    <x v="32"/>
    <x v="340"/>
    <x v="61"/>
    <n v="0.91764705882352937"/>
  </r>
  <r>
    <x v="34"/>
    <s v="1372272925406"/>
    <x v="27"/>
    <x v="341"/>
    <x v="62"/>
    <n v="0.78217821782178221"/>
  </r>
  <r>
    <x v="34"/>
    <s v="1016632378290"/>
    <x v="27"/>
    <x v="342"/>
    <x v="55"/>
    <n v="0.79207920792079212"/>
  </r>
  <r>
    <x v="34"/>
    <s v="1742462460194"/>
    <x v="34"/>
    <x v="343"/>
    <x v="56"/>
    <n v="0.87096774193548387"/>
  </r>
  <r>
    <x v="34"/>
    <s v="1967324274043"/>
    <x v="44"/>
    <x v="344"/>
    <x v="56"/>
    <n v="0.72972972972972971"/>
  </r>
  <r>
    <x v="34"/>
    <s v="1913940448265"/>
    <x v="41"/>
    <x v="345"/>
    <x v="57"/>
    <n v="0.95348837209302328"/>
  </r>
  <r>
    <x v="34"/>
    <s v="1337178905827"/>
    <x v="25"/>
    <x v="346"/>
    <x v="57"/>
    <n v="1.7083333333333333"/>
  </r>
  <r>
    <x v="34"/>
    <s v="1220082247036"/>
    <x v="24"/>
    <x v="347"/>
    <x v="57"/>
    <n v="1.7446808510638299"/>
  </r>
  <r>
    <x v="34"/>
    <s v="1727935415836"/>
    <x v="46"/>
    <x v="348"/>
    <x v="57"/>
    <n v="1.0789473684210527"/>
  </r>
  <r>
    <x v="34"/>
    <s v="1818048779732"/>
    <x v="60"/>
    <x v="349"/>
    <x v="57"/>
    <n v="0.89130434782608692"/>
  </r>
  <r>
    <x v="35"/>
    <s v="2167261616426"/>
    <x v="49"/>
    <x v="350"/>
    <x v="61"/>
    <n v="0.95121951219512191"/>
  </r>
  <r>
    <x v="35"/>
    <s v="1372272925406"/>
    <x v="26"/>
    <x v="351"/>
    <x v="61"/>
    <n v="0.7155963302752294"/>
  </r>
  <r>
    <x v="35"/>
    <s v="1016632378290"/>
    <x v="31"/>
    <x v="352"/>
    <x v="62"/>
    <n v="0.79"/>
  </r>
  <r>
    <x v="35"/>
    <s v="1742462460194"/>
    <x v="35"/>
    <x v="353"/>
    <x v="62"/>
    <n v="0.88764044943820219"/>
  </r>
  <r>
    <x v="35"/>
    <s v="1967324274043"/>
    <x v="39"/>
    <x v="354"/>
    <x v="62"/>
    <n v="0.80612244897959184"/>
  </r>
  <r>
    <x v="35"/>
    <s v="1913940448265"/>
    <x v="41"/>
    <x v="355"/>
    <x v="62"/>
    <n v="0.91860465116279066"/>
  </r>
  <r>
    <x v="35"/>
    <s v="1337178905827"/>
    <x v="67"/>
    <x v="356"/>
    <x v="62"/>
    <n v="1.7173913043478262"/>
  </r>
  <r>
    <x v="35"/>
    <s v="1220082247036"/>
    <x v="64"/>
    <x v="357"/>
    <x v="62"/>
    <n v="1.5490196078431373"/>
  </r>
  <r>
    <x v="35"/>
    <s v="1727935415836"/>
    <x v="43"/>
    <x v="358"/>
    <x v="62"/>
    <n v="0.87777777777777777"/>
  </r>
  <r>
    <x v="35"/>
    <s v="1818048779732"/>
    <x v="39"/>
    <x v="359"/>
    <x v="55"/>
    <n v="0.81632653061224492"/>
  </r>
  <r>
    <x v="36"/>
    <s v="2167261616426"/>
    <x v="35"/>
    <x v="360"/>
    <x v="30"/>
    <n v="0.9438202247191011"/>
  </r>
  <r>
    <x v="36"/>
    <s v="1372272925406"/>
    <x v="21"/>
    <x v="361"/>
    <x v="30"/>
    <n v="0.82352941176470584"/>
  </r>
  <r>
    <x v="36"/>
    <s v="1016632378290"/>
    <x v="54"/>
    <x v="362"/>
    <x v="30"/>
    <n v="0.80769230769230771"/>
  </r>
  <r>
    <x v="36"/>
    <s v="1742462460194"/>
    <x v="42"/>
    <x v="363"/>
    <x v="30"/>
    <n v="0.95454545454545459"/>
  </r>
  <r>
    <x v="36"/>
    <s v="1967324274043"/>
    <x v="41"/>
    <x v="364"/>
    <x v="31"/>
    <n v="0.98837209302325579"/>
  </r>
  <r>
    <x v="36"/>
    <s v="1913940448265"/>
    <x v="23"/>
    <x v="365"/>
    <x v="31"/>
    <n v="0.88541666666666663"/>
  </r>
  <r>
    <x v="36"/>
    <s v="1337178905827"/>
    <x v="85"/>
    <x v="366"/>
    <x v="31"/>
    <n v="2.0731707317073171"/>
  </r>
  <r>
    <x v="36"/>
    <s v="1220082247036"/>
    <x v="67"/>
    <x v="367"/>
    <x v="31"/>
    <n v="1.8478260869565217"/>
  </r>
  <r>
    <x v="36"/>
    <s v="1727935415836"/>
    <x v="60"/>
    <x v="368"/>
    <x v="31"/>
    <n v="0.92391304347826086"/>
  </r>
  <r>
    <x v="36"/>
    <s v="1818048779732"/>
    <x v="29"/>
    <x v="369"/>
    <x v="31"/>
    <n v="0.87628865979381443"/>
  </r>
  <r>
    <x v="37"/>
    <s v="2167261616426"/>
    <x v="21"/>
    <x v="370"/>
    <x v="63"/>
    <n v="0.72549019607843135"/>
  </r>
  <r>
    <x v="37"/>
    <s v="1372272925406"/>
    <x v="28"/>
    <x v="371"/>
    <x v="64"/>
    <n v="0.8928571428571429"/>
  </r>
  <r>
    <x v="37"/>
    <s v="1016632378290"/>
    <x v="36"/>
    <x v="372"/>
    <x v="65"/>
    <n v="0.8351648351648352"/>
  </r>
  <r>
    <x v="37"/>
    <s v="1742462460194"/>
    <x v="43"/>
    <x v="373"/>
    <x v="66"/>
    <n v="0.85555555555555551"/>
  </r>
  <r>
    <x v="37"/>
    <s v="1967324274043"/>
    <x v="21"/>
    <x v="374"/>
    <x v="66"/>
    <n v="0.75490196078431371"/>
  </r>
  <r>
    <x v="37"/>
    <s v="1913940448265"/>
    <x v="60"/>
    <x v="375"/>
    <x v="61"/>
    <n v="0.84782608695652173"/>
  </r>
  <r>
    <x v="37"/>
    <s v="1337178905827"/>
    <x v="84"/>
    <x v="376"/>
    <x v="61"/>
    <n v="1.8571428571428572"/>
  </r>
  <r>
    <x v="37"/>
    <s v="1220082247036"/>
    <x v="24"/>
    <x v="377"/>
    <x v="62"/>
    <n v="1.6808510638297873"/>
  </r>
  <r>
    <x v="37"/>
    <s v="1727935415836"/>
    <x v="43"/>
    <x v="378"/>
    <x v="62"/>
    <n v="0.87777777777777777"/>
  </r>
  <r>
    <x v="37"/>
    <s v="1818048779732"/>
    <x v="27"/>
    <x v="379"/>
    <x v="55"/>
    <n v="0.79207920792079212"/>
  </r>
  <r>
    <x v="38"/>
    <s v="2167261616426"/>
    <x v="20"/>
    <x v="380"/>
    <x v="67"/>
    <n v="0.79047619047619044"/>
  </r>
  <r>
    <x v="38"/>
    <s v="1372272925406"/>
    <x v="16"/>
    <x v="381"/>
    <x v="67"/>
    <n v="0.87368421052631584"/>
  </r>
  <r>
    <x v="38"/>
    <s v="1016632378290"/>
    <x v="13"/>
    <x v="382"/>
    <x v="67"/>
    <n v="1.0641025641025641"/>
  </r>
  <r>
    <x v="38"/>
    <s v="1742462460194"/>
    <x v="19"/>
    <x v="383"/>
    <x v="67"/>
    <n v="0.88297872340425532"/>
  </r>
  <r>
    <x v="38"/>
    <s v="1967324274043"/>
    <x v="43"/>
    <x v="384"/>
    <x v="30"/>
    <n v="0.93333333333333335"/>
  </r>
  <r>
    <x v="38"/>
    <s v="1913940448265"/>
    <x v="23"/>
    <x v="385"/>
    <x v="30"/>
    <n v="0.875"/>
  </r>
  <r>
    <x v="38"/>
    <s v="1337178905827"/>
    <x v="24"/>
    <x v="386"/>
    <x v="30"/>
    <n v="1.7872340425531914"/>
  </r>
  <r>
    <x v="38"/>
    <s v="1220082247036"/>
    <x v="86"/>
    <x v="387"/>
    <x v="30"/>
    <n v="1.5"/>
  </r>
  <r>
    <x v="38"/>
    <s v="1727935415836"/>
    <x v="19"/>
    <x v="388"/>
    <x v="30"/>
    <n v="0.8936170212765957"/>
  </r>
  <r>
    <x v="38"/>
    <s v="1818048779732"/>
    <x v="33"/>
    <x v="389"/>
    <x v="30"/>
    <n v="0.96551724137931039"/>
  </r>
  <r>
    <x v="39"/>
    <s v="2167261616426"/>
    <x v="42"/>
    <x v="390"/>
    <x v="68"/>
    <n v="1.0454545454545454"/>
  </r>
  <r>
    <x v="39"/>
    <s v="1372272925406"/>
    <x v="29"/>
    <x v="391"/>
    <x v="68"/>
    <n v="0.94845360824742264"/>
  </r>
  <r>
    <x v="39"/>
    <s v="1016632378290"/>
    <x v="18"/>
    <x v="392"/>
    <x v="68"/>
    <n v="1.1499999999999999"/>
  </r>
  <r>
    <x v="39"/>
    <s v="1742462460194"/>
    <x v="21"/>
    <x v="393"/>
    <x v="68"/>
    <n v="0.90196078431372551"/>
  </r>
  <r>
    <x v="39"/>
    <s v="1967324274043"/>
    <x v="13"/>
    <x v="394"/>
    <x v="68"/>
    <n v="1.1794871794871795"/>
  </r>
  <r>
    <x v="39"/>
    <s v="1913940448265"/>
    <x v="29"/>
    <x v="395"/>
    <x v="68"/>
    <n v="0.94845360824742264"/>
  </r>
  <r>
    <x v="39"/>
    <s v="1337178905827"/>
    <x v="86"/>
    <x v="396"/>
    <x v="68"/>
    <n v="1.6428571428571428"/>
  </r>
  <r>
    <x v="39"/>
    <s v="1220082247036"/>
    <x v="48"/>
    <x v="397"/>
    <x v="58"/>
    <n v="1.576271186440678"/>
  </r>
  <r>
    <x v="39"/>
    <s v="1727935415836"/>
    <x v="23"/>
    <x v="398"/>
    <x v="58"/>
    <n v="0.96875"/>
  </r>
  <r>
    <x v="39"/>
    <s v="1818048779732"/>
    <x v="42"/>
    <x v="399"/>
    <x v="58"/>
    <n v="1.0568181818181819"/>
  </r>
  <r>
    <x v="40"/>
    <s v="2167261616426"/>
    <x v="32"/>
    <x v="400"/>
    <x v="46"/>
    <n v="1.4235294117647059"/>
  </r>
  <r>
    <x v="40"/>
    <s v="1372272925406"/>
    <x v="35"/>
    <x v="401"/>
    <x v="51"/>
    <n v="1.3707865168539326"/>
  </r>
  <r>
    <x v="40"/>
    <s v="1016632378290"/>
    <x v="28"/>
    <x v="402"/>
    <x v="51"/>
    <n v="1.4523809523809523"/>
  </r>
  <r>
    <x v="40"/>
    <s v="1742462460194"/>
    <x v="56"/>
    <x v="403"/>
    <x v="51"/>
    <n v="1.1844660194174756"/>
  </r>
  <r>
    <x v="40"/>
    <s v="1967324274043"/>
    <x v="41"/>
    <x v="404"/>
    <x v="51"/>
    <n v="1.4186046511627908"/>
  </r>
  <r>
    <x v="40"/>
    <s v="1913940448265"/>
    <x v="35"/>
    <x v="405"/>
    <x v="51"/>
    <n v="1.3707865168539326"/>
  </r>
  <r>
    <x v="40"/>
    <s v="1337178905827"/>
    <x v="87"/>
    <x v="406"/>
    <x v="51"/>
    <n v="2"/>
  </r>
  <r>
    <x v="40"/>
    <s v="1220082247036"/>
    <x v="88"/>
    <x v="407"/>
    <x v="15"/>
    <n v="2.0499999999999998"/>
  </r>
  <r>
    <x v="40"/>
    <s v="1727935415836"/>
    <x v="28"/>
    <x v="408"/>
    <x v="15"/>
    <n v="1.4642857142857142"/>
  </r>
  <r>
    <x v="40"/>
    <s v="1818048779732"/>
    <x v="52"/>
    <x v="409"/>
    <x v="15"/>
    <n v="1.2424242424242424"/>
  </r>
  <r>
    <x v="41"/>
    <s v="2167261616426"/>
    <x v="12"/>
    <x v="410"/>
    <x v="61"/>
    <n v="0.96296296296296291"/>
  </r>
  <r>
    <x v="41"/>
    <s v="1372272925406"/>
    <x v="54"/>
    <x v="411"/>
    <x v="61"/>
    <n v="0.75"/>
  </r>
  <r>
    <x v="41"/>
    <s v="1016632378290"/>
    <x v="43"/>
    <x v="412"/>
    <x v="61"/>
    <n v="0.8666666666666667"/>
  </r>
  <r>
    <x v="41"/>
    <s v="1742462460194"/>
    <x v="31"/>
    <x v="413"/>
    <x v="61"/>
    <n v="0.78"/>
  </r>
  <r>
    <x v="41"/>
    <s v="1967324274043"/>
    <x v="36"/>
    <x v="414"/>
    <x v="61"/>
    <n v="0.8571428571428571"/>
  </r>
  <r>
    <x v="41"/>
    <s v="1913940448265"/>
    <x v="43"/>
    <x v="415"/>
    <x v="61"/>
    <n v="0.8666666666666667"/>
  </r>
  <r>
    <x v="41"/>
    <s v="1337178905827"/>
    <x v="79"/>
    <x v="416"/>
    <x v="61"/>
    <n v="1.368421052631579"/>
  </r>
  <r>
    <x v="41"/>
    <s v="1220082247036"/>
    <x v="25"/>
    <x v="417"/>
    <x v="61"/>
    <n v="1.625"/>
  </r>
  <r>
    <x v="41"/>
    <s v="1727935415836"/>
    <x v="41"/>
    <x v="418"/>
    <x v="61"/>
    <n v="0.90697674418604646"/>
  </r>
  <r>
    <x v="41"/>
    <s v="1818048779732"/>
    <x v="19"/>
    <x v="419"/>
    <x v="61"/>
    <n v="0.82978723404255317"/>
  </r>
  <r>
    <x v="42"/>
    <s v="2167261616426"/>
    <x v="43"/>
    <x v="420"/>
    <x v="56"/>
    <n v="0.9"/>
  </r>
  <r>
    <x v="42"/>
    <s v="1372272925406"/>
    <x v="23"/>
    <x v="421"/>
    <x v="56"/>
    <n v="0.84375"/>
  </r>
  <r>
    <x v="42"/>
    <s v="1016632378290"/>
    <x v="16"/>
    <x v="422"/>
    <x v="57"/>
    <n v="0.86315789473684212"/>
  </r>
  <r>
    <x v="42"/>
    <s v="1742462460194"/>
    <x v="43"/>
    <x v="423"/>
    <x v="57"/>
    <n v="0.91111111111111109"/>
  </r>
  <r>
    <x v="42"/>
    <s v="1967324274043"/>
    <x v="42"/>
    <x v="424"/>
    <x v="57"/>
    <n v="0.93181818181818177"/>
  </r>
  <r>
    <x v="42"/>
    <s v="1913940448265"/>
    <x v="36"/>
    <x v="425"/>
    <x v="57"/>
    <n v="0.90109890109890112"/>
  </r>
  <r>
    <x v="42"/>
    <s v="1337178905827"/>
    <x v="25"/>
    <x v="426"/>
    <x v="57"/>
    <n v="1.7083333333333333"/>
  </r>
  <r>
    <x v="42"/>
    <s v="1220082247036"/>
    <x v="89"/>
    <x v="427"/>
    <x v="57"/>
    <n v="1.490909090909091"/>
  </r>
  <r>
    <x v="42"/>
    <s v="1727935415836"/>
    <x v="39"/>
    <x v="428"/>
    <x v="57"/>
    <n v="0.83673469387755106"/>
  </r>
  <r>
    <x v="42"/>
    <s v="1818048779732"/>
    <x v="36"/>
    <x v="429"/>
    <x v="57"/>
    <n v="0.90109890109890112"/>
  </r>
  <r>
    <x v="43"/>
    <s v="2167261616426"/>
    <x v="75"/>
    <x v="430"/>
    <x v="5"/>
    <n v="0.95327102803738317"/>
  </r>
  <r>
    <x v="43"/>
    <s v="1372272925406"/>
    <x v="36"/>
    <x v="431"/>
    <x v="5"/>
    <n v="1.1208791208791209"/>
  </r>
  <r>
    <x v="43"/>
    <s v="1016632378290"/>
    <x v="42"/>
    <x v="432"/>
    <x v="5"/>
    <n v="1.1590909090909092"/>
  </r>
  <r>
    <x v="43"/>
    <s v="1742462460194"/>
    <x v="43"/>
    <x v="433"/>
    <x v="5"/>
    <n v="1.1333333333333333"/>
  </r>
  <r>
    <x v="43"/>
    <s v="1967324274043"/>
    <x v="28"/>
    <x v="434"/>
    <x v="47"/>
    <n v="1.2261904761904763"/>
  </r>
  <r>
    <x v="43"/>
    <s v="1913940448265"/>
    <x v="31"/>
    <x v="435"/>
    <x v="47"/>
    <n v="1.03"/>
  </r>
  <r>
    <x v="43"/>
    <s v="1337178905827"/>
    <x v="65"/>
    <x v="436"/>
    <x v="47"/>
    <n v="2.8611111111111112"/>
  </r>
  <r>
    <x v="43"/>
    <s v="1220082247036"/>
    <x v="59"/>
    <x v="437"/>
    <x v="47"/>
    <n v="1.9433962264150944"/>
  </r>
  <r>
    <x v="43"/>
    <s v="1727935415836"/>
    <x v="28"/>
    <x v="438"/>
    <x v="47"/>
    <n v="1.2261904761904763"/>
  </r>
  <r>
    <x v="43"/>
    <s v="1818048779732"/>
    <x v="75"/>
    <x v="439"/>
    <x v="47"/>
    <n v="0.96261682242990654"/>
  </r>
  <r>
    <x v="44"/>
    <s v="2167261616426"/>
    <x v="43"/>
    <x v="440"/>
    <x v="69"/>
    <n v="9.3555555555555561"/>
  </r>
  <r>
    <x v="44"/>
    <s v="1372272925406"/>
    <x v="36"/>
    <x v="441"/>
    <x v="69"/>
    <n v="9.2527472527472536"/>
  </r>
  <r>
    <x v="44"/>
    <s v="1016632378290"/>
    <x v="12"/>
    <x v="442"/>
    <x v="69"/>
    <n v="10.395061728395062"/>
  </r>
  <r>
    <x v="44"/>
    <s v="1742462460194"/>
    <x v="52"/>
    <x v="443"/>
    <x v="69"/>
    <n v="8.5050505050505052"/>
  </r>
  <r>
    <x v="44"/>
    <s v="1967324274043"/>
    <x v="43"/>
    <x v="444"/>
    <x v="69"/>
    <n v="9.3555555555555561"/>
  </r>
  <r>
    <x v="44"/>
    <s v="1913940448265"/>
    <x v="52"/>
    <x v="445"/>
    <x v="69"/>
    <n v="8.5050505050505052"/>
  </r>
  <r>
    <x v="44"/>
    <s v="1337178905827"/>
    <x v="5"/>
    <x v="446"/>
    <x v="69"/>
    <n v="30.071428571428573"/>
  </r>
  <r>
    <x v="44"/>
    <s v="1220082247036"/>
    <x v="64"/>
    <x v="447"/>
    <x v="69"/>
    <n v="16.509803921568629"/>
  </r>
  <r>
    <x v="44"/>
    <s v="1727935415836"/>
    <x v="31"/>
    <x v="448"/>
    <x v="69"/>
    <n v="8.42"/>
  </r>
  <r>
    <x v="44"/>
    <s v="1818048779732"/>
    <x v="83"/>
    <x v="449"/>
    <x v="69"/>
    <n v="7.6545454545454543"/>
  </r>
  <r>
    <x v="45"/>
    <s v="2167261616426"/>
    <x v="67"/>
    <x v="450"/>
    <x v="70"/>
    <n v="4.4782608695652177"/>
  </r>
  <r>
    <x v="45"/>
    <s v="1372272925406"/>
    <x v="90"/>
    <x v="451"/>
    <x v="70"/>
    <n v="3.5517241379310347"/>
  </r>
  <r>
    <x v="45"/>
    <s v="1016632378290"/>
    <x v="47"/>
    <x v="452"/>
    <x v="70"/>
    <n v="3.8148148148148149"/>
  </r>
  <r>
    <x v="45"/>
    <s v="1742462460194"/>
    <x v="11"/>
    <x v="453"/>
    <x v="70"/>
    <n v="3.1692307692307691"/>
  </r>
  <r>
    <x v="45"/>
    <s v="1967324274043"/>
    <x v="61"/>
    <x v="454"/>
    <x v="71"/>
    <n v="3.2857142857142856"/>
  </r>
  <r>
    <x v="45"/>
    <s v="1913940448265"/>
    <x v="67"/>
    <x v="455"/>
    <x v="71"/>
    <n v="4.5"/>
  </r>
  <r>
    <x v="45"/>
    <s v="1337178905827"/>
    <x v="91"/>
    <x v="456"/>
    <x v="71"/>
    <n v="9.8571428571428577"/>
  </r>
  <r>
    <x v="45"/>
    <s v="1220082247036"/>
    <x v="92"/>
    <x v="457"/>
    <x v="71"/>
    <n v="5.5945945945945947"/>
  </r>
  <r>
    <x v="45"/>
    <s v="1727935415836"/>
    <x v="17"/>
    <x v="458"/>
    <x v="71"/>
    <n v="2.7972972972972974"/>
  </r>
  <r>
    <x v="45"/>
    <s v="1818048779732"/>
    <x v="86"/>
    <x v="459"/>
    <x v="71"/>
    <n v="3.6964285714285716"/>
  </r>
  <r>
    <x v="46"/>
    <s v="2167261616426"/>
    <x v="37"/>
    <x v="460"/>
    <x v="72"/>
    <n v="0.87755102040816324"/>
  </r>
  <r>
    <x v="46"/>
    <s v="1372272925406"/>
    <x v="15"/>
    <x v="461"/>
    <x v="73"/>
    <n v="1"/>
  </r>
  <r>
    <x v="46"/>
    <s v="1016632378290"/>
    <x v="37"/>
    <x v="462"/>
    <x v="73"/>
    <n v="0.89795918367346939"/>
  </r>
  <r>
    <x v="46"/>
    <s v="1742462460194"/>
    <x v="70"/>
    <x v="463"/>
    <x v="73"/>
    <n v="1.0232558139534884"/>
  </r>
  <r>
    <x v="46"/>
    <s v="1967324274043"/>
    <x v="48"/>
    <x v="464"/>
    <x v="74"/>
    <n v="0.76271186440677963"/>
  </r>
  <r>
    <x v="46"/>
    <s v="1913940448265"/>
    <x v="85"/>
    <x v="465"/>
    <x v="74"/>
    <n v="1.0975609756097562"/>
  </r>
  <r>
    <x v="46"/>
    <s v="1337178905827"/>
    <x v="4"/>
    <x v="466"/>
    <x v="74"/>
    <n v="1.7307692307692308"/>
  </r>
  <r>
    <x v="46"/>
    <s v="1220082247036"/>
    <x v="93"/>
    <x v="467"/>
    <x v="74"/>
    <n v="2.5"/>
  </r>
  <r>
    <x v="46"/>
    <s v="1727935415836"/>
    <x v="37"/>
    <x v="468"/>
    <x v="75"/>
    <n v="0.93877551020408168"/>
  </r>
  <r>
    <x v="46"/>
    <s v="1818048779732"/>
    <x v="84"/>
    <x v="469"/>
    <x v="75"/>
    <n v="1.0952380952380953"/>
  </r>
  <r>
    <x v="47"/>
    <s v="2167261616426"/>
    <x v="52"/>
    <x v="470"/>
    <x v="76"/>
    <n v="35.525252525252526"/>
  </r>
  <r>
    <x v="47"/>
    <s v="1372272925406"/>
    <x v="66"/>
    <x v="471"/>
    <x v="76"/>
    <n v="50.24285714285714"/>
  </r>
  <r>
    <x v="47"/>
    <s v="1016632378290"/>
    <x v="46"/>
    <x v="472"/>
    <x v="76"/>
    <n v="46.276315789473685"/>
  </r>
  <r>
    <x v="47"/>
    <s v="1742462460194"/>
    <x v="87"/>
    <x v="473"/>
    <x v="76"/>
    <n v="57.655737704918032"/>
  </r>
  <r>
    <x v="47"/>
    <s v="1967324274043"/>
    <x v="28"/>
    <x v="474"/>
    <x v="76"/>
    <n v="41.86904761904762"/>
  </r>
  <r>
    <x v="47"/>
    <s v="1913940448265"/>
    <x v="12"/>
    <x v="475"/>
    <x v="76"/>
    <n v="43.419753086419753"/>
  </r>
  <r>
    <x v="47"/>
    <s v="1337178905827"/>
    <x v="70"/>
    <x v="476"/>
    <x v="76"/>
    <n v="81.79069767441861"/>
  </r>
  <r>
    <x v="47"/>
    <s v="1220082247036"/>
    <x v="85"/>
    <x v="477"/>
    <x v="76"/>
    <n v="85.780487804878049"/>
  </r>
  <r>
    <x v="47"/>
    <s v="1727935415836"/>
    <x v="21"/>
    <x v="478"/>
    <x v="76"/>
    <n v="34.480392156862742"/>
  </r>
  <r>
    <x v="47"/>
    <s v="1818048779732"/>
    <x v="58"/>
    <x v="479"/>
    <x v="76"/>
    <n v="42.373493975903614"/>
  </r>
  <r>
    <x v="48"/>
    <s v="2167261616426"/>
    <x v="54"/>
    <x v="480"/>
    <x v="77"/>
    <n v="12.278846153846153"/>
  </r>
  <r>
    <x v="48"/>
    <s v="1372272925406"/>
    <x v="45"/>
    <x v="481"/>
    <x v="77"/>
    <n v="16.164556962025316"/>
  </r>
  <r>
    <x v="48"/>
    <s v="1016632378290"/>
    <x v="19"/>
    <x v="482"/>
    <x v="77"/>
    <n v="13.585106382978724"/>
  </r>
  <r>
    <x v="48"/>
    <s v="1742462460194"/>
    <x v="62"/>
    <x v="483"/>
    <x v="77"/>
    <n v="17.026666666666667"/>
  </r>
  <r>
    <x v="48"/>
    <s v="1967324274043"/>
    <x v="42"/>
    <x v="484"/>
    <x v="77"/>
    <n v="14.511363636363637"/>
  </r>
  <r>
    <x v="48"/>
    <s v="1913940448265"/>
    <x v="19"/>
    <x v="485"/>
    <x v="77"/>
    <n v="13.585106382978724"/>
  </r>
  <r>
    <x v="48"/>
    <s v="1337178905827"/>
    <x v="90"/>
    <x v="486"/>
    <x v="78"/>
    <n v="22.03448275862069"/>
  </r>
  <r>
    <x v="48"/>
    <s v="1220082247036"/>
    <x v="25"/>
    <x v="487"/>
    <x v="78"/>
    <n v="26.625"/>
  </r>
  <r>
    <x v="48"/>
    <s v="1727935415836"/>
    <x v="94"/>
    <x v="488"/>
    <x v="78"/>
    <n v="10.830508474576272"/>
  </r>
  <r>
    <x v="48"/>
    <s v="1818048779732"/>
    <x v="27"/>
    <x v="489"/>
    <x v="78"/>
    <n v="12.653465346534654"/>
  </r>
  <r>
    <x v="49"/>
    <s v="2167261616426"/>
    <x v="42"/>
    <x v="490"/>
    <x v="79"/>
    <n v="3.3522727272727271"/>
  </r>
  <r>
    <x v="49"/>
    <s v="1372272925406"/>
    <x v="49"/>
    <x v="491"/>
    <x v="79"/>
    <n v="3.5975609756097562"/>
  </r>
  <r>
    <x v="49"/>
    <s v="1016632378290"/>
    <x v="16"/>
    <x v="492"/>
    <x v="79"/>
    <n v="3.1052631578947367"/>
  </r>
  <r>
    <x v="49"/>
    <s v="1742462460194"/>
    <x v="60"/>
    <x v="493"/>
    <x v="79"/>
    <n v="3.2065217391304346"/>
  </r>
  <r>
    <x v="49"/>
    <s v="1967324274043"/>
    <x v="75"/>
    <x v="494"/>
    <x v="79"/>
    <n v="2.7570093457943927"/>
  </r>
  <r>
    <x v="49"/>
    <s v="1913940448265"/>
    <x v="56"/>
    <x v="495"/>
    <x v="79"/>
    <n v="2.8640776699029127"/>
  </r>
  <r>
    <x v="49"/>
    <s v="1337178905827"/>
    <x v="48"/>
    <x v="496"/>
    <x v="80"/>
    <n v="5.0169491525423728"/>
  </r>
  <r>
    <x v="49"/>
    <s v="1220082247036"/>
    <x v="73"/>
    <x v="497"/>
    <x v="80"/>
    <n v="7.7894736842105265"/>
  </r>
  <r>
    <x v="49"/>
    <s v="1727935415836"/>
    <x v="20"/>
    <x v="498"/>
    <x v="80"/>
    <n v="2.8190476190476192"/>
  </r>
  <r>
    <x v="49"/>
    <s v="1818048779732"/>
    <x v="22"/>
    <x v="499"/>
    <x v="80"/>
    <n v="2.7924528301886791"/>
  </r>
  <r>
    <x v="50"/>
    <s v="2167261616426"/>
    <x v="31"/>
    <x v="500"/>
    <x v="81"/>
    <n v="6.56"/>
  </r>
  <r>
    <x v="50"/>
    <s v="1372272925406"/>
    <x v="33"/>
    <x v="501"/>
    <x v="81"/>
    <n v="7.5402298850574709"/>
  </r>
  <r>
    <x v="50"/>
    <s v="1016632378290"/>
    <x v="29"/>
    <x v="502"/>
    <x v="81"/>
    <n v="6.7628865979381443"/>
  </r>
  <r>
    <x v="50"/>
    <s v="1742462460194"/>
    <x v="22"/>
    <x v="503"/>
    <x v="81"/>
    <n v="6.1886792452830193"/>
  </r>
  <r>
    <x v="50"/>
    <s v="1967324274043"/>
    <x v="81"/>
    <x v="504"/>
    <x v="81"/>
    <n v="5.7543859649122808"/>
  </r>
  <r>
    <x v="50"/>
    <s v="1913940448265"/>
    <x v="44"/>
    <x v="505"/>
    <x v="81"/>
    <n v="5.9099099099099099"/>
  </r>
  <r>
    <x v="50"/>
    <s v="1337178905827"/>
    <x v="40"/>
    <x v="506"/>
    <x v="81"/>
    <n v="14.577777777777778"/>
  </r>
  <r>
    <x v="50"/>
    <s v="1220082247036"/>
    <x v="73"/>
    <x v="507"/>
    <x v="81"/>
    <n v="17.263157894736842"/>
  </r>
  <r>
    <x v="50"/>
    <s v="1727935415836"/>
    <x v="22"/>
    <x v="508"/>
    <x v="81"/>
    <n v="6.1886792452830193"/>
  </r>
  <r>
    <x v="50"/>
    <s v="1818048779732"/>
    <x v="82"/>
    <x v="509"/>
    <x v="81"/>
    <n v="5.6551724137931032"/>
  </r>
  <r>
    <x v="51"/>
    <s v="2167261616426"/>
    <x v="21"/>
    <x v="510"/>
    <x v="82"/>
    <n v="10.862745098039216"/>
  </r>
  <r>
    <x v="51"/>
    <s v="1372272925406"/>
    <x v="34"/>
    <x v="511"/>
    <x v="83"/>
    <n v="11.924731182795698"/>
  </r>
  <r>
    <x v="51"/>
    <s v="1016632378290"/>
    <x v="21"/>
    <x v="512"/>
    <x v="84"/>
    <n v="10.882352941176471"/>
  </r>
  <r>
    <x v="51"/>
    <s v="1742462460194"/>
    <x v="19"/>
    <x v="513"/>
    <x v="84"/>
    <n v="11.808510638297872"/>
  </r>
  <r>
    <x v="51"/>
    <s v="1967324274043"/>
    <x v="54"/>
    <x v="152"/>
    <x v="85"/>
    <n v="10.682692307692308"/>
  </r>
  <r>
    <x v="51"/>
    <s v="1913940448265"/>
    <x v="83"/>
    <x v="514"/>
    <x v="86"/>
    <n v="10.109090909090909"/>
  </r>
  <r>
    <x v="51"/>
    <s v="1337178905827"/>
    <x v="69"/>
    <x v="515"/>
    <x v="86"/>
    <n v="27.8"/>
  </r>
  <r>
    <x v="51"/>
    <s v="1220082247036"/>
    <x v="15"/>
    <x v="516"/>
    <x v="86"/>
    <n v="25.272727272727273"/>
  </r>
  <r>
    <x v="51"/>
    <s v="1727935415836"/>
    <x v="39"/>
    <x v="517"/>
    <x v="87"/>
    <n v="11.357142857142858"/>
  </r>
  <r>
    <x v="51"/>
    <s v="1818048779732"/>
    <x v="44"/>
    <x v="518"/>
    <x v="87"/>
    <n v="10.027027027027026"/>
  </r>
  <r>
    <x v="52"/>
    <s v="2167261616426"/>
    <x v="20"/>
    <x v="519"/>
    <x v="88"/>
    <n v="13.266666666666667"/>
  </r>
  <r>
    <x v="52"/>
    <s v="1372272925406"/>
    <x v="19"/>
    <x v="520"/>
    <x v="88"/>
    <n v="14.819148936170214"/>
  </r>
  <r>
    <x v="52"/>
    <s v="1016632378290"/>
    <x v="35"/>
    <x v="521"/>
    <x v="88"/>
    <n v="15.651685393258427"/>
  </r>
  <r>
    <x v="52"/>
    <s v="1742462460194"/>
    <x v="32"/>
    <x v="522"/>
    <x v="88"/>
    <n v="16.388235294117646"/>
  </r>
  <r>
    <x v="52"/>
    <s v="1967324274043"/>
    <x v="56"/>
    <x v="523"/>
    <x v="88"/>
    <n v="13.524271844660195"/>
  </r>
  <r>
    <x v="52"/>
    <s v="1913940448265"/>
    <x v="75"/>
    <x v="524"/>
    <x v="88"/>
    <n v="13.018691588785046"/>
  </r>
  <r>
    <x v="52"/>
    <s v="1337178905827"/>
    <x v="24"/>
    <x v="525"/>
    <x v="88"/>
    <n v="29.638297872340427"/>
  </r>
  <r>
    <x v="52"/>
    <s v="1220082247036"/>
    <x v="40"/>
    <x v="526"/>
    <x v="88"/>
    <n v="30.955555555555556"/>
  </r>
  <r>
    <x v="52"/>
    <s v="1727935415836"/>
    <x v="60"/>
    <x v="527"/>
    <x v="88"/>
    <n v="15.141304347826088"/>
  </r>
  <r>
    <x v="52"/>
    <s v="1818048779732"/>
    <x v="41"/>
    <x v="528"/>
    <x v="88"/>
    <n v="16.197674418604652"/>
  </r>
  <r>
    <x v="53"/>
    <s v="2167261616426"/>
    <x v="21"/>
    <x v="529"/>
    <x v="35"/>
    <n v="0.93137254901960786"/>
  </r>
  <r>
    <x v="53"/>
    <s v="1372272925406"/>
    <x v="20"/>
    <x v="530"/>
    <x v="20"/>
    <n v="0.91428571428571426"/>
  </r>
  <r>
    <x v="53"/>
    <s v="1016632378290"/>
    <x v="35"/>
    <x v="531"/>
    <x v="20"/>
    <n v="1.0786516853932584"/>
  </r>
  <r>
    <x v="53"/>
    <s v="1742462460194"/>
    <x v="35"/>
    <x v="532"/>
    <x v="20"/>
    <n v="1.0786516853932584"/>
  </r>
  <r>
    <x v="53"/>
    <s v="1967324274043"/>
    <x v="94"/>
    <x v="533"/>
    <x v="21"/>
    <n v="0.82203389830508478"/>
  </r>
  <r>
    <x v="53"/>
    <s v="1913940448265"/>
    <x v="34"/>
    <x v="534"/>
    <x v="21"/>
    <n v="1.043010752688172"/>
  </r>
  <r>
    <x v="53"/>
    <s v="1337178905827"/>
    <x v="40"/>
    <x v="535"/>
    <x v="21"/>
    <n v="2.1555555555555554"/>
  </r>
  <r>
    <x v="53"/>
    <s v="1220082247036"/>
    <x v="73"/>
    <x v="536"/>
    <x v="21"/>
    <n v="2.5526315789473686"/>
  </r>
  <r>
    <x v="53"/>
    <s v="1727935415836"/>
    <x v="34"/>
    <x v="537"/>
    <x v="21"/>
    <n v="1.043010752688172"/>
  </r>
  <r>
    <x v="53"/>
    <s v="1818048779732"/>
    <x v="33"/>
    <x v="538"/>
    <x v="22"/>
    <n v="1.1264367816091954"/>
  </r>
  <r>
    <x v="54"/>
    <s v="2167261616426"/>
    <x v="33"/>
    <x v="539"/>
    <x v="20"/>
    <n v="1.103448275862069"/>
  </r>
  <r>
    <x v="54"/>
    <s v="1372272925406"/>
    <x v="76"/>
    <x v="540"/>
    <x v="21"/>
    <n v="0.77600000000000002"/>
  </r>
  <r>
    <x v="54"/>
    <s v="1016632378290"/>
    <x v="75"/>
    <x v="541"/>
    <x v="21"/>
    <n v="0.90654205607476634"/>
  </r>
  <r>
    <x v="54"/>
    <s v="1742462460194"/>
    <x v="32"/>
    <x v="542"/>
    <x v="21"/>
    <n v="1.1411764705882352"/>
  </r>
  <r>
    <x v="54"/>
    <s v="1967324274043"/>
    <x v="95"/>
    <x v="543"/>
    <x v="22"/>
    <n v="0.83760683760683763"/>
  </r>
  <r>
    <x v="54"/>
    <s v="1913940448265"/>
    <x v="41"/>
    <x v="544"/>
    <x v="22"/>
    <n v="1.1395348837209303"/>
  </r>
  <r>
    <x v="54"/>
    <s v="1337178905827"/>
    <x v="40"/>
    <x v="545"/>
    <x v="22"/>
    <n v="2.1777777777777776"/>
  </r>
  <r>
    <x v="54"/>
    <s v="1220082247036"/>
    <x v="15"/>
    <x v="546"/>
    <x v="22"/>
    <n v="2.2272727272727271"/>
  </r>
  <r>
    <x v="54"/>
    <s v="1727935415836"/>
    <x v="12"/>
    <x v="547"/>
    <x v="22"/>
    <n v="1.2098765432098766"/>
  </r>
  <r>
    <x v="54"/>
    <s v="1818048779732"/>
    <x v="23"/>
    <x v="548"/>
    <x v="13"/>
    <n v="1.03125"/>
  </r>
  <r>
    <x v="55"/>
    <s v="2167261616426"/>
    <x v="35"/>
    <x v="549"/>
    <x v="67"/>
    <n v="0.93258426966292129"/>
  </r>
  <r>
    <x v="55"/>
    <s v="1372272925406"/>
    <x v="20"/>
    <x v="550"/>
    <x v="67"/>
    <n v="0.79047619047619044"/>
  </r>
  <r>
    <x v="55"/>
    <s v="1016632378290"/>
    <x v="77"/>
    <x v="551"/>
    <x v="67"/>
    <n v="0.73451327433628322"/>
  </r>
  <r>
    <x v="55"/>
    <s v="1742462460194"/>
    <x v="46"/>
    <x v="552"/>
    <x v="67"/>
    <n v="1.0921052631578947"/>
  </r>
  <r>
    <x v="55"/>
    <s v="1967324274043"/>
    <x v="63"/>
    <x v="553"/>
    <x v="67"/>
    <n v="0.76851851851851849"/>
  </r>
  <r>
    <x v="55"/>
    <s v="1913940448265"/>
    <x v="52"/>
    <x v="554"/>
    <x v="67"/>
    <n v="0.83838383838383834"/>
  </r>
  <r>
    <x v="55"/>
    <s v="1337178905827"/>
    <x v="38"/>
    <x v="555"/>
    <x v="67"/>
    <n v="1.5961538461538463"/>
  </r>
  <r>
    <x v="55"/>
    <s v="1220082247036"/>
    <x v="67"/>
    <x v="556"/>
    <x v="30"/>
    <n v="1.826086956521739"/>
  </r>
  <r>
    <x v="55"/>
    <s v="1727935415836"/>
    <x v="18"/>
    <x v="557"/>
    <x v="30"/>
    <n v="1.05"/>
  </r>
  <r>
    <x v="55"/>
    <s v="1818048779732"/>
    <x v="31"/>
    <x v="558"/>
    <x v="30"/>
    <n v="0.84"/>
  </r>
  <r>
    <x v="56"/>
    <s v="2167261616426"/>
    <x v="42"/>
    <x v="559"/>
    <x v="19"/>
    <n v="1.0340909090909092"/>
  </r>
  <r>
    <x v="56"/>
    <s v="1372272925406"/>
    <x v="50"/>
    <x v="560"/>
    <x v="19"/>
    <n v="1.1818181818181819"/>
  </r>
  <r>
    <x v="56"/>
    <s v="1016632378290"/>
    <x v="21"/>
    <x v="561"/>
    <x v="19"/>
    <n v="0.89215686274509809"/>
  </r>
  <r>
    <x v="56"/>
    <s v="1742462460194"/>
    <x v="50"/>
    <x v="562"/>
    <x v="19"/>
    <n v="1.1818181818181819"/>
  </r>
  <r>
    <x v="56"/>
    <s v="1967324274043"/>
    <x v="44"/>
    <x v="563"/>
    <x v="19"/>
    <n v="0.81981981981981977"/>
  </r>
  <r>
    <x v="56"/>
    <s v="1913940448265"/>
    <x v="29"/>
    <x v="564"/>
    <x v="19"/>
    <n v="0.93814432989690721"/>
  </r>
  <r>
    <x v="56"/>
    <s v="1337178905827"/>
    <x v="64"/>
    <x v="565"/>
    <x v="19"/>
    <n v="1.7843137254901962"/>
  </r>
  <r>
    <x v="56"/>
    <s v="1220082247036"/>
    <x v="96"/>
    <x v="566"/>
    <x v="19"/>
    <n v="2.6"/>
  </r>
  <r>
    <x v="56"/>
    <s v="1727935415836"/>
    <x v="49"/>
    <x v="567"/>
    <x v="19"/>
    <n v="1.1097560975609757"/>
  </r>
  <r>
    <x v="56"/>
    <s v="1818048779732"/>
    <x v="44"/>
    <x v="568"/>
    <x v="19"/>
    <n v="0.81981981981981977"/>
  </r>
  <r>
    <x v="57"/>
    <s v="2167261616426"/>
    <x v="60"/>
    <x v="569"/>
    <x v="64"/>
    <n v="0.81521739130434778"/>
  </r>
  <r>
    <x v="57"/>
    <s v="1372272925406"/>
    <x v="58"/>
    <x v="570"/>
    <x v="64"/>
    <n v="0.90361445783132532"/>
  </r>
  <r>
    <x v="57"/>
    <s v="1016632378290"/>
    <x v="27"/>
    <x v="571"/>
    <x v="64"/>
    <n v="0.74257425742574257"/>
  </r>
  <r>
    <x v="57"/>
    <s v="1742462460194"/>
    <x v="19"/>
    <x v="572"/>
    <x v="64"/>
    <n v="0.7978723404255319"/>
  </r>
  <r>
    <x v="57"/>
    <s v="1967324274043"/>
    <x v="19"/>
    <x v="573"/>
    <x v="64"/>
    <n v="0.7978723404255319"/>
  </r>
  <r>
    <x v="57"/>
    <s v="1913940448265"/>
    <x v="35"/>
    <x v="574"/>
    <x v="64"/>
    <n v="0.84269662921348309"/>
  </r>
  <r>
    <x v="57"/>
    <s v="1337178905827"/>
    <x v="64"/>
    <x v="575"/>
    <x v="64"/>
    <n v="1.4705882352941178"/>
  </r>
  <r>
    <x v="57"/>
    <s v="1220082247036"/>
    <x v="70"/>
    <x v="576"/>
    <x v="65"/>
    <n v="1.7674418604651163"/>
  </r>
  <r>
    <x v="57"/>
    <s v="1727935415836"/>
    <x v="43"/>
    <x v="577"/>
    <x v="65"/>
    <n v="0.84444444444444444"/>
  </r>
  <r>
    <x v="57"/>
    <s v="1818048779732"/>
    <x v="29"/>
    <x v="578"/>
    <x v="65"/>
    <n v="0.78350515463917525"/>
  </r>
  <r>
    <x v="58"/>
    <s v="2167261616426"/>
    <x v="21"/>
    <x v="579"/>
    <x v="54"/>
    <n v="0.84313725490196079"/>
  </r>
  <r>
    <x v="58"/>
    <s v="1372272925406"/>
    <x v="29"/>
    <x v="580"/>
    <x v="54"/>
    <n v="0.88659793814432986"/>
  </r>
  <r>
    <x v="58"/>
    <s v="1016632378290"/>
    <x v="20"/>
    <x v="581"/>
    <x v="54"/>
    <n v="0.81904761904761902"/>
  </r>
  <r>
    <x v="58"/>
    <s v="1742462460194"/>
    <x v="54"/>
    <x v="582"/>
    <x v="54"/>
    <n v="0.82692307692307687"/>
  </r>
  <r>
    <x v="58"/>
    <s v="1967324274043"/>
    <x v="62"/>
    <x v="583"/>
    <x v="54"/>
    <n v="1.1466666666666667"/>
  </r>
  <r>
    <x v="58"/>
    <s v="1913940448265"/>
    <x v="41"/>
    <x v="584"/>
    <x v="50"/>
    <n v="1.0116279069767442"/>
  </r>
  <r>
    <x v="58"/>
    <s v="1337178905827"/>
    <x v="25"/>
    <x v="585"/>
    <x v="50"/>
    <n v="1.8125"/>
  </r>
  <r>
    <x v="58"/>
    <s v="1220082247036"/>
    <x v="25"/>
    <x v="586"/>
    <x v="50"/>
    <n v="1.8125"/>
  </r>
  <r>
    <x v="58"/>
    <s v="1727935415836"/>
    <x v="20"/>
    <x v="587"/>
    <x v="50"/>
    <n v="0.82857142857142863"/>
  </r>
  <r>
    <x v="58"/>
    <s v="1818048779732"/>
    <x v="32"/>
    <x v="588"/>
    <x v="50"/>
    <n v="1.0235294117647058"/>
  </r>
  <r>
    <x v="59"/>
    <s v="2167261616426"/>
    <x v="27"/>
    <x v="589"/>
    <x v="18"/>
    <n v="0.8910891089108911"/>
  </r>
  <r>
    <x v="59"/>
    <s v="1372272925406"/>
    <x v="55"/>
    <x v="590"/>
    <x v="18"/>
    <n v="0.8035714285714286"/>
  </r>
  <r>
    <x v="59"/>
    <s v="1016632378290"/>
    <x v="63"/>
    <x v="591"/>
    <x v="18"/>
    <n v="0.83333333333333337"/>
  </r>
  <r>
    <x v="59"/>
    <s v="1742462460194"/>
    <x v="52"/>
    <x v="592"/>
    <x v="18"/>
    <n v="0.90909090909090906"/>
  </r>
  <r>
    <x v="59"/>
    <s v="1967324274043"/>
    <x v="12"/>
    <x v="593"/>
    <x v="18"/>
    <n v="1.1111111111111112"/>
  </r>
  <r>
    <x v="59"/>
    <s v="1913940448265"/>
    <x v="58"/>
    <x v="594"/>
    <x v="19"/>
    <n v="1.0963855421686748"/>
  </r>
  <r>
    <x v="59"/>
    <s v="1337178905827"/>
    <x v="38"/>
    <x v="595"/>
    <x v="19"/>
    <n v="1.75"/>
  </r>
  <r>
    <x v="59"/>
    <s v="1220082247036"/>
    <x v="85"/>
    <x v="596"/>
    <x v="19"/>
    <n v="2.2195121951219514"/>
  </r>
  <r>
    <x v="59"/>
    <s v="1727935415836"/>
    <x v="23"/>
    <x v="597"/>
    <x v="19"/>
    <n v="0.94791666666666663"/>
  </r>
  <r>
    <x v="59"/>
    <s v="1818048779732"/>
    <x v="16"/>
    <x v="598"/>
    <x v="19"/>
    <n v="0.95789473684210524"/>
  </r>
  <r>
    <x v="60"/>
    <s v="2167261616426"/>
    <x v="89"/>
    <x v="599"/>
    <x v="89"/>
    <n v="0.94545454545454544"/>
  </r>
  <r>
    <x v="60"/>
    <s v="1372272925406"/>
    <x v="97"/>
    <x v="600"/>
    <x v="89"/>
    <n v="0.75362318840579712"/>
  </r>
  <r>
    <x v="60"/>
    <s v="1016632378290"/>
    <x v="51"/>
    <x v="601"/>
    <x v="89"/>
    <n v="0.83870967741935487"/>
  </r>
  <r>
    <x v="60"/>
    <s v="1742462460194"/>
    <x v="59"/>
    <x v="602"/>
    <x v="89"/>
    <n v="0.98113207547169812"/>
  </r>
  <r>
    <x v="60"/>
    <s v="1967324274043"/>
    <x v="38"/>
    <x v="603"/>
    <x v="89"/>
    <n v="1"/>
  </r>
  <r>
    <x v="60"/>
    <s v="1913940448265"/>
    <x v="64"/>
    <x v="604"/>
    <x v="89"/>
    <n v="1.0196078431372548"/>
  </r>
  <r>
    <x v="60"/>
    <s v="1337178905827"/>
    <x v="96"/>
    <x v="605"/>
    <x v="89"/>
    <n v="1.4857142857142858"/>
  </r>
  <r>
    <x v="60"/>
    <s v="1220082247036"/>
    <x v="0"/>
    <x v="606"/>
    <x v="89"/>
    <n v="2.08"/>
  </r>
  <r>
    <x v="60"/>
    <s v="1727935415836"/>
    <x v="24"/>
    <x v="607"/>
    <x v="89"/>
    <n v="1.1063829787234043"/>
  </r>
  <r>
    <x v="60"/>
    <s v="1818048779732"/>
    <x v="48"/>
    <x v="608"/>
    <x v="89"/>
    <n v="0.88135593220338981"/>
  </r>
  <r>
    <x v="61"/>
    <s v="2167261616426"/>
    <x v="98"/>
    <x v="609"/>
    <x v="90"/>
    <n v="6"/>
  </r>
  <r>
    <x v="61"/>
    <s v="1372272925406"/>
    <x v="99"/>
    <x v="610"/>
    <x v="90"/>
    <n v="4.5"/>
  </r>
  <r>
    <x v="61"/>
    <s v="1016632378290"/>
    <x v="99"/>
    <x v="611"/>
    <x v="91"/>
    <n v="4.625"/>
  </r>
  <r>
    <x v="61"/>
    <s v="1742462460194"/>
    <x v="100"/>
    <x v="612"/>
    <x v="91"/>
    <n v="4.1111111111111107"/>
  </r>
  <r>
    <x v="61"/>
    <s v="1967324274043"/>
    <x v="101"/>
    <x v="613"/>
    <x v="92"/>
    <n v="5.4285714285714288"/>
  </r>
  <r>
    <x v="61"/>
    <s v="1913940448265"/>
    <x v="102"/>
    <x v="614"/>
    <x v="92"/>
    <n v="3.4545454545454546"/>
  </r>
  <r>
    <x v="61"/>
    <s v="1337178905827"/>
    <x v="103"/>
    <x v="615"/>
    <x v="93"/>
    <n v="7.8"/>
  </r>
  <r>
    <x v="61"/>
    <s v="1220082247036"/>
    <x v="98"/>
    <x v="616"/>
    <x v="94"/>
    <n v="6.666666666666667"/>
  </r>
  <r>
    <x v="61"/>
    <s v="1727935415836"/>
    <x v="101"/>
    <x v="617"/>
    <x v="94"/>
    <n v="5.7142857142857144"/>
  </r>
  <r>
    <x v="61"/>
    <s v="1818048779732"/>
    <x v="104"/>
    <x v="618"/>
    <x v="95"/>
    <n v="4.0999999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H314:K345" firstHeaderRow="0" firstDataRow="1" firstDataCol="1"/>
  <pivotFields count="6"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dataField="1" showAll="0">
      <items count="88">
        <item x="77"/>
        <item x="78"/>
        <item x="45"/>
        <item x="43"/>
        <item x="48"/>
        <item x="55"/>
        <item x="69"/>
        <item x="64"/>
        <item x="4"/>
        <item x="41"/>
        <item x="71"/>
        <item x="0"/>
        <item x="42"/>
        <item x="59"/>
        <item x="13"/>
        <item x="70"/>
        <item x="20"/>
        <item x="50"/>
        <item x="23"/>
        <item x="46"/>
        <item x="39"/>
        <item x="65"/>
        <item x="51"/>
        <item x="40"/>
        <item x="27"/>
        <item x="57"/>
        <item x="62"/>
        <item x="47"/>
        <item x="74"/>
        <item x="31"/>
        <item x="44"/>
        <item x="61"/>
        <item x="85"/>
        <item x="26"/>
        <item x="53"/>
        <item x="7"/>
        <item x="12"/>
        <item x="2"/>
        <item x="8"/>
        <item x="11"/>
        <item x="86"/>
        <item x="60"/>
        <item x="67"/>
        <item x="5"/>
        <item x="52"/>
        <item x="76"/>
        <item x="56"/>
        <item x="9"/>
        <item x="22"/>
        <item x="49"/>
        <item x="3"/>
        <item x="24"/>
        <item x="19"/>
        <item x="21"/>
        <item x="28"/>
        <item x="34"/>
        <item x="1"/>
        <item x="30"/>
        <item x="15"/>
        <item x="6"/>
        <item x="54"/>
        <item x="58"/>
        <item x="35"/>
        <item x="29"/>
        <item x="16"/>
        <item x="25"/>
        <item x="18"/>
        <item x="32"/>
        <item x="66"/>
        <item x="14"/>
        <item x="36"/>
        <item x="68"/>
        <item x="33"/>
        <item x="37"/>
        <item x="63"/>
        <item x="73"/>
        <item x="38"/>
        <item x="10"/>
        <item x="75"/>
        <item x="72"/>
        <item x="17"/>
        <item x="84"/>
        <item x="81"/>
        <item x="79"/>
        <item x="82"/>
        <item x="83"/>
        <item x="80"/>
        <item t="default"/>
      </items>
    </pivotField>
    <pivotField dataField="1" showAll="0">
      <items count="301">
        <item x="262"/>
        <item x="264"/>
        <item x="193"/>
        <item x="65"/>
        <item x="69"/>
        <item x="63"/>
        <item x="153"/>
        <item x="192"/>
        <item x="294"/>
        <item x="162"/>
        <item x="186"/>
        <item x="45"/>
        <item x="102"/>
        <item x="17"/>
        <item x="61"/>
        <item x="4"/>
        <item x="251"/>
        <item x="120"/>
        <item x="191"/>
        <item x="0"/>
        <item x="111"/>
        <item x="196"/>
        <item x="261"/>
        <item x="236"/>
        <item x="141"/>
        <item x="242"/>
        <item x="263"/>
        <item x="13"/>
        <item x="253"/>
        <item x="164"/>
        <item x="241"/>
        <item x="52"/>
        <item x="62"/>
        <item x="171"/>
        <item x="58"/>
        <item x="268"/>
        <item x="26"/>
        <item x="79"/>
        <item x="289"/>
        <item x="223"/>
        <item x="260"/>
        <item x="267"/>
        <item x="280"/>
        <item x="107"/>
        <item x="203"/>
        <item x="151"/>
        <item x="190"/>
        <item x="269"/>
        <item x="118"/>
        <item x="197"/>
        <item x="68"/>
        <item x="60"/>
        <item x="72"/>
        <item x="82"/>
        <item x="66"/>
        <item x="67"/>
        <item x="21"/>
        <item x="211"/>
        <item x="179"/>
        <item x="195"/>
        <item x="32"/>
        <item x="291"/>
        <item x="147"/>
        <item x="133"/>
        <item x="198"/>
        <item x="194"/>
        <item x="81"/>
        <item x="231"/>
        <item x="92"/>
        <item x="91"/>
        <item x="207"/>
        <item x="199"/>
        <item x="266"/>
        <item x="265"/>
        <item x="134"/>
        <item x="184"/>
        <item x="226"/>
        <item x="213"/>
        <item x="290"/>
        <item x="129"/>
        <item x="272"/>
        <item x="31"/>
        <item x="42"/>
        <item x="64"/>
        <item x="2"/>
        <item x="89"/>
        <item x="271"/>
        <item x="11"/>
        <item x="8"/>
        <item x="233"/>
        <item x="174"/>
        <item x="7"/>
        <item x="239"/>
        <item x="201"/>
        <item x="170"/>
        <item x="37"/>
        <item x="9"/>
        <item x="117"/>
        <item x="5"/>
        <item x="25"/>
        <item x="53"/>
        <item x="35"/>
        <item x="121"/>
        <item x="112"/>
        <item x="130"/>
        <item x="293"/>
        <item x="125"/>
        <item x="12"/>
        <item x="232"/>
        <item x="165"/>
        <item x="287"/>
        <item x="99"/>
        <item x="39"/>
        <item x="166"/>
        <item x="3"/>
        <item x="1"/>
        <item x="254"/>
        <item x="86"/>
        <item x="245"/>
        <item x="83"/>
        <item x="292"/>
        <item x="296"/>
        <item x="250"/>
        <item x="100"/>
        <item x="59"/>
        <item x="131"/>
        <item x="104"/>
        <item x="110"/>
        <item x="98"/>
        <item x="284"/>
        <item x="106"/>
        <item x="227"/>
        <item x="163"/>
        <item x="119"/>
        <item x="209"/>
        <item x="288"/>
        <item x="216"/>
        <item x="249"/>
        <item x="27"/>
        <item x="248"/>
        <item x="124"/>
        <item x="299"/>
        <item x="38"/>
        <item x="75"/>
        <item x="33"/>
        <item x="74"/>
        <item x="256"/>
        <item x="142"/>
        <item x="229"/>
        <item x="282"/>
        <item x="93"/>
        <item x="234"/>
        <item x="95"/>
        <item x="128"/>
        <item x="34"/>
        <item x="295"/>
        <item x="90"/>
        <item x="88"/>
        <item x="152"/>
        <item x="238"/>
        <item x="29"/>
        <item x="44"/>
        <item x="222"/>
        <item x="224"/>
        <item x="48"/>
        <item x="108"/>
        <item x="168"/>
        <item x="244"/>
        <item x="84"/>
        <item x="20"/>
        <item x="135"/>
        <item x="16"/>
        <item x="87"/>
        <item x="41"/>
        <item x="176"/>
        <item x="70"/>
        <item x="215"/>
        <item x="173"/>
        <item x="103"/>
        <item x="144"/>
        <item x="78"/>
        <item x="49"/>
        <item x="246"/>
        <item x="127"/>
        <item x="259"/>
        <item x="258"/>
        <item x="200"/>
        <item x="94"/>
        <item x="167"/>
        <item x="101"/>
        <item x="252"/>
        <item x="56"/>
        <item x="158"/>
        <item x="298"/>
        <item x="71"/>
        <item x="286"/>
        <item x="114"/>
        <item x="105"/>
        <item x="76"/>
        <item x="183"/>
        <item x="221"/>
        <item x="22"/>
        <item x="202"/>
        <item x="182"/>
        <item x="297"/>
        <item x="189"/>
        <item x="140"/>
        <item x="157"/>
        <item x="139"/>
        <item x="210"/>
        <item x="283"/>
        <item x="281"/>
        <item x="285"/>
        <item x="159"/>
        <item x="51"/>
        <item x="177"/>
        <item x="214"/>
        <item x="6"/>
        <item x="23"/>
        <item x="247"/>
        <item x="143"/>
        <item x="19"/>
        <item x="161"/>
        <item x="77"/>
        <item x="132"/>
        <item x="136"/>
        <item x="188"/>
        <item x="217"/>
        <item x="156"/>
        <item x="97"/>
        <item x="116"/>
        <item x="240"/>
        <item x="122"/>
        <item x="220"/>
        <item x="138"/>
        <item x="155"/>
        <item x="96"/>
        <item x="15"/>
        <item x="180"/>
        <item x="160"/>
        <item x="123"/>
        <item x="85"/>
        <item x="36"/>
        <item x="230"/>
        <item x="243"/>
        <item x="257"/>
        <item x="109"/>
        <item x="178"/>
        <item x="150"/>
        <item x="113"/>
        <item x="40"/>
        <item x="24"/>
        <item x="169"/>
        <item x="206"/>
        <item x="80"/>
        <item x="255"/>
        <item x="225"/>
        <item x="46"/>
        <item x="126"/>
        <item x="145"/>
        <item x="50"/>
        <item x="185"/>
        <item x="43"/>
        <item x="149"/>
        <item x="219"/>
        <item x="28"/>
        <item x="115"/>
        <item x="204"/>
        <item x="146"/>
        <item x="235"/>
        <item x="73"/>
        <item x="275"/>
        <item x="181"/>
        <item x="187"/>
        <item x="175"/>
        <item x="148"/>
        <item x="237"/>
        <item x="172"/>
        <item x="154"/>
        <item x="205"/>
        <item x="55"/>
        <item x="228"/>
        <item x="30"/>
        <item x="137"/>
        <item x="14"/>
        <item x="54"/>
        <item x="47"/>
        <item x="208"/>
        <item x="218"/>
        <item x="18"/>
        <item x="212"/>
        <item x="57"/>
        <item x="10"/>
        <item x="279"/>
        <item x="274"/>
        <item x="270"/>
        <item x="276"/>
        <item x="273"/>
        <item x="277"/>
        <item x="278"/>
        <item t="default"/>
      </items>
    </pivotField>
    <pivotField dataField="1" showAll="0">
      <items count="76">
        <item x="9"/>
        <item x="10"/>
        <item x="11"/>
        <item x="12"/>
        <item x="19"/>
        <item x="20"/>
        <item x="42"/>
        <item x="43"/>
        <item x="44"/>
        <item x="45"/>
        <item x="46"/>
        <item x="70"/>
        <item x="71"/>
        <item x="72"/>
        <item x="73"/>
        <item x="74"/>
        <item x="64"/>
        <item x="65"/>
        <item x="66"/>
        <item x="26"/>
        <item x="27"/>
        <item x="28"/>
        <item x="47"/>
        <item x="48"/>
        <item x="36"/>
        <item x="37"/>
        <item x="38"/>
        <item x="39"/>
        <item x="21"/>
        <item x="22"/>
        <item x="23"/>
        <item x="24"/>
        <item x="54"/>
        <item x="55"/>
        <item x="56"/>
        <item x="32"/>
        <item x="33"/>
        <item x="34"/>
        <item x="35"/>
        <item x="0"/>
        <item x="1"/>
        <item x="2"/>
        <item x="3"/>
        <item x="4"/>
        <item x="18"/>
        <item x="57"/>
        <item x="58"/>
        <item x="59"/>
        <item x="5"/>
        <item x="6"/>
        <item x="7"/>
        <item x="8"/>
        <item x="69"/>
        <item x="13"/>
        <item x="14"/>
        <item x="15"/>
        <item x="40"/>
        <item x="41"/>
        <item x="29"/>
        <item x="30"/>
        <item x="31"/>
        <item x="25"/>
        <item x="60"/>
        <item x="61"/>
        <item x="62"/>
        <item x="63"/>
        <item x="49"/>
        <item x="50"/>
        <item x="51"/>
        <item x="52"/>
        <item x="53"/>
        <item x="67"/>
        <item x="68"/>
        <item x="16"/>
        <item x="17"/>
        <item t="default"/>
      </items>
    </pivotField>
    <pivotField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Facturas procesadas (throughput)" fld="2" baseField="0" baseItem="0"/>
    <dataField name="Sum of Total facturado (USD)" fld="3" baseField="0" baseItem="0"/>
    <dataField name="Average of Tiempo procesamiento en ms (latencia)" fld="4" subtotal="average" baseField="0" baseItem="0"/>
  </dataFields>
  <formats count="2">
    <format dxfId="19">
      <pivotArea type="all" dataOnly="0" outline="0" fieldPosition="0"/>
    </format>
    <format dxfId="18">
      <pivotArea type="all" dataOnly="0" outline="0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14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624:D687" firstHeaderRow="0" firstDataRow="1" firstDataCol="1"/>
  <pivotFields count="6">
    <pivotField axis="axisRow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dataField="1" showAll="0">
      <items count="101">
        <item x="4"/>
        <item x="98"/>
        <item x="5"/>
        <item x="93"/>
        <item x="99"/>
        <item x="1"/>
        <item x="6"/>
        <item x="96"/>
        <item x="61"/>
        <item x="54"/>
        <item x="84"/>
        <item x="97"/>
        <item x="14"/>
        <item x="7"/>
        <item x="2"/>
        <item x="3"/>
        <item x="0"/>
        <item x="81"/>
        <item x="95"/>
        <item x="63"/>
        <item x="79"/>
        <item x="57"/>
        <item x="80"/>
        <item x="78"/>
        <item x="58"/>
        <item x="38"/>
        <item x="43"/>
        <item x="23"/>
        <item x="15"/>
        <item x="33"/>
        <item x="75"/>
        <item x="70"/>
        <item x="49"/>
        <item x="56"/>
        <item x="32"/>
        <item x="51"/>
        <item x="71"/>
        <item x="42"/>
        <item x="24"/>
        <item x="62"/>
        <item x="60"/>
        <item x="59"/>
        <item x="53"/>
        <item x="9"/>
        <item x="73"/>
        <item x="67"/>
        <item x="74"/>
        <item x="76"/>
        <item x="92"/>
        <item x="52"/>
        <item x="55"/>
        <item x="16"/>
        <item x="91"/>
        <item x="66"/>
        <item x="13"/>
        <item x="69"/>
        <item x="44"/>
        <item x="8"/>
        <item x="30"/>
        <item x="37"/>
        <item x="11"/>
        <item x="35"/>
        <item x="26"/>
        <item x="40"/>
        <item x="25"/>
        <item x="18"/>
        <item x="12"/>
        <item x="50"/>
        <item x="10"/>
        <item x="17"/>
        <item x="39"/>
        <item x="41"/>
        <item x="47"/>
        <item x="27"/>
        <item x="65"/>
        <item x="31"/>
        <item x="68"/>
        <item x="72"/>
        <item x="21"/>
        <item x="45"/>
        <item x="22"/>
        <item x="46"/>
        <item x="85"/>
        <item x="64"/>
        <item x="48"/>
        <item x="20"/>
        <item x="34"/>
        <item x="28"/>
        <item x="36"/>
        <item x="86"/>
        <item x="83"/>
        <item x="77"/>
        <item x="82"/>
        <item x="88"/>
        <item x="87"/>
        <item x="94"/>
        <item x="19"/>
        <item x="90"/>
        <item x="89"/>
        <item x="29"/>
        <item t="default"/>
      </items>
    </pivotField>
    <pivotField dataField="1" showAll="0">
      <items count="621">
        <item x="6"/>
        <item x="587"/>
        <item x="616"/>
        <item x="7"/>
        <item x="97"/>
        <item x="317"/>
        <item x="576"/>
        <item x="327"/>
        <item x="617"/>
        <item x="316"/>
        <item x="610"/>
        <item x="1"/>
        <item x="8"/>
        <item x="96"/>
        <item x="615"/>
        <item x="16"/>
        <item x="87"/>
        <item x="577"/>
        <item x="618"/>
        <item x="586"/>
        <item x="326"/>
        <item x="611"/>
        <item x="5"/>
        <item x="2"/>
        <item x="376"/>
        <item x="619"/>
        <item x="4"/>
        <item x="9"/>
        <item x="582"/>
        <item x="612"/>
        <item x="613"/>
        <item x="307"/>
        <item x="217"/>
        <item x="0"/>
        <item x="86"/>
        <item x="256"/>
        <item x="156"/>
        <item x="90"/>
        <item x="3"/>
        <item x="447"/>
        <item x="467"/>
        <item x="367"/>
        <item x="437"/>
        <item x="457"/>
        <item x="456"/>
        <item x="516"/>
        <item x="575"/>
        <item x="357"/>
        <item x="606"/>
        <item x="477"/>
        <item x="216"/>
        <item x="573"/>
        <item x="107"/>
        <item x="497"/>
        <item x="572"/>
        <item x="366"/>
        <item x="57"/>
        <item x="206"/>
        <item x="507"/>
        <item x="597"/>
        <item x="310"/>
        <item x="337"/>
        <item x="557"/>
        <item x="267"/>
        <item x="487"/>
        <item x="26"/>
        <item x="427"/>
        <item x="506"/>
        <item x="547"/>
        <item x="446"/>
        <item x="386"/>
        <item x="246"/>
        <item x="67"/>
        <item x="407"/>
        <item x="377"/>
        <item x="196"/>
        <item x="566"/>
        <item x="257"/>
        <item x="466"/>
        <item x="517"/>
        <item x="526"/>
        <item x="47"/>
        <item x="166"/>
        <item x="207"/>
        <item x="496"/>
        <item x="186"/>
        <item x="579"/>
        <item x="319"/>
        <item x="387"/>
        <item x="146"/>
        <item x="226"/>
        <item x="17"/>
        <item x="426"/>
        <item x="417"/>
        <item x="297"/>
        <item x="266"/>
        <item x="286"/>
        <item x="476"/>
        <item x="92"/>
        <item x="396"/>
        <item x="136"/>
        <item x="556"/>
        <item x="614"/>
        <item x="247"/>
        <item x="276"/>
        <item x="227"/>
        <item x="588"/>
        <item x="486"/>
        <item x="137"/>
        <item x="197"/>
        <item x="98"/>
        <item x="37"/>
        <item x="311"/>
        <item x="126"/>
        <item x="95"/>
        <item x="99"/>
        <item x="167"/>
        <item x="277"/>
        <item x="571"/>
        <item x="436"/>
        <item x="607"/>
        <item x="397"/>
        <item x="236"/>
        <item x="580"/>
        <item x="581"/>
        <item x="314"/>
        <item x="77"/>
        <item x="313"/>
        <item x="56"/>
        <item x="328"/>
        <item x="347"/>
        <item x="596"/>
        <item x="583"/>
        <item x="89"/>
        <item x="287"/>
        <item x="80"/>
        <item x="66"/>
        <item x="329"/>
        <item x="93"/>
        <item x="578"/>
        <item x="336"/>
        <item x="356"/>
        <item x="237"/>
        <item x="546"/>
        <item x="406"/>
        <item x="306"/>
        <item x="296"/>
        <item x="81"/>
        <item x="567"/>
        <item x="321"/>
        <item x="36"/>
        <item x="416"/>
        <item x="346"/>
        <item x="27"/>
        <item x="82"/>
        <item x="312"/>
        <item x="323"/>
        <item x="318"/>
        <item x="584"/>
        <item x="117"/>
        <item x="585"/>
        <item x="91"/>
        <item x="127"/>
        <item x="187"/>
        <item x="527"/>
        <item x="589"/>
        <item x="176"/>
        <item x="46"/>
        <item x="322"/>
        <item x="84"/>
        <item x="536"/>
        <item x="325"/>
        <item x="85"/>
        <item x="177"/>
        <item x="76"/>
        <item x="315"/>
        <item x="570"/>
        <item x="88"/>
        <item x="537"/>
        <item x="106"/>
        <item x="11"/>
        <item x="83"/>
        <item x="94"/>
        <item x="320"/>
        <item x="116"/>
        <item x="539"/>
        <item x="180"/>
        <item x="574"/>
        <item x="381"/>
        <item x="157"/>
        <item x="147"/>
        <item x="15"/>
        <item x="600"/>
        <item x="565"/>
        <item x="541"/>
        <item x="289"/>
        <item x="549"/>
        <item x="324"/>
        <item x="58"/>
        <item x="18"/>
        <item x="530"/>
        <item x="279"/>
        <item x="152"/>
        <item x="190"/>
        <item x="520"/>
        <item x="53"/>
        <item x="601"/>
        <item x="551"/>
        <item x="125"/>
        <item x="45"/>
        <item x="555"/>
        <item x="123"/>
        <item x="100"/>
        <item x="603"/>
        <item x="218"/>
        <item x="300"/>
        <item x="19"/>
        <item x="513"/>
        <item x="534"/>
        <item x="142"/>
        <item x="10"/>
        <item x="44"/>
        <item x="253"/>
        <item x="34"/>
        <item x="109"/>
        <item x="133"/>
        <item x="191"/>
        <item x="68"/>
        <item x="233"/>
        <item x="408"/>
        <item x="115"/>
        <item x="491"/>
        <item x="440"/>
        <item x="418"/>
        <item x="263"/>
        <item x="562"/>
        <item x="135"/>
        <item x="163"/>
        <item x="503"/>
        <item x="61"/>
        <item x="462"/>
        <item x="105"/>
        <item x="409"/>
        <item x="244"/>
        <item x="170"/>
        <item x="465"/>
        <item x="48"/>
        <item x="365"/>
        <item x="529"/>
        <item x="552"/>
        <item x="605"/>
        <item x="74"/>
        <item x="14"/>
        <item x="223"/>
        <item x="203"/>
        <item x="30"/>
        <item x="258"/>
        <item x="343"/>
        <item x="42"/>
        <item x="278"/>
        <item x="51"/>
        <item x="153"/>
        <item x="262"/>
        <item x="423"/>
        <item x="232"/>
        <item x="303"/>
        <item x="242"/>
        <item x="475"/>
        <item x="608"/>
        <item x="13"/>
        <item x="514"/>
        <item x="604"/>
        <item x="228"/>
        <item x="268"/>
        <item x="592"/>
        <item x="52"/>
        <item x="602"/>
        <item x="411"/>
        <item x="441"/>
        <item x="399"/>
        <item x="482"/>
        <item x="175"/>
        <item x="430"/>
        <item x="333"/>
        <item x="460"/>
        <item x="510"/>
        <item x="459"/>
        <item x="252"/>
        <item x="165"/>
        <item x="71"/>
        <item x="531"/>
        <item x="371"/>
        <item x="524"/>
        <item x="500"/>
        <item x="220"/>
        <item x="229"/>
        <item x="468"/>
        <item x="114"/>
        <item x="40"/>
        <item x="205"/>
        <item x="103"/>
        <item x="395"/>
        <item x="348"/>
        <item x="12"/>
        <item x="162"/>
        <item x="355"/>
        <item x="301"/>
        <item x="559"/>
        <item x="219"/>
        <item x="504"/>
        <item x="55"/>
        <item x="479"/>
        <item x="20"/>
        <item x="208"/>
        <item x="434"/>
        <item x="489"/>
        <item x="235"/>
        <item x="609"/>
        <item x="204"/>
        <item x="472"/>
        <item x="181"/>
        <item x="189"/>
        <item x="243"/>
        <item x="492"/>
        <item x="398"/>
        <item x="63"/>
        <item x="230"/>
        <item x="248"/>
        <item x="234"/>
        <item x="79"/>
        <item x="143"/>
        <item x="385"/>
        <item x="340"/>
        <item x="419"/>
        <item x="521"/>
        <item x="493"/>
        <item x="435"/>
        <item x="450"/>
        <item x="528"/>
        <item x="250"/>
        <item x="445"/>
        <item x="38"/>
        <item x="481"/>
        <item x="364"/>
        <item x="391"/>
        <item x="484"/>
        <item x="179"/>
        <item x="111"/>
        <item x="359"/>
        <item x="155"/>
        <item x="273"/>
        <item x="538"/>
        <item x="345"/>
        <item x="150"/>
        <item x="569"/>
        <item x="458"/>
        <item x="254"/>
        <item x="335"/>
        <item x="200"/>
        <item x="463"/>
        <item x="415"/>
        <item x="213"/>
        <item x="113"/>
        <item x="358"/>
        <item x="561"/>
        <item x="41"/>
        <item x="444"/>
        <item x="193"/>
        <item x="473"/>
        <item x="225"/>
        <item x="511"/>
        <item x="540"/>
        <item x="302"/>
        <item x="425"/>
        <item x="194"/>
        <item x="474"/>
        <item x="108"/>
        <item x="449"/>
        <item x="469"/>
        <item x="379"/>
        <item x="421"/>
        <item x="308"/>
        <item x="28"/>
        <item x="215"/>
        <item x="382"/>
        <item x="404"/>
        <item x="281"/>
        <item x="64"/>
        <item x="72"/>
        <item x="21"/>
        <item x="370"/>
        <item x="433"/>
        <item x="455"/>
        <item x="171"/>
        <item x="448"/>
        <item x="590"/>
        <item x="349"/>
        <item x="178"/>
        <item x="118"/>
        <item x="102"/>
        <item x="145"/>
        <item x="344"/>
        <item x="470"/>
        <item x="50"/>
        <item x="104"/>
        <item x="593"/>
        <item x="188"/>
        <item x="389"/>
        <item x="563"/>
        <item x="255"/>
        <item x="375"/>
        <item x="214"/>
        <item x="309"/>
        <item x="545"/>
        <item x="124"/>
        <item x="501"/>
        <item x="172"/>
        <item x="161"/>
        <item x="160"/>
        <item x="535"/>
        <item x="523"/>
        <item x="339"/>
        <item x="594"/>
        <item x="192"/>
        <item x="413"/>
        <item x="128"/>
        <item x="245"/>
        <item x="522"/>
        <item x="519"/>
        <item x="351"/>
        <item x="122"/>
        <item x="101"/>
        <item x="298"/>
        <item x="410"/>
        <item x="405"/>
        <item x="483"/>
        <item x="119"/>
        <item x="431"/>
        <item x="264"/>
        <item x="591"/>
        <item x="291"/>
        <item x="494"/>
        <item x="198"/>
        <item x="380"/>
        <item x="209"/>
        <item x="372"/>
        <item x="272"/>
        <item x="174"/>
        <item x="509"/>
        <item x="453"/>
        <item x="369"/>
        <item x="221"/>
        <item x="271"/>
        <item x="290"/>
        <item x="394"/>
        <item x="533"/>
        <item x="401"/>
        <item x="284"/>
        <item x="478"/>
        <item x="338"/>
        <item x="485"/>
        <item x="353"/>
        <item x="69"/>
        <item x="240"/>
        <item x="222"/>
        <item x="210"/>
        <item x="78"/>
        <item x="62"/>
        <item x="260"/>
        <item x="543"/>
        <item x="224"/>
        <item x="130"/>
        <item x="43"/>
        <item x="525"/>
        <item x="402"/>
        <item x="505"/>
        <item x="388"/>
        <item x="424"/>
        <item x="508"/>
        <item x="49"/>
        <item x="24"/>
        <item x="132"/>
        <item x="35"/>
        <item x="54"/>
        <item x="182"/>
        <item x="499"/>
        <item x="249"/>
        <item x="280"/>
        <item x="292"/>
        <item x="73"/>
        <item x="512"/>
        <item x="452"/>
        <item x="239"/>
        <item x="299"/>
        <item x="354"/>
        <item x="120"/>
        <item x="121"/>
        <item x="341"/>
        <item x="25"/>
        <item x="428"/>
        <item x="59"/>
        <item x="288"/>
        <item x="390"/>
        <item x="443"/>
        <item x="29"/>
        <item x="31"/>
        <item x="305"/>
        <item x="502"/>
        <item x="515"/>
        <item x="140"/>
        <item x="158"/>
        <item x="199"/>
        <item x="420"/>
        <item x="202"/>
        <item x="185"/>
        <item x="490"/>
        <item x="471"/>
        <item x="412"/>
        <item x="238"/>
        <item x="544"/>
        <item x="274"/>
        <item x="414"/>
        <item x="70"/>
        <item x="283"/>
        <item x="360"/>
        <item x="332"/>
        <item x="184"/>
        <item x="159"/>
        <item x="429"/>
        <item x="270"/>
        <item x="168"/>
        <item x="495"/>
        <item x="201"/>
        <item x="212"/>
        <item x="568"/>
        <item x="141"/>
        <item x="293"/>
        <item x="149"/>
        <item x="442"/>
        <item x="304"/>
        <item x="164"/>
        <item x="598"/>
        <item x="294"/>
        <item x="195"/>
        <item x="330"/>
        <item x="432"/>
        <item x="464"/>
        <item x="282"/>
        <item x="451"/>
        <item x="151"/>
        <item x="110"/>
        <item x="558"/>
        <item x="173"/>
        <item x="363"/>
        <item x="60"/>
        <item x="139"/>
        <item x="498"/>
        <item x="550"/>
        <item x="65"/>
        <item x="129"/>
        <item x="378"/>
        <item x="32"/>
        <item x="211"/>
        <item x="480"/>
        <item x="438"/>
        <item x="39"/>
        <item x="334"/>
        <item x="373"/>
        <item x="554"/>
        <item x="75"/>
        <item x="403"/>
        <item x="350"/>
        <item x="259"/>
        <item x="265"/>
        <item x="392"/>
        <item x="148"/>
        <item x="518"/>
        <item x="439"/>
        <item x="169"/>
        <item x="400"/>
        <item x="131"/>
        <item x="134"/>
        <item x="553"/>
        <item x="112"/>
        <item x="361"/>
        <item x="548"/>
        <item x="331"/>
        <item x="23"/>
        <item x="251"/>
        <item x="269"/>
        <item x="542"/>
        <item x="422"/>
        <item x="454"/>
        <item x="275"/>
        <item x="368"/>
        <item x="144"/>
        <item x="285"/>
        <item x="374"/>
        <item x="295"/>
        <item x="599"/>
        <item x="595"/>
        <item x="154"/>
        <item x="183"/>
        <item x="564"/>
        <item x="488"/>
        <item x="261"/>
        <item x="560"/>
        <item x="532"/>
        <item x="461"/>
        <item x="241"/>
        <item x="138"/>
        <item x="22"/>
        <item x="362"/>
        <item x="342"/>
        <item x="383"/>
        <item x="352"/>
        <item x="231"/>
        <item x="393"/>
        <item x="384"/>
        <item x="33"/>
        <item t="default"/>
      </items>
    </pivotField>
    <pivotField dataField="1" showAll="0">
      <items count="110">
        <item x="103"/>
        <item x="107"/>
        <item x="108"/>
        <item x="76"/>
        <item x="77"/>
        <item x="105"/>
        <item x="106"/>
        <item x="80"/>
        <item x="102"/>
        <item x="83"/>
        <item x="84"/>
        <item x="85"/>
        <item x="100"/>
        <item x="90"/>
        <item x="91"/>
        <item x="101"/>
        <item x="26"/>
        <item x="27"/>
        <item x="28"/>
        <item x="79"/>
        <item x="64"/>
        <item x="65"/>
        <item x="66"/>
        <item x="67"/>
        <item x="62"/>
        <item x="73"/>
        <item x="74"/>
        <item x="75"/>
        <item x="49"/>
        <item x="50"/>
        <item x="51"/>
        <item x="78"/>
        <item x="54"/>
        <item x="55"/>
        <item x="56"/>
        <item x="57"/>
        <item x="19"/>
        <item x="20"/>
        <item x="21"/>
        <item x="71"/>
        <item x="72"/>
        <item x="12"/>
        <item x="13"/>
        <item x="14"/>
        <item x="15"/>
        <item x="97"/>
        <item x="98"/>
        <item x="99"/>
        <item x="94"/>
        <item x="95"/>
        <item x="96"/>
        <item x="11"/>
        <item x="43"/>
        <item x="44"/>
        <item x="7"/>
        <item x="8"/>
        <item x="9"/>
        <item x="10"/>
        <item x="88"/>
        <item x="89"/>
        <item x="92"/>
        <item x="93"/>
        <item x="4"/>
        <item x="5"/>
        <item x="6"/>
        <item x="30"/>
        <item x="31"/>
        <item x="32"/>
        <item x="86"/>
        <item x="81"/>
        <item x="45"/>
        <item x="46"/>
        <item x="47"/>
        <item x="87"/>
        <item x="52"/>
        <item x="53"/>
        <item x="104"/>
        <item x="16"/>
        <item x="17"/>
        <item x="18"/>
        <item x="48"/>
        <item x="58"/>
        <item x="59"/>
        <item x="22"/>
        <item x="23"/>
        <item x="24"/>
        <item x="25"/>
        <item x="63"/>
        <item x="33"/>
        <item x="34"/>
        <item x="69"/>
        <item x="70"/>
        <item x="39"/>
        <item x="40"/>
        <item x="82"/>
        <item x="0"/>
        <item x="1"/>
        <item x="2"/>
        <item x="3"/>
        <item x="68"/>
        <item x="29"/>
        <item x="41"/>
        <item x="42"/>
        <item x="60"/>
        <item x="61"/>
        <item x="35"/>
        <item x="36"/>
        <item x="37"/>
        <item x="38"/>
        <item t="default"/>
      </items>
    </pivotField>
    <pivotField showAll="0"/>
  </pivotFields>
  <rowFields count="1">
    <field x="0"/>
  </rowFields>
  <row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Facturas procesadas (throughput)" fld="2" baseField="0" baseItem="0"/>
    <dataField name="Sum of Total facturado (USD)" fld="3" baseField="0" baseItem="0"/>
    <dataField name="Average of Tiempo procesamiento en ms (latencia)" fld="4" subtotal="average" baseField="0" baseItem="0"/>
  </dataFields>
  <formats count="2">
    <format dxfId="1">
      <pivotArea type="all" dataOnly="0" outline="0" fieldPosition="0"/>
    </format>
    <format dxfId="0">
      <pivotArea type="all" dataOnly="0" outline="0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16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O624:R687" firstHeaderRow="0" firstDataRow="1" firstDataCol="1"/>
  <pivotFields count="6">
    <pivotField axis="axisRow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dataField="1" showAll="0">
      <items count="106">
        <item x="103"/>
        <item x="98"/>
        <item x="101"/>
        <item x="99"/>
        <item x="100"/>
        <item x="104"/>
        <item x="102"/>
        <item x="6"/>
        <item x="93"/>
        <item x="1"/>
        <item x="91"/>
        <item x="7"/>
        <item x="2"/>
        <item x="3"/>
        <item x="0"/>
        <item x="4"/>
        <item x="5"/>
        <item x="68"/>
        <item x="71"/>
        <item x="96"/>
        <item x="65"/>
        <item x="92"/>
        <item x="73"/>
        <item x="14"/>
        <item x="69"/>
        <item x="85"/>
        <item x="84"/>
        <item x="70"/>
        <item x="15"/>
        <item x="40"/>
        <item x="67"/>
        <item x="24"/>
        <item x="25"/>
        <item x="37"/>
        <item x="53"/>
        <item x="64"/>
        <item x="38"/>
        <item x="59"/>
        <item x="47"/>
        <item x="89"/>
        <item x="86"/>
        <item x="79"/>
        <item x="90"/>
        <item x="48"/>
        <item x="88"/>
        <item x="87"/>
        <item x="51"/>
        <item x="61"/>
        <item x="72"/>
        <item x="11"/>
        <item x="74"/>
        <item x="8"/>
        <item x="97"/>
        <item x="66"/>
        <item x="9"/>
        <item x="10"/>
        <item x="57"/>
        <item x="17"/>
        <item x="62"/>
        <item x="46"/>
        <item x="50"/>
        <item x="13"/>
        <item x="45"/>
        <item x="18"/>
        <item x="12"/>
        <item x="49"/>
        <item x="58"/>
        <item x="28"/>
        <item x="32"/>
        <item x="41"/>
        <item x="33"/>
        <item x="42"/>
        <item x="35"/>
        <item x="43"/>
        <item x="36"/>
        <item x="60"/>
        <item x="34"/>
        <item x="19"/>
        <item x="16"/>
        <item x="23"/>
        <item x="29"/>
        <item x="39"/>
        <item x="52"/>
        <item x="31"/>
        <item x="27"/>
        <item x="21"/>
        <item x="56"/>
        <item x="54"/>
        <item x="20"/>
        <item x="22"/>
        <item x="75"/>
        <item x="63"/>
        <item x="26"/>
        <item x="83"/>
        <item x="44"/>
        <item x="55"/>
        <item x="77"/>
        <item x="81"/>
        <item x="78"/>
        <item x="82"/>
        <item x="95"/>
        <item x="94"/>
        <item x="80"/>
        <item x="30"/>
        <item x="76"/>
        <item t="default"/>
      </items>
    </pivotField>
    <pivotField dataField="1" showAll="0">
      <items count="620">
        <item x="615"/>
        <item x="616"/>
        <item x="609"/>
        <item x="617"/>
        <item x="610"/>
        <item x="613"/>
        <item x="611"/>
        <item x="612"/>
        <item x="618"/>
        <item x="614"/>
        <item x="6"/>
        <item x="7"/>
        <item x="467"/>
        <item x="456"/>
        <item x="9"/>
        <item x="177"/>
        <item x="8"/>
        <item x="187"/>
        <item x="5"/>
        <item x="2"/>
        <item x="0"/>
        <item x="4"/>
        <item x="167"/>
        <item x="176"/>
        <item x="606"/>
        <item x="1"/>
        <item x="466"/>
        <item x="3"/>
        <item x="446"/>
        <item x="566"/>
        <item x="457"/>
        <item x="157"/>
        <item x="605"/>
        <item x="206"/>
        <item x="171"/>
        <item x="507"/>
        <item x="497"/>
        <item x="536"/>
        <item x="317"/>
        <item x="576"/>
        <item x="178"/>
        <item x="216"/>
        <item x="197"/>
        <item x="16"/>
        <item x="27"/>
        <item x="307"/>
        <item x="477"/>
        <item x="207"/>
        <item x="436"/>
        <item x="217"/>
        <item x="256"/>
        <item x="186"/>
        <item x="463"/>
        <item x="376"/>
        <item x="386"/>
        <item x="336"/>
        <item x="172"/>
        <item x="247"/>
        <item x="447"/>
        <item x="515"/>
        <item x="327"/>
        <item x="545"/>
        <item x="17"/>
        <item x="546"/>
        <item x="596"/>
        <item x="37"/>
        <item x="286"/>
        <item x="246"/>
        <item x="366"/>
        <item x="455"/>
        <item x="461"/>
        <item x="526"/>
        <item x="346"/>
        <item x="179"/>
        <item x="166"/>
        <item x="96"/>
        <item x="516"/>
        <item x="56"/>
        <item x="556"/>
        <item x="367"/>
        <item x="26"/>
        <item x="356"/>
        <item x="586"/>
        <item x="460"/>
        <item x="306"/>
        <item x="237"/>
        <item x="437"/>
        <item x="107"/>
        <item x="465"/>
        <item x="227"/>
        <item x="585"/>
        <item x="296"/>
        <item x="476"/>
        <item x="469"/>
        <item x="257"/>
        <item x="450"/>
        <item x="487"/>
        <item x="326"/>
        <item x="276"/>
        <item x="426"/>
        <item x="287"/>
        <item x="156"/>
        <item x="137"/>
        <item x="595"/>
        <item x="417"/>
        <item x="506"/>
        <item x="173"/>
        <item x="468"/>
        <item x="297"/>
        <item x="146"/>
        <item x="86"/>
        <item x="535"/>
        <item x="147"/>
        <item x="357"/>
        <item x="175"/>
        <item x="36"/>
        <item x="347"/>
        <item x="57"/>
        <item x="316"/>
        <item x="337"/>
        <item x="66"/>
        <item x="462"/>
        <item x="277"/>
        <item x="97"/>
        <item x="181"/>
        <item x="106"/>
        <item x="396"/>
        <item x="377"/>
        <item x="575"/>
        <item x="555"/>
        <item x="427"/>
        <item x="196"/>
        <item x="188"/>
        <item x="174"/>
        <item x="565"/>
        <item x="117"/>
        <item x="604"/>
        <item x="525"/>
        <item x="266"/>
        <item x="47"/>
        <item x="226"/>
        <item x="608"/>
        <item x="87"/>
        <item x="46"/>
        <item x="267"/>
        <item x="116"/>
        <item x="607"/>
        <item x="602"/>
        <item x="127"/>
        <item x="416"/>
        <item x="473"/>
        <item x="603"/>
        <item x="183"/>
        <item x="236"/>
        <item x="459"/>
        <item x="407"/>
        <item x="599"/>
        <item x="452"/>
        <item x="464"/>
        <item x="406"/>
        <item x="170"/>
        <item x="451"/>
        <item x="76"/>
        <item x="67"/>
        <item x="454"/>
        <item x="486"/>
        <item x="126"/>
        <item x="496"/>
        <item x="189"/>
        <item x="397"/>
        <item x="601"/>
        <item x="19"/>
        <item x="136"/>
        <item x="161"/>
        <item x="10"/>
        <item x="13"/>
        <item x="77"/>
        <item x="453"/>
        <item x="387"/>
        <item x="600"/>
        <item x="182"/>
        <item x="471"/>
        <item x="562"/>
        <item x="185"/>
        <item x="180"/>
        <item x="144"/>
        <item x="552"/>
        <item x="94"/>
        <item x="128"/>
        <item x="583"/>
        <item x="481"/>
        <item x="348"/>
        <item x="472"/>
        <item x="313"/>
        <item x="169"/>
        <item x="141"/>
        <item x="483"/>
        <item x="54"/>
        <item x="154"/>
        <item x="282"/>
        <item x="252"/>
        <item x="98"/>
        <item x="491"/>
        <item x="75"/>
        <item x="118"/>
        <item x="14"/>
        <item x="65"/>
        <item x="168"/>
        <item x="15"/>
        <item x="538"/>
        <item x="88"/>
        <item x="303"/>
        <item x="301"/>
        <item x="594"/>
        <item x="184"/>
        <item x="588"/>
        <item x="12"/>
        <item x="318"/>
        <item x="131"/>
        <item x="44"/>
        <item x="438"/>
        <item x="458"/>
        <item x="547"/>
        <item x="64"/>
        <item x="162"/>
        <item x="268"/>
        <item x="382"/>
        <item x="434"/>
        <item x="584"/>
        <item x="292"/>
        <item x="219"/>
        <item x="408"/>
        <item x="542"/>
        <item x="108"/>
        <item x="165"/>
        <item x="70"/>
        <item x="11"/>
        <item x="544"/>
        <item x="164"/>
        <item x="320"/>
        <item x="302"/>
        <item x="284"/>
        <item x="338"/>
        <item x="557"/>
        <item x="593"/>
        <item x="288"/>
        <item x="345"/>
        <item x="339"/>
        <item x="371"/>
        <item x="112"/>
        <item x="209"/>
        <item x="549"/>
        <item x="340"/>
        <item x="78"/>
        <item x="559"/>
        <item x="474"/>
        <item x="229"/>
        <item x="410"/>
        <item x="42"/>
        <item x="52"/>
        <item x="151"/>
        <item x="312"/>
        <item x="522"/>
        <item x="394"/>
        <item x="104"/>
        <item x="548"/>
        <item x="392"/>
        <item x="389"/>
        <item x="424"/>
        <item x="241"/>
        <item x="390"/>
        <item x="415"/>
        <item x="567"/>
        <item x="149"/>
        <item x="272"/>
        <item x="69"/>
        <item x="442"/>
        <item x="350"/>
        <item x="363"/>
        <item x="198"/>
        <item x="138"/>
        <item x="20"/>
        <item x="372"/>
        <item x="242"/>
        <item x="475"/>
        <item x="328"/>
        <item x="405"/>
        <item x="71"/>
        <item x="35"/>
        <item x="560"/>
        <item x="401"/>
        <item x="105"/>
        <item x="598"/>
        <item x="364"/>
        <item x="520"/>
        <item x="231"/>
        <item x="285"/>
        <item x="574"/>
        <item x="539"/>
        <item x="120"/>
        <item x="60"/>
        <item x="95"/>
        <item x="299"/>
        <item x="275"/>
        <item x="532"/>
        <item x="143"/>
        <item x="537"/>
        <item x="404"/>
        <item x="330"/>
        <item x="59"/>
        <item x="521"/>
        <item x="135"/>
        <item x="163"/>
        <item x="573"/>
        <item x="310"/>
        <item x="273"/>
        <item x="418"/>
        <item x="283"/>
        <item x="129"/>
        <item x="278"/>
        <item x="528"/>
        <item x="444"/>
        <item x="298"/>
        <item x="160"/>
        <item x="262"/>
        <item x="400"/>
        <item x="139"/>
        <item x="311"/>
        <item x="322"/>
        <item x="101"/>
        <item x="527"/>
        <item x="484"/>
        <item x="360"/>
        <item x="323"/>
        <item x="432"/>
        <item x="385"/>
        <item x="79"/>
        <item x="485"/>
        <item x="569"/>
        <item x="470"/>
        <item x="110"/>
        <item x="414"/>
        <item x="479"/>
        <item x="355"/>
        <item x="425"/>
        <item x="420"/>
        <item x="159"/>
        <item x="395"/>
        <item x="293"/>
        <item x="38"/>
        <item x="305"/>
        <item x="133"/>
        <item x="89"/>
        <item x="29"/>
        <item x="82"/>
        <item x="39"/>
        <item x="122"/>
        <item x="30"/>
        <item x="399"/>
        <item x="40"/>
        <item x="373"/>
        <item x="490"/>
        <item x="93"/>
        <item x="402"/>
        <item x="431"/>
        <item x="354"/>
        <item x="274"/>
        <item x="353"/>
        <item x="358"/>
        <item x="62"/>
        <item x="570"/>
        <item x="84"/>
        <item x="577"/>
        <item x="572"/>
        <item x="381"/>
        <item x="391"/>
        <item x="201"/>
        <item x="228"/>
        <item x="119"/>
        <item x="433"/>
        <item x="291"/>
        <item x="220"/>
        <item x="50"/>
        <item x="85"/>
        <item x="45"/>
        <item x="202"/>
        <item x="501"/>
        <item x="534"/>
        <item x="531"/>
        <item x="329"/>
        <item x="440"/>
        <item x="378"/>
        <item x="384"/>
        <item x="34"/>
        <item x="295"/>
        <item x="134"/>
        <item x="103"/>
        <item x="294"/>
        <item x="265"/>
        <item x="61"/>
        <item x="199"/>
        <item x="191"/>
        <item x="74"/>
        <item x="335"/>
        <item x="421"/>
        <item x="111"/>
        <item x="83"/>
        <item x="225"/>
        <item x="18"/>
        <item x="258"/>
        <item x="423"/>
        <item x="99"/>
        <item x="332"/>
        <item x="49"/>
        <item x="222"/>
        <item x="513"/>
        <item x="445"/>
        <item x="208"/>
        <item x="517"/>
        <item x="211"/>
        <item x="230"/>
        <item x="578"/>
        <item x="511"/>
        <item x="375"/>
        <item x="343"/>
        <item x="478"/>
        <item x="80"/>
        <item x="130"/>
        <item x="32"/>
        <item x="289"/>
        <item x="55"/>
        <item x="125"/>
        <item x="260"/>
        <item x="150"/>
        <item x="441"/>
        <item x="148"/>
        <item x="571"/>
        <item x="429"/>
        <item x="368"/>
        <item x="315"/>
        <item x="331"/>
        <item x="564"/>
        <item x="212"/>
        <item x="239"/>
        <item x="68"/>
        <item x="43"/>
        <item x="493"/>
        <item x="232"/>
        <item x="91"/>
        <item x="218"/>
        <item x="554"/>
        <item x="238"/>
        <item x="419"/>
        <item x="308"/>
        <item x="334"/>
        <item x="158"/>
        <item x="204"/>
        <item x="480"/>
        <item x="344"/>
        <item x="361"/>
        <item x="25"/>
        <item x="81"/>
        <item x="73"/>
        <item x="319"/>
        <item x="51"/>
        <item x="561"/>
        <item x="369"/>
        <item x="251"/>
        <item x="580"/>
        <item x="349"/>
        <item x="482"/>
        <item x="379"/>
        <item x="250"/>
        <item x="309"/>
        <item x="153"/>
        <item x="435"/>
        <item x="100"/>
        <item x="333"/>
        <item x="428"/>
        <item x="23"/>
        <item x="41"/>
        <item x="53"/>
        <item x="255"/>
        <item x="121"/>
        <item x="192"/>
        <item x="499"/>
        <item x="409"/>
        <item x="48"/>
        <item x="370"/>
        <item x="325"/>
        <item x="92"/>
        <item x="500"/>
        <item x="383"/>
        <item x="362"/>
        <item x="342"/>
        <item x="24"/>
        <item x="109"/>
        <item x="374"/>
        <item x="448"/>
        <item x="261"/>
        <item x="494"/>
        <item x="581"/>
        <item x="113"/>
        <item x="380"/>
        <item x="403"/>
        <item x="489"/>
        <item x="388"/>
        <item x="398"/>
        <item x="365"/>
        <item x="592"/>
        <item x="393"/>
        <item x="210"/>
        <item x="300"/>
        <item x="443"/>
        <item x="411"/>
        <item x="530"/>
        <item x="21"/>
        <item x="321"/>
        <item x="193"/>
        <item x="140"/>
        <item x="341"/>
        <item x="492"/>
        <item x="123"/>
        <item x="240"/>
        <item x="502"/>
        <item x="412"/>
        <item x="422"/>
        <item x="235"/>
        <item x="359"/>
        <item x="90"/>
        <item x="597"/>
        <item x="413"/>
        <item x="579"/>
        <item x="304"/>
        <item x="132"/>
        <item x="221"/>
        <item x="213"/>
        <item x="72"/>
        <item x="591"/>
        <item x="31"/>
        <item x="523"/>
        <item x="495"/>
        <item x="352"/>
        <item x="558"/>
        <item x="589"/>
        <item x="324"/>
        <item x="190"/>
        <item x="248"/>
        <item x="102"/>
        <item x="512"/>
        <item x="155"/>
        <item x="115"/>
        <item x="510"/>
        <item x="203"/>
        <item x="269"/>
        <item x="314"/>
        <item x="264"/>
        <item x="223"/>
        <item x="200"/>
        <item x="587"/>
        <item x="550"/>
        <item x="152"/>
        <item x="58"/>
        <item x="590"/>
        <item x="439"/>
        <item x="245"/>
        <item x="290"/>
        <item x="63"/>
        <item x="114"/>
        <item x="124"/>
        <item x="194"/>
        <item x="529"/>
        <item x="145"/>
        <item x="22"/>
        <item x="271"/>
        <item x="543"/>
        <item x="553"/>
        <item x="524"/>
        <item x="508"/>
        <item x="351"/>
        <item x="279"/>
        <item x="430"/>
        <item x="563"/>
        <item x="504"/>
        <item x="498"/>
        <item x="503"/>
        <item x="509"/>
        <item x="215"/>
        <item x="582"/>
        <item x="449"/>
        <item x="259"/>
        <item x="514"/>
        <item x="244"/>
        <item x="249"/>
        <item x="263"/>
        <item x="518"/>
        <item x="234"/>
        <item x="142"/>
        <item x="253"/>
        <item x="519"/>
        <item x="533"/>
        <item x="488"/>
        <item x="270"/>
        <item x="28"/>
        <item x="541"/>
        <item x="214"/>
        <item x="195"/>
        <item x="551"/>
        <item x="281"/>
        <item x="33"/>
        <item x="233"/>
        <item x="243"/>
        <item x="505"/>
        <item x="280"/>
        <item x="254"/>
        <item x="568"/>
        <item x="540"/>
        <item x="224"/>
        <item x="205"/>
        <item t="default"/>
      </items>
    </pivotField>
    <pivotField dataField="1" showAll="0">
      <items count="97">
        <item x="90"/>
        <item x="91"/>
        <item x="92"/>
        <item x="93"/>
        <item x="94"/>
        <item x="95"/>
        <item x="72"/>
        <item x="73"/>
        <item x="74"/>
        <item x="75"/>
        <item x="89"/>
        <item x="34"/>
        <item x="63"/>
        <item x="64"/>
        <item x="65"/>
        <item x="66"/>
        <item x="61"/>
        <item x="62"/>
        <item x="55"/>
        <item x="56"/>
        <item x="57"/>
        <item x="67"/>
        <item x="30"/>
        <item x="31"/>
        <item x="54"/>
        <item x="50"/>
        <item x="60"/>
        <item x="29"/>
        <item x="18"/>
        <item x="19"/>
        <item x="68"/>
        <item x="58"/>
        <item x="59"/>
        <item x="35"/>
        <item x="20"/>
        <item x="21"/>
        <item x="22"/>
        <item x="13"/>
        <item x="14"/>
        <item x="4"/>
        <item x="5"/>
        <item x="47"/>
        <item x="48"/>
        <item x="49"/>
        <item x="32"/>
        <item x="33"/>
        <item x="23"/>
        <item x="24"/>
        <item x="25"/>
        <item x="26"/>
        <item x="27"/>
        <item x="28"/>
        <item x="11"/>
        <item x="12"/>
        <item x="45"/>
        <item x="46"/>
        <item x="51"/>
        <item x="15"/>
        <item x="16"/>
        <item x="52"/>
        <item x="53"/>
        <item x="8"/>
        <item x="9"/>
        <item x="10"/>
        <item x="17"/>
        <item x="6"/>
        <item x="7"/>
        <item x="44"/>
        <item x="36"/>
        <item x="37"/>
        <item x="38"/>
        <item x="39"/>
        <item x="2"/>
        <item x="3"/>
        <item x="40"/>
        <item x="41"/>
        <item x="70"/>
        <item x="71"/>
        <item x="79"/>
        <item x="80"/>
        <item x="0"/>
        <item x="1"/>
        <item x="81"/>
        <item x="42"/>
        <item x="43"/>
        <item x="69"/>
        <item x="82"/>
        <item x="83"/>
        <item x="84"/>
        <item x="85"/>
        <item x="86"/>
        <item x="87"/>
        <item x="77"/>
        <item x="78"/>
        <item x="88"/>
        <item x="76"/>
        <item t="default"/>
      </items>
    </pivotField>
    <pivotField showAll="0"/>
  </pivotFields>
  <rowFields count="1">
    <field x="0"/>
  </rowFields>
  <row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Facturas procesadas (throughput)" fld="2" baseField="0" baseItem="0"/>
    <dataField name="Sum of Total facturado (USD)" fld="3" baseField="0" baseItem="0"/>
    <dataField name="Average of Tiempo procesamiento en ms (latencia)" fld="4" subtotal="average" baseField="0" baseItem="0"/>
  </dataFields>
  <formats count="2">
    <format dxfId="3">
      <pivotArea type="all" dataOnly="0" outline="0" fieldPosition="0"/>
    </format>
    <format dxfId="2">
      <pivotArea type="all" dataOnly="0" outline="0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15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H624:K687" firstHeaderRow="0" firstDataRow="1" firstDataCol="1"/>
  <pivotFields count="6">
    <pivotField axis="axisRow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dataField="1" showAll="0">
      <items count="100">
        <item x="4"/>
        <item x="0"/>
        <item x="2"/>
        <item x="3"/>
        <item x="1"/>
        <item x="86"/>
        <item x="87"/>
        <item x="73"/>
        <item x="81"/>
        <item x="97"/>
        <item x="93"/>
        <item x="10"/>
        <item x="11"/>
        <item x="98"/>
        <item x="82"/>
        <item x="64"/>
        <item x="67"/>
        <item x="79"/>
        <item x="52"/>
        <item x="72"/>
        <item x="51"/>
        <item x="5"/>
        <item x="42"/>
        <item x="41"/>
        <item x="45"/>
        <item x="48"/>
        <item x="55"/>
        <item x="9"/>
        <item x="28"/>
        <item x="85"/>
        <item x="12"/>
        <item x="58"/>
        <item x="56"/>
        <item x="47"/>
        <item x="7"/>
        <item x="44"/>
        <item x="90"/>
        <item x="20"/>
        <item x="65"/>
        <item x="84"/>
        <item x="19"/>
        <item x="27"/>
        <item x="74"/>
        <item x="75"/>
        <item x="8"/>
        <item x="6"/>
        <item x="83"/>
        <item x="96"/>
        <item x="88"/>
        <item x="95"/>
        <item x="50"/>
        <item x="77"/>
        <item x="49"/>
        <item x="59"/>
        <item x="46"/>
        <item x="69"/>
        <item x="57"/>
        <item x="35"/>
        <item x="66"/>
        <item x="54"/>
        <item x="60"/>
        <item x="61"/>
        <item x="63"/>
        <item x="25"/>
        <item x="80"/>
        <item x="15"/>
        <item x="26"/>
        <item x="34"/>
        <item x="43"/>
        <item x="37"/>
        <item x="13"/>
        <item x="38"/>
        <item x="36"/>
        <item x="17"/>
        <item x="32"/>
        <item x="18"/>
        <item x="40"/>
        <item x="22"/>
        <item x="23"/>
        <item x="29"/>
        <item x="31"/>
        <item x="33"/>
        <item x="14"/>
        <item x="78"/>
        <item x="53"/>
        <item x="30"/>
        <item x="62"/>
        <item x="16"/>
        <item x="39"/>
        <item x="89"/>
        <item x="21"/>
        <item x="76"/>
        <item x="71"/>
        <item x="70"/>
        <item x="68"/>
        <item x="24"/>
        <item x="92"/>
        <item x="94"/>
        <item x="91"/>
        <item t="default"/>
      </items>
    </pivotField>
    <pivotField dataField="1" showAll="0">
      <items count="620">
        <item x="5"/>
        <item x="3"/>
        <item x="6"/>
        <item x="0"/>
        <item x="8"/>
        <item x="2"/>
        <item x="7"/>
        <item x="1"/>
        <item x="4"/>
        <item x="355"/>
        <item x="616"/>
        <item x="610"/>
        <item x="615"/>
        <item x="609"/>
        <item x="611"/>
        <item x="205"/>
        <item x="356"/>
        <item x="612"/>
        <item x="15"/>
        <item x="345"/>
        <item x="206"/>
        <item x="346"/>
        <item x="565"/>
        <item x="617"/>
        <item x="16"/>
        <item x="165"/>
        <item x="175"/>
        <item x="618"/>
        <item x="555"/>
        <item x="556"/>
        <item x="215"/>
        <item x="614"/>
        <item x="613"/>
        <item x="155"/>
        <item x="325"/>
        <item x="365"/>
        <item x="485"/>
        <item x="195"/>
        <item x="276"/>
        <item x="566"/>
        <item x="55"/>
        <item x="145"/>
        <item x="201"/>
        <item x="564"/>
        <item x="549"/>
        <item x="446"/>
        <item x="435"/>
        <item x="495"/>
        <item x="456"/>
        <item x="536"/>
        <item x="436"/>
        <item x="176"/>
        <item x="406"/>
        <item x="65"/>
        <item x="96"/>
        <item x="335"/>
        <item x="95"/>
        <item x="585"/>
        <item x="46"/>
        <item x="185"/>
        <item x="552"/>
        <item x="285"/>
        <item x="11"/>
        <item x="186"/>
        <item x="466"/>
        <item x="586"/>
        <item x="315"/>
        <item x="396"/>
        <item x="105"/>
        <item x="535"/>
        <item x="506"/>
        <item x="496"/>
        <item x="425"/>
        <item x="9"/>
        <item x="66"/>
        <item x="275"/>
        <item x="366"/>
        <item x="216"/>
        <item x="386"/>
        <item x="45"/>
        <item x="351"/>
        <item x="350"/>
        <item x="125"/>
        <item x="199"/>
        <item x="558"/>
        <item x="115"/>
        <item x="211"/>
        <item x="606"/>
        <item x="476"/>
        <item x="336"/>
        <item x="14"/>
        <item x="76"/>
        <item x="486"/>
        <item x="17"/>
        <item x="375"/>
        <item x="445"/>
        <item x="135"/>
        <item x="352"/>
        <item x="353"/>
        <item x="545"/>
        <item x="560"/>
        <item x="217"/>
        <item x="316"/>
        <item x="86"/>
        <item x="415"/>
        <item x="266"/>
        <item x="561"/>
        <item x="126"/>
        <item x="575"/>
        <item x="376"/>
        <item x="562"/>
        <item x="546"/>
        <item x="341"/>
        <item x="106"/>
        <item x="200"/>
        <item x="357"/>
        <item x="36"/>
        <item x="326"/>
        <item x="344"/>
        <item x="416"/>
        <item x="146"/>
        <item x="559"/>
        <item x="563"/>
        <item x="255"/>
        <item x="286"/>
        <item x="358"/>
        <item x="605"/>
        <item x="209"/>
        <item x="18"/>
        <item x="405"/>
        <item x="56"/>
        <item x="225"/>
        <item x="595"/>
        <item x="85"/>
        <item x="426"/>
        <item x="136"/>
        <item x="203"/>
        <item x="196"/>
        <item x="340"/>
        <item x="553"/>
        <item x="202"/>
        <item x="568"/>
        <item x="349"/>
        <item x="557"/>
        <item x="245"/>
        <item x="75"/>
        <item x="265"/>
        <item x="235"/>
        <item x="475"/>
        <item x="596"/>
        <item x="348"/>
        <item x="116"/>
        <item x="576"/>
        <item x="208"/>
        <item x="465"/>
        <item x="525"/>
        <item x="12"/>
        <item x="256"/>
        <item x="526"/>
        <item x="551"/>
        <item x="567"/>
        <item x="295"/>
        <item x="455"/>
        <item x="305"/>
        <item x="385"/>
        <item x="354"/>
        <item x="218"/>
        <item x="395"/>
        <item x="204"/>
        <item x="516"/>
        <item x="515"/>
        <item x="343"/>
        <item x="306"/>
        <item x="10"/>
        <item x="339"/>
        <item x="207"/>
        <item x="550"/>
        <item x="554"/>
        <item x="166"/>
        <item x="505"/>
        <item x="156"/>
        <item x="213"/>
        <item x="246"/>
        <item x="13"/>
        <item x="26"/>
        <item x="342"/>
        <item x="25"/>
        <item x="214"/>
        <item x="35"/>
        <item x="143"/>
        <item x="347"/>
        <item x="236"/>
        <item x="600"/>
        <item x="212"/>
        <item x="210"/>
        <item x="226"/>
        <item x="296"/>
        <item x="89"/>
        <item x="79"/>
        <item x="601"/>
        <item x="361"/>
        <item x="158"/>
        <item x="87"/>
        <item x="608"/>
        <item x="309"/>
        <item x="604"/>
        <item x="371"/>
        <item x="230"/>
        <item x="599"/>
        <item x="363"/>
        <item x="182"/>
        <item x="151"/>
        <item x="121"/>
        <item x="381"/>
        <item x="331"/>
        <item x="172"/>
        <item x="128"/>
        <item x="111"/>
        <item x="44"/>
        <item x="153"/>
        <item x="184"/>
        <item x="391"/>
        <item x="607"/>
        <item x="141"/>
        <item x="117"/>
        <item x="469"/>
        <item x="413"/>
        <item x="133"/>
        <item x="187"/>
        <item x="443"/>
        <item x="240"/>
        <item x="163"/>
        <item x="227"/>
        <item x="362"/>
        <item x="287"/>
        <item x="472"/>
        <item x="473"/>
        <item x="590"/>
        <item x="90"/>
        <item x="194"/>
        <item x="131"/>
        <item x="602"/>
        <item x="598"/>
        <item x="509"/>
        <item x="100"/>
        <item x="103"/>
        <item x="502"/>
        <item x="118"/>
        <item x="580"/>
        <item x="539"/>
        <item x="479"/>
        <item x="503"/>
        <item x="168"/>
        <item x="519"/>
        <item x="268"/>
        <item x="93"/>
        <item x="231"/>
        <item x="299"/>
        <item x="587"/>
        <item x="291"/>
        <item x="154"/>
        <item x="462"/>
        <item x="221"/>
        <item x="423"/>
        <item x="114"/>
        <item x="582"/>
        <item x="301"/>
        <item x="433"/>
        <item x="403"/>
        <item x="389"/>
        <item x="261"/>
        <item x="297"/>
        <item x="164"/>
        <item x="488"/>
        <item x="308"/>
        <item x="574"/>
        <item x="127"/>
        <item x="21"/>
        <item x="54"/>
        <item x="338"/>
        <item x="192"/>
        <item x="400"/>
        <item x="193"/>
        <item x="513"/>
        <item x="241"/>
        <item x="177"/>
        <item x="251"/>
        <item x="452"/>
        <item x="467"/>
        <item x="494"/>
        <item x="110"/>
        <item x="428"/>
        <item x="43"/>
        <item x="368"/>
        <item x="399"/>
        <item x="498"/>
        <item x="430"/>
        <item x="189"/>
        <item x="529"/>
        <item x="577"/>
        <item x="33"/>
        <item x="80"/>
        <item x="360"/>
        <item x="108"/>
        <item x="99"/>
        <item x="459"/>
        <item x="499"/>
        <item x="191"/>
        <item x="148"/>
        <item x="438"/>
        <item x="283"/>
        <item x="501"/>
        <item x="313"/>
        <item x="250"/>
        <item x="107"/>
        <item x="122"/>
        <item x="84"/>
        <item x="34"/>
        <item x="441"/>
        <item x="401"/>
        <item x="418"/>
        <item x="138"/>
        <item x="101"/>
        <item x="197"/>
        <item x="292"/>
        <item x="463"/>
        <item x="178"/>
        <item x="410"/>
        <item x="421"/>
        <item x="530"/>
        <item x="82"/>
        <item x="434"/>
        <item x="603"/>
        <item x="464"/>
        <item x="392"/>
        <item x="129"/>
        <item x="542"/>
        <item x="249"/>
        <item x="219"/>
        <item x="588"/>
        <item x="579"/>
        <item x="442"/>
        <item x="188"/>
        <item x="53"/>
        <item x="220"/>
        <item x="511"/>
        <item x="97"/>
        <item x="373"/>
        <item x="298"/>
        <item x="144"/>
        <item x="333"/>
        <item x="312"/>
        <item x="408"/>
        <item x="457"/>
        <item x="124"/>
        <item x="132"/>
        <item x="254"/>
        <item x="167"/>
        <item x="257"/>
        <item x="68"/>
        <item x="327"/>
        <item x="420"/>
        <item x="174"/>
        <item x="521"/>
        <item x="409"/>
        <item x="23"/>
        <item x="504"/>
        <item x="482"/>
        <item x="322"/>
        <item x="78"/>
        <item x="258"/>
        <item x="74"/>
        <item x="492"/>
        <item x="290"/>
        <item x="589"/>
        <item x="20"/>
        <item x="183"/>
        <item x="491"/>
        <item x="453"/>
        <item x="112"/>
        <item x="262"/>
        <item x="411"/>
        <item x="451"/>
        <item x="139"/>
        <item x="323"/>
        <item x="302"/>
        <item x="512"/>
        <item x="474"/>
        <item x="181"/>
        <item x="278"/>
        <item x="483"/>
        <item x="431"/>
        <item x="273"/>
        <item x="507"/>
        <item x="281"/>
        <item x="572"/>
        <item x="387"/>
        <item x="307"/>
        <item x="150"/>
        <item x="294"/>
        <item x="448"/>
        <item x="458"/>
        <item x="271"/>
        <item x="337"/>
        <item x="173"/>
        <item x="30"/>
        <item x="19"/>
        <item x="71"/>
        <item x="477"/>
        <item x="440"/>
        <item x="394"/>
        <item x="134"/>
        <item x="282"/>
        <item x="41"/>
        <item x="289"/>
        <item x="397"/>
        <item x="592"/>
        <item x="47"/>
        <item x="594"/>
        <item x="61"/>
        <item x="412"/>
        <item x="77"/>
        <item x="317"/>
        <item x="378"/>
        <item x="70"/>
        <item x="447"/>
        <item x="238"/>
        <item x="160"/>
        <item x="508"/>
        <item x="489"/>
        <item x="248"/>
        <item x="422"/>
        <item x="120"/>
        <item x="444"/>
        <item x="417"/>
        <item x="493"/>
        <item x="359"/>
        <item x="137"/>
        <item x="427"/>
        <item x="437"/>
        <item x="300"/>
        <item x="260"/>
        <item x="279"/>
        <item x="570"/>
        <item x="367"/>
        <item x="24"/>
        <item x="272"/>
        <item x="49"/>
        <item x="398"/>
        <item x="28"/>
        <item x="162"/>
        <item x="370"/>
        <item x="198"/>
        <item x="480"/>
        <item x="518"/>
        <item x="224"/>
        <item x="51"/>
        <item x="484"/>
        <item x="449"/>
        <item x="253"/>
        <item x="332"/>
        <item x="424"/>
        <item x="63"/>
        <item x="314"/>
        <item x="334"/>
        <item x="170"/>
        <item x="92"/>
        <item x="304"/>
        <item x="390"/>
        <item x="319"/>
        <item x="161"/>
        <item x="514"/>
        <item x="91"/>
        <item x="157"/>
        <item x="60"/>
        <item x="303"/>
        <item x="388"/>
        <item x="237"/>
        <item x="31"/>
        <item x="468"/>
        <item x="402"/>
        <item x="470"/>
        <item x="190"/>
        <item x="382"/>
        <item x="432"/>
        <item x="380"/>
        <item x="379"/>
        <item x="27"/>
        <item x="404"/>
        <item x="37"/>
        <item x="229"/>
        <item x="264"/>
        <item x="419"/>
        <item x="520"/>
        <item x="597"/>
        <item x="532"/>
        <item x="48"/>
        <item x="98"/>
        <item x="497"/>
        <item x="64"/>
        <item x="73"/>
        <item x="591"/>
        <item x="228"/>
        <item x="569"/>
        <item x="38"/>
        <item x="234"/>
        <item x="584"/>
        <item x="113"/>
        <item x="72"/>
        <item x="478"/>
        <item x="83"/>
        <item x="578"/>
        <item x="243"/>
        <item x="104"/>
        <item x="58"/>
        <item x="171"/>
        <item x="39"/>
        <item x="454"/>
        <item x="407"/>
        <item x="310"/>
        <item x="490"/>
        <item x="328"/>
        <item x="481"/>
        <item x="471"/>
        <item x="531"/>
        <item x="543"/>
        <item x="259"/>
        <item x="232"/>
        <item x="372"/>
        <item x="149"/>
        <item x="547"/>
        <item x="533"/>
        <item x="42"/>
        <item x="522"/>
        <item x="239"/>
        <item x="242"/>
        <item x="159"/>
        <item x="244"/>
        <item x="523"/>
        <item x="252"/>
        <item x="321"/>
        <item x="384"/>
        <item x="540"/>
        <item x="102"/>
        <item x="500"/>
        <item x="81"/>
        <item x="393"/>
        <item x="267"/>
        <item x="460"/>
        <item x="571"/>
        <item x="284"/>
        <item x="369"/>
        <item x="142"/>
        <item x="288"/>
        <item x="57"/>
        <item x="293"/>
        <item x="510"/>
        <item x="223"/>
        <item x="461"/>
        <item x="263"/>
        <item x="528"/>
        <item x="541"/>
        <item x="40"/>
        <item x="324"/>
        <item x="119"/>
        <item x="52"/>
        <item x="450"/>
        <item x="311"/>
        <item x="270"/>
        <item x="147"/>
        <item x="109"/>
        <item x="140"/>
        <item x="487"/>
        <item x="364"/>
        <item x="414"/>
        <item x="439"/>
        <item x="123"/>
        <item x="69"/>
        <item x="22"/>
        <item x="537"/>
        <item x="581"/>
        <item x="318"/>
        <item x="280"/>
        <item x="130"/>
        <item x="88"/>
        <item x="29"/>
        <item x="50"/>
        <item x="233"/>
        <item x="94"/>
        <item x="429"/>
        <item x="383"/>
        <item x="573"/>
        <item x="179"/>
        <item x="269"/>
        <item x="247"/>
        <item x="329"/>
        <item x="517"/>
        <item x="180"/>
        <item x="152"/>
        <item x="377"/>
        <item x="524"/>
        <item x="222"/>
        <item x="277"/>
        <item x="544"/>
        <item x="330"/>
        <item x="593"/>
        <item x="67"/>
        <item x="169"/>
        <item x="374"/>
        <item x="274"/>
        <item x="62"/>
        <item x="32"/>
        <item x="59"/>
        <item x="527"/>
        <item x="320"/>
        <item x="583"/>
        <item x="534"/>
        <item x="548"/>
        <item x="538"/>
        <item t="default"/>
      </items>
    </pivotField>
    <pivotField dataField="1" showAll="0">
      <items count="125">
        <item x="111"/>
        <item x="112"/>
        <item x="113"/>
        <item x="114"/>
        <item x="123"/>
        <item x="49"/>
        <item x="50"/>
        <item x="72"/>
        <item x="73"/>
        <item x="74"/>
        <item x="88"/>
        <item x="89"/>
        <item x="75"/>
        <item x="76"/>
        <item x="77"/>
        <item x="51"/>
        <item x="97"/>
        <item x="54"/>
        <item x="55"/>
        <item x="71"/>
        <item x="67"/>
        <item x="68"/>
        <item x="69"/>
        <item x="57"/>
        <item x="58"/>
        <item x="59"/>
        <item x="26"/>
        <item x="27"/>
        <item x="28"/>
        <item x="56"/>
        <item x="38"/>
        <item x="39"/>
        <item x="46"/>
        <item x="47"/>
        <item x="48"/>
        <item x="32"/>
        <item x="33"/>
        <item x="80"/>
        <item x="29"/>
        <item x="30"/>
        <item x="31"/>
        <item x="13"/>
        <item x="14"/>
        <item x="15"/>
        <item x="16"/>
        <item x="20"/>
        <item x="21"/>
        <item x="22"/>
        <item x="23"/>
        <item x="101"/>
        <item x="102"/>
        <item x="45"/>
        <item x="19"/>
        <item x="17"/>
        <item x="18"/>
        <item x="11"/>
        <item x="12"/>
        <item x="93"/>
        <item x="24"/>
        <item x="25"/>
        <item x="107"/>
        <item x="108"/>
        <item x="34"/>
        <item x="35"/>
        <item x="7"/>
        <item x="8"/>
        <item x="9"/>
        <item x="10"/>
        <item x="83"/>
        <item x="84"/>
        <item x="40"/>
        <item x="41"/>
        <item x="118"/>
        <item x="119"/>
        <item x="4"/>
        <item x="5"/>
        <item x="6"/>
        <item x="36"/>
        <item x="37"/>
        <item x="120"/>
        <item x="121"/>
        <item x="122"/>
        <item x="42"/>
        <item x="43"/>
        <item x="44"/>
        <item x="60"/>
        <item x="61"/>
        <item x="52"/>
        <item x="53"/>
        <item x="90"/>
        <item x="91"/>
        <item x="92"/>
        <item x="78"/>
        <item x="79"/>
        <item x="0"/>
        <item x="1"/>
        <item x="2"/>
        <item x="3"/>
        <item x="66"/>
        <item x="81"/>
        <item x="82"/>
        <item x="85"/>
        <item x="86"/>
        <item x="87"/>
        <item x="64"/>
        <item x="65"/>
        <item x="103"/>
        <item x="104"/>
        <item x="105"/>
        <item x="106"/>
        <item x="94"/>
        <item x="95"/>
        <item x="96"/>
        <item x="115"/>
        <item x="116"/>
        <item x="117"/>
        <item x="98"/>
        <item x="99"/>
        <item x="100"/>
        <item x="109"/>
        <item x="110"/>
        <item x="70"/>
        <item x="62"/>
        <item x="63"/>
        <item t="default"/>
      </items>
    </pivotField>
    <pivotField showAll="0"/>
  </pivotFields>
  <rowFields count="1">
    <field x="0"/>
  </rowFields>
  <row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Facturas procesadas (throughput)" fld="2" baseField="0" baseItem="0"/>
    <dataField name="Sum of Total facturado (USD)" fld="3" baseField="0" baseItem="0"/>
    <dataField name="Average of Tiempo procesamiento en ms (latencia)" fld="4" subtotal="average" baseField="0" baseItem="0"/>
  </dataFields>
  <formats count="2">
    <format dxfId="5">
      <pivotArea type="all" dataOnly="0" outline="0" fieldPosition="0"/>
    </format>
    <format dxfId="4">
      <pivotArea type="all" dataOnly="0" outline="0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14:D346" firstHeaderRow="0" firstDataRow="1" firstDataCol="1"/>
  <pivotFields count="6"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dataField="1" showAll="0"/>
    <pivotField dataField="1" showAll="0"/>
    <pivotField dataField="1" showAll="0"/>
    <pivotField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Facturas procesadas (throughput)" fld="2" baseField="0" baseItem="0"/>
    <dataField name="Sum of Total facturado (USD)" fld="3" baseField="0" baseItem="0"/>
    <dataField name="Average of Tiempo procesamiento en ms (latencia)" fld="4" subtotal="average" baseField="0" baseItem="0"/>
  </dataFields>
  <formats count="2">
    <format dxfId="21">
      <pivotArea type="all" dataOnly="0" outline="0" fieldPosition="0"/>
    </format>
    <format dxfId="20">
      <pivotArea type="all" dataOnly="0" outline="0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O314:R346" firstHeaderRow="0" firstDataRow="1" firstDataCol="1"/>
  <pivotFields count="6"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dataField="1" showAll="0">
      <items count="93">
        <item x="6"/>
        <item x="91"/>
        <item x="24"/>
        <item x="1"/>
        <item x="79"/>
        <item x="0"/>
        <item x="78"/>
        <item x="3"/>
        <item x="20"/>
        <item x="57"/>
        <item x="8"/>
        <item x="87"/>
        <item x="4"/>
        <item x="28"/>
        <item x="2"/>
        <item x="5"/>
        <item x="22"/>
        <item x="7"/>
        <item x="21"/>
        <item x="66"/>
        <item x="73"/>
        <item x="19"/>
        <item x="10"/>
        <item x="41"/>
        <item x="12"/>
        <item x="25"/>
        <item x="71"/>
        <item x="52"/>
        <item x="23"/>
        <item x="62"/>
        <item x="48"/>
        <item x="46"/>
        <item x="69"/>
        <item x="83"/>
        <item x="85"/>
        <item x="80"/>
        <item x="59"/>
        <item x="56"/>
        <item x="77"/>
        <item x="70"/>
        <item x="54"/>
        <item x="58"/>
        <item x="49"/>
        <item x="90"/>
        <item x="86"/>
        <item x="55"/>
        <item x="51"/>
        <item x="61"/>
        <item x="50"/>
        <item x="63"/>
        <item x="60"/>
        <item x="39"/>
        <item x="53"/>
        <item x="29"/>
        <item x="89"/>
        <item x="26"/>
        <item x="32"/>
        <item x="68"/>
        <item x="65"/>
        <item x="67"/>
        <item x="36"/>
        <item x="64"/>
        <item x="13"/>
        <item x="74"/>
        <item x="27"/>
        <item x="72"/>
        <item x="43"/>
        <item x="42"/>
        <item x="14"/>
        <item x="33"/>
        <item x="38"/>
        <item x="18"/>
        <item x="15"/>
        <item x="30"/>
        <item x="75"/>
        <item x="9"/>
        <item x="31"/>
        <item x="35"/>
        <item x="37"/>
        <item x="44"/>
        <item x="34"/>
        <item x="16"/>
        <item x="11"/>
        <item x="45"/>
        <item x="17"/>
        <item x="76"/>
        <item x="47"/>
        <item x="88"/>
        <item x="40"/>
        <item x="82"/>
        <item x="84"/>
        <item x="81"/>
        <item t="default"/>
      </items>
    </pivotField>
    <pivotField dataField="1" showAll="0">
      <items count="311">
        <item x="6"/>
        <item x="25"/>
        <item x="202"/>
        <item x="1"/>
        <item x="308"/>
        <item x="307"/>
        <item x="3"/>
        <item x="93"/>
        <item x="0"/>
        <item x="201"/>
        <item x="108"/>
        <item x="221"/>
        <item x="99"/>
        <item x="21"/>
        <item x="268"/>
        <item x="4"/>
        <item x="241"/>
        <item x="9"/>
        <item x="220"/>
        <item x="293"/>
        <item x="147"/>
        <item x="32"/>
        <item x="8"/>
        <item x="102"/>
        <item x="5"/>
        <item x="74"/>
        <item x="151"/>
        <item x="23"/>
        <item x="283"/>
        <item x="28"/>
        <item x="277"/>
        <item x="252"/>
        <item x="7"/>
        <item x="65"/>
        <item x="2"/>
        <item x="82"/>
        <item x="163"/>
        <item x="176"/>
        <item x="51"/>
        <item x="139"/>
        <item x="41"/>
        <item x="184"/>
        <item x="42"/>
        <item x="121"/>
        <item x="192"/>
        <item x="127"/>
        <item x="22"/>
        <item x="11"/>
        <item x="13"/>
        <item x="223"/>
        <item x="27"/>
        <item x="117"/>
        <item x="20"/>
        <item x="214"/>
        <item x="182"/>
        <item x="291"/>
        <item x="94"/>
        <item x="306"/>
        <item x="238"/>
        <item x="29"/>
        <item x="272"/>
        <item x="35"/>
        <item x="165"/>
        <item x="26"/>
        <item x="155"/>
        <item x="232"/>
        <item x="140"/>
        <item x="24"/>
        <item x="197"/>
        <item x="206"/>
        <item x="282"/>
        <item x="204"/>
        <item x="251"/>
        <item x="110"/>
        <item x="215"/>
        <item x="208"/>
        <item x="260"/>
        <item x="207"/>
        <item x="53"/>
        <item x="309"/>
        <item x="130"/>
        <item x="301"/>
        <item x="175"/>
        <item x="78"/>
        <item x="89"/>
        <item x="62"/>
        <item x="300"/>
        <item x="203"/>
        <item x="96"/>
        <item x="224"/>
        <item x="143"/>
        <item x="228"/>
        <item x="205"/>
        <item x="101"/>
        <item x="105"/>
        <item x="98"/>
        <item x="200"/>
        <item x="100"/>
        <item x="305"/>
        <item x="209"/>
        <item x="304"/>
        <item x="90"/>
        <item x="229"/>
        <item x="243"/>
        <item x="302"/>
        <item x="104"/>
        <item x="97"/>
        <item x="103"/>
        <item x="269"/>
        <item x="91"/>
        <item x="227"/>
        <item x="303"/>
        <item x="111"/>
        <item x="133"/>
        <item x="107"/>
        <item x="92"/>
        <item x="33"/>
        <item x="114"/>
        <item x="284"/>
        <item x="109"/>
        <item x="106"/>
        <item x="95"/>
        <item x="144"/>
        <item x="188"/>
        <item x="278"/>
        <item x="81"/>
        <item x="123"/>
        <item x="167"/>
        <item x="225"/>
        <item x="226"/>
        <item x="276"/>
        <item x="222"/>
        <item x="154"/>
        <item x="38"/>
        <item x="162"/>
        <item x="259"/>
        <item x="48"/>
        <item x="290"/>
        <item x="134"/>
        <item x="132"/>
        <item x="145"/>
        <item x="55"/>
        <item x="280"/>
        <item x="267"/>
        <item x="131"/>
        <item x="178"/>
        <item x="298"/>
        <item x="153"/>
        <item x="273"/>
        <item x="64"/>
        <item x="125"/>
        <item x="31"/>
        <item x="177"/>
        <item x="126"/>
        <item x="146"/>
        <item x="112"/>
        <item x="242"/>
        <item x="231"/>
        <item x="270"/>
        <item x="43"/>
        <item x="234"/>
        <item x="161"/>
        <item x="137"/>
        <item x="156"/>
        <item x="80"/>
        <item x="289"/>
        <item x="254"/>
        <item x="87"/>
        <item x="49"/>
        <item x="160"/>
        <item x="88"/>
        <item x="288"/>
        <item x="57"/>
        <item x="171"/>
        <item x="71"/>
        <item x="19"/>
        <item x="244"/>
        <item x="299"/>
        <item x="45"/>
        <item x="122"/>
        <item x="193"/>
        <item x="164"/>
        <item x="261"/>
        <item x="265"/>
        <item x="15"/>
        <item x="150"/>
        <item x="14"/>
        <item x="183"/>
        <item x="264"/>
        <item x="61"/>
        <item x="60"/>
        <item x="255"/>
        <item x="30"/>
        <item x="256"/>
        <item x="239"/>
        <item x="83"/>
        <item x="69"/>
        <item x="173"/>
        <item x="10"/>
        <item x="287"/>
        <item x="148"/>
        <item x="281"/>
        <item x="116"/>
        <item x="159"/>
        <item x="113"/>
        <item x="196"/>
        <item x="233"/>
        <item x="168"/>
        <item x="128"/>
        <item x="120"/>
        <item x="195"/>
        <item x="172"/>
        <item x="39"/>
        <item x="180"/>
        <item x="68"/>
        <item x="247"/>
        <item x="174"/>
        <item x="152"/>
        <item x="63"/>
        <item x="79"/>
        <item x="73"/>
        <item x="286"/>
        <item x="115"/>
        <item x="194"/>
        <item x="262"/>
        <item x="136"/>
        <item x="47"/>
        <item x="67"/>
        <item x="86"/>
        <item x="296"/>
        <item x="191"/>
        <item x="275"/>
        <item x="211"/>
        <item x="274"/>
        <item x="263"/>
        <item x="248"/>
        <item x="66"/>
        <item x="258"/>
        <item x="213"/>
        <item x="138"/>
        <item x="294"/>
        <item x="257"/>
        <item x="186"/>
        <item x="187"/>
        <item x="34"/>
        <item x="36"/>
        <item x="12"/>
        <item x="157"/>
        <item x="169"/>
        <item x="292"/>
        <item x="237"/>
        <item x="295"/>
        <item x="158"/>
        <item x="129"/>
        <item x="189"/>
        <item x="297"/>
        <item x="119"/>
        <item x="249"/>
        <item x="235"/>
        <item x="52"/>
        <item x="279"/>
        <item x="271"/>
        <item x="285"/>
        <item x="236"/>
        <item x="266"/>
        <item x="166"/>
        <item x="253"/>
        <item x="245"/>
        <item x="70"/>
        <item x="40"/>
        <item x="246"/>
        <item x="142"/>
        <item x="218"/>
        <item x="75"/>
        <item x="16"/>
        <item x="84"/>
        <item x="141"/>
        <item x="72"/>
        <item x="250"/>
        <item x="58"/>
        <item x="37"/>
        <item x="54"/>
        <item x="76"/>
        <item x="17"/>
        <item x="219"/>
        <item x="198"/>
        <item x="46"/>
        <item x="124"/>
        <item x="216"/>
        <item x="179"/>
        <item x="56"/>
        <item x="44"/>
        <item x="181"/>
        <item x="135"/>
        <item x="199"/>
        <item x="240"/>
        <item x="85"/>
        <item x="185"/>
        <item x="149"/>
        <item x="190"/>
        <item x="170"/>
        <item x="77"/>
        <item x="59"/>
        <item x="18"/>
        <item x="210"/>
        <item x="50"/>
        <item x="118"/>
        <item x="217"/>
        <item x="212"/>
        <item x="230"/>
        <item t="default"/>
      </items>
    </pivotField>
    <pivotField dataField="1" showAll="0">
      <items count="79">
        <item x="30"/>
        <item x="31"/>
        <item x="32"/>
        <item x="16"/>
        <item x="17"/>
        <item x="18"/>
        <item x="53"/>
        <item x="54"/>
        <item x="55"/>
        <item x="56"/>
        <item x="75"/>
        <item x="76"/>
        <item x="35"/>
        <item x="0"/>
        <item x="1"/>
        <item x="40"/>
        <item x="47"/>
        <item x="48"/>
        <item x="77"/>
        <item x="62"/>
        <item x="63"/>
        <item x="69"/>
        <item x="70"/>
        <item x="2"/>
        <item x="5"/>
        <item x="6"/>
        <item x="7"/>
        <item x="8"/>
        <item x="9"/>
        <item x="10"/>
        <item x="11"/>
        <item x="29"/>
        <item x="44"/>
        <item x="45"/>
        <item x="46"/>
        <item x="23"/>
        <item x="24"/>
        <item x="25"/>
        <item x="66"/>
        <item x="67"/>
        <item x="68"/>
        <item x="57"/>
        <item x="58"/>
        <item x="59"/>
        <item x="60"/>
        <item x="61"/>
        <item x="36"/>
        <item x="37"/>
        <item x="38"/>
        <item x="39"/>
        <item x="26"/>
        <item x="27"/>
        <item x="28"/>
        <item x="12"/>
        <item x="13"/>
        <item x="14"/>
        <item x="15"/>
        <item x="73"/>
        <item x="74"/>
        <item x="64"/>
        <item x="65"/>
        <item x="71"/>
        <item x="72"/>
        <item x="41"/>
        <item x="42"/>
        <item x="43"/>
        <item x="49"/>
        <item x="50"/>
        <item x="51"/>
        <item x="52"/>
        <item x="19"/>
        <item x="20"/>
        <item x="21"/>
        <item x="22"/>
        <item x="33"/>
        <item x="34"/>
        <item x="3"/>
        <item x="4"/>
        <item t="default"/>
      </items>
    </pivotField>
    <pivotField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Facturas procesadas (throughput)" fld="2" baseField="0" baseItem="0"/>
    <dataField name="Sum of Total facturado (USD)" fld="3" baseField="0" baseItem="0"/>
    <dataField name="Average of Tiempo procesamiento en ms (latencia)" fld="4" subtotal="average" baseField="0" baseItem="0"/>
  </dataFields>
  <formats count="2">
    <format dxfId="23">
      <pivotArea type="all" dataOnly="0" outline="0" fieldPosition="0"/>
    </format>
    <format dxfId="22">
      <pivotArea type="all" dataOnly="0" outline="0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7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14:D346" firstHeaderRow="0" firstDataRow="1" firstDataCol="1"/>
  <pivotFields count="6"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dataField="1" showAll="0">
      <items count="92">
        <item x="89"/>
        <item x="88"/>
        <item x="90"/>
        <item x="86"/>
        <item x="87"/>
        <item x="5"/>
        <item x="29"/>
        <item x="73"/>
        <item x="70"/>
        <item x="23"/>
        <item x="76"/>
        <item x="82"/>
        <item x="6"/>
        <item x="28"/>
        <item x="57"/>
        <item x="65"/>
        <item x="14"/>
        <item x="13"/>
        <item x="22"/>
        <item x="78"/>
        <item x="52"/>
        <item x="3"/>
        <item x="59"/>
        <item x="85"/>
        <item x="39"/>
        <item x="75"/>
        <item x="38"/>
        <item x="48"/>
        <item x="63"/>
        <item x="18"/>
        <item x="67"/>
        <item x="81"/>
        <item x="7"/>
        <item x="60"/>
        <item x="1"/>
        <item x="0"/>
        <item x="19"/>
        <item x="30"/>
        <item x="4"/>
        <item x="20"/>
        <item x="68"/>
        <item x="72"/>
        <item x="9"/>
        <item x="8"/>
        <item x="74"/>
        <item x="21"/>
        <item x="2"/>
        <item x="71"/>
        <item x="58"/>
        <item x="12"/>
        <item x="69"/>
        <item x="17"/>
        <item x="50"/>
        <item x="53"/>
        <item x="25"/>
        <item x="27"/>
        <item x="33"/>
        <item x="34"/>
        <item x="43"/>
        <item x="54"/>
        <item x="55"/>
        <item x="24"/>
        <item x="31"/>
        <item x="40"/>
        <item x="66"/>
        <item x="41"/>
        <item x="37"/>
        <item x="26"/>
        <item x="51"/>
        <item x="11"/>
        <item x="35"/>
        <item x="77"/>
        <item x="10"/>
        <item x="16"/>
        <item x="56"/>
        <item x="47"/>
        <item x="42"/>
        <item x="49"/>
        <item x="36"/>
        <item x="79"/>
        <item x="15"/>
        <item x="45"/>
        <item x="61"/>
        <item x="80"/>
        <item x="44"/>
        <item x="64"/>
        <item x="32"/>
        <item x="46"/>
        <item x="84"/>
        <item x="83"/>
        <item x="62"/>
        <item t="default"/>
      </items>
    </pivotField>
    <pivotField dataField="1" showAll="0">
      <items count="311">
        <item x="307"/>
        <item x="306"/>
        <item x="309"/>
        <item x="300"/>
        <item x="308"/>
        <item x="304"/>
        <item x="301"/>
        <item x="37"/>
        <item x="303"/>
        <item x="305"/>
        <item x="6"/>
        <item x="147"/>
        <item x="227"/>
        <item x="186"/>
        <item x="302"/>
        <item x="7"/>
        <item x="117"/>
        <item x="16"/>
        <item x="287"/>
        <item x="256"/>
        <item x="27"/>
        <item x="36"/>
        <item x="106"/>
        <item x="26"/>
        <item x="126"/>
        <item x="66"/>
        <item x="207"/>
        <item x="137"/>
        <item x="257"/>
        <item x="86"/>
        <item x="156"/>
        <item x="17"/>
        <item x="146"/>
        <item x="167"/>
        <item x="4"/>
        <item x="56"/>
        <item x="236"/>
        <item x="176"/>
        <item x="276"/>
        <item x="247"/>
        <item x="197"/>
        <item x="77"/>
        <item x="226"/>
        <item x="166"/>
        <item x="136"/>
        <item x="216"/>
        <item x="217"/>
        <item x="267"/>
        <item x="76"/>
        <item x="206"/>
        <item x="46"/>
        <item x="157"/>
        <item x="47"/>
        <item x="196"/>
        <item x="96"/>
        <item x="21"/>
        <item x="116"/>
        <item x="277"/>
        <item x="246"/>
        <item x="187"/>
        <item x="127"/>
        <item x="296"/>
        <item x="57"/>
        <item x="67"/>
        <item x="107"/>
        <item x="266"/>
        <item x="8"/>
        <item x="297"/>
        <item x="142"/>
        <item x="138"/>
        <item x="237"/>
        <item x="177"/>
        <item x="286"/>
        <item x="140"/>
        <item x="97"/>
        <item x="3"/>
        <item x="134"/>
        <item x="25"/>
        <item x="149"/>
        <item x="145"/>
        <item x="87"/>
        <item x="132"/>
        <item x="1"/>
        <item x="0"/>
        <item x="38"/>
        <item x="94"/>
        <item x="135"/>
        <item x="5"/>
        <item x="22"/>
        <item x="23"/>
        <item x="2"/>
        <item x="143"/>
        <item x="24"/>
        <item x="130"/>
        <item x="10"/>
        <item x="33"/>
        <item x="28"/>
        <item x="242"/>
        <item x="123"/>
        <item x="98"/>
        <item x="30"/>
        <item x="148"/>
        <item x="194"/>
        <item x="233"/>
        <item x="111"/>
        <item x="9"/>
        <item x="131"/>
        <item x="15"/>
        <item x="144"/>
        <item x="231"/>
        <item x="288"/>
        <item x="170"/>
        <item x="151"/>
        <item x="139"/>
        <item x="103"/>
        <item x="20"/>
        <item x="181"/>
        <item x="241"/>
        <item x="273"/>
        <item x="78"/>
        <item x="290"/>
        <item x="214"/>
        <item x="261"/>
        <item x="129"/>
        <item x="153"/>
        <item x="183"/>
        <item x="42"/>
        <item x="190"/>
        <item x="108"/>
        <item x="39"/>
        <item x="203"/>
        <item x="110"/>
        <item x="133"/>
        <item x="141"/>
        <item x="71"/>
        <item x="265"/>
        <item x="285"/>
        <item x="31"/>
        <item x="192"/>
        <item x="243"/>
        <item x="274"/>
        <item x="259"/>
        <item x="230"/>
        <item x="275"/>
        <item x="41"/>
        <item x="35"/>
        <item x="270"/>
        <item x="165"/>
        <item x="212"/>
        <item x="80"/>
        <item x="109"/>
        <item x="72"/>
        <item x="101"/>
        <item x="168"/>
        <item x="248"/>
        <item x="240"/>
        <item x="48"/>
        <item x="119"/>
        <item x="59"/>
        <item x="93"/>
        <item x="34"/>
        <item x="289"/>
        <item x="68"/>
        <item x="120"/>
        <item x="50"/>
        <item x="279"/>
        <item x="155"/>
        <item x="251"/>
        <item x="172"/>
        <item x="299"/>
        <item x="124"/>
        <item x="95"/>
        <item x="250"/>
        <item x="201"/>
        <item x="161"/>
        <item x="291"/>
        <item x="210"/>
        <item x="175"/>
        <item x="82"/>
        <item x="258"/>
        <item x="268"/>
        <item x="85"/>
        <item x="29"/>
        <item x="221"/>
        <item x="179"/>
        <item x="118"/>
        <item x="284"/>
        <item x="252"/>
        <item x="204"/>
        <item x="32"/>
        <item x="211"/>
        <item x="81"/>
        <item x="260"/>
        <item x="45"/>
        <item x="154"/>
        <item x="125"/>
        <item x="74"/>
        <item x="163"/>
        <item x="158"/>
        <item x="209"/>
        <item x="255"/>
        <item x="64"/>
        <item x="53"/>
        <item x="223"/>
        <item x="198"/>
        <item x="271"/>
        <item x="83"/>
        <item x="295"/>
        <item x="298"/>
        <item x="182"/>
        <item x="169"/>
        <item x="178"/>
        <item x="58"/>
        <item x="104"/>
        <item x="232"/>
        <item x="205"/>
        <item x="219"/>
        <item x="208"/>
        <item x="294"/>
        <item x="91"/>
        <item x="245"/>
        <item x="11"/>
        <item x="174"/>
        <item x="215"/>
        <item x="69"/>
        <item x="162"/>
        <item x="171"/>
        <item x="269"/>
        <item x="191"/>
        <item x="164"/>
        <item x="90"/>
        <item x="238"/>
        <item x="189"/>
        <item x="92"/>
        <item x="249"/>
        <item x="12"/>
        <item x="185"/>
        <item x="115"/>
        <item x="293"/>
        <item x="19"/>
        <item x="200"/>
        <item x="278"/>
        <item x="43"/>
        <item x="60"/>
        <item x="253"/>
        <item x="180"/>
        <item x="195"/>
        <item x="150"/>
        <item x="281"/>
        <item x="160"/>
        <item x="113"/>
        <item x="114"/>
        <item x="262"/>
        <item x="84"/>
        <item x="218"/>
        <item x="225"/>
        <item x="88"/>
        <item x="152"/>
        <item x="193"/>
        <item x="280"/>
        <item x="44"/>
        <item x="14"/>
        <item x="188"/>
        <item x="73"/>
        <item x="13"/>
        <item x="239"/>
        <item x="228"/>
        <item x="254"/>
        <item x="105"/>
        <item x="220"/>
        <item x="99"/>
        <item x="224"/>
        <item x="61"/>
        <item x="222"/>
        <item x="65"/>
        <item x="63"/>
        <item x="18"/>
        <item x="199"/>
        <item x="51"/>
        <item x="283"/>
        <item x="235"/>
        <item x="54"/>
        <item x="75"/>
        <item x="89"/>
        <item x="173"/>
        <item x="52"/>
        <item x="244"/>
        <item x="49"/>
        <item x="112"/>
        <item x="79"/>
        <item x="121"/>
        <item x="184"/>
        <item x="70"/>
        <item x="122"/>
        <item x="272"/>
        <item x="292"/>
        <item x="202"/>
        <item x="263"/>
        <item x="229"/>
        <item x="102"/>
        <item x="100"/>
        <item x="159"/>
        <item x="40"/>
        <item x="234"/>
        <item x="282"/>
        <item x="55"/>
        <item x="264"/>
        <item x="62"/>
        <item x="128"/>
        <item x="213"/>
        <item t="default"/>
      </items>
    </pivotField>
    <pivotField dataField="1" showAll="0">
      <items count="74">
        <item x="70"/>
        <item x="71"/>
        <item x="72"/>
        <item x="60"/>
        <item x="61"/>
        <item x="62"/>
        <item x="67"/>
        <item x="68"/>
        <item x="69"/>
        <item x="56"/>
        <item x="57"/>
        <item x="20"/>
        <item x="21"/>
        <item x="28"/>
        <item x="29"/>
        <item x="26"/>
        <item x="27"/>
        <item x="51"/>
        <item x="52"/>
        <item x="53"/>
        <item x="54"/>
        <item x="63"/>
        <item x="64"/>
        <item x="65"/>
        <item x="66"/>
        <item x="22"/>
        <item x="9"/>
        <item x="10"/>
        <item x="4"/>
        <item x="5"/>
        <item x="58"/>
        <item x="59"/>
        <item x="17"/>
        <item x="18"/>
        <item x="19"/>
        <item x="3"/>
        <item x="55"/>
        <item x="6"/>
        <item x="7"/>
        <item x="8"/>
        <item x="48"/>
        <item x="49"/>
        <item x="50"/>
        <item x="14"/>
        <item x="15"/>
        <item x="16"/>
        <item x="23"/>
        <item x="24"/>
        <item x="25"/>
        <item x="11"/>
        <item x="41"/>
        <item x="42"/>
        <item x="2"/>
        <item x="12"/>
        <item x="13"/>
        <item x="45"/>
        <item x="46"/>
        <item x="47"/>
        <item x="37"/>
        <item x="38"/>
        <item x="39"/>
        <item x="40"/>
        <item x="0"/>
        <item x="1"/>
        <item x="30"/>
        <item x="31"/>
        <item x="32"/>
        <item x="33"/>
        <item x="34"/>
        <item x="35"/>
        <item x="36"/>
        <item x="43"/>
        <item x="44"/>
        <item t="default"/>
      </items>
    </pivotField>
    <pivotField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Facturas procesadas (throughput)" fld="2" baseField="0" baseItem="0"/>
    <dataField name="Sum of Total facturado (USD)" fld="3" baseField="0" baseItem="0"/>
    <dataField name="Average of Tiempo procesamiento en ms (latencia)" fld="4" subtotal="average" baseField="0" baseItem="0"/>
  </dataFields>
  <formats count="2">
    <format dxfId="13">
      <pivotArea type="all" dataOnly="0" outline="0" fieldPosition="0"/>
    </format>
    <format dxfId="12">
      <pivotArea type="all" dataOnly="0" outline="0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9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O314:R346" firstHeaderRow="0" firstDataRow="1" firstDataCol="1"/>
  <pivotFields count="6"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dataField="1" showAll="0">
      <items count="86">
        <item x="82"/>
        <item x="83"/>
        <item x="77"/>
        <item x="79"/>
        <item x="81"/>
        <item x="80"/>
        <item x="78"/>
        <item x="84"/>
        <item x="76"/>
        <item x="5"/>
        <item x="74"/>
        <item x="6"/>
        <item x="59"/>
        <item x="73"/>
        <item x="54"/>
        <item x="60"/>
        <item x="62"/>
        <item x="16"/>
        <item x="2"/>
        <item x="68"/>
        <item x="44"/>
        <item x="58"/>
        <item x="75"/>
        <item x="41"/>
        <item x="48"/>
        <item x="51"/>
        <item x="15"/>
        <item x="30"/>
        <item x="71"/>
        <item x="7"/>
        <item x="31"/>
        <item x="72"/>
        <item x="3"/>
        <item x="8"/>
        <item x="24"/>
        <item x="56"/>
        <item x="1"/>
        <item x="4"/>
        <item x="20"/>
        <item x="61"/>
        <item x="0"/>
        <item x="64"/>
        <item x="65"/>
        <item x="49"/>
        <item x="57"/>
        <item x="13"/>
        <item x="47"/>
        <item x="50"/>
        <item x="23"/>
        <item x="66"/>
        <item x="17"/>
        <item x="9"/>
        <item x="45"/>
        <item x="22"/>
        <item x="37"/>
        <item x="40"/>
        <item x="53"/>
        <item x="21"/>
        <item x="14"/>
        <item x="10"/>
        <item x="35"/>
        <item x="46"/>
        <item x="11"/>
        <item x="28"/>
        <item x="38"/>
        <item x="32"/>
        <item x="52"/>
        <item x="12"/>
        <item x="42"/>
        <item x="29"/>
        <item x="36"/>
        <item x="25"/>
        <item x="33"/>
        <item x="70"/>
        <item x="26"/>
        <item x="27"/>
        <item x="63"/>
        <item x="67"/>
        <item x="39"/>
        <item x="43"/>
        <item x="34"/>
        <item x="18"/>
        <item x="55"/>
        <item x="19"/>
        <item x="69"/>
        <item t="default"/>
      </items>
    </pivotField>
    <pivotField dataField="1" showAll="0">
      <items count="311">
        <item x="307"/>
        <item x="308"/>
        <item x="304"/>
        <item x="302"/>
        <item x="306"/>
        <item x="305"/>
        <item x="303"/>
        <item x="301"/>
        <item x="309"/>
        <item x="6"/>
        <item x="247"/>
        <item x="7"/>
        <item x="300"/>
        <item x="126"/>
        <item x="97"/>
        <item x="246"/>
        <item x="177"/>
        <item x="146"/>
        <item x="127"/>
        <item x="244"/>
        <item x="157"/>
        <item x="249"/>
        <item x="17"/>
        <item x="66"/>
        <item x="57"/>
        <item x="241"/>
        <item x="207"/>
        <item x="248"/>
        <item x="217"/>
        <item x="226"/>
        <item x="129"/>
        <item x="2"/>
        <item x="297"/>
        <item x="36"/>
        <item x="137"/>
        <item x="287"/>
        <item x="256"/>
        <item x="124"/>
        <item x="267"/>
        <item x="106"/>
        <item x="206"/>
        <item x="67"/>
        <item x="277"/>
        <item x="120"/>
        <item x="237"/>
        <item x="227"/>
        <item x="245"/>
        <item x="186"/>
        <item x="122"/>
        <item x="87"/>
        <item x="196"/>
        <item x="276"/>
        <item x="96"/>
        <item x="3"/>
        <item x="77"/>
        <item x="236"/>
        <item x="296"/>
        <item x="116"/>
        <item x="117"/>
        <item x="27"/>
        <item x="16"/>
        <item x="216"/>
        <item x="26"/>
        <item x="121"/>
        <item x="56"/>
        <item x="187"/>
        <item x="4"/>
        <item x="242"/>
        <item x="47"/>
        <item x="167"/>
        <item x="286"/>
        <item x="37"/>
        <item x="156"/>
        <item x="197"/>
        <item x="266"/>
        <item x="147"/>
        <item x="76"/>
        <item x="8"/>
        <item x="257"/>
        <item x="46"/>
        <item x="243"/>
        <item x="240"/>
        <item x="86"/>
        <item x="176"/>
        <item x="9"/>
        <item x="136"/>
        <item x="1"/>
        <item x="5"/>
        <item x="166"/>
        <item x="123"/>
        <item x="125"/>
        <item x="107"/>
        <item x="22"/>
        <item x="128"/>
        <item x="14"/>
        <item x="169"/>
        <item x="0"/>
        <item x="79"/>
        <item x="164"/>
        <item x="155"/>
        <item x="170"/>
        <item x="184"/>
        <item x="140"/>
        <item x="112"/>
        <item x="40"/>
        <item x="90"/>
        <item x="288"/>
        <item x="69"/>
        <item x="209"/>
        <item x="10"/>
        <item x="75"/>
        <item x="25"/>
        <item x="109"/>
        <item x="262"/>
        <item x="239"/>
        <item x="295"/>
        <item x="115"/>
        <item x="101"/>
        <item x="49"/>
        <item x="83"/>
        <item x="180"/>
        <item x="299"/>
        <item x="272"/>
        <item x="258"/>
        <item x="119"/>
        <item x="162"/>
        <item x="238"/>
        <item x="252"/>
        <item x="143"/>
        <item x="130"/>
        <item x="63"/>
        <item x="228"/>
        <item x="179"/>
        <item x="91"/>
        <item x="290"/>
        <item x="185"/>
        <item x="172"/>
        <item x="11"/>
        <item x="132"/>
        <item x="161"/>
        <item x="215"/>
        <item x="174"/>
        <item x="55"/>
        <item x="34"/>
        <item x="273"/>
        <item x="24"/>
        <item x="261"/>
        <item x="292"/>
        <item x="105"/>
        <item x="283"/>
        <item x="93"/>
        <item x="224"/>
        <item x="183"/>
        <item x="42"/>
        <item x="41"/>
        <item x="18"/>
        <item x="159"/>
        <item x="64"/>
        <item x="111"/>
        <item x="118"/>
        <item x="74"/>
        <item x="45"/>
        <item x="281"/>
        <item x="58"/>
        <item x="200"/>
        <item x="264"/>
        <item x="98"/>
        <item x="233"/>
        <item x="265"/>
        <item x="84"/>
        <item x="80"/>
        <item x="114"/>
        <item x="204"/>
        <item x="284"/>
        <item x="152"/>
        <item x="82"/>
        <item x="108"/>
        <item x="138"/>
        <item x="54"/>
        <item x="251"/>
        <item x="102"/>
        <item x="189"/>
        <item x="234"/>
        <item x="171"/>
        <item x="33"/>
        <item x="193"/>
        <item x="250"/>
        <item x="271"/>
        <item x="70"/>
        <item x="165"/>
        <item x="23"/>
        <item x="29"/>
        <item x="71"/>
        <item x="50"/>
        <item x="213"/>
        <item x="113"/>
        <item x="293"/>
        <item x="274"/>
        <item x="39"/>
        <item x="20"/>
        <item x="13"/>
        <item x="202"/>
        <item x="104"/>
        <item x="95"/>
        <item x="259"/>
        <item x="81"/>
        <item x="15"/>
        <item x="133"/>
        <item x="142"/>
        <item x="94"/>
        <item x="78"/>
        <item x="88"/>
        <item x="201"/>
        <item x="153"/>
        <item x="194"/>
        <item x="168"/>
        <item x="235"/>
        <item x="198"/>
        <item x="48"/>
        <item x="28"/>
        <item x="145"/>
        <item x="139"/>
        <item x="269"/>
        <item x="210"/>
        <item x="35"/>
        <item x="279"/>
        <item x="175"/>
        <item x="260"/>
        <item x="51"/>
        <item x="220"/>
        <item x="231"/>
        <item x="154"/>
        <item x="85"/>
        <item x="263"/>
        <item x="144"/>
        <item x="59"/>
        <item x="52"/>
        <item x="103"/>
        <item x="285"/>
        <item x="73"/>
        <item x="223"/>
        <item x="149"/>
        <item x="289"/>
        <item x="151"/>
        <item x="214"/>
        <item x="30"/>
        <item x="218"/>
        <item x="110"/>
        <item x="208"/>
        <item x="275"/>
        <item x="291"/>
        <item x="92"/>
        <item x="38"/>
        <item x="178"/>
        <item x="278"/>
        <item x="60"/>
        <item x="199"/>
        <item x="190"/>
        <item x="43"/>
        <item x="253"/>
        <item x="160"/>
        <item x="141"/>
        <item x="268"/>
        <item x="65"/>
        <item x="72"/>
        <item x="61"/>
        <item x="181"/>
        <item x="270"/>
        <item x="89"/>
        <item x="131"/>
        <item x="203"/>
        <item x="212"/>
        <item x="255"/>
        <item x="12"/>
        <item x="254"/>
        <item x="298"/>
        <item x="182"/>
        <item x="191"/>
        <item x="173"/>
        <item x="68"/>
        <item x="280"/>
        <item x="282"/>
        <item x="192"/>
        <item x="230"/>
        <item x="135"/>
        <item x="294"/>
        <item x="219"/>
        <item x="225"/>
        <item x="148"/>
        <item x="221"/>
        <item x="100"/>
        <item x="62"/>
        <item x="32"/>
        <item x="53"/>
        <item x="195"/>
        <item x="229"/>
        <item x="158"/>
        <item x="163"/>
        <item x="232"/>
        <item x="134"/>
        <item x="150"/>
        <item x="99"/>
        <item x="205"/>
        <item x="188"/>
        <item x="44"/>
        <item x="31"/>
        <item x="222"/>
        <item x="19"/>
        <item x="21"/>
        <item x="211"/>
        <item t="default"/>
      </items>
    </pivotField>
    <pivotField dataField="1" showAll="0">
      <items count="86">
        <item x="46"/>
        <item x="47"/>
        <item x="66"/>
        <item x="67"/>
        <item x="68"/>
        <item x="65"/>
        <item x="50"/>
        <item x="51"/>
        <item x="54"/>
        <item x="55"/>
        <item x="56"/>
        <item x="59"/>
        <item x="60"/>
        <item x="57"/>
        <item x="58"/>
        <item x="61"/>
        <item x="62"/>
        <item x="52"/>
        <item x="53"/>
        <item x="63"/>
        <item x="64"/>
        <item x="36"/>
        <item x="37"/>
        <item x="38"/>
        <item x="39"/>
        <item x="4"/>
        <item x="5"/>
        <item x="6"/>
        <item x="7"/>
        <item x="8"/>
        <item x="9"/>
        <item x="10"/>
        <item x="83"/>
        <item x="84"/>
        <item x="48"/>
        <item x="49"/>
        <item x="31"/>
        <item x="32"/>
        <item x="33"/>
        <item x="34"/>
        <item x="35"/>
        <item x="22"/>
        <item x="23"/>
        <item x="24"/>
        <item x="25"/>
        <item x="80"/>
        <item x="81"/>
        <item x="82"/>
        <item x="11"/>
        <item x="12"/>
        <item x="13"/>
        <item x="14"/>
        <item x="18"/>
        <item x="19"/>
        <item x="20"/>
        <item x="21"/>
        <item x="26"/>
        <item x="27"/>
        <item x="28"/>
        <item x="29"/>
        <item x="30"/>
        <item x="73"/>
        <item x="74"/>
        <item x="75"/>
        <item x="0"/>
        <item x="1"/>
        <item x="2"/>
        <item x="3"/>
        <item x="40"/>
        <item x="41"/>
        <item x="69"/>
        <item x="70"/>
        <item x="71"/>
        <item x="72"/>
        <item x="15"/>
        <item x="16"/>
        <item x="17"/>
        <item x="42"/>
        <item x="43"/>
        <item x="44"/>
        <item x="45"/>
        <item x="76"/>
        <item x="77"/>
        <item x="78"/>
        <item x="79"/>
        <item t="default"/>
      </items>
    </pivotField>
    <pivotField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Facturas procesadas (throughput)" fld="2" baseField="0" baseItem="0"/>
    <dataField name="Sum of Total facturado (USD)" fld="3" baseField="0" baseItem="0"/>
    <dataField name="Average of Tiempo procesamiento en ms (latencia)" fld="4" subtotal="average" baseField="0" baseItem="0"/>
  </dataFields>
  <formats count="2">
    <format dxfId="15">
      <pivotArea type="all" dataOnly="0" outline="0" fieldPosition="0"/>
    </format>
    <format dxfId="14">
      <pivotArea type="all" dataOnly="0" outline="0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8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H314:K346" firstHeaderRow="0" firstDataRow="1" firstDataCol="1"/>
  <pivotFields count="6"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dataField="1" showAll="0">
      <items count="93">
        <item x="7"/>
        <item x="15"/>
        <item x="67"/>
        <item x="1"/>
        <item x="6"/>
        <item x="14"/>
        <item x="68"/>
        <item x="32"/>
        <item x="0"/>
        <item x="3"/>
        <item x="50"/>
        <item x="5"/>
        <item x="8"/>
        <item x="55"/>
        <item x="16"/>
        <item x="66"/>
        <item x="17"/>
        <item x="25"/>
        <item x="9"/>
        <item x="59"/>
        <item x="11"/>
        <item x="69"/>
        <item x="2"/>
        <item x="39"/>
        <item x="4"/>
        <item x="13"/>
        <item x="24"/>
        <item x="45"/>
        <item x="12"/>
        <item x="10"/>
        <item x="38"/>
        <item x="88"/>
        <item x="90"/>
        <item x="51"/>
        <item x="41"/>
        <item x="86"/>
        <item x="81"/>
        <item x="85"/>
        <item x="73"/>
        <item x="87"/>
        <item x="91"/>
        <item x="62"/>
        <item x="89"/>
        <item x="48"/>
        <item x="72"/>
        <item x="71"/>
        <item x="65"/>
        <item x="34"/>
        <item x="58"/>
        <item x="46"/>
        <item x="54"/>
        <item x="28"/>
        <item x="21"/>
        <item x="47"/>
        <item x="42"/>
        <item x="35"/>
        <item x="64"/>
        <item x="43"/>
        <item x="37"/>
        <item x="44"/>
        <item x="30"/>
        <item x="40"/>
        <item x="23"/>
        <item x="56"/>
        <item x="52"/>
        <item x="27"/>
        <item x="53"/>
        <item x="20"/>
        <item x="57"/>
        <item x="26"/>
        <item x="19"/>
        <item x="33"/>
        <item x="22"/>
        <item x="36"/>
        <item x="60"/>
        <item x="31"/>
        <item x="18"/>
        <item x="74"/>
        <item x="61"/>
        <item x="63"/>
        <item x="49"/>
        <item x="70"/>
        <item x="84"/>
        <item x="76"/>
        <item x="29"/>
        <item x="75"/>
        <item x="83"/>
        <item x="77"/>
        <item x="80"/>
        <item x="82"/>
        <item x="78"/>
        <item x="79"/>
        <item t="default"/>
      </items>
    </pivotField>
    <pivotField dataField="1" showAll="0">
      <items count="311">
        <item x="7"/>
        <item x="166"/>
        <item x="17"/>
        <item x="1"/>
        <item x="256"/>
        <item x="6"/>
        <item x="257"/>
        <item x="16"/>
        <item x="306"/>
        <item x="3"/>
        <item x="37"/>
        <item x="167"/>
        <item x="307"/>
        <item x="0"/>
        <item x="296"/>
        <item x="5"/>
        <item x="66"/>
        <item x="87"/>
        <item x="236"/>
        <item x="254"/>
        <item x="168"/>
        <item x="216"/>
        <item x="18"/>
        <item x="8"/>
        <item x="107"/>
        <item x="76"/>
        <item x="297"/>
        <item x="106"/>
        <item x="164"/>
        <item x="77"/>
        <item x="9"/>
        <item x="187"/>
        <item x="287"/>
        <item x="197"/>
        <item x="258"/>
        <item x="227"/>
        <item x="96"/>
        <item x="286"/>
        <item x="14"/>
        <item x="97"/>
        <item x="169"/>
        <item x="255"/>
        <item x="146"/>
        <item x="259"/>
        <item x="156"/>
        <item x="160"/>
        <item x="176"/>
        <item x="252"/>
        <item x="226"/>
        <item x="27"/>
        <item x="207"/>
        <item x="36"/>
        <item x="126"/>
        <item x="206"/>
        <item x="19"/>
        <item x="165"/>
        <item x="301"/>
        <item x="57"/>
        <item x="11"/>
        <item x="137"/>
        <item x="266"/>
        <item x="117"/>
        <item x="161"/>
        <item x="196"/>
        <item x="267"/>
        <item x="47"/>
        <item x="157"/>
        <item x="163"/>
        <item x="276"/>
        <item x="86"/>
        <item x="4"/>
        <item x="253"/>
        <item x="15"/>
        <item x="127"/>
        <item x="12"/>
        <item x="13"/>
        <item x="2"/>
        <item x="56"/>
        <item x="26"/>
        <item x="177"/>
        <item x="116"/>
        <item x="250"/>
        <item x="136"/>
        <item x="277"/>
        <item x="147"/>
        <item x="237"/>
        <item x="251"/>
        <item x="217"/>
        <item x="10"/>
        <item x="186"/>
        <item x="162"/>
        <item x="298"/>
        <item x="247"/>
        <item x="46"/>
        <item x="304"/>
        <item x="291"/>
        <item x="305"/>
        <item x="49"/>
        <item x="290"/>
        <item x="293"/>
        <item x="303"/>
        <item x="300"/>
        <item x="246"/>
        <item x="208"/>
        <item x="265"/>
        <item x="292"/>
        <item x="204"/>
        <item x="272"/>
        <item x="99"/>
        <item x="67"/>
        <item x="308"/>
        <item x="231"/>
        <item x="84"/>
        <item x="302"/>
        <item x="61"/>
        <item x="198"/>
        <item x="299"/>
        <item x="114"/>
        <item x="185"/>
        <item x="142"/>
        <item x="109"/>
        <item x="75"/>
        <item x="152"/>
        <item x="294"/>
        <item x="80"/>
        <item x="102"/>
        <item x="64"/>
        <item x="143"/>
        <item x="309"/>
        <item x="192"/>
        <item x="41"/>
        <item x="42"/>
        <item x="234"/>
        <item x="123"/>
        <item x="274"/>
        <item x="62"/>
        <item x="59"/>
        <item x="212"/>
        <item x="235"/>
        <item x="60"/>
        <item x="295"/>
        <item x="225"/>
        <item x="70"/>
        <item x="93"/>
        <item x="215"/>
        <item x="154"/>
        <item x="144"/>
        <item x="23"/>
        <item x="125"/>
        <item x="184"/>
        <item x="104"/>
        <item x="191"/>
        <item x="133"/>
        <item x="30"/>
        <item x="232"/>
        <item x="205"/>
        <item x="214"/>
        <item x="182"/>
        <item x="222"/>
        <item x="193"/>
        <item x="219"/>
        <item x="52"/>
        <item x="44"/>
        <item x="238"/>
        <item x="268"/>
        <item x="270"/>
        <item x="124"/>
        <item x="130"/>
        <item x="95"/>
        <item x="139"/>
        <item x="211"/>
        <item x="92"/>
        <item x="88"/>
        <item x="29"/>
        <item x="159"/>
        <item x="53"/>
        <item x="111"/>
        <item x="262"/>
        <item x="273"/>
        <item x="135"/>
        <item x="51"/>
        <item x="218"/>
        <item x="100"/>
        <item x="210"/>
        <item x="221"/>
        <item x="115"/>
        <item x="279"/>
        <item x="178"/>
        <item x="69"/>
        <item x="224"/>
        <item x="58"/>
        <item x="55"/>
        <item x="72"/>
        <item x="281"/>
        <item x="195"/>
        <item x="271"/>
        <item x="180"/>
        <item x="282"/>
        <item x="284"/>
        <item x="65"/>
        <item x="172"/>
        <item x="203"/>
        <item x="223"/>
        <item x="81"/>
        <item x="269"/>
        <item x="85"/>
        <item x="50"/>
        <item x="190"/>
        <item x="98"/>
        <item x="149"/>
        <item x="35"/>
        <item x="260"/>
        <item x="105"/>
        <item x="229"/>
        <item x="280"/>
        <item x="128"/>
        <item x="131"/>
        <item x="78"/>
        <item x="45"/>
        <item x="138"/>
        <item x="275"/>
        <item x="113"/>
        <item x="33"/>
        <item x="103"/>
        <item x="129"/>
        <item x="199"/>
        <item x="74"/>
        <item x="158"/>
        <item x="200"/>
        <item x="132"/>
        <item x="145"/>
        <item x="110"/>
        <item x="119"/>
        <item x="108"/>
        <item x="122"/>
        <item x="79"/>
        <item x="263"/>
        <item x="134"/>
        <item x="121"/>
        <item x="25"/>
        <item x="213"/>
        <item x="228"/>
        <item x="174"/>
        <item x="285"/>
        <item x="283"/>
        <item x="54"/>
        <item x="151"/>
        <item x="89"/>
        <item x="90"/>
        <item x="21"/>
        <item x="179"/>
        <item x="175"/>
        <item x="73"/>
        <item x="40"/>
        <item x="181"/>
        <item x="230"/>
        <item x="48"/>
        <item x="120"/>
        <item x="101"/>
        <item x="43"/>
        <item x="170"/>
        <item x="28"/>
        <item x="148"/>
        <item x="153"/>
        <item x="68"/>
        <item x="32"/>
        <item x="82"/>
        <item x="22"/>
        <item x="288"/>
        <item x="38"/>
        <item x="202"/>
        <item x="39"/>
        <item x="171"/>
        <item x="155"/>
        <item x="83"/>
        <item x="220"/>
        <item x="71"/>
        <item x="141"/>
        <item x="289"/>
        <item x="233"/>
        <item x="264"/>
        <item x="34"/>
        <item x="278"/>
        <item x="239"/>
        <item x="20"/>
        <item x="118"/>
        <item x="112"/>
        <item x="150"/>
        <item x="140"/>
        <item x="24"/>
        <item x="91"/>
        <item x="201"/>
        <item x="31"/>
        <item x="189"/>
        <item x="194"/>
        <item x="261"/>
        <item x="241"/>
        <item x="94"/>
        <item x="183"/>
        <item x="188"/>
        <item x="173"/>
        <item x="209"/>
        <item x="63"/>
        <item x="240"/>
        <item x="249"/>
        <item x="242"/>
        <item x="245"/>
        <item x="243"/>
        <item x="248"/>
        <item x="244"/>
        <item t="default"/>
      </items>
    </pivotField>
    <pivotField dataField="1" showAll="0">
      <items count="95">
        <item x="84"/>
        <item x="85"/>
        <item x="86"/>
        <item x="51"/>
        <item x="52"/>
        <item x="53"/>
        <item x="54"/>
        <item x="90"/>
        <item x="91"/>
        <item x="92"/>
        <item x="93"/>
        <item x="59"/>
        <item x="60"/>
        <item x="47"/>
        <item x="46"/>
        <item x="42"/>
        <item x="43"/>
        <item x="44"/>
        <item x="48"/>
        <item x="49"/>
        <item x="50"/>
        <item x="39"/>
        <item x="40"/>
        <item x="41"/>
        <item x="45"/>
        <item x="35"/>
        <item x="36"/>
        <item x="37"/>
        <item x="38"/>
        <item x="61"/>
        <item x="62"/>
        <item x="63"/>
        <item x="26"/>
        <item x="27"/>
        <item x="28"/>
        <item x="29"/>
        <item x="30"/>
        <item x="15"/>
        <item x="16"/>
        <item x="17"/>
        <item x="18"/>
        <item x="31"/>
        <item x="32"/>
        <item x="33"/>
        <item x="34"/>
        <item x="4"/>
        <item x="5"/>
        <item x="6"/>
        <item x="7"/>
        <item x="8"/>
        <item x="9"/>
        <item x="19"/>
        <item x="20"/>
        <item x="21"/>
        <item x="22"/>
        <item x="23"/>
        <item x="24"/>
        <item x="25"/>
        <item x="55"/>
        <item x="56"/>
        <item x="57"/>
        <item x="58"/>
        <item x="10"/>
        <item x="11"/>
        <item x="12"/>
        <item x="13"/>
        <item x="14"/>
        <item x="0"/>
        <item x="1"/>
        <item x="2"/>
        <item x="3"/>
        <item x="87"/>
        <item x="88"/>
        <item x="89"/>
        <item x="80"/>
        <item x="81"/>
        <item x="82"/>
        <item x="83"/>
        <item x="64"/>
        <item x="65"/>
        <item x="66"/>
        <item x="67"/>
        <item x="72"/>
        <item x="73"/>
        <item x="74"/>
        <item x="75"/>
        <item x="68"/>
        <item x="69"/>
        <item x="70"/>
        <item x="71"/>
        <item x="76"/>
        <item x="77"/>
        <item x="78"/>
        <item x="79"/>
        <item t="default"/>
      </items>
    </pivotField>
    <pivotField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Facturas procesadas (throughput)" fld="2" baseField="0" baseItem="0"/>
    <dataField name="Sum of Total facturado (USD)" fld="3" baseField="0" baseItem="0"/>
    <dataField name="Average of Tiempo procesamiento en ms (latencia)" fld="4" subtotal="average" baseField="0" baseItem="0"/>
  </dataFields>
  <formats count="2">
    <format dxfId="17">
      <pivotArea type="all" dataOnly="0" outline="0" fieldPosition="0"/>
    </format>
    <format dxfId="16">
      <pivotArea type="all" dataOnly="0" outline="0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2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H624:K687" firstHeaderRow="0" firstDataRow="1" firstDataCol="1"/>
  <pivotFields count="6">
    <pivotField axis="axisRow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dataField="1" showAll="0">
      <items count="108">
        <item x="1"/>
        <item x="104"/>
        <item x="2"/>
        <item x="7"/>
        <item x="97"/>
        <item x="106"/>
        <item x="3"/>
        <item x="4"/>
        <item x="103"/>
        <item x="6"/>
        <item x="0"/>
        <item x="96"/>
        <item x="105"/>
        <item x="95"/>
        <item x="5"/>
        <item x="76"/>
        <item x="102"/>
        <item x="14"/>
        <item x="15"/>
        <item x="90"/>
        <item x="44"/>
        <item x="77"/>
        <item x="72"/>
        <item x="99"/>
        <item x="34"/>
        <item x="18"/>
        <item x="86"/>
        <item x="56"/>
        <item x="38"/>
        <item x="64"/>
        <item x="31"/>
        <item x="65"/>
        <item x="81"/>
        <item x="37"/>
        <item x="47"/>
        <item x="62"/>
        <item x="78"/>
        <item x="12"/>
        <item x="9"/>
        <item x="53"/>
        <item x="88"/>
        <item x="59"/>
        <item x="80"/>
        <item x="71"/>
        <item x="68"/>
        <item x="13"/>
        <item x="69"/>
        <item x="101"/>
        <item x="70"/>
        <item x="16"/>
        <item x="74"/>
        <item x="11"/>
        <item x="67"/>
        <item x="8"/>
        <item x="20"/>
        <item x="100"/>
        <item x="73"/>
        <item x="75"/>
        <item x="82"/>
        <item x="51"/>
        <item x="58"/>
        <item x="55"/>
        <item x="93"/>
        <item x="89"/>
        <item x="79"/>
        <item x="10"/>
        <item x="29"/>
        <item x="26"/>
        <item x="52"/>
        <item x="39"/>
        <item x="27"/>
        <item x="49"/>
        <item x="35"/>
        <item x="50"/>
        <item x="41"/>
        <item x="46"/>
        <item x="43"/>
        <item x="23"/>
        <item x="19"/>
        <item x="36"/>
        <item x="17"/>
        <item x="33"/>
        <item x="40"/>
        <item x="21"/>
        <item x="63"/>
        <item x="28"/>
        <item x="25"/>
        <item x="30"/>
        <item x="32"/>
        <item x="24"/>
        <item x="57"/>
        <item x="45"/>
        <item x="66"/>
        <item x="22"/>
        <item x="42"/>
        <item x="87"/>
        <item x="85"/>
        <item x="48"/>
        <item x="60"/>
        <item x="94"/>
        <item x="61"/>
        <item x="84"/>
        <item x="83"/>
        <item x="91"/>
        <item x="92"/>
        <item x="54"/>
        <item x="98"/>
        <item t="default"/>
      </items>
    </pivotField>
    <pivotField dataField="1" showAll="0">
      <items count="621">
        <item x="1"/>
        <item x="613"/>
        <item x="6"/>
        <item x="9"/>
        <item x="2"/>
        <item x="4"/>
        <item x="496"/>
        <item x="3"/>
        <item x="8"/>
        <item x="616"/>
        <item x="619"/>
        <item x="610"/>
        <item x="611"/>
        <item x="0"/>
        <item x="5"/>
        <item x="489"/>
        <item x="7"/>
        <item x="617"/>
        <item x="494"/>
        <item x="615"/>
        <item x="618"/>
        <item x="614"/>
        <item x="612"/>
        <item x="165"/>
        <item x="173"/>
        <item x="17"/>
        <item x="609"/>
        <item x="486"/>
        <item x="18"/>
        <item x="174"/>
        <item x="170"/>
        <item x="331"/>
        <item x="73"/>
        <item x="123"/>
        <item x="363"/>
        <item x="63"/>
        <item x="436"/>
        <item x="167"/>
        <item x="341"/>
        <item x="474"/>
        <item x="380"/>
        <item x="44"/>
        <item x="204"/>
        <item x="351"/>
        <item x="603"/>
        <item x="504"/>
        <item x="119"/>
        <item x="147"/>
        <item x="87"/>
        <item x="263"/>
        <item x="583"/>
        <item x="469"/>
        <item x="143"/>
        <item x="154"/>
        <item x="446"/>
        <item x="171"/>
        <item x="22"/>
        <item x="374"/>
        <item x="423"/>
        <item x="53"/>
        <item x="492"/>
        <item x="215"/>
        <item x="482"/>
        <item x="417"/>
        <item x="487"/>
        <item x="354"/>
        <item x="162"/>
        <item x="93"/>
        <item x="243"/>
        <item x="592"/>
        <item x="113"/>
        <item x="176"/>
        <item x="278"/>
        <item x="506"/>
        <item x="258"/>
        <item x="130"/>
        <item x="253"/>
        <item x="166"/>
        <item x="528"/>
        <item x="490"/>
        <item x="453"/>
        <item x="329"/>
        <item x="472"/>
        <item x="481"/>
        <item x="498"/>
        <item x="441"/>
        <item x="343"/>
        <item x="314"/>
        <item x="102"/>
        <item x="197"/>
        <item x="11"/>
        <item x="177"/>
        <item x="81"/>
        <item x="416"/>
        <item x="426"/>
        <item x="52"/>
        <item x="514"/>
        <item x="221"/>
        <item x="598"/>
        <item x="301"/>
        <item x="156"/>
        <item x="283"/>
        <item x="394"/>
        <item x="409"/>
        <item x="76"/>
        <item x="38"/>
        <item x="467"/>
        <item x="194"/>
        <item x="186"/>
        <item x="175"/>
        <item x="280"/>
        <item x="484"/>
        <item x="261"/>
        <item x="134"/>
        <item x="67"/>
        <item x="223"/>
        <item x="291"/>
        <item x="485"/>
        <item x="458"/>
        <item x="35"/>
        <item x="21"/>
        <item x="203"/>
        <item x="491"/>
        <item x="400"/>
        <item x="480"/>
        <item x="103"/>
        <item x="41"/>
        <item x="483"/>
        <item x="14"/>
        <item x="234"/>
        <item x="178"/>
        <item x="523"/>
        <item x="493"/>
        <item x="539"/>
        <item x="573"/>
        <item x="497"/>
        <item x="536"/>
        <item x="274"/>
        <item x="513"/>
        <item x="318"/>
        <item x="398"/>
        <item x="214"/>
        <item x="581"/>
        <item x="432"/>
        <item x="290"/>
        <item x="499"/>
        <item x="161"/>
        <item x="606"/>
        <item x="579"/>
        <item x="364"/>
        <item x="300"/>
        <item x="169"/>
        <item x="163"/>
        <item x="562"/>
        <item x="553"/>
        <item x="551"/>
        <item x="94"/>
        <item x="164"/>
        <item x="184"/>
        <item x="245"/>
        <item x="337"/>
        <item x="233"/>
        <item x="16"/>
        <item x="607"/>
        <item x="542"/>
        <item x="488"/>
        <item x="543"/>
        <item x="179"/>
        <item x="375"/>
        <item x="383"/>
        <item x="46"/>
        <item x="124"/>
        <item x="602"/>
        <item x="495"/>
        <item x="563"/>
        <item x="19"/>
        <item x="323"/>
        <item x="172"/>
        <item x="168"/>
        <item x="604"/>
        <item x="10"/>
        <item x="160"/>
        <item x="273"/>
        <item x="608"/>
        <item x="13"/>
        <item x="600"/>
        <item x="601"/>
        <item x="15"/>
        <item x="226"/>
        <item x="384"/>
        <item x="24"/>
        <item x="605"/>
        <item x="92"/>
        <item x="356"/>
        <item x="183"/>
        <item x="12"/>
        <item x="589"/>
        <item x="456"/>
        <item x="376"/>
        <item x="133"/>
        <item x="433"/>
        <item x="531"/>
        <item x="242"/>
        <item x="373"/>
        <item x="449"/>
        <item x="235"/>
        <item x="462"/>
        <item x="421"/>
        <item x="413"/>
        <item x="150"/>
        <item x="212"/>
        <item x="315"/>
        <item x="83"/>
        <item x="455"/>
        <item x="430"/>
        <item x="355"/>
        <item x="77"/>
        <item x="443"/>
        <item x="522"/>
        <item x="571"/>
        <item x="106"/>
        <item x="340"/>
        <item x="108"/>
        <item x="237"/>
        <item x="54"/>
        <item x="393"/>
        <item x="439"/>
        <item x="322"/>
        <item x="534"/>
        <item x="181"/>
        <item x="585"/>
        <item x="153"/>
        <item x="89"/>
        <item x="31"/>
        <item x="69"/>
        <item x="362"/>
        <item x="85"/>
        <item x="182"/>
        <item x="545"/>
        <item x="378"/>
        <item x="335"/>
        <item x="414"/>
        <item x="82"/>
        <item x="36"/>
        <item x="360"/>
        <item x="66"/>
        <item x="188"/>
        <item x="403"/>
        <item x="419"/>
        <item x="454"/>
        <item x="344"/>
        <item x="225"/>
        <item x="512"/>
        <item x="112"/>
        <item x="144"/>
        <item x="304"/>
        <item x="309"/>
        <item x="349"/>
        <item x="326"/>
        <item x="465"/>
        <item x="397"/>
        <item x="277"/>
        <item x="99"/>
        <item x="404"/>
        <item x="250"/>
        <item x="62"/>
        <item x="199"/>
        <item x="117"/>
        <item x="208"/>
        <item x="595"/>
        <item x="131"/>
        <item x="140"/>
        <item x="406"/>
        <item x="599"/>
        <item x="96"/>
        <item x="567"/>
        <item x="308"/>
        <item x="56"/>
        <item x="564"/>
        <item x="185"/>
        <item x="578"/>
        <item x="369"/>
        <item x="463"/>
        <item x="158"/>
        <item x="468"/>
        <item x="450"/>
        <item x="500"/>
        <item x="442"/>
        <item x="50"/>
        <item x="239"/>
        <item x="240"/>
        <item x="477"/>
        <item x="520"/>
        <item x="328"/>
        <item x="568"/>
        <item x="591"/>
        <item x="511"/>
        <item x="48"/>
        <item x="224"/>
        <item x="577"/>
        <item x="151"/>
        <item x="440"/>
        <item x="95"/>
        <item x="451"/>
        <item x="193"/>
        <item x="297"/>
        <item x="116"/>
        <item x="330"/>
        <item x="42"/>
        <item x="257"/>
        <item x="217"/>
        <item x="129"/>
        <item x="333"/>
        <item x="287"/>
        <item x="284"/>
        <item x="594"/>
        <item x="51"/>
        <item x="478"/>
        <item x="111"/>
        <item x="59"/>
        <item x="401"/>
        <item x="461"/>
        <item x="266"/>
        <item x="276"/>
        <item x="241"/>
        <item x="125"/>
        <item x="508"/>
        <item x="72"/>
        <item x="296"/>
        <item x="219"/>
        <item x="596"/>
        <item x="339"/>
        <item x="464"/>
        <item x="97"/>
        <item x="201"/>
        <item x="518"/>
        <item x="390"/>
        <item x="33"/>
        <item x="71"/>
        <item x="399"/>
        <item x="382"/>
        <item x="420"/>
        <item x="206"/>
        <item x="307"/>
        <item x="429"/>
        <item x="126"/>
        <item x="109"/>
        <item x="27"/>
        <item x="152"/>
        <item x="427"/>
        <item x="473"/>
        <item x="346"/>
        <item x="411"/>
        <item x="521"/>
        <item x="100"/>
        <item x="222"/>
        <item x="196"/>
        <item x="391"/>
        <item x="342"/>
        <item x="590"/>
        <item x="524"/>
        <item x="255"/>
        <item x="580"/>
        <item x="187"/>
        <item x="533"/>
        <item x="43"/>
        <item x="525"/>
        <item x="88"/>
        <item x="316"/>
        <item x="359"/>
        <item x="377"/>
        <item x="32"/>
        <item x="584"/>
        <item x="418"/>
        <item x="527"/>
        <item x="379"/>
        <item x="230"/>
        <item x="286"/>
        <item x="574"/>
        <item x="30"/>
        <item x="372"/>
        <item x="105"/>
        <item x="313"/>
        <item x="298"/>
        <item x="45"/>
        <item x="338"/>
        <item x="388"/>
        <item x="332"/>
        <item x="324"/>
        <item x="366"/>
        <item x="471"/>
        <item x="365"/>
        <item x="445"/>
        <item x="39"/>
        <item x="205"/>
        <item x="107"/>
        <item x="428"/>
        <item x="268"/>
        <item x="228"/>
        <item x="293"/>
        <item x="317"/>
        <item x="437"/>
        <item x="191"/>
        <item x="422"/>
        <item x="466"/>
        <item x="387"/>
        <item x="306"/>
        <item x="20"/>
        <item x="180"/>
        <item x="459"/>
        <item x="279"/>
        <item x="91"/>
        <item x="434"/>
        <item x="537"/>
        <item x="282"/>
        <item x="98"/>
        <item x="457"/>
        <item x="246"/>
        <item x="475"/>
        <item x="395"/>
        <item x="90"/>
        <item x="510"/>
        <item x="526"/>
        <item x="597"/>
        <item x="476"/>
        <item x="408"/>
        <item x="216"/>
        <item x="149"/>
        <item x="269"/>
        <item x="141"/>
        <item x="405"/>
        <item x="368"/>
        <item x="195"/>
        <item x="247"/>
        <item x="86"/>
        <item x="554"/>
        <item x="60"/>
        <item x="560"/>
        <item x="271"/>
        <item x="312"/>
        <item x="128"/>
        <item x="532"/>
        <item x="501"/>
        <item x="505"/>
        <item x="311"/>
        <item x="431"/>
        <item x="385"/>
        <item x="28"/>
        <item x="556"/>
        <item x="138"/>
        <item x="25"/>
        <item x="70"/>
        <item x="447"/>
        <item x="593"/>
        <item x="213"/>
        <item x="200"/>
        <item x="65"/>
        <item x="352"/>
        <item x="238"/>
        <item x="74"/>
        <item x="371"/>
        <item x="358"/>
        <item x="121"/>
        <item x="412"/>
        <item x="40"/>
        <item x="559"/>
        <item x="353"/>
        <item x="198"/>
        <item x="23"/>
        <item x="142"/>
        <item x="34"/>
        <item x="78"/>
        <item x="115"/>
        <item x="118"/>
        <item x="61"/>
        <item x="425"/>
        <item x="244"/>
        <item x="392"/>
        <item x="285"/>
        <item x="209"/>
        <item x="389"/>
        <item x="509"/>
        <item x="227"/>
        <item x="231"/>
        <item x="136"/>
        <item x="321"/>
        <item x="148"/>
        <item x="576"/>
        <item x="127"/>
        <item x="57"/>
        <item x="529"/>
        <item x="552"/>
        <item x="402"/>
        <item x="79"/>
        <item x="55"/>
        <item x="275"/>
        <item x="64"/>
        <item x="470"/>
        <item x="137"/>
        <item x="519"/>
        <item x="264"/>
        <item x="381"/>
        <item x="68"/>
        <item x="549"/>
        <item x="544"/>
        <item x="541"/>
        <item x="159"/>
        <item x="572"/>
        <item x="202"/>
        <item x="292"/>
        <item x="267"/>
        <item x="479"/>
        <item x="254"/>
        <item x="132"/>
        <item x="145"/>
        <item x="424"/>
        <item x="146"/>
        <item x="320"/>
        <item x="303"/>
        <item x="305"/>
        <item x="546"/>
        <item x="232"/>
        <item x="586"/>
        <item x="192"/>
        <item x="211"/>
        <item x="435"/>
        <item x="29"/>
        <item x="557"/>
        <item x="448"/>
        <item x="302"/>
        <item x="566"/>
        <item x="299"/>
        <item x="104"/>
        <item x="348"/>
        <item x="561"/>
        <item x="582"/>
        <item x="259"/>
        <item x="558"/>
        <item x="570"/>
        <item x="367"/>
        <item x="114"/>
        <item x="248"/>
        <item x="587"/>
        <item x="515"/>
        <item x="49"/>
        <item x="155"/>
        <item x="220"/>
        <item x="540"/>
        <item x="310"/>
        <item x="361"/>
        <item x="555"/>
        <item x="547"/>
        <item x="262"/>
        <item x="295"/>
        <item x="289"/>
        <item x="386"/>
        <item x="252"/>
        <item x="210"/>
        <item x="535"/>
        <item x="288"/>
        <item x="530"/>
        <item x="270"/>
        <item x="84"/>
        <item x="251"/>
        <item x="327"/>
        <item x="569"/>
        <item x="120"/>
        <item x="345"/>
        <item x="538"/>
        <item x="37"/>
        <item x="460"/>
        <item x="47"/>
        <item x="407"/>
        <item x="135"/>
        <item x="334"/>
        <item x="218"/>
        <item x="189"/>
        <item x="588"/>
        <item x="26"/>
        <item x="517"/>
        <item x="265"/>
        <item x="281"/>
        <item x="336"/>
        <item x="75"/>
        <item x="370"/>
        <item x="550"/>
        <item x="410"/>
        <item x="347"/>
        <item x="548"/>
        <item x="101"/>
        <item x="294"/>
        <item x="516"/>
        <item x="157"/>
        <item x="139"/>
        <item x="503"/>
        <item x="207"/>
        <item x="438"/>
        <item x="507"/>
        <item x="80"/>
        <item x="236"/>
        <item x="260"/>
        <item x="249"/>
        <item x="190"/>
        <item x="122"/>
        <item x="415"/>
        <item x="396"/>
        <item x="565"/>
        <item x="350"/>
        <item x="357"/>
        <item x="325"/>
        <item x="272"/>
        <item x="319"/>
        <item x="58"/>
        <item x="229"/>
        <item x="256"/>
        <item x="110"/>
        <item x="452"/>
        <item x="444"/>
        <item x="575"/>
        <item x="502"/>
        <item t="default"/>
      </items>
    </pivotField>
    <pivotField dataField="1" showAll="0">
      <items count="125">
        <item x="45"/>
        <item x="46"/>
        <item x="47"/>
        <item x="118"/>
        <item x="119"/>
        <item x="120"/>
        <item x="33"/>
        <item x="34"/>
        <item x="35"/>
        <item x="107"/>
        <item x="108"/>
        <item x="61"/>
        <item x="62"/>
        <item x="63"/>
        <item x="64"/>
        <item x="65"/>
        <item x="66"/>
        <item x="67"/>
        <item x="81"/>
        <item x="10"/>
        <item x="11"/>
        <item x="12"/>
        <item x="55"/>
        <item x="68"/>
        <item x="69"/>
        <item x="70"/>
        <item x="76"/>
        <item x="77"/>
        <item x="78"/>
        <item x="48"/>
        <item x="49"/>
        <item x="50"/>
        <item x="23"/>
        <item x="24"/>
        <item x="25"/>
        <item x="90"/>
        <item x="91"/>
        <item x="92"/>
        <item x="36"/>
        <item x="21"/>
        <item x="22"/>
        <item x="37"/>
        <item x="56"/>
        <item x="57"/>
        <item x="96"/>
        <item x="97"/>
        <item x="13"/>
        <item x="14"/>
        <item x="15"/>
        <item x="109"/>
        <item x="110"/>
        <item x="111"/>
        <item x="112"/>
        <item x="71"/>
        <item x="72"/>
        <item x="73"/>
        <item x="74"/>
        <item x="26"/>
        <item x="27"/>
        <item x="28"/>
        <item x="29"/>
        <item x="113"/>
        <item x="114"/>
        <item x="115"/>
        <item x="0"/>
        <item x="1"/>
        <item x="2"/>
        <item x="99"/>
        <item x="100"/>
        <item x="93"/>
        <item x="94"/>
        <item x="95"/>
        <item x="121"/>
        <item x="122"/>
        <item x="82"/>
        <item x="83"/>
        <item x="84"/>
        <item x="85"/>
        <item x="86"/>
        <item x="58"/>
        <item x="59"/>
        <item x="60"/>
        <item x="51"/>
        <item x="52"/>
        <item x="53"/>
        <item x="54"/>
        <item x="19"/>
        <item x="20"/>
        <item x="16"/>
        <item x="17"/>
        <item x="18"/>
        <item x="75"/>
        <item x="38"/>
        <item x="39"/>
        <item x="40"/>
        <item x="41"/>
        <item x="79"/>
        <item x="3"/>
        <item x="4"/>
        <item x="5"/>
        <item x="6"/>
        <item x="7"/>
        <item x="8"/>
        <item x="9"/>
        <item x="101"/>
        <item x="102"/>
        <item x="42"/>
        <item x="43"/>
        <item x="44"/>
        <item x="116"/>
        <item x="117"/>
        <item x="30"/>
        <item x="31"/>
        <item x="32"/>
        <item x="98"/>
        <item x="103"/>
        <item x="104"/>
        <item x="105"/>
        <item x="106"/>
        <item x="87"/>
        <item x="88"/>
        <item x="89"/>
        <item x="123"/>
        <item x="80"/>
        <item t="default"/>
      </items>
    </pivotField>
    <pivotField showAll="0"/>
  </pivotFields>
  <rowFields count="1">
    <field x="0"/>
  </rowFields>
  <row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Facturas procesadas (throughput)" fld="2" baseField="0" baseItem="0"/>
    <dataField name="Sum of Total facturado (USD)" fld="3" baseField="0" baseItem="0"/>
    <dataField name="Average of Tiempo procesamiento en ms (latencia)" fld="4" subtotal="average" baseField="0" baseItem="0"/>
  </dataFields>
  <formats count="2">
    <format dxfId="7">
      <pivotArea type="all" dataOnly="0" outline="0" fieldPosition="0"/>
    </format>
    <format dxfId="6">
      <pivotArea type="all" dataOnly="0" outline="0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624:D687" firstHeaderRow="0" firstDataRow="1" firstDataCol="1"/>
  <pivotFields count="6">
    <pivotField axis="axisRow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dataField="1" showAll="0">
      <items count="125">
        <item x="5"/>
        <item x="2"/>
        <item x="1"/>
        <item x="3"/>
        <item x="4"/>
        <item x="7"/>
        <item x="6"/>
        <item x="102"/>
        <item x="0"/>
        <item x="103"/>
        <item x="97"/>
        <item x="123"/>
        <item x="94"/>
        <item x="26"/>
        <item x="48"/>
        <item x="14"/>
        <item x="95"/>
        <item x="46"/>
        <item x="27"/>
        <item x="118"/>
        <item x="10"/>
        <item x="77"/>
        <item x="121"/>
        <item x="96"/>
        <item x="50"/>
        <item x="100"/>
        <item x="84"/>
        <item x="85"/>
        <item x="122"/>
        <item x="49"/>
        <item x="90"/>
        <item x="45"/>
        <item x="17"/>
        <item x="20"/>
        <item x="81"/>
        <item x="11"/>
        <item x="66"/>
        <item x="51"/>
        <item x="47"/>
        <item x="9"/>
        <item x="34"/>
        <item x="82"/>
        <item x="92"/>
        <item x="15"/>
        <item x="67"/>
        <item x="32"/>
        <item x="12"/>
        <item x="28"/>
        <item x="52"/>
        <item x="55"/>
        <item x="8"/>
        <item x="30"/>
        <item x="25"/>
        <item x="13"/>
        <item x="53"/>
        <item x="29"/>
        <item x="119"/>
        <item x="98"/>
        <item x="120"/>
        <item x="112"/>
        <item x="68"/>
        <item x="54"/>
        <item x="60"/>
        <item x="38"/>
        <item x="61"/>
        <item x="89"/>
        <item x="86"/>
        <item x="91"/>
        <item x="93"/>
        <item x="79"/>
        <item x="22"/>
        <item x="64"/>
        <item x="31"/>
        <item x="73"/>
        <item x="18"/>
        <item x="19"/>
        <item x="63"/>
        <item x="62"/>
        <item x="24"/>
        <item x="75"/>
        <item x="76"/>
        <item x="78"/>
        <item x="37"/>
        <item x="56"/>
        <item x="16"/>
        <item x="69"/>
        <item x="65"/>
        <item x="57"/>
        <item x="59"/>
        <item x="36"/>
        <item x="74"/>
        <item x="83"/>
        <item x="88"/>
        <item x="58"/>
        <item x="43"/>
        <item x="21"/>
        <item x="35"/>
        <item x="70"/>
        <item x="33"/>
        <item x="23"/>
        <item x="80"/>
        <item x="106"/>
        <item x="44"/>
        <item x="72"/>
        <item x="71"/>
        <item x="101"/>
        <item x="114"/>
        <item x="87"/>
        <item x="40"/>
        <item x="104"/>
        <item x="39"/>
        <item x="41"/>
        <item x="117"/>
        <item x="116"/>
        <item x="115"/>
        <item x="99"/>
        <item x="105"/>
        <item x="107"/>
        <item x="42"/>
        <item x="113"/>
        <item x="111"/>
        <item x="110"/>
        <item x="109"/>
        <item x="108"/>
        <item t="default"/>
      </items>
    </pivotField>
    <pivotField dataField="1" showAll="0">
      <items count="621">
        <item x="6"/>
        <item x="5"/>
        <item x="2"/>
        <item x="4"/>
        <item x="3"/>
        <item x="7"/>
        <item x="0"/>
        <item x="9"/>
        <item x="1"/>
        <item x="353"/>
        <item x="314"/>
        <item x="8"/>
        <item x="610"/>
        <item x="364"/>
        <item x="616"/>
        <item x="65"/>
        <item x="18"/>
        <item x="304"/>
        <item x="350"/>
        <item x="33"/>
        <item x="310"/>
        <item x="74"/>
        <item x="368"/>
        <item x="305"/>
        <item x="515"/>
        <item x="34"/>
        <item x="12"/>
        <item x="137"/>
        <item x="431"/>
        <item x="618"/>
        <item x="67"/>
        <item x="326"/>
        <item x="611"/>
        <item x="441"/>
        <item x="604"/>
        <item x="435"/>
        <item x="142"/>
        <item x="204"/>
        <item x="595"/>
        <item x="619"/>
        <item x="457"/>
        <item x="434"/>
        <item x="504"/>
        <item x="525"/>
        <item x="63"/>
        <item x="612"/>
        <item x="436"/>
        <item x="233"/>
        <item x="192"/>
        <item x="361"/>
        <item x="506"/>
        <item x="354"/>
        <item x="540"/>
        <item x="533"/>
        <item x="513"/>
        <item x="553"/>
        <item x="21"/>
        <item x="242"/>
        <item x="113"/>
        <item x="333"/>
        <item x="494"/>
        <item x="312"/>
        <item x="183"/>
        <item x="562"/>
        <item x="401"/>
        <item x="615"/>
        <item x="24"/>
        <item x="262"/>
        <item x="483"/>
        <item x="90"/>
        <item x="128"/>
        <item x="313"/>
        <item x="66"/>
        <item x="62"/>
        <item x="603"/>
        <item x="153"/>
        <item x="285"/>
        <item x="440"/>
        <item x="243"/>
        <item x="340"/>
        <item x="73"/>
        <item x="613"/>
        <item x="162"/>
        <item x="523"/>
        <item x="539"/>
        <item x="227"/>
        <item x="216"/>
        <item x="319"/>
        <item x="187"/>
        <item x="276"/>
        <item x="158"/>
        <item x="125"/>
        <item x="303"/>
        <item x="82"/>
        <item x="306"/>
        <item x="301"/>
        <item x="222"/>
        <item x="255"/>
        <item x="68"/>
        <item x="464"/>
        <item x="69"/>
        <item x="213"/>
        <item x="403"/>
        <item x="432"/>
        <item x="365"/>
        <item x="437"/>
        <item x="493"/>
        <item x="14"/>
        <item x="64"/>
        <item x="352"/>
        <item x="174"/>
        <item x="589"/>
        <item x="544"/>
        <item x="291"/>
        <item x="617"/>
        <item x="234"/>
        <item x="577"/>
        <item x="372"/>
        <item x="292"/>
        <item x="307"/>
        <item x="300"/>
        <item x="367"/>
        <item x="398"/>
        <item x="16"/>
        <item x="463"/>
        <item x="366"/>
        <item x="349"/>
        <item x="133"/>
        <item x="590"/>
        <item x="266"/>
        <item x="489"/>
        <item x="193"/>
        <item x="328"/>
        <item x="108"/>
        <item x="614"/>
        <item x="585"/>
        <item x="356"/>
        <item x="61"/>
        <item x="143"/>
        <item x="473"/>
        <item x="11"/>
        <item x="256"/>
        <item x="445"/>
        <item x="355"/>
        <item x="176"/>
        <item x="453"/>
        <item x="271"/>
        <item x="311"/>
        <item x="83"/>
        <item x="552"/>
        <item x="31"/>
        <item x="39"/>
        <item x="19"/>
        <item x="37"/>
        <item x="30"/>
        <item x="357"/>
        <item x="109"/>
        <item x="79"/>
        <item x="374"/>
        <item x="203"/>
        <item x="439"/>
        <item x="60"/>
        <item x="35"/>
        <item x="430"/>
        <item x="317"/>
        <item x="45"/>
        <item x="360"/>
        <item x="71"/>
        <item x="416"/>
        <item x="425"/>
        <item x="75"/>
        <item x="165"/>
        <item x="351"/>
        <item x="316"/>
        <item x="386"/>
        <item x="433"/>
        <item x="114"/>
        <item x="448"/>
        <item x="318"/>
        <item x="15"/>
        <item x="362"/>
        <item x="571"/>
        <item x="563"/>
        <item x="43"/>
        <item x="421"/>
        <item x="424"/>
        <item x="302"/>
        <item x="13"/>
        <item x="280"/>
        <item x="78"/>
        <item x="393"/>
        <item x="446"/>
        <item x="477"/>
        <item x="369"/>
        <item x="99"/>
        <item x="330"/>
        <item x="315"/>
        <item x="359"/>
        <item x="219"/>
        <item x="413"/>
        <item x="308"/>
        <item x="358"/>
        <item x="363"/>
        <item x="32"/>
        <item x="70"/>
        <item x="309"/>
        <item x="501"/>
        <item x="10"/>
        <item x="72"/>
        <item x="443"/>
        <item x="103"/>
        <item x="420"/>
        <item x="38"/>
        <item x="17"/>
        <item x="94"/>
        <item x="36"/>
        <item x="77"/>
        <item x="444"/>
        <item x="570"/>
        <item x="202"/>
        <item x="449"/>
        <item x="384"/>
        <item x="177"/>
        <item x="581"/>
        <item x="56"/>
        <item x="115"/>
        <item x="270"/>
        <item x="172"/>
        <item x="268"/>
        <item x="550"/>
        <item x="42"/>
        <item x="180"/>
        <item x="607"/>
        <item x="92"/>
        <item x="50"/>
        <item x="495"/>
        <item x="154"/>
        <item x="223"/>
        <item x="605"/>
        <item x="167"/>
        <item x="247"/>
        <item x="558"/>
        <item x="148"/>
        <item x="226"/>
        <item x="81"/>
        <item x="543"/>
        <item x="107"/>
        <item x="591"/>
        <item x="238"/>
        <item x="442"/>
        <item x="447"/>
        <item x="427"/>
        <item x="155"/>
        <item x="602"/>
        <item x="423"/>
        <item x="510"/>
        <item x="112"/>
        <item x="205"/>
        <item x="566"/>
        <item x="487"/>
        <item x="456"/>
        <item x="76"/>
        <item x="168"/>
        <item x="467"/>
        <item x="419"/>
        <item x="593"/>
        <item x="254"/>
        <item x="579"/>
        <item x="295"/>
        <item x="335"/>
        <item x="251"/>
        <item x="207"/>
        <item x="497"/>
        <item x="184"/>
        <item x="438"/>
        <item x="502"/>
        <item x="582"/>
        <item x="452"/>
        <item x="26"/>
        <item x="49"/>
        <item x="194"/>
        <item x="221"/>
        <item x="244"/>
        <item x="329"/>
        <item x="549"/>
        <item x="200"/>
        <item x="402"/>
        <item x="259"/>
        <item x="123"/>
        <item x="260"/>
        <item x="283"/>
        <item x="97"/>
        <item x="475"/>
        <item x="199"/>
        <item x="584"/>
        <item x="509"/>
        <item x="279"/>
        <item x="400"/>
        <item x="594"/>
        <item x="511"/>
        <item x="267"/>
        <item x="422"/>
        <item x="22"/>
        <item x="29"/>
        <item x="231"/>
        <item x="490"/>
        <item x="524"/>
        <item x="481"/>
        <item x="407"/>
        <item x="127"/>
        <item x="428"/>
        <item x="156"/>
        <item x="459"/>
        <item x="606"/>
        <item x="230"/>
        <item x="546"/>
        <item x="496"/>
        <item x="323"/>
        <item x="538"/>
        <item x="261"/>
        <item x="232"/>
        <item x="131"/>
        <item x="145"/>
        <item x="408"/>
        <item x="252"/>
        <item x="482"/>
        <item x="587"/>
        <item x="548"/>
        <item x="600"/>
        <item x="140"/>
        <item x="609"/>
        <item x="535"/>
        <item x="132"/>
        <item x="241"/>
        <item x="263"/>
        <item x="138"/>
        <item x="608"/>
        <item x="450"/>
        <item x="173"/>
        <item x="129"/>
        <item x="567"/>
        <item x="564"/>
        <item x="237"/>
        <item x="211"/>
        <item x="284"/>
        <item x="196"/>
        <item x="346"/>
        <item x="235"/>
        <item x="236"/>
        <item x="210"/>
        <item x="265"/>
        <item x="518"/>
        <item x="536"/>
        <item x="185"/>
        <item x="282"/>
        <item x="491"/>
        <item x="220"/>
        <item x="215"/>
        <item x="520"/>
        <item x="588"/>
        <item x="334"/>
        <item x="95"/>
        <item x="507"/>
        <item x="41"/>
        <item x="410"/>
        <item x="152"/>
        <item x="559"/>
        <item x="576"/>
        <item x="573"/>
        <item x="258"/>
        <item x="503"/>
        <item x="556"/>
        <item x="246"/>
        <item x="281"/>
        <item x="554"/>
        <item x="561"/>
        <item x="27"/>
        <item x="100"/>
        <item x="417"/>
        <item x="166"/>
        <item x="545"/>
        <item x="101"/>
        <item x="478"/>
        <item x="578"/>
        <item x="575"/>
        <item x="275"/>
        <item x="596"/>
        <item x="181"/>
        <item x="164"/>
        <item x="405"/>
        <item x="171"/>
        <item x="248"/>
        <item x="580"/>
        <item x="500"/>
        <item x="147"/>
        <item x="569"/>
        <item x="86"/>
        <item x="297"/>
        <item x="572"/>
        <item x="325"/>
        <item x="327"/>
        <item x="287"/>
        <item x="229"/>
        <item x="85"/>
        <item x="517"/>
        <item x="418"/>
        <item x="499"/>
        <item x="157"/>
        <item x="347"/>
        <item x="250"/>
        <item x="88"/>
        <item x="130"/>
        <item x="527"/>
        <item x="117"/>
        <item x="179"/>
        <item x="406"/>
        <item x="484"/>
        <item x="197"/>
        <item x="23"/>
        <item x="249"/>
        <item x="195"/>
        <item x="574"/>
        <item x="332"/>
        <item x="426"/>
        <item x="40"/>
        <item x="169"/>
        <item x="560"/>
        <item x="48"/>
        <item x="161"/>
        <item x="404"/>
        <item x="598"/>
        <item x="299"/>
        <item x="468"/>
        <item x="20"/>
        <item x="414"/>
        <item x="146"/>
        <item x="160"/>
        <item x="178"/>
        <item x="198"/>
        <item x="188"/>
        <item x="551"/>
        <item x="240"/>
        <item x="209"/>
        <item x="141"/>
        <item x="257"/>
        <item x="331"/>
        <item x="191"/>
        <item x="531"/>
        <item x="528"/>
        <item x="537"/>
        <item x="189"/>
        <item x="288"/>
        <item x="583"/>
        <item x="214"/>
        <item x="599"/>
        <item x="119"/>
        <item x="124"/>
        <item x="532"/>
        <item x="98"/>
        <item x="272"/>
        <item x="110"/>
        <item x="80"/>
        <item x="568"/>
        <item x="253"/>
        <item x="201"/>
        <item x="488"/>
        <item x="269"/>
        <item x="505"/>
        <item x="102"/>
        <item x="565"/>
        <item x="454"/>
        <item x="218"/>
        <item x="338"/>
        <item x="104"/>
        <item x="273"/>
        <item x="150"/>
        <item x="264"/>
        <item x="93"/>
        <item x="289"/>
        <item x="144"/>
        <item x="89"/>
        <item x="294"/>
        <item x="59"/>
        <item x="541"/>
        <item x="96"/>
        <item x="458"/>
        <item x="343"/>
        <item x="512"/>
        <item x="163"/>
        <item x="521"/>
        <item x="274"/>
        <item x="530"/>
        <item x="278"/>
        <item x="159"/>
        <item x="514"/>
        <item x="522"/>
        <item x="293"/>
        <item x="461"/>
        <item x="412"/>
        <item x="239"/>
        <item x="225"/>
        <item x="529"/>
        <item x="462"/>
        <item x="519"/>
        <item x="498"/>
        <item x="526"/>
        <item x="208"/>
        <item x="228"/>
        <item x="455"/>
        <item x="136"/>
        <item x="534"/>
        <item x="476"/>
        <item x="492"/>
        <item x="57"/>
        <item x="555"/>
        <item x="601"/>
        <item x="469"/>
        <item x="105"/>
        <item x="134"/>
        <item x="415"/>
        <item x="486"/>
        <item x="149"/>
        <item x="508"/>
        <item x="516"/>
        <item x="277"/>
        <item x="212"/>
        <item x="597"/>
        <item x="479"/>
        <item x="224"/>
        <item x="342"/>
        <item x="466"/>
        <item x="322"/>
        <item x="429"/>
        <item x="375"/>
        <item x="217"/>
        <item x="84"/>
        <item x="485"/>
        <item x="396"/>
        <item x="472"/>
        <item x="151"/>
        <item x="298"/>
        <item x="348"/>
        <item x="47"/>
        <item x="547"/>
        <item x="592"/>
        <item x="186"/>
        <item x="25"/>
        <item x="245"/>
        <item x="46"/>
        <item x="170"/>
        <item x="474"/>
        <item x="460"/>
        <item x="542"/>
        <item x="106"/>
        <item x="290"/>
        <item x="116"/>
        <item x="480"/>
        <item x="324"/>
        <item x="320"/>
        <item x="411"/>
        <item x="111"/>
        <item x="87"/>
        <item x="135"/>
        <item x="91"/>
        <item x="182"/>
        <item x="465"/>
        <item x="337"/>
        <item x="121"/>
        <item x="175"/>
        <item x="339"/>
        <item x="190"/>
        <item x="471"/>
        <item x="345"/>
        <item x="44"/>
        <item x="286"/>
        <item x="118"/>
        <item x="58"/>
        <item x="379"/>
        <item x="296"/>
        <item x="395"/>
        <item x="451"/>
        <item x="53"/>
        <item x="371"/>
        <item x="122"/>
        <item x="344"/>
        <item x="378"/>
        <item x="28"/>
        <item x="557"/>
        <item x="321"/>
        <item x="52"/>
        <item x="341"/>
        <item x="336"/>
        <item x="51"/>
        <item x="470"/>
        <item x="586"/>
        <item x="376"/>
        <item x="139"/>
        <item x="126"/>
        <item x="397"/>
        <item x="390"/>
        <item x="120"/>
        <item x="370"/>
        <item x="409"/>
        <item x="206"/>
        <item x="392"/>
        <item x="399"/>
        <item x="373"/>
        <item x="391"/>
        <item x="377"/>
        <item x="394"/>
        <item x="54"/>
        <item x="388"/>
        <item x="387"/>
        <item x="55"/>
        <item x="385"/>
        <item x="389"/>
        <item x="382"/>
        <item x="381"/>
        <item x="383"/>
        <item x="380"/>
        <item t="default"/>
      </items>
    </pivotField>
    <pivotField dataField="1" showAll="0"/>
    <pivotField showAll="0"/>
  </pivotFields>
  <rowFields count="1">
    <field x="0"/>
  </rowFields>
  <row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Facturas procesadas (throughput)" fld="2" baseField="0" baseItem="0"/>
    <dataField name="Sum of Total facturado (USD)" fld="3" baseField="0" baseItem="0"/>
    <dataField name="Average of Tiempo procesamiento en ms (latencia)" fld="4" subtotal="average" baseField="0" baseItem="0"/>
  </dataFields>
  <formats count="2">
    <format dxfId="9">
      <pivotArea type="all" dataOnly="0" outline="0" fieldPosition="0"/>
    </format>
    <format dxfId="8">
      <pivotArea type="all" dataOnly="0" outline="0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3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O624:R687" firstHeaderRow="0" firstDataRow="1" firstDataCol="1"/>
  <pivotFields count="6">
    <pivotField axis="axisRow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dataField="1" showAll="0">
      <items count="100">
        <item x="96"/>
        <item x="2"/>
        <item x="1"/>
        <item x="4"/>
        <item x="0"/>
        <item x="5"/>
        <item x="97"/>
        <item x="37"/>
        <item x="3"/>
        <item x="87"/>
        <item x="14"/>
        <item x="31"/>
        <item x="98"/>
        <item x="88"/>
        <item x="41"/>
        <item x="27"/>
        <item x="86"/>
        <item x="12"/>
        <item x="38"/>
        <item x="83"/>
        <item x="16"/>
        <item x="74"/>
        <item x="18"/>
        <item x="72"/>
        <item x="52"/>
        <item x="35"/>
        <item x="34"/>
        <item x="66"/>
        <item x="73"/>
        <item x="60"/>
        <item x="36"/>
        <item x="69"/>
        <item x="61"/>
        <item x="39"/>
        <item x="46"/>
        <item x="71"/>
        <item x="42"/>
        <item x="10"/>
        <item x="6"/>
        <item x="33"/>
        <item x="13"/>
        <item x="11"/>
        <item x="8"/>
        <item x="95"/>
        <item x="7"/>
        <item x="28"/>
        <item x="67"/>
        <item x="9"/>
        <item x="26"/>
        <item x="79"/>
        <item x="44"/>
        <item x="25"/>
        <item x="94"/>
        <item x="43"/>
        <item x="30"/>
        <item x="81"/>
        <item x="29"/>
        <item x="68"/>
        <item x="53"/>
        <item x="40"/>
        <item x="54"/>
        <item x="57"/>
        <item x="56"/>
        <item x="32"/>
        <item x="23"/>
        <item x="20"/>
        <item x="62"/>
        <item x="50"/>
        <item x="59"/>
        <item x="19"/>
        <item x="65"/>
        <item x="51"/>
        <item x="45"/>
        <item x="70"/>
        <item x="58"/>
        <item x="64"/>
        <item x="48"/>
        <item x="15"/>
        <item x="47"/>
        <item x="55"/>
        <item x="63"/>
        <item x="49"/>
        <item x="21"/>
        <item x="75"/>
        <item x="24"/>
        <item x="77"/>
        <item x="17"/>
        <item x="84"/>
        <item x="76"/>
        <item x="22"/>
        <item x="90"/>
        <item x="89"/>
        <item x="82"/>
        <item x="85"/>
        <item x="80"/>
        <item x="92"/>
        <item x="78"/>
        <item x="93"/>
        <item x="91"/>
        <item t="default"/>
      </items>
    </pivotField>
    <pivotField dataField="1" showAll="0">
      <items count="621">
        <item x="612"/>
        <item x="2"/>
        <item x="1"/>
        <item x="0"/>
        <item x="8"/>
        <item x="6"/>
        <item x="7"/>
        <item x="4"/>
        <item x="5"/>
        <item x="613"/>
        <item x="614"/>
        <item x="45"/>
        <item x="9"/>
        <item x="46"/>
        <item x="3"/>
        <item x="617"/>
        <item x="342"/>
        <item x="619"/>
        <item x="615"/>
        <item x="336"/>
        <item x="18"/>
        <item x="610"/>
        <item x="616"/>
        <item x="611"/>
        <item x="618"/>
        <item x="38"/>
        <item x="338"/>
        <item x="493"/>
        <item x="606"/>
        <item x="53"/>
        <item x="51"/>
        <item x="460"/>
        <item x="566"/>
        <item x="33"/>
        <item x="253"/>
        <item x="173"/>
        <item x="421"/>
        <item x="572"/>
        <item x="503"/>
        <item x="334"/>
        <item x="262"/>
        <item x="586"/>
        <item x="296"/>
        <item x="474"/>
        <item x="93"/>
        <item x="439"/>
        <item x="175"/>
        <item x="186"/>
        <item x="43"/>
        <item x="48"/>
        <item x="533"/>
        <item x="514"/>
        <item x="543"/>
        <item x="72"/>
        <item x="114"/>
        <item x="164"/>
        <item x="483"/>
        <item x="340"/>
        <item x="60"/>
        <item x="552"/>
        <item x="346"/>
        <item x="42"/>
        <item x="16"/>
        <item x="154"/>
        <item x="360"/>
        <item x="412"/>
        <item x="359"/>
        <item x="548"/>
        <item x="23"/>
        <item x="122"/>
        <item x="47"/>
        <item x="88"/>
        <item x="603"/>
        <item x="413"/>
        <item x="349"/>
        <item x="324"/>
        <item x="343"/>
        <item x="330"/>
        <item x="243"/>
        <item x="426"/>
        <item x="374"/>
        <item x="337"/>
        <item x="21"/>
        <item x="111"/>
        <item x="597"/>
        <item x="311"/>
        <item x="285"/>
        <item x="401"/>
        <item x="333"/>
        <item x="463"/>
        <item x="278"/>
        <item x="44"/>
        <item x="266"/>
        <item x="238"/>
        <item x="312"/>
        <item x="213"/>
        <item x="580"/>
        <item x="344"/>
        <item x="308"/>
        <item x="384"/>
        <item x="332"/>
        <item x="457"/>
        <item x="229"/>
        <item x="433"/>
        <item x="307"/>
        <item x="518"/>
        <item x="347"/>
        <item x="442"/>
        <item x="106"/>
        <item x="364"/>
        <item x="183"/>
        <item x="373"/>
        <item x="124"/>
        <item x="141"/>
        <item x="49"/>
        <item x="41"/>
        <item x="484"/>
        <item x="339"/>
        <item x="505"/>
        <item x="553"/>
        <item x="231"/>
        <item x="454"/>
        <item x="383"/>
        <item x="578"/>
        <item x="494"/>
        <item x="335"/>
        <item x="250"/>
        <item x="341"/>
        <item x="204"/>
        <item x="145"/>
        <item x="472"/>
        <item x="348"/>
        <item x="322"/>
        <item x="520"/>
        <item x="331"/>
        <item x="528"/>
        <item x="103"/>
        <item x="534"/>
        <item x="158"/>
        <item x="89"/>
        <item x="161"/>
        <item x="10"/>
        <item x="54"/>
        <item x="568"/>
        <item x="199"/>
        <item x="591"/>
        <item x="225"/>
        <item x="135"/>
        <item x="394"/>
        <item x="210"/>
        <item x="443"/>
        <item x="282"/>
        <item x="40"/>
        <item x="587"/>
        <item x="63"/>
        <item x="19"/>
        <item x="392"/>
        <item x="95"/>
        <item x="608"/>
        <item x="139"/>
        <item x="201"/>
        <item x="273"/>
        <item x="15"/>
        <item x="74"/>
        <item x="406"/>
        <item x="12"/>
        <item x="14"/>
        <item x="345"/>
        <item x="248"/>
        <item x="17"/>
        <item x="192"/>
        <item x="291"/>
        <item x="577"/>
        <item x="202"/>
        <item x="32"/>
        <item x="52"/>
        <item x="602"/>
        <item x="607"/>
        <item x="11"/>
        <item x="58"/>
        <item x="34"/>
        <item x="36"/>
        <item x="352"/>
        <item x="59"/>
        <item x="159"/>
        <item x="190"/>
        <item x="420"/>
        <item x="244"/>
        <item x="61"/>
        <item x="55"/>
        <item x="609"/>
        <item x="601"/>
        <item x="496"/>
        <item x="119"/>
        <item x="13"/>
        <item x="593"/>
        <item x="56"/>
        <item x="435"/>
        <item x="507"/>
        <item x="299"/>
        <item x="168"/>
        <item x="252"/>
        <item x="267"/>
        <item x="541"/>
        <item x="561"/>
        <item x="194"/>
        <item x="260"/>
        <item x="237"/>
        <item x="369"/>
        <item x="532"/>
        <item x="544"/>
        <item x="512"/>
        <item x="133"/>
        <item x="477"/>
        <item x="425"/>
        <item x="216"/>
        <item x="57"/>
        <item x="478"/>
        <item x="37"/>
        <item x="414"/>
        <item x="604"/>
        <item x="600"/>
        <item x="242"/>
        <item x="585"/>
        <item x="449"/>
        <item x="197"/>
        <item x="430"/>
        <item x="108"/>
        <item x="77"/>
        <item x="599"/>
        <item x="140"/>
        <item x="149"/>
        <item x="446"/>
        <item x="258"/>
        <item x="390"/>
        <item x="432"/>
        <item x="351"/>
        <item x="500"/>
        <item x="126"/>
        <item x="452"/>
        <item x="456"/>
        <item x="35"/>
        <item x="298"/>
        <item x="30"/>
        <item x="379"/>
        <item x="511"/>
        <item x="284"/>
        <item x="132"/>
        <item x="362"/>
        <item x="195"/>
        <item x="96"/>
        <item x="464"/>
        <item x="182"/>
        <item x="144"/>
        <item x="50"/>
        <item x="487"/>
        <item x="92"/>
        <item x="462"/>
        <item x="556"/>
        <item x="416"/>
        <item x="567"/>
        <item x="222"/>
        <item x="448"/>
        <item x="551"/>
        <item x="537"/>
        <item x="73"/>
        <item x="91"/>
        <item x="440"/>
        <item x="397"/>
        <item x="184"/>
        <item x="526"/>
        <item x="39"/>
        <item x="249"/>
        <item x="450"/>
        <item x="466"/>
        <item x="80"/>
        <item x="174"/>
        <item x="557"/>
        <item x="486"/>
        <item x="598"/>
        <item x="459"/>
        <item x="131"/>
        <item x="605"/>
        <item x="75"/>
        <item x="497"/>
        <item x="177"/>
        <item x="295"/>
        <item x="235"/>
        <item x="179"/>
        <item x="470"/>
        <item x="155"/>
        <item x="256"/>
        <item x="67"/>
        <item x="467"/>
        <item x="387"/>
        <item x="583"/>
        <item x="292"/>
        <item x="522"/>
        <item x="555"/>
        <item x="251"/>
        <item x="570"/>
        <item x="166"/>
        <item x="247"/>
        <item x="178"/>
        <item x="109"/>
        <item x="120"/>
        <item x="25"/>
        <item x="82"/>
        <item x="388"/>
        <item x="180"/>
        <item x="115"/>
        <item x="564"/>
        <item x="513"/>
        <item x="276"/>
        <item x="107"/>
        <item x="361"/>
        <item x="134"/>
        <item x="523"/>
        <item x="395"/>
        <item x="287"/>
        <item x="372"/>
        <item x="152"/>
        <item x="415"/>
        <item x="455"/>
        <item x="429"/>
        <item x="28"/>
        <item x="167"/>
        <item x="458"/>
        <item x="31"/>
        <item x="196"/>
        <item x="232"/>
        <item x="157"/>
        <item x="510"/>
        <item x="385"/>
        <item x="465"/>
        <item x="104"/>
        <item x="97"/>
        <item x="508"/>
        <item x="574"/>
        <item x="181"/>
        <item x="562"/>
        <item x="163"/>
        <item x="123"/>
        <item x="129"/>
        <item x="70"/>
        <item x="69"/>
        <item x="402"/>
        <item x="403"/>
        <item x="79"/>
        <item x="272"/>
        <item x="212"/>
        <item x="428"/>
        <item x="24"/>
        <item x="502"/>
        <item x="293"/>
        <item x="239"/>
        <item x="211"/>
        <item x="294"/>
        <item x="265"/>
        <item x="150"/>
        <item x="461"/>
        <item x="264"/>
        <item x="105"/>
        <item x="65"/>
        <item x="499"/>
        <item x="437"/>
        <item x="205"/>
        <item x="382"/>
        <item x="444"/>
        <item x="220"/>
        <item x="90"/>
        <item x="558"/>
        <item x="491"/>
        <item x="407"/>
        <item x="300"/>
        <item x="187"/>
        <item x="206"/>
        <item x="445"/>
        <item x="165"/>
        <item x="203"/>
        <item x="589"/>
        <item x="418"/>
        <item x="327"/>
        <item x="83"/>
        <item x="263"/>
        <item x="482"/>
        <item x="506"/>
        <item x="542"/>
        <item x="81"/>
        <item x="102"/>
        <item x="162"/>
        <item x="377"/>
        <item x="569"/>
        <item x="209"/>
        <item x="270"/>
        <item x="86"/>
        <item x="221"/>
        <item x="536"/>
        <item x="471"/>
        <item x="208"/>
        <item x="116"/>
        <item x="525"/>
        <item x="112"/>
        <item x="189"/>
        <item x="142"/>
        <item x="501"/>
        <item x="130"/>
        <item x="281"/>
        <item x="588"/>
        <item x="350"/>
        <item x="315"/>
        <item x="565"/>
        <item x="481"/>
        <item x="288"/>
        <item x="100"/>
        <item x="476"/>
        <item x="304"/>
        <item x="545"/>
        <item x="325"/>
        <item x="389"/>
        <item x="121"/>
        <item x="64"/>
        <item x="193"/>
        <item x="259"/>
        <item x="488"/>
        <item x="378"/>
        <item x="110"/>
        <item x="113"/>
        <item x="279"/>
        <item x="66"/>
        <item x="419"/>
        <item x="289"/>
        <item x="136"/>
        <item x="246"/>
        <item x="363"/>
        <item x="241"/>
        <item x="371"/>
        <item x="408"/>
        <item x="498"/>
        <item x="233"/>
        <item x="400"/>
        <item x="301"/>
        <item x="305"/>
        <item x="99"/>
        <item x="274"/>
        <item x="405"/>
        <item x="380"/>
        <item x="147"/>
        <item x="375"/>
        <item x="485"/>
        <item x="306"/>
        <item x="519"/>
        <item x="489"/>
        <item x="358"/>
        <item x="143"/>
        <item x="550"/>
        <item x="596"/>
        <item x="573"/>
        <item x="87"/>
        <item x="317"/>
        <item x="125"/>
        <item x="451"/>
        <item x="475"/>
        <item x="309"/>
        <item x="376"/>
        <item x="286"/>
        <item x="98"/>
        <item x="469"/>
        <item x="398"/>
        <item x="427"/>
        <item x="366"/>
        <item x="188"/>
        <item x="271"/>
        <item x="594"/>
        <item x="151"/>
        <item x="516"/>
        <item x="326"/>
        <item x="354"/>
        <item x="62"/>
        <item x="314"/>
        <item x="323"/>
        <item x="257"/>
        <item x="563"/>
        <item x="20"/>
        <item x="492"/>
        <item x="490"/>
        <item x="391"/>
        <item x="576"/>
        <item x="473"/>
        <item x="219"/>
        <item x="355"/>
        <item x="127"/>
        <item x="84"/>
        <item x="417"/>
        <item x="71"/>
        <item x="527"/>
        <item x="316"/>
        <item x="592"/>
        <item x="172"/>
        <item x="224"/>
        <item x="538"/>
        <item x="479"/>
        <item x="76"/>
        <item x="441"/>
        <item x="423"/>
        <item x="137"/>
        <item x="515"/>
        <item x="85"/>
        <item x="156"/>
        <item x="170"/>
        <item x="365"/>
        <item x="218"/>
        <item x="227"/>
        <item x="424"/>
        <item x="302"/>
        <item x="370"/>
        <item x="367"/>
        <item x="207"/>
        <item x="509"/>
        <item x="146"/>
        <item x="399"/>
        <item x="409"/>
        <item x="254"/>
        <item x="590"/>
        <item x="554"/>
        <item x="535"/>
        <item x="245"/>
        <item x="160"/>
        <item x="318"/>
        <item x="438"/>
        <item x="117"/>
        <item x="321"/>
        <item x="328"/>
        <item x="228"/>
        <item x="153"/>
        <item x="148"/>
        <item x="546"/>
        <item x="230"/>
        <item x="396"/>
        <item x="357"/>
        <item x="94"/>
        <item x="22"/>
        <item x="101"/>
        <item x="381"/>
        <item x="176"/>
        <item x="191"/>
        <item x="404"/>
        <item x="410"/>
        <item x="275"/>
        <item x="540"/>
        <item x="436"/>
        <item x="453"/>
        <item x="185"/>
        <item x="26"/>
        <item x="386"/>
        <item x="504"/>
        <item x="171"/>
        <item x="521"/>
        <item x="283"/>
        <item x="280"/>
        <item x="531"/>
        <item x="575"/>
        <item x="579"/>
        <item x="329"/>
        <item x="319"/>
        <item x="214"/>
        <item x="215"/>
        <item x="68"/>
        <item x="169"/>
        <item x="78"/>
        <item x="234"/>
        <item x="200"/>
        <item x="138"/>
        <item x="584"/>
        <item x="226"/>
        <item x="217"/>
        <item x="468"/>
        <item x="434"/>
        <item x="411"/>
        <item x="297"/>
        <item x="223"/>
        <item x="303"/>
        <item x="198"/>
        <item x="524"/>
        <item x="313"/>
        <item x="268"/>
        <item x="393"/>
        <item x="290"/>
        <item x="431"/>
        <item x="320"/>
        <item x="549"/>
        <item x="368"/>
        <item x="480"/>
        <item x="539"/>
        <item x="495"/>
        <item x="29"/>
        <item x="356"/>
        <item x="582"/>
        <item x="353"/>
        <item x="547"/>
        <item x="517"/>
        <item x="529"/>
        <item x="447"/>
        <item x="310"/>
        <item x="118"/>
        <item x="261"/>
        <item x="571"/>
        <item x="595"/>
        <item x="27"/>
        <item x="269"/>
        <item x="128"/>
        <item x="422"/>
        <item x="240"/>
        <item x="277"/>
        <item x="255"/>
        <item x="559"/>
        <item x="530"/>
        <item x="560"/>
        <item x="236"/>
        <item x="581"/>
        <item t="default"/>
      </items>
    </pivotField>
    <pivotField dataField="1" showAll="0">
      <items count="114">
        <item x="43"/>
        <item x="44"/>
        <item x="45"/>
        <item x="79"/>
        <item x="80"/>
        <item x="81"/>
        <item x="14"/>
        <item x="15"/>
        <item x="58"/>
        <item x="59"/>
        <item x="60"/>
        <item x="102"/>
        <item x="103"/>
        <item x="111"/>
        <item x="101"/>
        <item x="112"/>
        <item x="16"/>
        <item x="17"/>
        <item x="18"/>
        <item x="104"/>
        <item x="105"/>
        <item x="106"/>
        <item x="25"/>
        <item x="26"/>
        <item x="27"/>
        <item x="0"/>
        <item x="1"/>
        <item x="2"/>
        <item x="3"/>
        <item x="4"/>
        <item x="5"/>
        <item x="46"/>
        <item x="47"/>
        <item x="48"/>
        <item x="49"/>
        <item x="50"/>
        <item x="82"/>
        <item x="83"/>
        <item x="84"/>
        <item x="98"/>
        <item x="99"/>
        <item x="100"/>
        <item x="94"/>
        <item x="95"/>
        <item x="28"/>
        <item x="29"/>
        <item x="30"/>
        <item x="88"/>
        <item x="89"/>
        <item x="73"/>
        <item x="67"/>
        <item x="68"/>
        <item x="69"/>
        <item x="74"/>
        <item x="61"/>
        <item x="62"/>
        <item x="63"/>
        <item x="107"/>
        <item x="51"/>
        <item x="52"/>
        <item x="6"/>
        <item x="7"/>
        <item x="8"/>
        <item x="9"/>
        <item x="35"/>
        <item x="36"/>
        <item x="75"/>
        <item x="77"/>
        <item x="78"/>
        <item x="19"/>
        <item x="20"/>
        <item x="21"/>
        <item x="31"/>
        <item x="32"/>
        <item x="33"/>
        <item x="34"/>
        <item x="90"/>
        <item x="91"/>
        <item x="40"/>
        <item x="41"/>
        <item x="42"/>
        <item x="64"/>
        <item x="65"/>
        <item x="66"/>
        <item x="53"/>
        <item x="54"/>
        <item x="55"/>
        <item x="92"/>
        <item x="93"/>
        <item x="70"/>
        <item x="71"/>
        <item x="72"/>
        <item x="96"/>
        <item x="97"/>
        <item x="22"/>
        <item x="23"/>
        <item x="24"/>
        <item x="86"/>
        <item x="87"/>
        <item x="108"/>
        <item x="109"/>
        <item x="110"/>
        <item x="10"/>
        <item x="11"/>
        <item x="12"/>
        <item x="13"/>
        <item x="37"/>
        <item x="38"/>
        <item x="39"/>
        <item x="85"/>
        <item x="76"/>
        <item x="56"/>
        <item x="57"/>
        <item t="default"/>
      </items>
    </pivotField>
    <pivotField showAll="0"/>
  </pivotFields>
  <rowFields count="1">
    <field x="0"/>
  </rowFields>
  <row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Facturas procesadas (throughput)" fld="2" baseField="0" baseItem="0"/>
    <dataField name="Sum of Total facturado (USD)" fld="3" baseField="0" baseItem="0"/>
    <dataField name="Average of Tiempo procesamiento en ms (latencia)" fld="4" subtotal="average" baseField="0" baseItem="0"/>
  </dataFields>
  <formats count="2">
    <format dxfId="11">
      <pivotArea type="all" dataOnly="0" outline="0" fieldPosition="0"/>
    </format>
    <format dxfId="10">
      <pivotArea type="all" dataOnly="0" outline="0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pivotTable" Target="../pivotTables/pivotTable5.xml"/><Relationship Id="rId3" Type="http://schemas.openxmlformats.org/officeDocument/2006/relationships/pivotTable" Target="../pivotTables/pivot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pivotTable" Target="../pivotTables/pivotTable8.xml"/><Relationship Id="rId3" Type="http://schemas.openxmlformats.org/officeDocument/2006/relationships/pivotTable" Target="../pivotTables/pivot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Relationship Id="rId2" Type="http://schemas.openxmlformats.org/officeDocument/2006/relationships/pivotTable" Target="../pivotTables/pivotTable11.xml"/><Relationship Id="rId3" Type="http://schemas.openxmlformats.org/officeDocument/2006/relationships/pivotTable" Target="../pivotTables/pivot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activeCell="B23" sqref="B23"/>
    </sheetView>
  </sheetViews>
  <sheetFormatPr baseColWidth="10" defaultRowHeight="16" x14ac:dyDescent="0.2"/>
  <cols>
    <col min="1" max="1" width="34.1640625" bestFit="1" customWidth="1"/>
    <col min="2" max="2" width="11.1640625" customWidth="1"/>
    <col min="3" max="3" width="11.5" customWidth="1"/>
    <col min="7" max="7" width="10" bestFit="1" customWidth="1"/>
  </cols>
  <sheetData>
    <row r="1" spans="1:3" s="1" customFormat="1" ht="48" x14ac:dyDescent="0.2">
      <c r="A1" s="23" t="s">
        <v>4</v>
      </c>
      <c r="B1" s="23" t="s">
        <v>5</v>
      </c>
      <c r="C1" s="23" t="s">
        <v>0</v>
      </c>
    </row>
    <row r="2" spans="1:3" x14ac:dyDescent="0.2">
      <c r="A2" s="22">
        <v>1</v>
      </c>
      <c r="B2" s="22">
        <v>19324</v>
      </c>
      <c r="C2" s="22">
        <v>10</v>
      </c>
    </row>
    <row r="3" spans="1:3" x14ac:dyDescent="0.2">
      <c r="A3" s="22">
        <v>2</v>
      </c>
      <c r="B3" s="22">
        <v>18286</v>
      </c>
      <c r="C3" s="22">
        <v>10</v>
      </c>
    </row>
    <row r="4" spans="1:3" x14ac:dyDescent="0.2">
      <c r="A4" s="22">
        <v>3</v>
      </c>
      <c r="B4" s="22">
        <v>20448</v>
      </c>
      <c r="C4" s="22">
        <v>10</v>
      </c>
    </row>
    <row r="5" spans="1:3" x14ac:dyDescent="0.2">
      <c r="A5" s="22">
        <v>4</v>
      </c>
      <c r="B5" s="22">
        <v>19402</v>
      </c>
      <c r="C5" s="22">
        <v>10</v>
      </c>
    </row>
    <row r="6" spans="1:3" x14ac:dyDescent="0.2">
      <c r="A6" s="22">
        <v>5</v>
      </c>
      <c r="B6" s="22">
        <v>19472</v>
      </c>
      <c r="C6" s="22">
        <v>10</v>
      </c>
    </row>
    <row r="7" spans="1:3" x14ac:dyDescent="0.2">
      <c r="A7" s="22">
        <v>6</v>
      </c>
      <c r="B7" s="22">
        <v>18414</v>
      </c>
      <c r="C7" s="22">
        <v>10</v>
      </c>
    </row>
    <row r="8" spans="1:3" x14ac:dyDescent="0.2">
      <c r="A8" s="22">
        <v>7</v>
      </c>
      <c r="B8" s="22">
        <v>19136</v>
      </c>
      <c r="C8" s="22">
        <v>10</v>
      </c>
    </row>
    <row r="9" spans="1:3" x14ac:dyDescent="0.2">
      <c r="A9" s="22">
        <v>8</v>
      </c>
      <c r="B9" s="22">
        <v>19352</v>
      </c>
      <c r="C9" s="22">
        <v>10</v>
      </c>
    </row>
    <row r="10" spans="1:3" x14ac:dyDescent="0.2">
      <c r="A10" s="22">
        <v>9</v>
      </c>
      <c r="B10" s="22">
        <v>19190</v>
      </c>
      <c r="C10" s="22">
        <v>10</v>
      </c>
    </row>
    <row r="11" spans="1:3" x14ac:dyDescent="0.2">
      <c r="A11" s="22">
        <v>10</v>
      </c>
      <c r="B11" s="22">
        <v>19110</v>
      </c>
      <c r="C11" s="22">
        <v>10</v>
      </c>
    </row>
    <row r="12" spans="1:3" x14ac:dyDescent="0.2">
      <c r="A12" s="22">
        <v>11</v>
      </c>
      <c r="B12" s="22">
        <v>20489</v>
      </c>
      <c r="C12" s="22">
        <v>10</v>
      </c>
    </row>
    <row r="13" spans="1:3" x14ac:dyDescent="0.2">
      <c r="A13" s="22">
        <v>12</v>
      </c>
      <c r="B13" s="22">
        <v>18570</v>
      </c>
      <c r="C13" s="22">
        <v>10</v>
      </c>
    </row>
    <row r="14" spans="1:3" x14ac:dyDescent="0.2">
      <c r="A14" s="22">
        <v>13</v>
      </c>
      <c r="B14" s="22">
        <v>19345</v>
      </c>
      <c r="C14" s="22">
        <v>10</v>
      </c>
    </row>
    <row r="15" spans="1:3" x14ac:dyDescent="0.2">
      <c r="A15" s="22">
        <v>14</v>
      </c>
      <c r="B15" s="22">
        <v>18705</v>
      </c>
      <c r="C15" s="22">
        <v>10</v>
      </c>
    </row>
    <row r="16" spans="1:3" x14ac:dyDescent="0.2">
      <c r="A16" s="22">
        <v>15</v>
      </c>
      <c r="B16" s="22">
        <v>20135</v>
      </c>
      <c r="C16" s="22">
        <v>10</v>
      </c>
    </row>
    <row r="17" spans="1:4" x14ac:dyDescent="0.2">
      <c r="A17" s="22">
        <v>16</v>
      </c>
      <c r="B17" s="22">
        <v>18638</v>
      </c>
      <c r="C17" s="22">
        <v>10</v>
      </c>
    </row>
    <row r="18" spans="1:4" x14ac:dyDescent="0.2">
      <c r="A18" s="22">
        <v>17</v>
      </c>
      <c r="B18" s="22">
        <v>18099</v>
      </c>
      <c r="C18" s="22">
        <v>10</v>
      </c>
    </row>
    <row r="19" spans="1:4" x14ac:dyDescent="0.2">
      <c r="A19" s="22">
        <v>18</v>
      </c>
      <c r="B19" s="22">
        <v>18787</v>
      </c>
      <c r="C19" s="22">
        <v>10</v>
      </c>
    </row>
    <row r="20" spans="1:4" x14ac:dyDescent="0.2">
      <c r="A20" s="22">
        <v>19</v>
      </c>
      <c r="B20" s="22">
        <v>20591</v>
      </c>
      <c r="C20" s="22">
        <v>10</v>
      </c>
    </row>
    <row r="21" spans="1:4" x14ac:dyDescent="0.2">
      <c r="A21" s="22">
        <v>20</v>
      </c>
      <c r="B21" s="22">
        <v>20554</v>
      </c>
      <c r="C21" s="22">
        <v>10</v>
      </c>
    </row>
    <row r="23" spans="1:4" x14ac:dyDescent="0.2">
      <c r="A23" s="22" t="s">
        <v>6</v>
      </c>
      <c r="B23" s="22">
        <f>_xlfn.STDEV.P(B2:B21)</f>
        <v>762.6354486253573</v>
      </c>
      <c r="C23" s="22"/>
      <c r="D23" s="22"/>
    </row>
    <row r="24" spans="1:4" x14ac:dyDescent="0.2">
      <c r="A24" s="22" t="s">
        <v>2</v>
      </c>
      <c r="B24" s="22">
        <f>MEDIAN(B2:B21)</f>
        <v>19257</v>
      </c>
      <c r="C24" s="22"/>
      <c r="D24" s="22"/>
    </row>
    <row r="25" spans="1:4" x14ac:dyDescent="0.2">
      <c r="A25" s="22" t="s">
        <v>1</v>
      </c>
      <c r="B25" s="22">
        <f>AVERAGE(B2:B21)</f>
        <v>19302.349999999999</v>
      </c>
      <c r="C25" s="22">
        <f>B25*D26</f>
        <v>965.11749999999995</v>
      </c>
      <c r="D25" s="22"/>
    </row>
    <row r="26" spans="1:4" x14ac:dyDescent="0.2">
      <c r="A26" s="22" t="s">
        <v>3</v>
      </c>
      <c r="B26" s="22">
        <f>B25/10</f>
        <v>1930.2349999999999</v>
      </c>
      <c r="C26" s="22">
        <f>B26/20</f>
        <v>96.511749999999992</v>
      </c>
      <c r="D26" s="22">
        <f>1/20</f>
        <v>0.05</v>
      </c>
    </row>
    <row r="27" spans="1:4" x14ac:dyDescent="0.2">
      <c r="A27" s="22" t="s">
        <v>7</v>
      </c>
      <c r="B27" s="22">
        <v>405846</v>
      </c>
      <c r="C27" s="22">
        <f>100/C26</f>
        <v>1.0361432675296014</v>
      </c>
      <c r="D27" s="22"/>
    </row>
    <row r="28" spans="1:4" x14ac:dyDescent="0.2">
      <c r="A28" s="22" t="s">
        <v>3</v>
      </c>
      <c r="B28" s="22">
        <f>B27/200</f>
        <v>2029.23</v>
      </c>
      <c r="C28" s="22"/>
      <c r="D28" s="22"/>
    </row>
    <row r="29" spans="1:4" x14ac:dyDescent="0.2">
      <c r="A29" s="22" t="s">
        <v>8</v>
      </c>
      <c r="B29" s="22">
        <v>843883</v>
      </c>
      <c r="C29" s="22"/>
      <c r="D29" s="22"/>
    </row>
    <row r="30" spans="1:4" x14ac:dyDescent="0.2">
      <c r="A30" s="22" t="s">
        <v>3</v>
      </c>
      <c r="B30" s="22">
        <f>B29/400</f>
        <v>2109.7075</v>
      </c>
      <c r="C30" s="22"/>
      <c r="D30" s="22"/>
    </row>
    <row r="31" spans="1:4" x14ac:dyDescent="0.2">
      <c r="A31" s="22"/>
      <c r="B31" s="22"/>
      <c r="C31" s="22"/>
      <c r="D31" s="22"/>
    </row>
    <row r="32" spans="1:4" x14ac:dyDescent="0.2">
      <c r="A32" s="22" t="s">
        <v>9</v>
      </c>
      <c r="B32" s="22">
        <f>AVERAGE(B26,B28,B30)</f>
        <v>2023.0575000000001</v>
      </c>
      <c r="C32" s="22"/>
      <c r="D32" s="22"/>
    </row>
  </sheetData>
  <sortState ref="G2:G21">
    <sortCondition descending="1" ref="G2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1"/>
  <sheetViews>
    <sheetView topLeftCell="A374" workbookViewId="0">
      <selection activeCell="A390" sqref="A390:E391"/>
    </sheetView>
  </sheetViews>
  <sheetFormatPr baseColWidth="10" defaultRowHeight="14" x14ac:dyDescent="0.15"/>
  <cols>
    <col min="1" max="1" width="14.33203125" style="4" customWidth="1"/>
    <col min="2" max="2" width="34.6640625" style="4" bestFit="1" customWidth="1"/>
    <col min="3" max="3" width="24.83203125" style="4" customWidth="1"/>
    <col min="4" max="4" width="42.5" style="4" bestFit="1" customWidth="1"/>
    <col min="5" max="5" width="13.1640625" style="4" customWidth="1"/>
    <col min="6" max="7" width="10.83203125" style="4"/>
    <col min="8" max="8" width="14.33203125" style="4" customWidth="1"/>
    <col min="9" max="9" width="34.6640625" style="4" bestFit="1" customWidth="1"/>
    <col min="10" max="10" width="24.83203125" style="4" customWidth="1"/>
    <col min="11" max="11" width="42.5" style="4" customWidth="1"/>
    <col min="12" max="12" width="13.1640625" style="4" customWidth="1"/>
    <col min="13" max="14" width="10.83203125" style="4"/>
    <col min="15" max="15" width="14.33203125" style="4" customWidth="1"/>
    <col min="16" max="16" width="34.6640625" style="4" bestFit="1" customWidth="1"/>
    <col min="17" max="17" width="24.83203125" style="4" customWidth="1"/>
    <col min="18" max="18" width="42.5" style="4" customWidth="1"/>
    <col min="19" max="19" width="13.1640625" style="4" customWidth="1"/>
    <col min="20" max="16384" width="10.83203125" style="4"/>
  </cols>
  <sheetData>
    <row r="1" spans="1:20" x14ac:dyDescent="0.15">
      <c r="A1" s="33" t="s">
        <v>39</v>
      </c>
      <c r="B1" s="33"/>
      <c r="C1" s="33"/>
      <c r="D1" s="33"/>
      <c r="E1" s="33"/>
      <c r="F1" s="33"/>
      <c r="H1" s="33" t="s">
        <v>40</v>
      </c>
      <c r="I1" s="33"/>
      <c r="J1" s="33"/>
      <c r="K1" s="33"/>
      <c r="L1" s="33"/>
      <c r="M1" s="33"/>
      <c r="O1" s="33" t="s">
        <v>40</v>
      </c>
      <c r="P1" s="33"/>
      <c r="Q1" s="33"/>
      <c r="R1" s="33"/>
      <c r="S1" s="33"/>
      <c r="T1" s="33"/>
    </row>
    <row r="2" spans="1:20" ht="56" x14ac:dyDescent="0.15">
      <c r="A2" s="6" t="s">
        <v>45</v>
      </c>
      <c r="B2" s="13" t="s">
        <v>38</v>
      </c>
      <c r="C2" s="14" t="s">
        <v>16</v>
      </c>
      <c r="D2" s="14" t="s">
        <v>10</v>
      </c>
      <c r="E2" s="14" t="s">
        <v>18</v>
      </c>
      <c r="F2" s="14" t="s">
        <v>19</v>
      </c>
      <c r="H2" s="6" t="s">
        <v>45</v>
      </c>
      <c r="I2" s="13" t="s">
        <v>38</v>
      </c>
      <c r="J2" s="14" t="s">
        <v>16</v>
      </c>
      <c r="K2" s="14" t="s">
        <v>10</v>
      </c>
      <c r="L2" s="14" t="s">
        <v>18</v>
      </c>
      <c r="M2" s="14" t="s">
        <v>19</v>
      </c>
      <c r="O2" s="6" t="s">
        <v>45</v>
      </c>
      <c r="P2" s="13" t="s">
        <v>38</v>
      </c>
      <c r="Q2" s="14" t="s">
        <v>16</v>
      </c>
      <c r="R2" s="14" t="s">
        <v>10</v>
      </c>
      <c r="S2" s="14" t="s">
        <v>18</v>
      </c>
      <c r="T2" s="14" t="s">
        <v>19</v>
      </c>
    </row>
    <row r="3" spans="1:20" x14ac:dyDescent="0.15">
      <c r="A3" s="15" t="s">
        <v>46</v>
      </c>
      <c r="B3" s="15" t="s">
        <v>28</v>
      </c>
      <c r="C3" s="6">
        <v>40</v>
      </c>
      <c r="D3" s="6">
        <v>14019.562</v>
      </c>
      <c r="E3" s="6">
        <v>150</v>
      </c>
      <c r="F3" s="6">
        <f>E3/C3</f>
        <v>3.75</v>
      </c>
      <c r="H3" s="15" t="s">
        <v>78</v>
      </c>
      <c r="I3" s="15" t="s">
        <v>30</v>
      </c>
      <c r="J3" s="6">
        <v>41</v>
      </c>
      <c r="K3" s="6">
        <v>13319.602000000001</v>
      </c>
      <c r="L3" s="6">
        <v>160</v>
      </c>
      <c r="M3" s="6">
        <f>L3/J3</f>
        <v>3.9024390243902438</v>
      </c>
      <c r="O3" s="15" t="s">
        <v>108</v>
      </c>
      <c r="P3" s="15" t="s">
        <v>32</v>
      </c>
      <c r="Q3" s="6">
        <v>28</v>
      </c>
      <c r="R3" s="6">
        <v>9020.1190000000006</v>
      </c>
      <c r="S3" s="6">
        <v>84</v>
      </c>
      <c r="T3" s="6">
        <f>S3/Q3</f>
        <v>3</v>
      </c>
    </row>
    <row r="4" spans="1:20" x14ac:dyDescent="0.15">
      <c r="A4" s="15" t="s">
        <v>46</v>
      </c>
      <c r="B4" s="15" t="s">
        <v>29</v>
      </c>
      <c r="C4" s="6">
        <v>43</v>
      </c>
      <c r="D4" s="6">
        <v>12779.682000000001</v>
      </c>
      <c r="E4" s="6">
        <v>151</v>
      </c>
      <c r="F4" s="6">
        <f t="shared" ref="F4:F67" si="0">E4/C4</f>
        <v>3.5116279069767442</v>
      </c>
      <c r="H4" s="15" t="s">
        <v>78</v>
      </c>
      <c r="I4" s="15" t="s">
        <v>32</v>
      </c>
      <c r="J4" s="6">
        <v>94</v>
      </c>
      <c r="K4" s="6">
        <v>27668.48</v>
      </c>
      <c r="L4" s="6">
        <v>161</v>
      </c>
      <c r="M4" s="6">
        <f t="shared" ref="M4:M67" si="1">L4/J4</f>
        <v>1.7127659574468086</v>
      </c>
      <c r="O4" s="15" t="s">
        <v>108</v>
      </c>
      <c r="P4" s="15" t="s">
        <v>31</v>
      </c>
      <c r="Q4" s="6">
        <v>26</v>
      </c>
      <c r="R4" s="6">
        <v>8119.4804999999997</v>
      </c>
      <c r="S4" s="6">
        <v>84</v>
      </c>
      <c r="T4" s="6">
        <f t="shared" ref="T4:T67" si="2">S4/Q4</f>
        <v>3.2307692307692308</v>
      </c>
    </row>
    <row r="5" spans="1:20" x14ac:dyDescent="0.15">
      <c r="A5" s="15" t="s">
        <v>46</v>
      </c>
      <c r="B5" s="15" t="s">
        <v>30</v>
      </c>
      <c r="C5" s="6">
        <v>30</v>
      </c>
      <c r="D5" s="6">
        <v>9056.7199999999993</v>
      </c>
      <c r="E5" s="6">
        <v>152</v>
      </c>
      <c r="F5" s="6">
        <f t="shared" si="0"/>
        <v>5.0666666666666664</v>
      </c>
      <c r="H5" s="15" t="s">
        <v>78</v>
      </c>
      <c r="I5" s="15" t="s">
        <v>28</v>
      </c>
      <c r="J5" s="6">
        <v>75</v>
      </c>
      <c r="K5" s="6">
        <v>22779.883000000002</v>
      </c>
      <c r="L5" s="6">
        <v>162</v>
      </c>
      <c r="M5" s="6">
        <f t="shared" si="1"/>
        <v>2.16</v>
      </c>
      <c r="O5" s="15" t="s">
        <v>108</v>
      </c>
      <c r="P5" s="15" t="s">
        <v>24</v>
      </c>
      <c r="Q5" s="6">
        <v>40</v>
      </c>
      <c r="R5" s="6">
        <v>14072.88</v>
      </c>
      <c r="S5" s="6">
        <v>84</v>
      </c>
      <c r="T5" s="6">
        <f t="shared" si="2"/>
        <v>2.1</v>
      </c>
    </row>
    <row r="6" spans="1:20" x14ac:dyDescent="0.15">
      <c r="A6" s="15" t="s">
        <v>46</v>
      </c>
      <c r="B6" s="15" t="s">
        <v>24</v>
      </c>
      <c r="C6" s="6">
        <v>43</v>
      </c>
      <c r="D6" s="6">
        <v>14724.317999999999</v>
      </c>
      <c r="E6" s="6">
        <v>152</v>
      </c>
      <c r="F6" s="6">
        <f t="shared" si="0"/>
        <v>3.5348837209302326</v>
      </c>
      <c r="H6" s="15" t="s">
        <v>78</v>
      </c>
      <c r="I6" s="15" t="s">
        <v>27</v>
      </c>
      <c r="J6" s="6">
        <v>88</v>
      </c>
      <c r="K6" s="6">
        <v>27498.447</v>
      </c>
      <c r="L6" s="6">
        <v>162</v>
      </c>
      <c r="M6" s="6">
        <f t="shared" si="1"/>
        <v>1.8409090909090908</v>
      </c>
      <c r="O6" s="15" t="s">
        <v>108</v>
      </c>
      <c r="P6" s="15" t="s">
        <v>29</v>
      </c>
      <c r="Q6" s="6">
        <v>30</v>
      </c>
      <c r="R6" s="6">
        <v>8914.6010000000006</v>
      </c>
      <c r="S6" s="6">
        <v>85</v>
      </c>
      <c r="T6" s="6">
        <f t="shared" si="2"/>
        <v>2.8333333333333335</v>
      </c>
    </row>
    <row r="7" spans="1:20" x14ac:dyDescent="0.15">
      <c r="A7" s="15" t="s">
        <v>46</v>
      </c>
      <c r="B7" s="15" t="s">
        <v>27</v>
      </c>
      <c r="C7" s="6">
        <v>41</v>
      </c>
      <c r="D7" s="6">
        <v>13113.119000000001</v>
      </c>
      <c r="E7" s="6">
        <v>152</v>
      </c>
      <c r="F7" s="6">
        <f t="shared" si="0"/>
        <v>3.7073170731707319</v>
      </c>
      <c r="H7" s="15" t="s">
        <v>78</v>
      </c>
      <c r="I7" s="15" t="s">
        <v>31</v>
      </c>
      <c r="J7" s="6">
        <v>38</v>
      </c>
      <c r="K7" s="6">
        <v>12769.481</v>
      </c>
      <c r="L7" s="6">
        <v>163</v>
      </c>
      <c r="M7" s="6">
        <f t="shared" si="1"/>
        <v>4.2894736842105265</v>
      </c>
      <c r="O7" s="15" t="s">
        <v>108</v>
      </c>
      <c r="P7" s="15" t="s">
        <v>25</v>
      </c>
      <c r="Q7" s="6">
        <v>37</v>
      </c>
      <c r="R7" s="6">
        <v>11184.602000000001</v>
      </c>
      <c r="S7" s="6">
        <v>85</v>
      </c>
      <c r="T7" s="6">
        <f t="shared" si="2"/>
        <v>2.2972972972972974</v>
      </c>
    </row>
    <row r="8" spans="1:20" x14ac:dyDescent="0.15">
      <c r="A8" s="15" t="s">
        <v>46</v>
      </c>
      <c r="B8" s="15" t="s">
        <v>31</v>
      </c>
      <c r="C8" s="6">
        <v>24</v>
      </c>
      <c r="D8" s="6">
        <v>8069.5609999999997</v>
      </c>
      <c r="E8" s="6">
        <v>152</v>
      </c>
      <c r="F8" s="6">
        <f t="shared" si="0"/>
        <v>6.333333333333333</v>
      </c>
      <c r="H8" s="15" t="s">
        <v>78</v>
      </c>
      <c r="I8" s="15" t="s">
        <v>33</v>
      </c>
      <c r="J8" s="6">
        <v>81</v>
      </c>
      <c r="K8" s="6">
        <v>25688.559000000001</v>
      </c>
      <c r="L8" s="6">
        <v>163</v>
      </c>
      <c r="M8" s="6">
        <f t="shared" si="1"/>
        <v>2.0123456790123457</v>
      </c>
      <c r="O8" s="15" t="s">
        <v>108</v>
      </c>
      <c r="P8" s="15" t="s">
        <v>27</v>
      </c>
      <c r="Q8" s="6">
        <v>41</v>
      </c>
      <c r="R8" s="6">
        <v>12946.24</v>
      </c>
      <c r="S8" s="6">
        <v>85</v>
      </c>
      <c r="T8" s="6">
        <f t="shared" si="2"/>
        <v>2.0731707317073171</v>
      </c>
    </row>
    <row r="9" spans="1:20" x14ac:dyDescent="0.15">
      <c r="A9" s="15" t="s">
        <v>46</v>
      </c>
      <c r="B9" s="15" t="s">
        <v>26</v>
      </c>
      <c r="C9" s="6">
        <v>47</v>
      </c>
      <c r="D9" s="6">
        <v>14707.16</v>
      </c>
      <c r="E9" s="6">
        <v>153</v>
      </c>
      <c r="F9" s="6">
        <f t="shared" si="0"/>
        <v>3.2553191489361701</v>
      </c>
      <c r="H9" s="15" t="s">
        <v>78</v>
      </c>
      <c r="I9" s="15" t="s">
        <v>24</v>
      </c>
      <c r="J9" s="6">
        <v>97</v>
      </c>
      <c r="K9" s="6">
        <v>32818.605000000003</v>
      </c>
      <c r="L9" s="6">
        <v>163</v>
      </c>
      <c r="M9" s="6">
        <f t="shared" si="1"/>
        <v>1.6804123711340206</v>
      </c>
      <c r="O9" s="15" t="s">
        <v>108</v>
      </c>
      <c r="P9" s="15" t="s">
        <v>30</v>
      </c>
      <c r="Q9" s="6">
        <v>13</v>
      </c>
      <c r="R9" s="6">
        <v>3567.92</v>
      </c>
      <c r="S9" s="6">
        <v>85</v>
      </c>
      <c r="T9" s="6">
        <f t="shared" si="2"/>
        <v>6.5384615384615383</v>
      </c>
    </row>
    <row r="10" spans="1:20" x14ac:dyDescent="0.15">
      <c r="A10" s="15" t="s">
        <v>46</v>
      </c>
      <c r="B10" s="15" t="s">
        <v>25</v>
      </c>
      <c r="C10" s="6">
        <v>41</v>
      </c>
      <c r="D10" s="6">
        <v>13526.6</v>
      </c>
      <c r="E10" s="6">
        <v>153</v>
      </c>
      <c r="F10" s="6">
        <f t="shared" si="0"/>
        <v>3.7317073170731709</v>
      </c>
      <c r="H10" s="15" t="s">
        <v>78</v>
      </c>
      <c r="I10" s="15" t="s">
        <v>25</v>
      </c>
      <c r="J10" s="6">
        <v>73</v>
      </c>
      <c r="K10" s="6">
        <v>24975.440999999999</v>
      </c>
      <c r="L10" s="6">
        <v>163</v>
      </c>
      <c r="M10" s="6">
        <f t="shared" si="1"/>
        <v>2.2328767123287672</v>
      </c>
      <c r="O10" s="15" t="s">
        <v>108</v>
      </c>
      <c r="P10" s="15" t="s">
        <v>33</v>
      </c>
      <c r="Q10" s="6">
        <v>43</v>
      </c>
      <c r="R10" s="6">
        <v>13957.962</v>
      </c>
      <c r="S10" s="6">
        <v>85</v>
      </c>
      <c r="T10" s="6">
        <f t="shared" si="2"/>
        <v>1.9767441860465116</v>
      </c>
    </row>
    <row r="11" spans="1:20" x14ac:dyDescent="0.15">
      <c r="A11" s="15" t="s">
        <v>46</v>
      </c>
      <c r="B11" s="15" t="s">
        <v>33</v>
      </c>
      <c r="C11" s="6">
        <v>50</v>
      </c>
      <c r="D11" s="6">
        <v>16929.315999999999</v>
      </c>
      <c r="E11" s="6">
        <v>153</v>
      </c>
      <c r="F11" s="6">
        <f t="shared" si="0"/>
        <v>3.06</v>
      </c>
      <c r="H11" s="15" t="s">
        <v>78</v>
      </c>
      <c r="I11" s="15" t="s">
        <v>29</v>
      </c>
      <c r="J11" s="6">
        <v>76</v>
      </c>
      <c r="K11" s="6">
        <v>24337.238000000001</v>
      </c>
      <c r="L11" s="6">
        <v>164</v>
      </c>
      <c r="M11" s="6">
        <f t="shared" si="1"/>
        <v>2.1578947368421053</v>
      </c>
      <c r="O11" s="15" t="s">
        <v>108</v>
      </c>
      <c r="P11" s="15" t="s">
        <v>28</v>
      </c>
      <c r="Q11" s="6">
        <v>41</v>
      </c>
      <c r="R11" s="6">
        <v>12844.281000000001</v>
      </c>
      <c r="S11" s="6">
        <v>85</v>
      </c>
      <c r="T11" s="6">
        <f t="shared" si="2"/>
        <v>2.0731707317073171</v>
      </c>
    </row>
    <row r="12" spans="1:20" x14ac:dyDescent="0.15">
      <c r="A12" s="15" t="s">
        <v>46</v>
      </c>
      <c r="B12" s="15" t="s">
        <v>32</v>
      </c>
      <c r="C12" s="6">
        <v>41</v>
      </c>
      <c r="D12" s="6">
        <v>12875.761</v>
      </c>
      <c r="E12" s="6">
        <v>153</v>
      </c>
      <c r="F12" s="6">
        <f t="shared" si="0"/>
        <v>3.7317073170731709</v>
      </c>
      <c r="H12" s="15" t="s">
        <v>78</v>
      </c>
      <c r="I12" s="15" t="s">
        <v>26</v>
      </c>
      <c r="J12" s="6">
        <v>85</v>
      </c>
      <c r="K12" s="6">
        <v>25459.476999999999</v>
      </c>
      <c r="L12" s="6">
        <v>164</v>
      </c>
      <c r="M12" s="6">
        <f t="shared" si="1"/>
        <v>1.9294117647058824</v>
      </c>
      <c r="O12" s="15" t="s">
        <v>108</v>
      </c>
      <c r="P12" s="15" t="s">
        <v>26</v>
      </c>
      <c r="Q12" s="6">
        <v>34</v>
      </c>
      <c r="R12" s="6">
        <v>11645.12</v>
      </c>
      <c r="S12" s="6">
        <v>85</v>
      </c>
      <c r="T12" s="6">
        <f t="shared" si="2"/>
        <v>2.5</v>
      </c>
    </row>
    <row r="13" spans="1:20" x14ac:dyDescent="0.15">
      <c r="A13" s="15" t="s">
        <v>47</v>
      </c>
      <c r="B13" s="15" t="s">
        <v>25</v>
      </c>
      <c r="C13" s="6">
        <v>97</v>
      </c>
      <c r="D13" s="6">
        <v>29735.205000000002</v>
      </c>
      <c r="E13" s="6">
        <v>72</v>
      </c>
      <c r="F13" s="6">
        <f t="shared" si="0"/>
        <v>0.74226804123711343</v>
      </c>
      <c r="H13" s="15" t="s">
        <v>79</v>
      </c>
      <c r="I13" s="15" t="s">
        <v>33</v>
      </c>
      <c r="J13" s="6">
        <v>117</v>
      </c>
      <c r="K13" s="6">
        <v>42611.03</v>
      </c>
      <c r="L13" s="6">
        <v>176</v>
      </c>
      <c r="M13" s="6">
        <f t="shared" si="1"/>
        <v>1.5042735042735043</v>
      </c>
      <c r="O13" s="15" t="s">
        <v>109</v>
      </c>
      <c r="P13" s="15" t="s">
        <v>29</v>
      </c>
      <c r="Q13" s="6">
        <v>104</v>
      </c>
      <c r="R13" s="6">
        <v>31571.596000000001</v>
      </c>
      <c r="S13" s="6">
        <v>103</v>
      </c>
      <c r="T13" s="6">
        <f t="shared" si="2"/>
        <v>0.99038461538461542</v>
      </c>
    </row>
    <row r="14" spans="1:20" x14ac:dyDescent="0.15">
      <c r="A14" s="15" t="s">
        <v>47</v>
      </c>
      <c r="B14" s="15" t="s">
        <v>31</v>
      </c>
      <c r="C14" s="6">
        <v>47</v>
      </c>
      <c r="D14" s="6">
        <v>17100.16</v>
      </c>
      <c r="E14" s="6">
        <v>74</v>
      </c>
      <c r="F14" s="6">
        <f t="shared" si="0"/>
        <v>1.574468085106383</v>
      </c>
      <c r="H14" s="15" t="s">
        <v>79</v>
      </c>
      <c r="I14" s="15" t="s">
        <v>29</v>
      </c>
      <c r="J14" s="6">
        <v>77</v>
      </c>
      <c r="K14" s="6">
        <v>23938.68</v>
      </c>
      <c r="L14" s="6">
        <v>176</v>
      </c>
      <c r="M14" s="6">
        <f t="shared" si="1"/>
        <v>2.2857142857142856</v>
      </c>
      <c r="O14" s="15" t="s">
        <v>109</v>
      </c>
      <c r="P14" s="15" t="s">
        <v>31</v>
      </c>
      <c r="Q14" s="6">
        <v>48</v>
      </c>
      <c r="R14" s="6">
        <v>15719.317999999999</v>
      </c>
      <c r="S14" s="6">
        <v>103</v>
      </c>
      <c r="T14" s="6">
        <f t="shared" si="2"/>
        <v>2.1458333333333335</v>
      </c>
    </row>
    <row r="15" spans="1:20" x14ac:dyDescent="0.15">
      <c r="A15" s="15" t="s">
        <v>47</v>
      </c>
      <c r="B15" s="15" t="s">
        <v>32</v>
      </c>
      <c r="C15" s="6">
        <v>118</v>
      </c>
      <c r="D15" s="6">
        <v>40614.402000000002</v>
      </c>
      <c r="E15" s="6">
        <v>75</v>
      </c>
      <c r="F15" s="6">
        <f t="shared" si="0"/>
        <v>0.63559322033898302</v>
      </c>
      <c r="H15" s="15" t="s">
        <v>79</v>
      </c>
      <c r="I15" s="15" t="s">
        <v>25</v>
      </c>
      <c r="J15" s="6">
        <v>74</v>
      </c>
      <c r="K15" s="6">
        <v>26574.720000000001</v>
      </c>
      <c r="L15" s="6">
        <v>177</v>
      </c>
      <c r="M15" s="6">
        <f t="shared" si="1"/>
        <v>2.3918918918918921</v>
      </c>
      <c r="O15" s="15" t="s">
        <v>109</v>
      </c>
      <c r="P15" s="15" t="s">
        <v>32</v>
      </c>
      <c r="Q15" s="6">
        <v>111</v>
      </c>
      <c r="R15" s="6">
        <v>33654.311999999998</v>
      </c>
      <c r="S15" s="6">
        <v>103</v>
      </c>
      <c r="T15" s="6">
        <f t="shared" si="2"/>
        <v>0.92792792792792789</v>
      </c>
    </row>
    <row r="16" spans="1:20" x14ac:dyDescent="0.15">
      <c r="A16" s="15" t="s">
        <v>47</v>
      </c>
      <c r="B16" s="15" t="s">
        <v>30</v>
      </c>
      <c r="C16" s="6">
        <v>45</v>
      </c>
      <c r="D16" s="6">
        <v>13626.599</v>
      </c>
      <c r="E16" s="6">
        <v>75</v>
      </c>
      <c r="F16" s="6">
        <f t="shared" si="0"/>
        <v>1.6666666666666667</v>
      </c>
      <c r="H16" s="15" t="s">
        <v>79</v>
      </c>
      <c r="I16" s="15" t="s">
        <v>31</v>
      </c>
      <c r="J16" s="6">
        <v>44</v>
      </c>
      <c r="K16" s="6">
        <v>14487.438</v>
      </c>
      <c r="L16" s="6">
        <v>177</v>
      </c>
      <c r="M16" s="6">
        <f t="shared" si="1"/>
        <v>4.0227272727272725</v>
      </c>
      <c r="O16" s="15" t="s">
        <v>109</v>
      </c>
      <c r="P16" s="15" t="s">
        <v>30</v>
      </c>
      <c r="Q16" s="6">
        <v>51</v>
      </c>
      <c r="R16" s="6">
        <v>15787.002</v>
      </c>
      <c r="S16" s="6">
        <v>103</v>
      </c>
      <c r="T16" s="6">
        <f t="shared" si="2"/>
        <v>2.0196078431372548</v>
      </c>
    </row>
    <row r="17" spans="1:20" x14ac:dyDescent="0.15">
      <c r="A17" s="15" t="s">
        <v>47</v>
      </c>
      <c r="B17" s="15" t="s">
        <v>26</v>
      </c>
      <c r="C17" s="6">
        <v>78</v>
      </c>
      <c r="D17" s="6">
        <v>24117</v>
      </c>
      <c r="E17" s="6">
        <v>75</v>
      </c>
      <c r="F17" s="6">
        <f t="shared" si="0"/>
        <v>0.96153846153846156</v>
      </c>
      <c r="H17" s="15" t="s">
        <v>79</v>
      </c>
      <c r="I17" s="15" t="s">
        <v>24</v>
      </c>
      <c r="J17" s="6">
        <v>107</v>
      </c>
      <c r="K17" s="6">
        <v>37577.008000000002</v>
      </c>
      <c r="L17" s="6">
        <v>178</v>
      </c>
      <c r="M17" s="6">
        <f t="shared" si="1"/>
        <v>1.6635514018691588</v>
      </c>
      <c r="O17" s="15" t="s">
        <v>109</v>
      </c>
      <c r="P17" s="15" t="s">
        <v>25</v>
      </c>
      <c r="Q17" s="6">
        <v>91</v>
      </c>
      <c r="R17" s="6">
        <v>30622.963</v>
      </c>
      <c r="S17" s="6">
        <v>103</v>
      </c>
      <c r="T17" s="6">
        <f t="shared" si="2"/>
        <v>1.1318681318681318</v>
      </c>
    </row>
    <row r="18" spans="1:20" x14ac:dyDescent="0.15">
      <c r="A18" s="15" t="s">
        <v>47</v>
      </c>
      <c r="B18" s="15" t="s">
        <v>27</v>
      </c>
      <c r="C18" s="6">
        <v>82</v>
      </c>
      <c r="D18" s="6">
        <v>25696.516</v>
      </c>
      <c r="E18" s="6">
        <v>75</v>
      </c>
      <c r="F18" s="6">
        <f t="shared" si="0"/>
        <v>0.91463414634146345</v>
      </c>
      <c r="H18" s="15" t="s">
        <v>79</v>
      </c>
      <c r="I18" s="15" t="s">
        <v>28</v>
      </c>
      <c r="J18" s="6">
        <v>96</v>
      </c>
      <c r="K18" s="6">
        <v>33591.199999999997</v>
      </c>
      <c r="L18" s="6">
        <v>178</v>
      </c>
      <c r="M18" s="6">
        <f t="shared" si="1"/>
        <v>1.8541666666666667</v>
      </c>
      <c r="O18" s="15" t="s">
        <v>109</v>
      </c>
      <c r="P18" s="15" t="s">
        <v>27</v>
      </c>
      <c r="Q18" s="6">
        <v>97</v>
      </c>
      <c r="R18" s="6">
        <v>30453.923999999999</v>
      </c>
      <c r="S18" s="6">
        <v>103</v>
      </c>
      <c r="T18" s="6">
        <f t="shared" si="2"/>
        <v>1.0618556701030928</v>
      </c>
    </row>
    <row r="19" spans="1:20" x14ac:dyDescent="0.15">
      <c r="A19" s="15" t="s">
        <v>47</v>
      </c>
      <c r="B19" s="15" t="s">
        <v>33</v>
      </c>
      <c r="C19" s="6">
        <v>94</v>
      </c>
      <c r="D19" s="6">
        <v>34808.561999999998</v>
      </c>
      <c r="E19" s="6">
        <v>75</v>
      </c>
      <c r="F19" s="6">
        <f t="shared" si="0"/>
        <v>0.7978723404255319</v>
      </c>
      <c r="H19" s="15" t="s">
        <v>79</v>
      </c>
      <c r="I19" s="15" t="s">
        <v>27</v>
      </c>
      <c r="J19" s="6">
        <v>102</v>
      </c>
      <c r="K19" s="6">
        <v>30726.37</v>
      </c>
      <c r="L19" s="6">
        <v>178</v>
      </c>
      <c r="M19" s="6">
        <f t="shared" si="1"/>
        <v>1.7450980392156863</v>
      </c>
      <c r="O19" s="15" t="s">
        <v>109</v>
      </c>
      <c r="P19" s="15" t="s">
        <v>24</v>
      </c>
      <c r="Q19" s="6">
        <v>101</v>
      </c>
      <c r="R19" s="6">
        <v>35445.472999999998</v>
      </c>
      <c r="S19" s="6">
        <v>103</v>
      </c>
      <c r="T19" s="6">
        <f t="shared" si="2"/>
        <v>1.0198019801980198</v>
      </c>
    </row>
    <row r="20" spans="1:20" x14ac:dyDescent="0.15">
      <c r="A20" s="15" t="s">
        <v>47</v>
      </c>
      <c r="B20" s="15" t="s">
        <v>28</v>
      </c>
      <c r="C20" s="6">
        <v>87</v>
      </c>
      <c r="D20" s="6">
        <v>28715.518</v>
      </c>
      <c r="E20" s="6">
        <v>76</v>
      </c>
      <c r="F20" s="6">
        <f t="shared" si="0"/>
        <v>0.87356321839080464</v>
      </c>
      <c r="H20" s="15" t="s">
        <v>79</v>
      </c>
      <c r="I20" s="15" t="s">
        <v>30</v>
      </c>
      <c r="J20" s="6">
        <v>41</v>
      </c>
      <c r="K20" s="6">
        <v>12164.08</v>
      </c>
      <c r="L20" s="6">
        <v>178</v>
      </c>
      <c r="M20" s="6">
        <f t="shared" si="1"/>
        <v>4.3414634146341466</v>
      </c>
      <c r="O20" s="15" t="s">
        <v>109</v>
      </c>
      <c r="P20" s="15" t="s">
        <v>33</v>
      </c>
      <c r="Q20" s="6">
        <v>110</v>
      </c>
      <c r="R20" s="6">
        <v>36087.445</v>
      </c>
      <c r="S20" s="6">
        <v>103</v>
      </c>
      <c r="T20" s="6">
        <f t="shared" si="2"/>
        <v>0.9363636363636364</v>
      </c>
    </row>
    <row r="21" spans="1:20" x14ac:dyDescent="0.15">
      <c r="A21" s="15" t="s">
        <v>47</v>
      </c>
      <c r="B21" s="15" t="s">
        <v>29</v>
      </c>
      <c r="C21" s="6">
        <v>104</v>
      </c>
      <c r="D21" s="6">
        <v>36683.438000000002</v>
      </c>
      <c r="E21" s="6">
        <v>76</v>
      </c>
      <c r="F21" s="6">
        <f t="shared" si="0"/>
        <v>0.73076923076923073</v>
      </c>
      <c r="H21" s="15" t="s">
        <v>79</v>
      </c>
      <c r="I21" s="15" t="s">
        <v>32</v>
      </c>
      <c r="J21" s="6">
        <v>120</v>
      </c>
      <c r="K21" s="6">
        <v>38949.120000000003</v>
      </c>
      <c r="L21" s="6">
        <v>179</v>
      </c>
      <c r="M21" s="6">
        <f t="shared" si="1"/>
        <v>1.4916666666666667</v>
      </c>
      <c r="O21" s="15" t="s">
        <v>109</v>
      </c>
      <c r="P21" s="15" t="s">
        <v>26</v>
      </c>
      <c r="Q21" s="6">
        <v>115</v>
      </c>
      <c r="R21" s="6">
        <v>39581.887000000002</v>
      </c>
      <c r="S21" s="6">
        <v>103</v>
      </c>
      <c r="T21" s="6">
        <f t="shared" si="2"/>
        <v>0.89565217391304353</v>
      </c>
    </row>
    <row r="22" spans="1:20" x14ac:dyDescent="0.15">
      <c r="A22" s="15" t="s">
        <v>47</v>
      </c>
      <c r="B22" s="15" t="s">
        <v>24</v>
      </c>
      <c r="C22" s="6">
        <v>89</v>
      </c>
      <c r="D22" s="6">
        <v>29374.521000000001</v>
      </c>
      <c r="E22" s="6">
        <v>77</v>
      </c>
      <c r="F22" s="6">
        <f t="shared" si="0"/>
        <v>0.8651685393258427</v>
      </c>
      <c r="H22" s="15" t="s">
        <v>79</v>
      </c>
      <c r="I22" s="15" t="s">
        <v>26</v>
      </c>
      <c r="J22" s="6">
        <v>104</v>
      </c>
      <c r="K22" s="6">
        <v>33083.523000000001</v>
      </c>
      <c r="L22" s="6">
        <v>179</v>
      </c>
      <c r="M22" s="6">
        <f t="shared" si="1"/>
        <v>1.7211538461538463</v>
      </c>
      <c r="O22" s="15" t="s">
        <v>109</v>
      </c>
      <c r="P22" s="15" t="s">
        <v>28</v>
      </c>
      <c r="Q22" s="6">
        <v>100</v>
      </c>
      <c r="R22" s="6">
        <v>30148.634999999998</v>
      </c>
      <c r="S22" s="6">
        <v>103</v>
      </c>
      <c r="T22" s="6">
        <f t="shared" si="2"/>
        <v>1.03</v>
      </c>
    </row>
    <row r="23" spans="1:20" x14ac:dyDescent="0.15">
      <c r="A23" s="15" t="s">
        <v>48</v>
      </c>
      <c r="B23" s="15" t="s">
        <v>26</v>
      </c>
      <c r="C23" s="6">
        <v>80</v>
      </c>
      <c r="D23" s="6">
        <v>30895.076000000001</v>
      </c>
      <c r="E23" s="6">
        <v>203</v>
      </c>
      <c r="F23" s="6">
        <f t="shared" si="0"/>
        <v>2.5375000000000001</v>
      </c>
      <c r="H23" s="15" t="s">
        <v>80</v>
      </c>
      <c r="I23" s="15" t="s">
        <v>25</v>
      </c>
      <c r="J23" s="6">
        <v>90</v>
      </c>
      <c r="K23" s="6">
        <v>30669.761999999999</v>
      </c>
      <c r="L23" s="6">
        <v>9</v>
      </c>
      <c r="M23" s="6">
        <f t="shared" si="1"/>
        <v>0.1</v>
      </c>
      <c r="O23" s="15" t="s">
        <v>110</v>
      </c>
      <c r="P23" s="15" t="s">
        <v>29</v>
      </c>
      <c r="Q23" s="6">
        <v>47</v>
      </c>
      <c r="R23" s="6">
        <v>16021.323</v>
      </c>
      <c r="S23" s="6">
        <v>259</v>
      </c>
      <c r="T23" s="6">
        <f t="shared" si="2"/>
        <v>5.5106382978723403</v>
      </c>
    </row>
    <row r="24" spans="1:20" x14ac:dyDescent="0.15">
      <c r="A24" s="15" t="s">
        <v>48</v>
      </c>
      <c r="B24" s="15" t="s">
        <v>30</v>
      </c>
      <c r="C24" s="6">
        <v>47</v>
      </c>
      <c r="D24" s="6">
        <v>18030.28</v>
      </c>
      <c r="E24" s="6">
        <v>203</v>
      </c>
      <c r="F24" s="6">
        <f t="shared" si="0"/>
        <v>4.3191489361702127</v>
      </c>
      <c r="H24" s="15" t="s">
        <v>80</v>
      </c>
      <c r="I24" s="15" t="s">
        <v>31</v>
      </c>
      <c r="J24" s="6">
        <v>46</v>
      </c>
      <c r="K24" s="6">
        <v>16864.877</v>
      </c>
      <c r="L24" s="6">
        <v>9</v>
      </c>
      <c r="M24" s="6">
        <f t="shared" si="1"/>
        <v>0.19565217391304349</v>
      </c>
      <c r="O24" s="15" t="s">
        <v>110</v>
      </c>
      <c r="P24" s="15" t="s">
        <v>30</v>
      </c>
      <c r="Q24" s="6">
        <v>31</v>
      </c>
      <c r="R24" s="6">
        <v>10600.478999999999</v>
      </c>
      <c r="S24" s="6">
        <v>259</v>
      </c>
      <c r="T24" s="6">
        <f t="shared" si="2"/>
        <v>8.3548387096774199</v>
      </c>
    </row>
    <row r="25" spans="1:20" x14ac:dyDescent="0.15">
      <c r="A25" s="15" t="s">
        <v>48</v>
      </c>
      <c r="B25" s="15" t="s">
        <v>29</v>
      </c>
      <c r="C25" s="6">
        <v>92</v>
      </c>
      <c r="D25" s="6">
        <v>30111.398000000001</v>
      </c>
      <c r="E25" s="6">
        <v>204</v>
      </c>
      <c r="F25" s="6">
        <f t="shared" si="0"/>
        <v>2.2173913043478262</v>
      </c>
      <c r="H25" s="15" t="s">
        <v>80</v>
      </c>
      <c r="I25" s="15" t="s">
        <v>32</v>
      </c>
      <c r="J25" s="6">
        <v>91</v>
      </c>
      <c r="K25" s="6">
        <v>32027.151999999998</v>
      </c>
      <c r="L25" s="6">
        <v>10</v>
      </c>
      <c r="M25" s="6">
        <f t="shared" si="1"/>
        <v>0.10989010989010989</v>
      </c>
      <c r="O25" s="15" t="s">
        <v>110</v>
      </c>
      <c r="P25" s="15" t="s">
        <v>28</v>
      </c>
      <c r="Q25" s="6">
        <v>44</v>
      </c>
      <c r="R25" s="6">
        <v>15652.079</v>
      </c>
      <c r="S25" s="6">
        <v>259</v>
      </c>
      <c r="T25" s="6">
        <f t="shared" si="2"/>
        <v>5.8863636363636367</v>
      </c>
    </row>
    <row r="26" spans="1:20" x14ac:dyDescent="0.15">
      <c r="A26" s="15" t="s">
        <v>48</v>
      </c>
      <c r="B26" s="15" t="s">
        <v>28</v>
      </c>
      <c r="C26" s="6">
        <v>107</v>
      </c>
      <c r="D26" s="6">
        <v>36661.116999999998</v>
      </c>
      <c r="E26" s="6">
        <v>204</v>
      </c>
      <c r="F26" s="6">
        <f t="shared" si="0"/>
        <v>1.9065420560747663</v>
      </c>
      <c r="H26" s="15" t="s">
        <v>80</v>
      </c>
      <c r="I26" s="15" t="s">
        <v>33</v>
      </c>
      <c r="J26" s="6">
        <v>96</v>
      </c>
      <c r="K26" s="6">
        <v>32833.445</v>
      </c>
      <c r="L26" s="6">
        <v>10</v>
      </c>
      <c r="M26" s="6">
        <f t="shared" si="1"/>
        <v>0.10416666666666667</v>
      </c>
      <c r="O26" s="15" t="s">
        <v>110</v>
      </c>
      <c r="P26" s="15" t="s">
        <v>25</v>
      </c>
      <c r="Q26" s="6">
        <v>42</v>
      </c>
      <c r="R26" s="6">
        <v>13681.04</v>
      </c>
      <c r="S26" s="6">
        <v>259</v>
      </c>
      <c r="T26" s="6">
        <f t="shared" si="2"/>
        <v>6.166666666666667</v>
      </c>
    </row>
    <row r="27" spans="1:20" x14ac:dyDescent="0.15">
      <c r="A27" s="15" t="s">
        <v>48</v>
      </c>
      <c r="B27" s="15" t="s">
        <v>25</v>
      </c>
      <c r="C27" s="6">
        <v>99</v>
      </c>
      <c r="D27" s="6">
        <v>32300.442999999999</v>
      </c>
      <c r="E27" s="6">
        <v>204</v>
      </c>
      <c r="F27" s="6">
        <f t="shared" si="0"/>
        <v>2.0606060606060606</v>
      </c>
      <c r="H27" s="15" t="s">
        <v>80</v>
      </c>
      <c r="I27" s="15" t="s">
        <v>27</v>
      </c>
      <c r="J27" s="6">
        <v>104</v>
      </c>
      <c r="K27" s="6">
        <v>34229.08</v>
      </c>
      <c r="L27" s="6">
        <v>10</v>
      </c>
      <c r="M27" s="6">
        <f t="shared" si="1"/>
        <v>9.6153846153846159E-2</v>
      </c>
      <c r="O27" s="15" t="s">
        <v>110</v>
      </c>
      <c r="P27" s="15" t="s">
        <v>33</v>
      </c>
      <c r="Q27" s="6">
        <v>56</v>
      </c>
      <c r="R27" s="6">
        <v>17353.478999999999</v>
      </c>
      <c r="S27" s="6">
        <v>260</v>
      </c>
      <c r="T27" s="6">
        <f t="shared" si="2"/>
        <v>4.6428571428571432</v>
      </c>
    </row>
    <row r="28" spans="1:20" x14ac:dyDescent="0.15">
      <c r="A28" s="15" t="s">
        <v>48</v>
      </c>
      <c r="B28" s="15" t="s">
        <v>27</v>
      </c>
      <c r="C28" s="6">
        <v>84</v>
      </c>
      <c r="D28" s="6">
        <v>29313.719000000001</v>
      </c>
      <c r="E28" s="6">
        <v>205</v>
      </c>
      <c r="F28" s="6">
        <f t="shared" si="0"/>
        <v>2.4404761904761907</v>
      </c>
      <c r="H28" s="15" t="s">
        <v>80</v>
      </c>
      <c r="I28" s="15" t="s">
        <v>24</v>
      </c>
      <c r="J28" s="6">
        <v>86</v>
      </c>
      <c r="K28" s="6">
        <v>25712.245999999999</v>
      </c>
      <c r="L28" s="6">
        <v>11</v>
      </c>
      <c r="M28" s="6">
        <f t="shared" si="1"/>
        <v>0.12790697674418605</v>
      </c>
      <c r="O28" s="15" t="s">
        <v>110</v>
      </c>
      <c r="P28" s="15" t="s">
        <v>31</v>
      </c>
      <c r="Q28" s="6">
        <v>23</v>
      </c>
      <c r="R28" s="6">
        <v>7108.2812000000004</v>
      </c>
      <c r="S28" s="6">
        <v>260</v>
      </c>
      <c r="T28" s="6">
        <f t="shared" si="2"/>
        <v>11.304347826086957</v>
      </c>
    </row>
    <row r="29" spans="1:20" x14ac:dyDescent="0.15">
      <c r="A29" s="15" t="s">
        <v>48</v>
      </c>
      <c r="B29" s="15" t="s">
        <v>33</v>
      </c>
      <c r="C29" s="6">
        <v>105</v>
      </c>
      <c r="D29" s="6">
        <v>32856.836000000003</v>
      </c>
      <c r="E29" s="6">
        <v>205</v>
      </c>
      <c r="F29" s="6">
        <f t="shared" si="0"/>
        <v>1.9523809523809523</v>
      </c>
      <c r="H29" s="15" t="s">
        <v>80</v>
      </c>
      <c r="I29" s="15" t="s">
        <v>30</v>
      </c>
      <c r="J29" s="6">
        <v>48</v>
      </c>
      <c r="K29" s="6">
        <v>15120.078</v>
      </c>
      <c r="L29" s="6">
        <v>11</v>
      </c>
      <c r="M29" s="6">
        <f t="shared" si="1"/>
        <v>0.22916666666666666</v>
      </c>
      <c r="O29" s="15" t="s">
        <v>110</v>
      </c>
      <c r="P29" s="15" t="s">
        <v>27</v>
      </c>
      <c r="Q29" s="6">
        <v>52</v>
      </c>
      <c r="R29" s="6">
        <v>16736.357</v>
      </c>
      <c r="S29" s="6">
        <v>260</v>
      </c>
      <c r="T29" s="6">
        <f t="shared" si="2"/>
        <v>5</v>
      </c>
    </row>
    <row r="30" spans="1:20" x14ac:dyDescent="0.15">
      <c r="A30" s="15" t="s">
        <v>48</v>
      </c>
      <c r="B30" s="15" t="s">
        <v>24</v>
      </c>
      <c r="C30" s="6">
        <v>96</v>
      </c>
      <c r="D30" s="6">
        <v>33350.082000000002</v>
      </c>
      <c r="E30" s="6">
        <v>205</v>
      </c>
      <c r="F30" s="6">
        <f t="shared" si="0"/>
        <v>2.1354166666666665</v>
      </c>
      <c r="H30" s="15" t="s">
        <v>80</v>
      </c>
      <c r="I30" s="15" t="s">
        <v>28</v>
      </c>
      <c r="J30" s="6">
        <v>89</v>
      </c>
      <c r="K30" s="6">
        <v>29098.120999999999</v>
      </c>
      <c r="L30" s="6">
        <v>11</v>
      </c>
      <c r="M30" s="6">
        <f t="shared" si="1"/>
        <v>0.12359550561797752</v>
      </c>
      <c r="O30" s="15" t="s">
        <v>110</v>
      </c>
      <c r="P30" s="15" t="s">
        <v>24</v>
      </c>
      <c r="Q30" s="6">
        <v>48</v>
      </c>
      <c r="R30" s="6">
        <v>15943.761</v>
      </c>
      <c r="S30" s="6">
        <v>260</v>
      </c>
      <c r="T30" s="6">
        <f t="shared" si="2"/>
        <v>5.416666666666667</v>
      </c>
    </row>
    <row r="31" spans="1:20" x14ac:dyDescent="0.15">
      <c r="A31" s="15" t="s">
        <v>48</v>
      </c>
      <c r="B31" s="15" t="s">
        <v>31</v>
      </c>
      <c r="C31" s="6">
        <v>49</v>
      </c>
      <c r="D31" s="6">
        <v>15249.242</v>
      </c>
      <c r="E31" s="6">
        <v>206</v>
      </c>
      <c r="F31" s="6">
        <f t="shared" si="0"/>
        <v>4.204081632653061</v>
      </c>
      <c r="H31" s="15" t="s">
        <v>80</v>
      </c>
      <c r="I31" s="15" t="s">
        <v>29</v>
      </c>
      <c r="J31" s="6">
        <v>103</v>
      </c>
      <c r="K31" s="6">
        <v>35383.839999999997</v>
      </c>
      <c r="L31" s="6">
        <v>12</v>
      </c>
      <c r="M31" s="6">
        <f t="shared" si="1"/>
        <v>0.11650485436893204</v>
      </c>
      <c r="O31" s="15" t="s">
        <v>110</v>
      </c>
      <c r="P31" s="15" t="s">
        <v>32</v>
      </c>
      <c r="Q31" s="6">
        <v>42</v>
      </c>
      <c r="R31" s="6">
        <v>13851.6</v>
      </c>
      <c r="S31" s="6">
        <v>260</v>
      </c>
      <c r="T31" s="6">
        <f t="shared" si="2"/>
        <v>6.1904761904761907</v>
      </c>
    </row>
    <row r="32" spans="1:20" x14ac:dyDescent="0.15">
      <c r="A32" s="15" t="s">
        <v>48</v>
      </c>
      <c r="B32" s="15" t="s">
        <v>32</v>
      </c>
      <c r="C32" s="6">
        <v>83</v>
      </c>
      <c r="D32" s="6">
        <v>28974.842000000001</v>
      </c>
      <c r="E32" s="6">
        <v>206</v>
      </c>
      <c r="F32" s="6">
        <f t="shared" si="0"/>
        <v>2.4819277108433737</v>
      </c>
      <c r="H32" s="15" t="s">
        <v>80</v>
      </c>
      <c r="I32" s="15" t="s">
        <v>26</v>
      </c>
      <c r="J32" s="6">
        <v>88</v>
      </c>
      <c r="K32" s="6">
        <v>30234.317999999999</v>
      </c>
      <c r="L32" s="6">
        <v>12</v>
      </c>
      <c r="M32" s="6">
        <f t="shared" si="1"/>
        <v>0.13636363636363635</v>
      </c>
      <c r="O32" s="15" t="s">
        <v>110</v>
      </c>
      <c r="P32" s="15" t="s">
        <v>26</v>
      </c>
      <c r="Q32" s="6">
        <v>51</v>
      </c>
      <c r="R32" s="6">
        <v>16586.678</v>
      </c>
      <c r="S32" s="6">
        <v>260</v>
      </c>
      <c r="T32" s="6">
        <f t="shared" si="2"/>
        <v>5.0980392156862742</v>
      </c>
    </row>
    <row r="33" spans="1:20" x14ac:dyDescent="0.15">
      <c r="A33" s="15" t="s">
        <v>49</v>
      </c>
      <c r="B33" s="15" t="s">
        <v>28</v>
      </c>
      <c r="C33" s="6">
        <v>98</v>
      </c>
      <c r="D33" s="6">
        <v>35163.597999999998</v>
      </c>
      <c r="E33" s="6">
        <v>233</v>
      </c>
      <c r="F33" s="6">
        <f t="shared" si="0"/>
        <v>2.3775510204081631</v>
      </c>
      <c r="H33" s="15" t="s">
        <v>81</v>
      </c>
      <c r="I33" s="15" t="s">
        <v>29</v>
      </c>
      <c r="J33" s="6">
        <v>107</v>
      </c>
      <c r="K33" s="6">
        <v>37357.277000000002</v>
      </c>
      <c r="L33" s="6">
        <v>184</v>
      </c>
      <c r="M33" s="6">
        <f t="shared" si="1"/>
        <v>1.719626168224299</v>
      </c>
      <c r="O33" s="15" t="s">
        <v>111</v>
      </c>
      <c r="P33" s="15" t="s">
        <v>32</v>
      </c>
      <c r="Q33" s="6">
        <v>84</v>
      </c>
      <c r="R33" s="6">
        <v>30920.557000000001</v>
      </c>
      <c r="S33" s="6">
        <v>108</v>
      </c>
      <c r="T33" s="6">
        <f t="shared" si="2"/>
        <v>1.2857142857142858</v>
      </c>
    </row>
    <row r="34" spans="1:20" x14ac:dyDescent="0.15">
      <c r="A34" s="15" t="s">
        <v>49</v>
      </c>
      <c r="B34" s="15" t="s">
        <v>26</v>
      </c>
      <c r="C34" s="6">
        <v>88</v>
      </c>
      <c r="D34" s="6">
        <v>29158.315999999999</v>
      </c>
      <c r="E34" s="6">
        <v>233</v>
      </c>
      <c r="F34" s="6">
        <f t="shared" si="0"/>
        <v>2.6477272727272729</v>
      </c>
      <c r="H34" s="15" t="s">
        <v>81</v>
      </c>
      <c r="I34" s="15" t="s">
        <v>31</v>
      </c>
      <c r="J34" s="6">
        <v>67</v>
      </c>
      <c r="K34" s="6">
        <v>21253.965</v>
      </c>
      <c r="L34" s="6">
        <v>184</v>
      </c>
      <c r="M34" s="6">
        <f t="shared" si="1"/>
        <v>2.7462686567164178</v>
      </c>
      <c r="O34" s="15" t="s">
        <v>111</v>
      </c>
      <c r="P34" s="15" t="s">
        <v>26</v>
      </c>
      <c r="Q34" s="6">
        <v>93</v>
      </c>
      <c r="R34" s="6">
        <v>29001.155999999999</v>
      </c>
      <c r="S34" s="6">
        <v>109</v>
      </c>
      <c r="T34" s="6">
        <f t="shared" si="2"/>
        <v>1.1720430107526882</v>
      </c>
    </row>
    <row r="35" spans="1:20" x14ac:dyDescent="0.15">
      <c r="A35" s="15" t="s">
        <v>49</v>
      </c>
      <c r="B35" s="15" t="s">
        <v>31</v>
      </c>
      <c r="C35" s="6">
        <v>58</v>
      </c>
      <c r="D35" s="6">
        <v>18251.240000000002</v>
      </c>
      <c r="E35" s="6">
        <v>233</v>
      </c>
      <c r="F35" s="6">
        <f t="shared" si="0"/>
        <v>4.0172413793103452</v>
      </c>
      <c r="H35" s="15" t="s">
        <v>81</v>
      </c>
      <c r="I35" s="15" t="s">
        <v>30</v>
      </c>
      <c r="J35" s="6">
        <v>54</v>
      </c>
      <c r="K35" s="6">
        <v>17317.16</v>
      </c>
      <c r="L35" s="6">
        <v>184</v>
      </c>
      <c r="M35" s="6">
        <f t="shared" si="1"/>
        <v>3.4074074074074074</v>
      </c>
      <c r="O35" s="15" t="s">
        <v>111</v>
      </c>
      <c r="P35" s="15" t="s">
        <v>31</v>
      </c>
      <c r="Q35" s="6">
        <v>39</v>
      </c>
      <c r="R35" s="6">
        <v>12763.601000000001</v>
      </c>
      <c r="S35" s="6">
        <v>109</v>
      </c>
      <c r="T35" s="6">
        <f t="shared" si="2"/>
        <v>2.7948717948717947</v>
      </c>
    </row>
    <row r="36" spans="1:20" x14ac:dyDescent="0.15">
      <c r="A36" s="15" t="s">
        <v>49</v>
      </c>
      <c r="B36" s="15" t="s">
        <v>27</v>
      </c>
      <c r="C36" s="6">
        <v>90</v>
      </c>
      <c r="D36" s="6">
        <v>30727.361000000001</v>
      </c>
      <c r="E36" s="6">
        <v>233</v>
      </c>
      <c r="F36" s="6">
        <f t="shared" si="0"/>
        <v>2.588888888888889</v>
      </c>
      <c r="H36" s="15" t="s">
        <v>81</v>
      </c>
      <c r="I36" s="15" t="s">
        <v>28</v>
      </c>
      <c r="J36" s="6">
        <v>92</v>
      </c>
      <c r="K36" s="6">
        <v>29521.040000000001</v>
      </c>
      <c r="L36" s="6">
        <v>185</v>
      </c>
      <c r="M36" s="6">
        <f t="shared" si="1"/>
        <v>2.0108695652173911</v>
      </c>
      <c r="O36" s="15" t="s">
        <v>111</v>
      </c>
      <c r="P36" s="15" t="s">
        <v>28</v>
      </c>
      <c r="Q36" s="6">
        <v>82</v>
      </c>
      <c r="R36" s="6">
        <v>25793.884999999998</v>
      </c>
      <c r="S36" s="6">
        <v>110</v>
      </c>
      <c r="T36" s="6">
        <f t="shared" si="2"/>
        <v>1.3414634146341464</v>
      </c>
    </row>
    <row r="37" spans="1:20" x14ac:dyDescent="0.15">
      <c r="A37" s="15" t="s">
        <v>49</v>
      </c>
      <c r="B37" s="15" t="s">
        <v>29</v>
      </c>
      <c r="C37" s="6">
        <v>105</v>
      </c>
      <c r="D37" s="6">
        <v>34110.957000000002</v>
      </c>
      <c r="E37" s="6">
        <v>233</v>
      </c>
      <c r="F37" s="6">
        <f t="shared" si="0"/>
        <v>2.2190476190476192</v>
      </c>
      <c r="H37" s="15" t="s">
        <v>81</v>
      </c>
      <c r="I37" s="15" t="s">
        <v>24</v>
      </c>
      <c r="J37" s="6">
        <v>101</v>
      </c>
      <c r="K37" s="6">
        <v>30107.474999999999</v>
      </c>
      <c r="L37" s="6">
        <v>185</v>
      </c>
      <c r="M37" s="6">
        <f t="shared" si="1"/>
        <v>1.8316831683168318</v>
      </c>
      <c r="O37" s="15" t="s">
        <v>111</v>
      </c>
      <c r="P37" s="15" t="s">
        <v>25</v>
      </c>
      <c r="Q37" s="6">
        <v>93</v>
      </c>
      <c r="R37" s="6">
        <v>33578.245999999999</v>
      </c>
      <c r="S37" s="6">
        <v>110</v>
      </c>
      <c r="T37" s="6">
        <f t="shared" si="2"/>
        <v>1.1827956989247312</v>
      </c>
    </row>
    <row r="38" spans="1:20" x14ac:dyDescent="0.15">
      <c r="A38" s="15" t="s">
        <v>49</v>
      </c>
      <c r="B38" s="15" t="s">
        <v>33</v>
      </c>
      <c r="C38" s="6">
        <v>97</v>
      </c>
      <c r="D38" s="6">
        <v>32152.44</v>
      </c>
      <c r="E38" s="6">
        <v>234</v>
      </c>
      <c r="F38" s="6">
        <f t="shared" si="0"/>
        <v>2.4123711340206184</v>
      </c>
      <c r="H38" s="15" t="s">
        <v>81</v>
      </c>
      <c r="I38" s="15" t="s">
        <v>25</v>
      </c>
      <c r="J38" s="6">
        <v>86</v>
      </c>
      <c r="K38" s="6">
        <v>25911.682000000001</v>
      </c>
      <c r="L38" s="6">
        <v>185</v>
      </c>
      <c r="M38" s="6">
        <f t="shared" si="1"/>
        <v>2.1511627906976742</v>
      </c>
      <c r="O38" s="15" t="s">
        <v>111</v>
      </c>
      <c r="P38" s="15" t="s">
        <v>30</v>
      </c>
      <c r="Q38" s="6">
        <v>51</v>
      </c>
      <c r="R38" s="6">
        <v>16624.562000000002</v>
      </c>
      <c r="S38" s="6">
        <v>112</v>
      </c>
      <c r="T38" s="6">
        <f t="shared" si="2"/>
        <v>2.1960784313725492</v>
      </c>
    </row>
    <row r="39" spans="1:20" x14ac:dyDescent="0.15">
      <c r="A39" s="15" t="s">
        <v>49</v>
      </c>
      <c r="B39" s="15" t="s">
        <v>32</v>
      </c>
      <c r="C39" s="6">
        <v>83</v>
      </c>
      <c r="D39" s="6">
        <v>27366.162</v>
      </c>
      <c r="E39" s="6">
        <v>234</v>
      </c>
      <c r="F39" s="6">
        <f t="shared" si="0"/>
        <v>2.8192771084337349</v>
      </c>
      <c r="H39" s="15" t="s">
        <v>81</v>
      </c>
      <c r="I39" s="15" t="s">
        <v>26</v>
      </c>
      <c r="J39" s="6">
        <v>96</v>
      </c>
      <c r="K39" s="6">
        <v>33946</v>
      </c>
      <c r="L39" s="6">
        <v>185</v>
      </c>
      <c r="M39" s="6">
        <f t="shared" si="1"/>
        <v>1.9270833333333333</v>
      </c>
      <c r="O39" s="15" t="s">
        <v>111</v>
      </c>
      <c r="P39" s="15" t="s">
        <v>27</v>
      </c>
      <c r="Q39" s="6">
        <v>102</v>
      </c>
      <c r="R39" s="6">
        <v>33609.160000000003</v>
      </c>
      <c r="S39" s="6">
        <v>112</v>
      </c>
      <c r="T39" s="6">
        <f t="shared" si="2"/>
        <v>1.0980392156862746</v>
      </c>
    </row>
    <row r="40" spans="1:20" x14ac:dyDescent="0.15">
      <c r="A40" s="15" t="s">
        <v>49</v>
      </c>
      <c r="B40" s="15" t="s">
        <v>30</v>
      </c>
      <c r="C40" s="6">
        <v>53</v>
      </c>
      <c r="D40" s="6">
        <v>17204.04</v>
      </c>
      <c r="E40" s="6">
        <v>234</v>
      </c>
      <c r="F40" s="6">
        <f t="shared" si="0"/>
        <v>4.4150943396226419</v>
      </c>
      <c r="H40" s="15" t="s">
        <v>81</v>
      </c>
      <c r="I40" s="15" t="s">
        <v>33</v>
      </c>
      <c r="J40" s="6">
        <v>81</v>
      </c>
      <c r="K40" s="6">
        <v>25313.879000000001</v>
      </c>
      <c r="L40" s="6">
        <v>185</v>
      </c>
      <c r="M40" s="6">
        <f t="shared" si="1"/>
        <v>2.2839506172839505</v>
      </c>
      <c r="O40" s="15" t="s">
        <v>111</v>
      </c>
      <c r="P40" s="15" t="s">
        <v>29</v>
      </c>
      <c r="Q40" s="6">
        <v>105</v>
      </c>
      <c r="R40" s="6">
        <v>35984.082000000002</v>
      </c>
      <c r="S40" s="6">
        <v>113</v>
      </c>
      <c r="T40" s="6">
        <f t="shared" si="2"/>
        <v>1.0761904761904761</v>
      </c>
    </row>
    <row r="41" spans="1:20" x14ac:dyDescent="0.15">
      <c r="A41" s="15" t="s">
        <v>49</v>
      </c>
      <c r="B41" s="15" t="s">
        <v>24</v>
      </c>
      <c r="C41" s="6">
        <v>89</v>
      </c>
      <c r="D41" s="6">
        <v>30095.436000000002</v>
      </c>
      <c r="E41" s="6">
        <v>234</v>
      </c>
      <c r="F41" s="6">
        <f t="shared" si="0"/>
        <v>2.6292134831460676</v>
      </c>
      <c r="H41" s="15" t="s">
        <v>81</v>
      </c>
      <c r="I41" s="15" t="s">
        <v>27</v>
      </c>
      <c r="J41" s="6">
        <v>89</v>
      </c>
      <c r="K41" s="6">
        <v>29461.759999999998</v>
      </c>
      <c r="L41" s="6">
        <v>185</v>
      </c>
      <c r="M41" s="6">
        <f t="shared" si="1"/>
        <v>2.0786516853932584</v>
      </c>
      <c r="O41" s="15" t="s">
        <v>111</v>
      </c>
      <c r="P41" s="15" t="s">
        <v>24</v>
      </c>
      <c r="Q41" s="6">
        <v>85</v>
      </c>
      <c r="R41" s="6">
        <v>27386.285</v>
      </c>
      <c r="S41" s="6">
        <v>114</v>
      </c>
      <c r="T41" s="6">
        <f t="shared" si="2"/>
        <v>1.3411764705882352</v>
      </c>
    </row>
    <row r="42" spans="1:20" x14ac:dyDescent="0.15">
      <c r="A42" s="15" t="s">
        <v>49</v>
      </c>
      <c r="B42" s="15" t="s">
        <v>25</v>
      </c>
      <c r="C42" s="6">
        <v>79</v>
      </c>
      <c r="D42" s="6">
        <v>22564.080000000002</v>
      </c>
      <c r="E42" s="6">
        <v>234</v>
      </c>
      <c r="F42" s="6">
        <f t="shared" si="0"/>
        <v>2.962025316455696</v>
      </c>
      <c r="H42" s="15" t="s">
        <v>81</v>
      </c>
      <c r="I42" s="15" t="s">
        <v>32</v>
      </c>
      <c r="J42" s="6">
        <v>86</v>
      </c>
      <c r="K42" s="6">
        <v>27242.799999999999</v>
      </c>
      <c r="L42" s="6">
        <v>186</v>
      </c>
      <c r="M42" s="6">
        <f t="shared" si="1"/>
        <v>2.1627906976744184</v>
      </c>
      <c r="O42" s="15" t="s">
        <v>111</v>
      </c>
      <c r="P42" s="15" t="s">
        <v>33</v>
      </c>
      <c r="Q42" s="6">
        <v>98</v>
      </c>
      <c r="R42" s="6">
        <v>31949.884999999998</v>
      </c>
      <c r="S42" s="6">
        <v>115</v>
      </c>
      <c r="T42" s="6">
        <f t="shared" si="2"/>
        <v>1.1734693877551021</v>
      </c>
    </row>
    <row r="43" spans="1:20" x14ac:dyDescent="0.15">
      <c r="A43" s="15" t="s">
        <v>50</v>
      </c>
      <c r="B43" s="15" t="s">
        <v>25</v>
      </c>
      <c r="C43" s="6">
        <v>89</v>
      </c>
      <c r="D43" s="6">
        <v>26956.153999999999</v>
      </c>
      <c r="E43" s="6">
        <v>178</v>
      </c>
      <c r="F43" s="6">
        <f t="shared" si="0"/>
        <v>2</v>
      </c>
      <c r="H43" s="15" t="s">
        <v>82</v>
      </c>
      <c r="I43" s="15" t="s">
        <v>24</v>
      </c>
      <c r="J43" s="6">
        <v>95</v>
      </c>
      <c r="K43" s="6">
        <v>34152.042999999998</v>
      </c>
      <c r="L43" s="6">
        <v>273</v>
      </c>
      <c r="M43" s="6">
        <f t="shared" si="1"/>
        <v>2.8736842105263158</v>
      </c>
      <c r="O43" s="15" t="s">
        <v>112</v>
      </c>
      <c r="P43" s="15" t="s">
        <v>24</v>
      </c>
      <c r="Q43" s="6">
        <v>109</v>
      </c>
      <c r="R43" s="6">
        <v>34623.633000000002</v>
      </c>
      <c r="S43" s="6">
        <v>178</v>
      </c>
      <c r="T43" s="6">
        <f t="shared" si="2"/>
        <v>1.6330275229357798</v>
      </c>
    </row>
    <row r="44" spans="1:20" x14ac:dyDescent="0.15">
      <c r="A44" s="15" t="s">
        <v>50</v>
      </c>
      <c r="B44" s="15" t="s">
        <v>27</v>
      </c>
      <c r="C44" s="6">
        <v>85</v>
      </c>
      <c r="D44" s="6">
        <v>26438.436000000002</v>
      </c>
      <c r="E44" s="6">
        <v>178</v>
      </c>
      <c r="F44" s="6">
        <f t="shared" si="0"/>
        <v>2.0941176470588236</v>
      </c>
      <c r="H44" s="15" t="s">
        <v>82</v>
      </c>
      <c r="I44" s="15" t="s">
        <v>27</v>
      </c>
      <c r="J44" s="6">
        <v>88</v>
      </c>
      <c r="K44" s="6">
        <v>30784.955000000002</v>
      </c>
      <c r="L44" s="6">
        <v>273</v>
      </c>
      <c r="M44" s="6">
        <f t="shared" si="1"/>
        <v>3.1022727272727271</v>
      </c>
      <c r="O44" s="15" t="s">
        <v>112</v>
      </c>
      <c r="P44" s="15" t="s">
        <v>30</v>
      </c>
      <c r="Q44" s="6">
        <v>42</v>
      </c>
      <c r="R44" s="6">
        <v>14991.237999999999</v>
      </c>
      <c r="S44" s="6">
        <v>178</v>
      </c>
      <c r="T44" s="6">
        <f t="shared" si="2"/>
        <v>4.2380952380952381</v>
      </c>
    </row>
    <row r="45" spans="1:20" x14ac:dyDescent="0.15">
      <c r="A45" s="15" t="s">
        <v>50</v>
      </c>
      <c r="B45" s="15" t="s">
        <v>32</v>
      </c>
      <c r="C45" s="6">
        <v>96</v>
      </c>
      <c r="D45" s="6">
        <v>32854.644999999997</v>
      </c>
      <c r="E45" s="6">
        <v>178</v>
      </c>
      <c r="F45" s="6">
        <f t="shared" si="0"/>
        <v>1.8541666666666667</v>
      </c>
      <c r="H45" s="15" t="s">
        <v>82</v>
      </c>
      <c r="I45" s="15" t="s">
        <v>30</v>
      </c>
      <c r="J45" s="6">
        <v>59</v>
      </c>
      <c r="K45" s="6">
        <v>21276.720000000001</v>
      </c>
      <c r="L45" s="6">
        <v>273</v>
      </c>
      <c r="M45" s="6">
        <f t="shared" si="1"/>
        <v>4.6271186440677967</v>
      </c>
      <c r="O45" s="15" t="s">
        <v>112</v>
      </c>
      <c r="P45" s="15" t="s">
        <v>31</v>
      </c>
      <c r="Q45" s="6">
        <v>47</v>
      </c>
      <c r="R45" s="6">
        <v>15150.922</v>
      </c>
      <c r="S45" s="6">
        <v>179</v>
      </c>
      <c r="T45" s="6">
        <f t="shared" si="2"/>
        <v>3.8085106382978724</v>
      </c>
    </row>
    <row r="46" spans="1:20" x14ac:dyDescent="0.15">
      <c r="A46" s="15" t="s">
        <v>50</v>
      </c>
      <c r="B46" s="15" t="s">
        <v>29</v>
      </c>
      <c r="C46" s="6">
        <v>95</v>
      </c>
      <c r="D46" s="6">
        <v>29435.275000000001</v>
      </c>
      <c r="E46" s="6">
        <v>179</v>
      </c>
      <c r="F46" s="6">
        <f t="shared" si="0"/>
        <v>1.8842105263157896</v>
      </c>
      <c r="H46" s="15" t="s">
        <v>82</v>
      </c>
      <c r="I46" s="15" t="s">
        <v>33</v>
      </c>
      <c r="J46" s="6">
        <v>107</v>
      </c>
      <c r="K46" s="6">
        <v>35088.36</v>
      </c>
      <c r="L46" s="6">
        <v>273</v>
      </c>
      <c r="M46" s="6">
        <f t="shared" si="1"/>
        <v>2.5514018691588785</v>
      </c>
      <c r="O46" s="15" t="s">
        <v>112</v>
      </c>
      <c r="P46" s="15" t="s">
        <v>28</v>
      </c>
      <c r="Q46" s="6">
        <v>101</v>
      </c>
      <c r="R46" s="6">
        <v>29597.678</v>
      </c>
      <c r="S46" s="6">
        <v>179</v>
      </c>
      <c r="T46" s="6">
        <f t="shared" si="2"/>
        <v>1.7722772277227723</v>
      </c>
    </row>
    <row r="47" spans="1:20" x14ac:dyDescent="0.15">
      <c r="A47" s="15" t="s">
        <v>50</v>
      </c>
      <c r="B47" s="15" t="s">
        <v>30</v>
      </c>
      <c r="C47" s="6">
        <v>49</v>
      </c>
      <c r="D47" s="6">
        <v>15594.757</v>
      </c>
      <c r="E47" s="6">
        <v>179</v>
      </c>
      <c r="F47" s="6">
        <f t="shared" si="0"/>
        <v>3.6530612244897958</v>
      </c>
      <c r="H47" s="15" t="s">
        <v>82</v>
      </c>
      <c r="I47" s="15" t="s">
        <v>28</v>
      </c>
      <c r="J47" s="6">
        <v>88</v>
      </c>
      <c r="K47" s="6">
        <v>30237.478999999999</v>
      </c>
      <c r="L47" s="6">
        <v>273</v>
      </c>
      <c r="M47" s="6">
        <f t="shared" si="1"/>
        <v>3.1022727272727271</v>
      </c>
      <c r="O47" s="15" t="s">
        <v>112</v>
      </c>
      <c r="P47" s="15" t="s">
        <v>29</v>
      </c>
      <c r="Q47" s="6">
        <v>106</v>
      </c>
      <c r="R47" s="6">
        <v>36650.120000000003</v>
      </c>
      <c r="S47" s="6">
        <v>179</v>
      </c>
      <c r="T47" s="6">
        <f t="shared" si="2"/>
        <v>1.6886792452830188</v>
      </c>
    </row>
    <row r="48" spans="1:20" x14ac:dyDescent="0.15">
      <c r="A48" s="15" t="s">
        <v>50</v>
      </c>
      <c r="B48" s="15" t="s">
        <v>31</v>
      </c>
      <c r="C48" s="6">
        <v>37</v>
      </c>
      <c r="D48" s="6">
        <v>12001</v>
      </c>
      <c r="E48" s="6">
        <v>179</v>
      </c>
      <c r="F48" s="6">
        <f t="shared" si="0"/>
        <v>4.8378378378378377</v>
      </c>
      <c r="H48" s="15" t="s">
        <v>82</v>
      </c>
      <c r="I48" s="15" t="s">
        <v>31</v>
      </c>
      <c r="J48" s="6">
        <v>38</v>
      </c>
      <c r="K48" s="6">
        <v>11592.519</v>
      </c>
      <c r="L48" s="6">
        <v>274</v>
      </c>
      <c r="M48" s="6">
        <f t="shared" si="1"/>
        <v>7.2105263157894735</v>
      </c>
      <c r="O48" s="15" t="s">
        <v>112</v>
      </c>
      <c r="P48" s="15" t="s">
        <v>33</v>
      </c>
      <c r="Q48" s="6">
        <v>89</v>
      </c>
      <c r="R48" s="6">
        <v>30182.678</v>
      </c>
      <c r="S48" s="6">
        <v>179</v>
      </c>
      <c r="T48" s="6">
        <f t="shared" si="2"/>
        <v>2.0112359550561796</v>
      </c>
    </row>
    <row r="49" spans="1:20" x14ac:dyDescent="0.15">
      <c r="A49" s="15" t="s">
        <v>50</v>
      </c>
      <c r="B49" s="15" t="s">
        <v>24</v>
      </c>
      <c r="C49" s="6">
        <v>96</v>
      </c>
      <c r="D49" s="6">
        <v>29546.76</v>
      </c>
      <c r="E49" s="6">
        <v>179</v>
      </c>
      <c r="F49" s="6">
        <f t="shared" si="0"/>
        <v>1.8645833333333333</v>
      </c>
      <c r="H49" s="15" t="s">
        <v>82</v>
      </c>
      <c r="I49" s="15" t="s">
        <v>32</v>
      </c>
      <c r="J49" s="6">
        <v>105</v>
      </c>
      <c r="K49" s="6">
        <v>34871.883000000002</v>
      </c>
      <c r="L49" s="6">
        <v>274</v>
      </c>
      <c r="M49" s="6">
        <f t="shared" si="1"/>
        <v>2.6095238095238096</v>
      </c>
      <c r="O49" s="15" t="s">
        <v>112</v>
      </c>
      <c r="P49" s="15" t="s">
        <v>25</v>
      </c>
      <c r="Q49" s="6">
        <v>107</v>
      </c>
      <c r="R49" s="6">
        <v>36406.32</v>
      </c>
      <c r="S49" s="6">
        <v>180</v>
      </c>
      <c r="T49" s="6">
        <f t="shared" si="2"/>
        <v>1.6822429906542056</v>
      </c>
    </row>
    <row r="50" spans="1:20" x14ac:dyDescent="0.15">
      <c r="A50" s="15" t="s">
        <v>50</v>
      </c>
      <c r="B50" s="15" t="s">
        <v>26</v>
      </c>
      <c r="C50" s="6">
        <v>90</v>
      </c>
      <c r="D50" s="6">
        <v>28457.162</v>
      </c>
      <c r="E50" s="6">
        <v>179</v>
      </c>
      <c r="F50" s="6">
        <f t="shared" si="0"/>
        <v>1.9888888888888889</v>
      </c>
      <c r="H50" s="15" t="s">
        <v>82</v>
      </c>
      <c r="I50" s="15" t="s">
        <v>29</v>
      </c>
      <c r="J50" s="6">
        <v>110</v>
      </c>
      <c r="K50" s="6">
        <v>37865.516000000003</v>
      </c>
      <c r="L50" s="6">
        <v>274</v>
      </c>
      <c r="M50" s="6">
        <f t="shared" si="1"/>
        <v>2.4909090909090907</v>
      </c>
      <c r="O50" s="15" t="s">
        <v>112</v>
      </c>
      <c r="P50" s="15" t="s">
        <v>27</v>
      </c>
      <c r="Q50" s="6">
        <v>99</v>
      </c>
      <c r="R50" s="6">
        <v>32721.200000000001</v>
      </c>
      <c r="S50" s="6">
        <v>180</v>
      </c>
      <c r="T50" s="6">
        <f t="shared" si="2"/>
        <v>1.8181818181818181</v>
      </c>
    </row>
    <row r="51" spans="1:20" x14ac:dyDescent="0.15">
      <c r="A51" s="15" t="s">
        <v>50</v>
      </c>
      <c r="B51" s="15" t="s">
        <v>33</v>
      </c>
      <c r="C51" s="6">
        <v>103</v>
      </c>
      <c r="D51" s="6">
        <v>34294.722999999998</v>
      </c>
      <c r="E51" s="6">
        <v>179</v>
      </c>
      <c r="F51" s="6">
        <f t="shared" si="0"/>
        <v>1.7378640776699028</v>
      </c>
      <c r="H51" s="15" t="s">
        <v>82</v>
      </c>
      <c r="I51" s="15" t="s">
        <v>26</v>
      </c>
      <c r="J51" s="6">
        <v>93</v>
      </c>
      <c r="K51" s="6">
        <v>30567.516</v>
      </c>
      <c r="L51" s="6">
        <v>274</v>
      </c>
      <c r="M51" s="6">
        <f t="shared" si="1"/>
        <v>2.946236559139785</v>
      </c>
      <c r="O51" s="15" t="s">
        <v>112</v>
      </c>
      <c r="P51" s="15" t="s">
        <v>26</v>
      </c>
      <c r="Q51" s="6">
        <v>80</v>
      </c>
      <c r="R51" s="6">
        <v>27742.488000000001</v>
      </c>
      <c r="S51" s="6">
        <v>180</v>
      </c>
      <c r="T51" s="6">
        <f t="shared" si="2"/>
        <v>2.25</v>
      </c>
    </row>
    <row r="52" spans="1:20" x14ac:dyDescent="0.15">
      <c r="A52" s="15" t="s">
        <v>50</v>
      </c>
      <c r="B52" s="15" t="s">
        <v>28</v>
      </c>
      <c r="C52" s="6">
        <v>100</v>
      </c>
      <c r="D52" s="6">
        <v>30506.322</v>
      </c>
      <c r="E52" s="6">
        <v>179</v>
      </c>
      <c r="F52" s="6">
        <f t="shared" si="0"/>
        <v>1.79</v>
      </c>
      <c r="H52" s="15" t="s">
        <v>82</v>
      </c>
      <c r="I52" s="15" t="s">
        <v>25</v>
      </c>
      <c r="J52" s="6">
        <v>100</v>
      </c>
      <c r="K52" s="6">
        <v>31171.643</v>
      </c>
      <c r="L52" s="6">
        <v>274</v>
      </c>
      <c r="M52" s="6">
        <f t="shared" si="1"/>
        <v>2.74</v>
      </c>
      <c r="O52" s="15" t="s">
        <v>112</v>
      </c>
      <c r="P52" s="15" t="s">
        <v>32</v>
      </c>
      <c r="Q52" s="6">
        <v>91</v>
      </c>
      <c r="R52" s="6">
        <v>29988.197</v>
      </c>
      <c r="S52" s="6">
        <v>181</v>
      </c>
      <c r="T52" s="6">
        <f t="shared" si="2"/>
        <v>1.9890109890109891</v>
      </c>
    </row>
    <row r="53" spans="1:20" x14ac:dyDescent="0.15">
      <c r="A53" s="15" t="s">
        <v>51</v>
      </c>
      <c r="B53" s="15" t="s">
        <v>24</v>
      </c>
      <c r="C53" s="6">
        <v>94</v>
      </c>
      <c r="D53" s="6">
        <v>29644.241999999998</v>
      </c>
      <c r="E53" s="6">
        <v>243</v>
      </c>
      <c r="F53" s="6">
        <f t="shared" si="0"/>
        <v>2.5851063829787235</v>
      </c>
      <c r="H53" s="15" t="s">
        <v>83</v>
      </c>
      <c r="I53" s="15" t="s">
        <v>27</v>
      </c>
      <c r="J53" s="6">
        <v>103</v>
      </c>
      <c r="K53" s="6">
        <v>34980.883000000002</v>
      </c>
      <c r="L53" s="6">
        <v>163</v>
      </c>
      <c r="M53" s="6">
        <f t="shared" si="1"/>
        <v>1.5825242718446602</v>
      </c>
      <c r="O53" s="15" t="s">
        <v>113</v>
      </c>
      <c r="P53" s="15" t="s">
        <v>32</v>
      </c>
      <c r="Q53" s="6">
        <v>119</v>
      </c>
      <c r="R53" s="6">
        <v>40343.324000000001</v>
      </c>
      <c r="S53" s="6">
        <v>42</v>
      </c>
      <c r="T53" s="6">
        <f t="shared" si="2"/>
        <v>0.35294117647058826</v>
      </c>
    </row>
    <row r="54" spans="1:20" x14ac:dyDescent="0.15">
      <c r="A54" s="15" t="s">
        <v>51</v>
      </c>
      <c r="B54" s="15" t="s">
        <v>30</v>
      </c>
      <c r="C54" s="6">
        <v>38</v>
      </c>
      <c r="D54" s="6">
        <v>10763.200999999999</v>
      </c>
      <c r="E54" s="6">
        <v>243</v>
      </c>
      <c r="F54" s="6">
        <f t="shared" si="0"/>
        <v>6.3947368421052628</v>
      </c>
      <c r="H54" s="15" t="s">
        <v>83</v>
      </c>
      <c r="I54" s="15" t="s">
        <v>29</v>
      </c>
      <c r="J54" s="6">
        <v>91</v>
      </c>
      <c r="K54" s="6">
        <v>32525.958999999999</v>
      </c>
      <c r="L54" s="6">
        <v>163</v>
      </c>
      <c r="M54" s="6">
        <f t="shared" si="1"/>
        <v>1.7912087912087913</v>
      </c>
      <c r="O54" s="15" t="s">
        <v>113</v>
      </c>
      <c r="P54" s="15" t="s">
        <v>31</v>
      </c>
      <c r="Q54" s="6">
        <v>49</v>
      </c>
      <c r="R54" s="6">
        <v>14849.96</v>
      </c>
      <c r="S54" s="6">
        <v>42</v>
      </c>
      <c r="T54" s="6">
        <f t="shared" si="2"/>
        <v>0.8571428571428571</v>
      </c>
    </row>
    <row r="55" spans="1:20" x14ac:dyDescent="0.15">
      <c r="A55" s="15" t="s">
        <v>51</v>
      </c>
      <c r="B55" s="15" t="s">
        <v>26</v>
      </c>
      <c r="C55" s="6">
        <v>112</v>
      </c>
      <c r="D55" s="6">
        <v>35330.116999999998</v>
      </c>
      <c r="E55" s="6">
        <v>243</v>
      </c>
      <c r="F55" s="6">
        <f t="shared" si="0"/>
        <v>2.1696428571428572</v>
      </c>
      <c r="H55" s="15" t="s">
        <v>83</v>
      </c>
      <c r="I55" s="15" t="s">
        <v>31</v>
      </c>
      <c r="J55" s="6">
        <v>48</v>
      </c>
      <c r="K55" s="6">
        <v>14777.96</v>
      </c>
      <c r="L55" s="6">
        <v>163</v>
      </c>
      <c r="M55" s="6">
        <f t="shared" si="1"/>
        <v>3.3958333333333335</v>
      </c>
      <c r="O55" s="15" t="s">
        <v>113</v>
      </c>
      <c r="P55" s="15" t="s">
        <v>33</v>
      </c>
      <c r="Q55" s="6">
        <v>109</v>
      </c>
      <c r="R55" s="6">
        <v>34354.675999999999</v>
      </c>
      <c r="S55" s="6">
        <v>43</v>
      </c>
      <c r="T55" s="6">
        <f t="shared" si="2"/>
        <v>0.39449541284403672</v>
      </c>
    </row>
    <row r="56" spans="1:20" x14ac:dyDescent="0.15">
      <c r="A56" s="15" t="s">
        <v>51</v>
      </c>
      <c r="B56" s="15" t="s">
        <v>32</v>
      </c>
      <c r="C56" s="6">
        <v>86</v>
      </c>
      <c r="D56" s="6">
        <v>26821.478999999999</v>
      </c>
      <c r="E56" s="6">
        <v>244</v>
      </c>
      <c r="F56" s="6">
        <f t="shared" si="0"/>
        <v>2.8372093023255816</v>
      </c>
      <c r="H56" s="15" t="s">
        <v>83</v>
      </c>
      <c r="I56" s="15" t="s">
        <v>28</v>
      </c>
      <c r="J56" s="6">
        <v>86</v>
      </c>
      <c r="K56" s="6">
        <v>25746.798999999999</v>
      </c>
      <c r="L56" s="6">
        <v>163</v>
      </c>
      <c r="M56" s="6">
        <f t="shared" si="1"/>
        <v>1.8953488372093024</v>
      </c>
      <c r="O56" s="15" t="s">
        <v>113</v>
      </c>
      <c r="P56" s="15" t="s">
        <v>30</v>
      </c>
      <c r="Q56" s="6">
        <v>56</v>
      </c>
      <c r="R56" s="6">
        <v>18281.52</v>
      </c>
      <c r="S56" s="6">
        <v>43</v>
      </c>
      <c r="T56" s="6">
        <f t="shared" si="2"/>
        <v>0.7678571428571429</v>
      </c>
    </row>
    <row r="57" spans="1:20" x14ac:dyDescent="0.15">
      <c r="A57" s="15" t="s">
        <v>51</v>
      </c>
      <c r="B57" s="15" t="s">
        <v>29</v>
      </c>
      <c r="C57" s="6">
        <v>104</v>
      </c>
      <c r="D57" s="6">
        <v>33223.199999999997</v>
      </c>
      <c r="E57" s="6">
        <v>244</v>
      </c>
      <c r="F57" s="6">
        <f t="shared" si="0"/>
        <v>2.3461538461538463</v>
      </c>
      <c r="H57" s="15" t="s">
        <v>83</v>
      </c>
      <c r="I57" s="15" t="s">
        <v>33</v>
      </c>
      <c r="J57" s="6">
        <v>108</v>
      </c>
      <c r="K57" s="6">
        <v>37699.599999999999</v>
      </c>
      <c r="L57" s="6">
        <v>164</v>
      </c>
      <c r="M57" s="6">
        <f t="shared" si="1"/>
        <v>1.5185185185185186</v>
      </c>
      <c r="O57" s="15" t="s">
        <v>113</v>
      </c>
      <c r="P57" s="15" t="s">
        <v>24</v>
      </c>
      <c r="Q57" s="6">
        <v>107</v>
      </c>
      <c r="R57" s="6">
        <v>35986.082000000002</v>
      </c>
      <c r="S57" s="6">
        <v>43</v>
      </c>
      <c r="T57" s="6">
        <f t="shared" si="2"/>
        <v>0.40186915887850466</v>
      </c>
    </row>
    <row r="58" spans="1:20" x14ac:dyDescent="0.15">
      <c r="A58" s="15" t="s">
        <v>51</v>
      </c>
      <c r="B58" s="15" t="s">
        <v>27</v>
      </c>
      <c r="C58" s="6">
        <v>100</v>
      </c>
      <c r="D58" s="6">
        <v>31942.793000000001</v>
      </c>
      <c r="E58" s="6">
        <v>244</v>
      </c>
      <c r="F58" s="6">
        <f t="shared" si="0"/>
        <v>2.44</v>
      </c>
      <c r="H58" s="15" t="s">
        <v>83</v>
      </c>
      <c r="I58" s="15" t="s">
        <v>24</v>
      </c>
      <c r="J58" s="6">
        <v>112</v>
      </c>
      <c r="K58" s="6">
        <v>36832.241999999998</v>
      </c>
      <c r="L58" s="6">
        <v>164</v>
      </c>
      <c r="M58" s="6">
        <f t="shared" si="1"/>
        <v>1.4642857142857142</v>
      </c>
      <c r="O58" s="15" t="s">
        <v>113</v>
      </c>
      <c r="P58" s="15" t="s">
        <v>28</v>
      </c>
      <c r="Q58" s="6">
        <v>84</v>
      </c>
      <c r="R58" s="6">
        <v>28068.153999999999</v>
      </c>
      <c r="S58" s="6">
        <v>43</v>
      </c>
      <c r="T58" s="6">
        <f t="shared" si="2"/>
        <v>0.51190476190476186</v>
      </c>
    </row>
    <row r="59" spans="1:20" x14ac:dyDescent="0.15">
      <c r="A59" s="15" t="s">
        <v>51</v>
      </c>
      <c r="B59" s="15" t="s">
        <v>28</v>
      </c>
      <c r="C59" s="6">
        <v>99</v>
      </c>
      <c r="D59" s="6">
        <v>31497.271000000001</v>
      </c>
      <c r="E59" s="6">
        <v>245</v>
      </c>
      <c r="F59" s="6">
        <f t="shared" si="0"/>
        <v>2.4747474747474749</v>
      </c>
      <c r="H59" s="15" t="s">
        <v>83</v>
      </c>
      <c r="I59" s="15" t="s">
        <v>32</v>
      </c>
      <c r="J59" s="6">
        <v>96</v>
      </c>
      <c r="K59" s="6">
        <v>31407.032999999999</v>
      </c>
      <c r="L59" s="6">
        <v>164</v>
      </c>
      <c r="M59" s="6">
        <f t="shared" si="1"/>
        <v>1.7083333333333333</v>
      </c>
      <c r="O59" s="15" t="s">
        <v>113</v>
      </c>
      <c r="P59" s="15" t="s">
        <v>27</v>
      </c>
      <c r="Q59" s="6">
        <v>109</v>
      </c>
      <c r="R59" s="6">
        <v>36540.675999999999</v>
      </c>
      <c r="S59" s="6">
        <v>43</v>
      </c>
      <c r="T59" s="6">
        <f t="shared" si="2"/>
        <v>0.39449541284403672</v>
      </c>
    </row>
    <row r="60" spans="1:20" x14ac:dyDescent="0.15">
      <c r="A60" s="15" t="s">
        <v>51</v>
      </c>
      <c r="B60" s="15" t="s">
        <v>25</v>
      </c>
      <c r="C60" s="6">
        <v>98</v>
      </c>
      <c r="D60" s="6">
        <v>32519.72</v>
      </c>
      <c r="E60" s="6">
        <v>245</v>
      </c>
      <c r="F60" s="6">
        <f t="shared" si="0"/>
        <v>2.5</v>
      </c>
      <c r="H60" s="15" t="s">
        <v>83</v>
      </c>
      <c r="I60" s="15" t="s">
        <v>25</v>
      </c>
      <c r="J60" s="6">
        <v>116</v>
      </c>
      <c r="K60" s="6">
        <v>39585.366999999998</v>
      </c>
      <c r="L60" s="6">
        <v>164</v>
      </c>
      <c r="M60" s="6">
        <f t="shared" si="1"/>
        <v>1.4137931034482758</v>
      </c>
      <c r="O60" s="15" t="s">
        <v>113</v>
      </c>
      <c r="P60" s="15" t="s">
        <v>26</v>
      </c>
      <c r="Q60" s="6">
        <v>99</v>
      </c>
      <c r="R60" s="6">
        <v>30102.315999999999</v>
      </c>
      <c r="S60" s="6">
        <v>44</v>
      </c>
      <c r="T60" s="6">
        <f t="shared" si="2"/>
        <v>0.44444444444444442</v>
      </c>
    </row>
    <row r="61" spans="1:20" x14ac:dyDescent="0.15">
      <c r="A61" s="15" t="s">
        <v>51</v>
      </c>
      <c r="B61" s="15" t="s">
        <v>31</v>
      </c>
      <c r="C61" s="6">
        <v>51</v>
      </c>
      <c r="D61" s="6">
        <v>17413.32</v>
      </c>
      <c r="E61" s="6">
        <v>245</v>
      </c>
      <c r="F61" s="6">
        <f t="shared" si="0"/>
        <v>4.8039215686274508</v>
      </c>
      <c r="H61" s="15" t="s">
        <v>83</v>
      </c>
      <c r="I61" s="15" t="s">
        <v>30</v>
      </c>
      <c r="J61" s="6">
        <v>50</v>
      </c>
      <c r="K61" s="6">
        <v>14917.879000000001</v>
      </c>
      <c r="L61" s="6">
        <v>164</v>
      </c>
      <c r="M61" s="6">
        <f t="shared" si="1"/>
        <v>3.28</v>
      </c>
      <c r="O61" s="15" t="s">
        <v>113</v>
      </c>
      <c r="P61" s="15" t="s">
        <v>25</v>
      </c>
      <c r="Q61" s="6">
        <v>110</v>
      </c>
      <c r="R61" s="6">
        <v>35973.516000000003</v>
      </c>
      <c r="S61" s="6">
        <v>44</v>
      </c>
      <c r="T61" s="6">
        <f t="shared" si="2"/>
        <v>0.4</v>
      </c>
    </row>
    <row r="62" spans="1:20" x14ac:dyDescent="0.15">
      <c r="A62" s="15" t="s">
        <v>51</v>
      </c>
      <c r="B62" s="15" t="s">
        <v>33</v>
      </c>
      <c r="C62" s="6">
        <v>97</v>
      </c>
      <c r="D62" s="6">
        <v>30065.360000000001</v>
      </c>
      <c r="E62" s="6">
        <v>245</v>
      </c>
      <c r="F62" s="6">
        <f t="shared" si="0"/>
        <v>2.5257731958762886</v>
      </c>
      <c r="H62" s="15" t="s">
        <v>83</v>
      </c>
      <c r="I62" s="15" t="s">
        <v>26</v>
      </c>
      <c r="J62" s="6">
        <v>85</v>
      </c>
      <c r="K62" s="6">
        <v>28091.401999999998</v>
      </c>
      <c r="L62" s="6">
        <v>165</v>
      </c>
      <c r="M62" s="6">
        <f t="shared" si="1"/>
        <v>1.9411764705882353</v>
      </c>
      <c r="O62" s="15" t="s">
        <v>113</v>
      </c>
      <c r="P62" s="15" t="s">
        <v>29</v>
      </c>
      <c r="Q62" s="6">
        <v>115</v>
      </c>
      <c r="R62" s="6">
        <v>39319.760000000002</v>
      </c>
      <c r="S62" s="6">
        <v>44</v>
      </c>
      <c r="T62" s="6">
        <f t="shared" si="2"/>
        <v>0.38260869565217392</v>
      </c>
    </row>
    <row r="63" spans="1:20" x14ac:dyDescent="0.15">
      <c r="A63" s="15" t="s">
        <v>52</v>
      </c>
      <c r="B63" s="15" t="s">
        <v>25</v>
      </c>
      <c r="C63" s="6">
        <v>105</v>
      </c>
      <c r="D63" s="6">
        <v>36991.796999999999</v>
      </c>
      <c r="E63" s="6">
        <v>140</v>
      </c>
      <c r="F63" s="6">
        <f t="shared" si="0"/>
        <v>1.3333333333333333</v>
      </c>
      <c r="H63" s="15" t="s">
        <v>84</v>
      </c>
      <c r="I63" s="15" t="s">
        <v>28</v>
      </c>
      <c r="J63" s="6">
        <v>53</v>
      </c>
      <c r="K63" s="6">
        <v>16404.599999999999</v>
      </c>
      <c r="L63" s="6">
        <v>12</v>
      </c>
      <c r="M63" s="6">
        <f t="shared" si="1"/>
        <v>0.22641509433962265</v>
      </c>
      <c r="O63" s="15" t="s">
        <v>114</v>
      </c>
      <c r="P63" s="15" t="s">
        <v>33</v>
      </c>
      <c r="Q63" s="6">
        <v>96</v>
      </c>
      <c r="R63" s="6">
        <v>30838.639999999999</v>
      </c>
      <c r="S63" s="6">
        <v>216</v>
      </c>
      <c r="T63" s="6">
        <f t="shared" si="2"/>
        <v>2.25</v>
      </c>
    </row>
    <row r="64" spans="1:20" x14ac:dyDescent="0.15">
      <c r="A64" s="15" t="s">
        <v>52</v>
      </c>
      <c r="B64" s="15" t="s">
        <v>32</v>
      </c>
      <c r="C64" s="6">
        <v>112</v>
      </c>
      <c r="D64" s="6">
        <v>37830.949999999997</v>
      </c>
      <c r="E64" s="6">
        <v>141</v>
      </c>
      <c r="F64" s="6">
        <f t="shared" si="0"/>
        <v>1.2589285714285714</v>
      </c>
      <c r="H64" s="15" t="s">
        <v>84</v>
      </c>
      <c r="I64" s="15" t="s">
        <v>25</v>
      </c>
      <c r="J64" s="6">
        <v>39</v>
      </c>
      <c r="K64" s="6">
        <v>12323.8</v>
      </c>
      <c r="L64" s="6">
        <v>12</v>
      </c>
      <c r="M64" s="6">
        <f t="shared" si="1"/>
        <v>0.30769230769230771</v>
      </c>
      <c r="O64" s="15" t="s">
        <v>114</v>
      </c>
      <c r="P64" s="15" t="s">
        <v>28</v>
      </c>
      <c r="Q64" s="6">
        <v>97</v>
      </c>
      <c r="R64" s="6">
        <v>30766.403999999999</v>
      </c>
      <c r="S64" s="6">
        <v>217</v>
      </c>
      <c r="T64" s="6">
        <f t="shared" si="2"/>
        <v>2.2371134020618557</v>
      </c>
    </row>
    <row r="65" spans="1:20" x14ac:dyDescent="0.15">
      <c r="A65" s="15" t="s">
        <v>52</v>
      </c>
      <c r="B65" s="15" t="s">
        <v>26</v>
      </c>
      <c r="C65" s="6">
        <v>98</v>
      </c>
      <c r="D65" s="6">
        <v>32869.957000000002</v>
      </c>
      <c r="E65" s="6">
        <v>141</v>
      </c>
      <c r="F65" s="6">
        <f t="shared" si="0"/>
        <v>1.4387755102040816</v>
      </c>
      <c r="H65" s="15" t="s">
        <v>84</v>
      </c>
      <c r="I65" s="15" t="s">
        <v>27</v>
      </c>
      <c r="J65" s="6">
        <v>42</v>
      </c>
      <c r="K65" s="6">
        <v>14797.241</v>
      </c>
      <c r="L65" s="6">
        <v>12</v>
      </c>
      <c r="M65" s="6">
        <f t="shared" si="1"/>
        <v>0.2857142857142857</v>
      </c>
      <c r="O65" s="15" t="s">
        <v>114</v>
      </c>
      <c r="P65" s="15" t="s">
        <v>30</v>
      </c>
      <c r="Q65" s="6">
        <v>56</v>
      </c>
      <c r="R65" s="6">
        <v>19659.476999999999</v>
      </c>
      <c r="S65" s="6">
        <v>217</v>
      </c>
      <c r="T65" s="6">
        <f t="shared" si="2"/>
        <v>3.875</v>
      </c>
    </row>
    <row r="66" spans="1:20" x14ac:dyDescent="0.15">
      <c r="A66" s="15" t="s">
        <v>52</v>
      </c>
      <c r="B66" s="15" t="s">
        <v>30</v>
      </c>
      <c r="C66" s="6">
        <v>48</v>
      </c>
      <c r="D66" s="6">
        <v>15150.72</v>
      </c>
      <c r="E66" s="6">
        <v>142</v>
      </c>
      <c r="F66" s="6">
        <f t="shared" si="0"/>
        <v>2.9583333333333335</v>
      </c>
      <c r="H66" s="15" t="s">
        <v>84</v>
      </c>
      <c r="I66" s="15" t="s">
        <v>31</v>
      </c>
      <c r="J66" s="6">
        <v>27</v>
      </c>
      <c r="K66" s="6">
        <v>9975.44</v>
      </c>
      <c r="L66" s="6">
        <v>12</v>
      </c>
      <c r="M66" s="6">
        <f t="shared" si="1"/>
        <v>0.44444444444444442</v>
      </c>
      <c r="O66" s="15" t="s">
        <v>114</v>
      </c>
      <c r="P66" s="15" t="s">
        <v>29</v>
      </c>
      <c r="Q66" s="6">
        <v>98</v>
      </c>
      <c r="R66" s="6">
        <v>32160.123</v>
      </c>
      <c r="S66" s="6">
        <v>217</v>
      </c>
      <c r="T66" s="6">
        <f t="shared" si="2"/>
        <v>2.2142857142857144</v>
      </c>
    </row>
    <row r="67" spans="1:20" x14ac:dyDescent="0.15">
      <c r="A67" s="15" t="s">
        <v>52</v>
      </c>
      <c r="B67" s="15" t="s">
        <v>33</v>
      </c>
      <c r="C67" s="6">
        <v>103</v>
      </c>
      <c r="D67" s="6">
        <v>35329.24</v>
      </c>
      <c r="E67" s="6">
        <v>143</v>
      </c>
      <c r="F67" s="6">
        <f t="shared" si="0"/>
        <v>1.3883495145631068</v>
      </c>
      <c r="H67" s="15" t="s">
        <v>84</v>
      </c>
      <c r="I67" s="15" t="s">
        <v>24</v>
      </c>
      <c r="J67" s="6">
        <v>60</v>
      </c>
      <c r="K67" s="6">
        <v>21784.476999999999</v>
      </c>
      <c r="L67" s="6">
        <v>13</v>
      </c>
      <c r="M67" s="6">
        <f t="shared" si="1"/>
        <v>0.21666666666666667</v>
      </c>
      <c r="O67" s="15" t="s">
        <v>114</v>
      </c>
      <c r="P67" s="15" t="s">
        <v>32</v>
      </c>
      <c r="Q67" s="6">
        <v>91</v>
      </c>
      <c r="R67" s="6">
        <v>28862.921999999999</v>
      </c>
      <c r="S67" s="6">
        <v>218</v>
      </c>
      <c r="T67" s="6">
        <f t="shared" si="2"/>
        <v>2.3956043956043955</v>
      </c>
    </row>
    <row r="68" spans="1:20" x14ac:dyDescent="0.15">
      <c r="A68" s="15" t="s">
        <v>52</v>
      </c>
      <c r="B68" s="15" t="s">
        <v>31</v>
      </c>
      <c r="C68" s="6">
        <v>55</v>
      </c>
      <c r="D68" s="6">
        <v>19152.761999999999</v>
      </c>
      <c r="E68" s="6">
        <v>143</v>
      </c>
      <c r="F68" s="6">
        <f t="shared" ref="F68:F131" si="3">E68/C68</f>
        <v>2.6</v>
      </c>
      <c r="H68" s="15" t="s">
        <v>84</v>
      </c>
      <c r="I68" s="15" t="s">
        <v>30</v>
      </c>
      <c r="J68" s="6">
        <v>26</v>
      </c>
      <c r="K68" s="6">
        <v>9210.2000000000007</v>
      </c>
      <c r="L68" s="6">
        <v>13</v>
      </c>
      <c r="M68" s="6">
        <f t="shared" ref="M68:M131" si="4">L68/J68</f>
        <v>0.5</v>
      </c>
      <c r="O68" s="15" t="s">
        <v>114</v>
      </c>
      <c r="P68" s="15" t="s">
        <v>31</v>
      </c>
      <c r="Q68" s="6">
        <v>43</v>
      </c>
      <c r="R68" s="6">
        <v>14033.402</v>
      </c>
      <c r="S68" s="6">
        <v>218</v>
      </c>
      <c r="T68" s="6">
        <f t="shared" ref="T68:T131" si="5">S68/Q68</f>
        <v>5.0697674418604652</v>
      </c>
    </row>
    <row r="69" spans="1:20" x14ac:dyDescent="0.15">
      <c r="A69" s="15" t="s">
        <v>52</v>
      </c>
      <c r="B69" s="15" t="s">
        <v>29</v>
      </c>
      <c r="C69" s="6">
        <v>111</v>
      </c>
      <c r="D69" s="6">
        <v>37928.277000000002</v>
      </c>
      <c r="E69" s="6">
        <v>143</v>
      </c>
      <c r="F69" s="6">
        <f t="shared" si="3"/>
        <v>1.2882882882882882</v>
      </c>
      <c r="H69" s="15" t="s">
        <v>84</v>
      </c>
      <c r="I69" s="15" t="s">
        <v>33</v>
      </c>
      <c r="J69" s="6">
        <v>49</v>
      </c>
      <c r="K69" s="6">
        <v>16778.756000000001</v>
      </c>
      <c r="L69" s="6">
        <v>13</v>
      </c>
      <c r="M69" s="6">
        <f t="shared" si="4"/>
        <v>0.26530612244897961</v>
      </c>
      <c r="O69" s="15" t="s">
        <v>114</v>
      </c>
      <c r="P69" s="15" t="s">
        <v>26</v>
      </c>
      <c r="Q69" s="6">
        <v>97</v>
      </c>
      <c r="R69" s="6">
        <v>33254.559999999998</v>
      </c>
      <c r="S69" s="6">
        <v>218</v>
      </c>
      <c r="T69" s="6">
        <f t="shared" si="5"/>
        <v>2.2474226804123711</v>
      </c>
    </row>
    <row r="70" spans="1:20" x14ac:dyDescent="0.15">
      <c r="A70" s="15" t="s">
        <v>52</v>
      </c>
      <c r="B70" s="15" t="s">
        <v>27</v>
      </c>
      <c r="C70" s="6">
        <v>80</v>
      </c>
      <c r="D70" s="6">
        <v>25621.682000000001</v>
      </c>
      <c r="E70" s="6">
        <v>144</v>
      </c>
      <c r="F70" s="6">
        <f t="shared" si="3"/>
        <v>1.8</v>
      </c>
      <c r="H70" s="15" t="s">
        <v>84</v>
      </c>
      <c r="I70" s="15" t="s">
        <v>26</v>
      </c>
      <c r="J70" s="6">
        <v>57</v>
      </c>
      <c r="K70" s="6">
        <v>16825.64</v>
      </c>
      <c r="L70" s="6">
        <v>14</v>
      </c>
      <c r="M70" s="6">
        <f t="shared" si="4"/>
        <v>0.24561403508771928</v>
      </c>
      <c r="O70" s="15" t="s">
        <v>114</v>
      </c>
      <c r="P70" s="15" t="s">
        <v>27</v>
      </c>
      <c r="Q70" s="6">
        <v>98</v>
      </c>
      <c r="R70" s="6">
        <v>32756.280999999999</v>
      </c>
      <c r="S70" s="6">
        <v>218</v>
      </c>
      <c r="T70" s="6">
        <f t="shared" si="5"/>
        <v>2.2244897959183674</v>
      </c>
    </row>
    <row r="71" spans="1:20" x14ac:dyDescent="0.15">
      <c r="A71" s="15" t="s">
        <v>52</v>
      </c>
      <c r="B71" s="15" t="s">
        <v>28</v>
      </c>
      <c r="C71" s="6">
        <v>90</v>
      </c>
      <c r="D71" s="6">
        <v>27013.923999999999</v>
      </c>
      <c r="E71" s="6">
        <v>144</v>
      </c>
      <c r="F71" s="6">
        <f t="shared" si="3"/>
        <v>1.6</v>
      </c>
      <c r="H71" s="15" t="s">
        <v>84</v>
      </c>
      <c r="I71" s="15" t="s">
        <v>29</v>
      </c>
      <c r="J71" s="6">
        <v>48</v>
      </c>
      <c r="K71" s="6">
        <v>16386.439999999999</v>
      </c>
      <c r="L71" s="6">
        <v>14</v>
      </c>
      <c r="M71" s="6">
        <f t="shared" si="4"/>
        <v>0.29166666666666669</v>
      </c>
      <c r="O71" s="15" t="s">
        <v>114</v>
      </c>
      <c r="P71" s="15" t="s">
        <v>25</v>
      </c>
      <c r="Q71" s="6">
        <v>99</v>
      </c>
      <c r="R71" s="6">
        <v>32009.002</v>
      </c>
      <c r="S71" s="6">
        <v>219</v>
      </c>
      <c r="T71" s="6">
        <f t="shared" si="5"/>
        <v>2.2121212121212119</v>
      </c>
    </row>
    <row r="72" spans="1:20" x14ac:dyDescent="0.15">
      <c r="A72" s="15" t="s">
        <v>52</v>
      </c>
      <c r="B72" s="15" t="s">
        <v>24</v>
      </c>
      <c r="C72" s="6">
        <v>110</v>
      </c>
      <c r="D72" s="6">
        <v>34324.561999999998</v>
      </c>
      <c r="E72" s="6">
        <v>144</v>
      </c>
      <c r="F72" s="6">
        <f t="shared" si="3"/>
        <v>1.3090909090909091</v>
      </c>
      <c r="H72" s="15" t="s">
        <v>84</v>
      </c>
      <c r="I72" s="15" t="s">
        <v>32</v>
      </c>
      <c r="J72" s="6">
        <v>30</v>
      </c>
      <c r="K72" s="6">
        <v>9820.0409999999993</v>
      </c>
      <c r="L72" s="6">
        <v>14</v>
      </c>
      <c r="M72" s="6">
        <f t="shared" si="4"/>
        <v>0.46666666666666667</v>
      </c>
      <c r="O72" s="15" t="s">
        <v>114</v>
      </c>
      <c r="P72" s="15" t="s">
        <v>24</v>
      </c>
      <c r="Q72" s="6">
        <v>102</v>
      </c>
      <c r="R72" s="6">
        <v>31306.197</v>
      </c>
      <c r="S72" s="6">
        <v>219</v>
      </c>
      <c r="T72" s="6">
        <f t="shared" si="5"/>
        <v>2.1470588235294117</v>
      </c>
    </row>
    <row r="73" spans="1:20" x14ac:dyDescent="0.15">
      <c r="A73" s="15" t="s">
        <v>53</v>
      </c>
      <c r="B73" s="15" t="s">
        <v>26</v>
      </c>
      <c r="C73" s="6">
        <v>72</v>
      </c>
      <c r="D73" s="6">
        <v>21814.16</v>
      </c>
      <c r="E73" s="6">
        <v>169</v>
      </c>
      <c r="F73" s="6">
        <f t="shared" si="3"/>
        <v>2.3472222222222223</v>
      </c>
      <c r="H73" s="15" t="s">
        <v>85</v>
      </c>
      <c r="I73" s="15" t="s">
        <v>29</v>
      </c>
      <c r="J73" s="6">
        <v>89</v>
      </c>
      <c r="K73" s="6">
        <v>30812.559000000001</v>
      </c>
      <c r="L73" s="6">
        <v>130</v>
      </c>
      <c r="M73" s="6">
        <f t="shared" si="4"/>
        <v>1.4606741573033708</v>
      </c>
      <c r="O73" s="15" t="s">
        <v>115</v>
      </c>
      <c r="P73" s="15" t="s">
        <v>27</v>
      </c>
      <c r="Q73" s="6">
        <v>101</v>
      </c>
      <c r="R73" s="6">
        <v>34620.483999999997</v>
      </c>
      <c r="S73" s="6">
        <v>130</v>
      </c>
      <c r="T73" s="6">
        <f t="shared" si="5"/>
        <v>1.2871287128712872</v>
      </c>
    </row>
    <row r="74" spans="1:20" x14ac:dyDescent="0.15">
      <c r="A74" s="15" t="s">
        <v>53</v>
      </c>
      <c r="B74" s="15" t="s">
        <v>30</v>
      </c>
      <c r="C74" s="6">
        <v>27</v>
      </c>
      <c r="D74" s="6">
        <v>10221.960999999999</v>
      </c>
      <c r="E74" s="6">
        <v>169</v>
      </c>
      <c r="F74" s="6">
        <f t="shared" si="3"/>
        <v>6.2592592592592595</v>
      </c>
      <c r="H74" s="15" t="s">
        <v>85</v>
      </c>
      <c r="I74" s="15" t="s">
        <v>33</v>
      </c>
      <c r="J74" s="6">
        <v>96</v>
      </c>
      <c r="K74" s="6">
        <v>31553.200000000001</v>
      </c>
      <c r="L74" s="6">
        <v>130</v>
      </c>
      <c r="M74" s="6">
        <f t="shared" si="4"/>
        <v>1.3541666666666667</v>
      </c>
      <c r="O74" s="15" t="s">
        <v>115</v>
      </c>
      <c r="P74" s="15" t="s">
        <v>32</v>
      </c>
      <c r="Q74" s="6">
        <v>84</v>
      </c>
      <c r="R74" s="6">
        <v>30134.673999999999</v>
      </c>
      <c r="S74" s="6">
        <v>130</v>
      </c>
      <c r="T74" s="6">
        <f t="shared" si="5"/>
        <v>1.5476190476190477</v>
      </c>
    </row>
    <row r="75" spans="1:20" x14ac:dyDescent="0.15">
      <c r="A75" s="15" t="s">
        <v>53</v>
      </c>
      <c r="B75" s="15" t="s">
        <v>28</v>
      </c>
      <c r="C75" s="6">
        <v>78</v>
      </c>
      <c r="D75" s="6">
        <v>25081.197</v>
      </c>
      <c r="E75" s="6">
        <v>169</v>
      </c>
      <c r="F75" s="6">
        <f t="shared" si="3"/>
        <v>2.1666666666666665</v>
      </c>
      <c r="H75" s="15" t="s">
        <v>85</v>
      </c>
      <c r="I75" s="15" t="s">
        <v>30</v>
      </c>
      <c r="J75" s="6">
        <v>48</v>
      </c>
      <c r="K75" s="6">
        <v>16418.84</v>
      </c>
      <c r="L75" s="6">
        <v>131</v>
      </c>
      <c r="M75" s="6">
        <f t="shared" si="4"/>
        <v>2.7291666666666665</v>
      </c>
      <c r="O75" s="15" t="s">
        <v>115</v>
      </c>
      <c r="P75" s="15" t="s">
        <v>33</v>
      </c>
      <c r="Q75" s="6">
        <v>110</v>
      </c>
      <c r="R75" s="6">
        <v>35803.836000000003</v>
      </c>
      <c r="S75" s="6">
        <v>131</v>
      </c>
      <c r="T75" s="6">
        <f t="shared" si="5"/>
        <v>1.1909090909090909</v>
      </c>
    </row>
    <row r="76" spans="1:20" x14ac:dyDescent="0.15">
      <c r="A76" s="15" t="s">
        <v>53</v>
      </c>
      <c r="B76" s="15" t="s">
        <v>25</v>
      </c>
      <c r="C76" s="6">
        <v>65</v>
      </c>
      <c r="D76" s="6">
        <v>20456.081999999999</v>
      </c>
      <c r="E76" s="6">
        <v>169</v>
      </c>
      <c r="F76" s="6">
        <f t="shared" si="3"/>
        <v>2.6</v>
      </c>
      <c r="H76" s="15" t="s">
        <v>85</v>
      </c>
      <c r="I76" s="15" t="s">
        <v>28</v>
      </c>
      <c r="J76" s="6">
        <v>100</v>
      </c>
      <c r="K76" s="6">
        <v>35769.360000000001</v>
      </c>
      <c r="L76" s="6">
        <v>131</v>
      </c>
      <c r="M76" s="6">
        <f t="shared" si="4"/>
        <v>1.31</v>
      </c>
      <c r="O76" s="15" t="s">
        <v>115</v>
      </c>
      <c r="P76" s="15" t="s">
        <v>26</v>
      </c>
      <c r="Q76" s="6">
        <v>95</v>
      </c>
      <c r="R76" s="6">
        <v>32415.201000000001</v>
      </c>
      <c r="S76" s="6">
        <v>131</v>
      </c>
      <c r="T76" s="6">
        <f t="shared" si="5"/>
        <v>1.3789473684210527</v>
      </c>
    </row>
    <row r="77" spans="1:20" x14ac:dyDescent="0.15">
      <c r="A77" s="15" t="s">
        <v>53</v>
      </c>
      <c r="B77" s="15" t="s">
        <v>27</v>
      </c>
      <c r="C77" s="6">
        <v>70</v>
      </c>
      <c r="D77" s="6">
        <v>24296.518</v>
      </c>
      <c r="E77" s="6">
        <v>170</v>
      </c>
      <c r="F77" s="6">
        <f t="shared" si="3"/>
        <v>2.4285714285714284</v>
      </c>
      <c r="H77" s="15" t="s">
        <v>85</v>
      </c>
      <c r="I77" s="15" t="s">
        <v>26</v>
      </c>
      <c r="J77" s="6">
        <v>87</v>
      </c>
      <c r="K77" s="6">
        <v>29575.205000000002</v>
      </c>
      <c r="L77" s="6">
        <v>132</v>
      </c>
      <c r="M77" s="6">
        <f t="shared" si="4"/>
        <v>1.5172413793103448</v>
      </c>
      <c r="O77" s="15" t="s">
        <v>115</v>
      </c>
      <c r="P77" s="15" t="s">
        <v>31</v>
      </c>
      <c r="Q77" s="6">
        <v>44</v>
      </c>
      <c r="R77" s="6">
        <v>12995.518</v>
      </c>
      <c r="S77" s="6">
        <v>131</v>
      </c>
      <c r="T77" s="6">
        <f t="shared" si="5"/>
        <v>2.9772727272727271</v>
      </c>
    </row>
    <row r="78" spans="1:20" x14ac:dyDescent="0.15">
      <c r="A78" s="15" t="s">
        <v>53</v>
      </c>
      <c r="B78" s="15" t="s">
        <v>29</v>
      </c>
      <c r="C78" s="6">
        <v>76</v>
      </c>
      <c r="D78" s="6">
        <v>22778.36</v>
      </c>
      <c r="E78" s="6">
        <v>170</v>
      </c>
      <c r="F78" s="6">
        <f t="shared" si="3"/>
        <v>2.236842105263158</v>
      </c>
      <c r="H78" s="15" t="s">
        <v>85</v>
      </c>
      <c r="I78" s="15" t="s">
        <v>25</v>
      </c>
      <c r="J78" s="6">
        <v>90</v>
      </c>
      <c r="K78" s="6">
        <v>29486.963</v>
      </c>
      <c r="L78" s="6">
        <v>132</v>
      </c>
      <c r="M78" s="6">
        <f t="shared" si="4"/>
        <v>1.4666666666666666</v>
      </c>
      <c r="O78" s="15" t="s">
        <v>115</v>
      </c>
      <c r="P78" s="15" t="s">
        <v>24</v>
      </c>
      <c r="Q78" s="6">
        <v>108</v>
      </c>
      <c r="R78" s="6">
        <v>35426.887000000002</v>
      </c>
      <c r="S78" s="6">
        <v>131</v>
      </c>
      <c r="T78" s="6">
        <f t="shared" si="5"/>
        <v>1.212962962962963</v>
      </c>
    </row>
    <row r="79" spans="1:20" x14ac:dyDescent="0.15">
      <c r="A79" s="15" t="s">
        <v>53</v>
      </c>
      <c r="B79" s="15" t="s">
        <v>33</v>
      </c>
      <c r="C79" s="6">
        <v>81</v>
      </c>
      <c r="D79" s="6">
        <v>26038.201000000001</v>
      </c>
      <c r="E79" s="6">
        <v>170</v>
      </c>
      <c r="F79" s="6">
        <f t="shared" si="3"/>
        <v>2.0987654320987654</v>
      </c>
      <c r="H79" s="15" t="s">
        <v>85</v>
      </c>
      <c r="I79" s="15" t="s">
        <v>32</v>
      </c>
      <c r="J79" s="6">
        <v>100</v>
      </c>
      <c r="K79" s="6">
        <v>31877.8</v>
      </c>
      <c r="L79" s="6">
        <v>132</v>
      </c>
      <c r="M79" s="6">
        <f t="shared" si="4"/>
        <v>1.32</v>
      </c>
      <c r="O79" s="15" t="s">
        <v>115</v>
      </c>
      <c r="P79" s="15" t="s">
        <v>28</v>
      </c>
      <c r="Q79" s="6">
        <v>108</v>
      </c>
      <c r="R79" s="6">
        <v>36057.163999999997</v>
      </c>
      <c r="S79" s="6">
        <v>131</v>
      </c>
      <c r="T79" s="6">
        <f t="shared" si="5"/>
        <v>1.212962962962963</v>
      </c>
    </row>
    <row r="80" spans="1:20" x14ac:dyDescent="0.15">
      <c r="A80" s="15" t="s">
        <v>53</v>
      </c>
      <c r="B80" s="15" t="s">
        <v>24</v>
      </c>
      <c r="C80" s="6">
        <v>91</v>
      </c>
      <c r="D80" s="6">
        <v>32269.478999999999</v>
      </c>
      <c r="E80" s="6">
        <v>170</v>
      </c>
      <c r="F80" s="6">
        <f t="shared" si="3"/>
        <v>1.8681318681318682</v>
      </c>
      <c r="H80" s="15" t="s">
        <v>85</v>
      </c>
      <c r="I80" s="15" t="s">
        <v>24</v>
      </c>
      <c r="J80" s="6">
        <v>102</v>
      </c>
      <c r="K80" s="6">
        <v>33165.917999999998</v>
      </c>
      <c r="L80" s="6">
        <v>132</v>
      </c>
      <c r="M80" s="6">
        <f t="shared" si="4"/>
        <v>1.2941176470588236</v>
      </c>
      <c r="O80" s="15" t="s">
        <v>115</v>
      </c>
      <c r="P80" s="15" t="s">
        <v>25</v>
      </c>
      <c r="Q80" s="6">
        <v>112</v>
      </c>
      <c r="R80" s="6">
        <v>39128.92</v>
      </c>
      <c r="S80" s="6">
        <v>132</v>
      </c>
      <c r="T80" s="6">
        <f t="shared" si="5"/>
        <v>1.1785714285714286</v>
      </c>
    </row>
    <row r="81" spans="1:20" x14ac:dyDescent="0.15">
      <c r="A81" s="15" t="s">
        <v>53</v>
      </c>
      <c r="B81" s="15" t="s">
        <v>31</v>
      </c>
      <c r="C81" s="6">
        <v>39</v>
      </c>
      <c r="D81" s="6">
        <v>13413.197</v>
      </c>
      <c r="E81" s="6">
        <v>170</v>
      </c>
      <c r="F81" s="6">
        <f t="shared" si="3"/>
        <v>4.3589743589743586</v>
      </c>
      <c r="H81" s="15" t="s">
        <v>85</v>
      </c>
      <c r="I81" s="15" t="s">
        <v>27</v>
      </c>
      <c r="J81" s="6">
        <v>95</v>
      </c>
      <c r="K81" s="6">
        <v>31091.155999999999</v>
      </c>
      <c r="L81" s="6">
        <v>132</v>
      </c>
      <c r="M81" s="6">
        <f t="shared" si="4"/>
        <v>1.3894736842105264</v>
      </c>
      <c r="O81" s="15" t="s">
        <v>115</v>
      </c>
      <c r="P81" s="15" t="s">
        <v>30</v>
      </c>
      <c r="Q81" s="6">
        <v>59</v>
      </c>
      <c r="R81" s="6">
        <v>19148.601999999999</v>
      </c>
      <c r="S81" s="6">
        <v>132</v>
      </c>
      <c r="T81" s="6">
        <f t="shared" si="5"/>
        <v>2.2372881355932202</v>
      </c>
    </row>
    <row r="82" spans="1:20" x14ac:dyDescent="0.15">
      <c r="A82" s="15" t="s">
        <v>53</v>
      </c>
      <c r="B82" s="15" t="s">
        <v>32</v>
      </c>
      <c r="C82" s="6">
        <v>68</v>
      </c>
      <c r="D82" s="6">
        <v>26530.280999999999</v>
      </c>
      <c r="E82" s="6">
        <v>170</v>
      </c>
      <c r="F82" s="6">
        <f t="shared" si="3"/>
        <v>2.5</v>
      </c>
      <c r="H82" s="15" t="s">
        <v>85</v>
      </c>
      <c r="I82" s="15" t="s">
        <v>31</v>
      </c>
      <c r="J82" s="6">
        <v>47</v>
      </c>
      <c r="K82" s="6">
        <v>15185.038</v>
      </c>
      <c r="L82" s="6">
        <v>133</v>
      </c>
      <c r="M82" s="6">
        <f t="shared" si="4"/>
        <v>2.8297872340425534</v>
      </c>
      <c r="O82" s="15" t="s">
        <v>115</v>
      </c>
      <c r="P82" s="15" t="s">
        <v>29</v>
      </c>
      <c r="Q82" s="6">
        <v>96</v>
      </c>
      <c r="R82" s="6">
        <v>32299.447</v>
      </c>
      <c r="S82" s="6">
        <v>132</v>
      </c>
      <c r="T82" s="6">
        <f t="shared" si="5"/>
        <v>1.375</v>
      </c>
    </row>
    <row r="83" spans="1:20" x14ac:dyDescent="0.15">
      <c r="A83" s="15" t="s">
        <v>54</v>
      </c>
      <c r="B83" s="15" t="s">
        <v>29</v>
      </c>
      <c r="C83" s="6">
        <v>111</v>
      </c>
      <c r="D83" s="6">
        <v>36701.56</v>
      </c>
      <c r="E83" s="6">
        <v>243</v>
      </c>
      <c r="F83" s="6">
        <f t="shared" si="3"/>
        <v>2.189189189189189</v>
      </c>
      <c r="H83" s="15" t="s">
        <v>86</v>
      </c>
      <c r="I83" s="15" t="s">
        <v>25</v>
      </c>
      <c r="J83" s="6">
        <v>105</v>
      </c>
      <c r="K83" s="6">
        <v>34351.476999999999</v>
      </c>
      <c r="L83" s="6">
        <v>226</v>
      </c>
      <c r="M83" s="6">
        <f t="shared" si="4"/>
        <v>2.1523809523809523</v>
      </c>
      <c r="O83" s="15" t="s">
        <v>116</v>
      </c>
      <c r="P83" s="15" t="s">
        <v>26</v>
      </c>
      <c r="Q83" s="6">
        <v>95</v>
      </c>
      <c r="R83" s="6">
        <v>29761.324000000001</v>
      </c>
      <c r="S83" s="6">
        <v>169</v>
      </c>
      <c r="T83" s="6">
        <f t="shared" si="5"/>
        <v>1.7789473684210526</v>
      </c>
    </row>
    <row r="84" spans="1:20" x14ac:dyDescent="0.15">
      <c r="A84" s="15" t="s">
        <v>54</v>
      </c>
      <c r="B84" s="15" t="s">
        <v>28</v>
      </c>
      <c r="C84" s="6">
        <v>121</v>
      </c>
      <c r="D84" s="6">
        <v>38785.402000000002</v>
      </c>
      <c r="E84" s="6">
        <v>243</v>
      </c>
      <c r="F84" s="6">
        <f t="shared" si="3"/>
        <v>2.0082644628099175</v>
      </c>
      <c r="H84" s="15" t="s">
        <v>86</v>
      </c>
      <c r="I84" s="15" t="s">
        <v>30</v>
      </c>
      <c r="J84" s="6">
        <v>52</v>
      </c>
      <c r="K84" s="6">
        <v>18001.521000000001</v>
      </c>
      <c r="L84" s="6">
        <v>226</v>
      </c>
      <c r="M84" s="6">
        <f t="shared" si="4"/>
        <v>4.3461538461538458</v>
      </c>
      <c r="O84" s="15" t="s">
        <v>116</v>
      </c>
      <c r="P84" s="15" t="s">
        <v>29</v>
      </c>
      <c r="Q84" s="6">
        <v>85</v>
      </c>
      <c r="R84" s="6">
        <v>26490.116999999998</v>
      </c>
      <c r="S84" s="6">
        <v>170</v>
      </c>
      <c r="T84" s="6">
        <f t="shared" si="5"/>
        <v>2</v>
      </c>
    </row>
    <row r="85" spans="1:20" x14ac:dyDescent="0.15">
      <c r="A85" s="15" t="s">
        <v>54</v>
      </c>
      <c r="B85" s="15" t="s">
        <v>27</v>
      </c>
      <c r="C85" s="6">
        <v>127</v>
      </c>
      <c r="D85" s="6">
        <v>39877.688000000002</v>
      </c>
      <c r="E85" s="6">
        <v>243</v>
      </c>
      <c r="F85" s="6">
        <f t="shared" si="3"/>
        <v>1.9133858267716535</v>
      </c>
      <c r="H85" s="15" t="s">
        <v>86</v>
      </c>
      <c r="I85" s="15" t="s">
        <v>31</v>
      </c>
      <c r="J85" s="6">
        <v>54</v>
      </c>
      <c r="K85" s="6">
        <v>16672.04</v>
      </c>
      <c r="L85" s="6">
        <v>226</v>
      </c>
      <c r="M85" s="6">
        <f t="shared" si="4"/>
        <v>4.1851851851851851</v>
      </c>
      <c r="O85" s="15" t="s">
        <v>116</v>
      </c>
      <c r="P85" s="15" t="s">
        <v>30</v>
      </c>
      <c r="Q85" s="6">
        <v>44</v>
      </c>
      <c r="R85" s="6">
        <v>14334.517</v>
      </c>
      <c r="S85" s="6">
        <v>170</v>
      </c>
      <c r="T85" s="6">
        <f t="shared" si="5"/>
        <v>3.8636363636363638</v>
      </c>
    </row>
    <row r="86" spans="1:20" x14ac:dyDescent="0.15">
      <c r="A86" s="15" t="s">
        <v>54</v>
      </c>
      <c r="B86" s="15" t="s">
        <v>25</v>
      </c>
      <c r="C86" s="6">
        <v>139</v>
      </c>
      <c r="D86" s="6">
        <v>44405.516000000003</v>
      </c>
      <c r="E86" s="6">
        <v>243</v>
      </c>
      <c r="F86" s="6">
        <f t="shared" si="3"/>
        <v>1.7482014388489209</v>
      </c>
      <c r="H86" s="15" t="s">
        <v>86</v>
      </c>
      <c r="I86" s="15" t="s">
        <v>29</v>
      </c>
      <c r="J86" s="6">
        <v>93</v>
      </c>
      <c r="K86" s="6">
        <v>27830.560000000001</v>
      </c>
      <c r="L86" s="6">
        <v>226</v>
      </c>
      <c r="M86" s="6">
        <f t="shared" si="4"/>
        <v>2.4301075268817205</v>
      </c>
      <c r="O86" s="15" t="s">
        <v>116</v>
      </c>
      <c r="P86" s="15" t="s">
        <v>33</v>
      </c>
      <c r="Q86" s="6">
        <v>85</v>
      </c>
      <c r="R86" s="6">
        <v>31243.407999999999</v>
      </c>
      <c r="S86" s="6">
        <v>170</v>
      </c>
      <c r="T86" s="6">
        <f t="shared" si="5"/>
        <v>2</v>
      </c>
    </row>
    <row r="87" spans="1:20" x14ac:dyDescent="0.15">
      <c r="A87" s="15" t="s">
        <v>54</v>
      </c>
      <c r="B87" s="15" t="s">
        <v>31</v>
      </c>
      <c r="C87" s="6">
        <v>73</v>
      </c>
      <c r="D87" s="6">
        <v>23893.919999999998</v>
      </c>
      <c r="E87" s="6">
        <v>243</v>
      </c>
      <c r="F87" s="6">
        <f t="shared" si="3"/>
        <v>3.3287671232876712</v>
      </c>
      <c r="H87" s="15" t="s">
        <v>86</v>
      </c>
      <c r="I87" s="15" t="s">
        <v>33</v>
      </c>
      <c r="J87" s="6">
        <v>92</v>
      </c>
      <c r="K87" s="6">
        <v>30658.559000000001</v>
      </c>
      <c r="L87" s="6">
        <v>226</v>
      </c>
      <c r="M87" s="6">
        <f t="shared" si="4"/>
        <v>2.4565217391304346</v>
      </c>
      <c r="O87" s="15" t="s">
        <v>116</v>
      </c>
      <c r="P87" s="15" t="s">
        <v>27</v>
      </c>
      <c r="Q87" s="6">
        <v>105</v>
      </c>
      <c r="R87" s="6">
        <v>35559.684000000001</v>
      </c>
      <c r="S87" s="6">
        <v>170</v>
      </c>
      <c r="T87" s="6">
        <f t="shared" si="5"/>
        <v>1.6190476190476191</v>
      </c>
    </row>
    <row r="88" spans="1:20" x14ac:dyDescent="0.15">
      <c r="A88" s="15" t="s">
        <v>54</v>
      </c>
      <c r="B88" s="15" t="s">
        <v>24</v>
      </c>
      <c r="C88" s="6">
        <v>146</v>
      </c>
      <c r="D88" s="6">
        <v>49459.01</v>
      </c>
      <c r="E88" s="6">
        <v>243</v>
      </c>
      <c r="F88" s="6">
        <f t="shared" si="3"/>
        <v>1.6643835616438356</v>
      </c>
      <c r="H88" s="15" t="s">
        <v>86</v>
      </c>
      <c r="I88" s="15" t="s">
        <v>32</v>
      </c>
      <c r="J88" s="6">
        <v>104</v>
      </c>
      <c r="K88" s="6">
        <v>33945.565999999999</v>
      </c>
      <c r="L88" s="6">
        <v>226</v>
      </c>
      <c r="M88" s="6">
        <f t="shared" si="4"/>
        <v>2.1730769230769229</v>
      </c>
      <c r="O88" s="15" t="s">
        <v>116</v>
      </c>
      <c r="P88" s="15" t="s">
        <v>28</v>
      </c>
      <c r="Q88" s="6">
        <v>117</v>
      </c>
      <c r="R88" s="6">
        <v>37686.959999999999</v>
      </c>
      <c r="S88" s="6">
        <v>171</v>
      </c>
      <c r="T88" s="6">
        <f t="shared" si="5"/>
        <v>1.4615384615384615</v>
      </c>
    </row>
    <row r="89" spans="1:20" x14ac:dyDescent="0.15">
      <c r="A89" s="15" t="s">
        <v>54</v>
      </c>
      <c r="B89" s="15" t="s">
        <v>33</v>
      </c>
      <c r="C89" s="6">
        <v>126</v>
      </c>
      <c r="D89" s="6">
        <v>42862.875</v>
      </c>
      <c r="E89" s="6">
        <v>244</v>
      </c>
      <c r="F89" s="6">
        <f t="shared" si="3"/>
        <v>1.9365079365079365</v>
      </c>
      <c r="H89" s="15" t="s">
        <v>86</v>
      </c>
      <c r="I89" s="15" t="s">
        <v>24</v>
      </c>
      <c r="J89" s="6">
        <v>82</v>
      </c>
      <c r="K89" s="6">
        <v>27742.363000000001</v>
      </c>
      <c r="L89" s="6">
        <v>226</v>
      </c>
      <c r="M89" s="6">
        <f t="shared" si="4"/>
        <v>2.7560975609756095</v>
      </c>
      <c r="O89" s="15" t="s">
        <v>116</v>
      </c>
      <c r="P89" s="15" t="s">
        <v>24</v>
      </c>
      <c r="Q89" s="6">
        <v>96</v>
      </c>
      <c r="R89" s="6">
        <v>32756.478999999999</v>
      </c>
      <c r="S89" s="6">
        <v>171</v>
      </c>
      <c r="T89" s="6">
        <f t="shared" si="5"/>
        <v>1.78125</v>
      </c>
    </row>
    <row r="90" spans="1:20" x14ac:dyDescent="0.15">
      <c r="A90" s="15" t="s">
        <v>54</v>
      </c>
      <c r="B90" s="15" t="s">
        <v>26</v>
      </c>
      <c r="C90" s="6">
        <v>138</v>
      </c>
      <c r="D90" s="6">
        <v>46769.832000000002</v>
      </c>
      <c r="E90" s="6">
        <v>244</v>
      </c>
      <c r="F90" s="6">
        <f t="shared" si="3"/>
        <v>1.7681159420289856</v>
      </c>
      <c r="H90" s="15" t="s">
        <v>86</v>
      </c>
      <c r="I90" s="15" t="s">
        <v>27</v>
      </c>
      <c r="J90" s="6">
        <v>96</v>
      </c>
      <c r="K90" s="6">
        <v>30732.437999999998</v>
      </c>
      <c r="L90" s="6">
        <v>226</v>
      </c>
      <c r="M90" s="6">
        <f t="shared" si="4"/>
        <v>2.3541666666666665</v>
      </c>
      <c r="O90" s="15" t="s">
        <v>116</v>
      </c>
      <c r="P90" s="15" t="s">
        <v>32</v>
      </c>
      <c r="Q90" s="6">
        <v>84</v>
      </c>
      <c r="R90" s="6">
        <v>29976.798999999999</v>
      </c>
      <c r="S90" s="6">
        <v>171</v>
      </c>
      <c r="T90" s="6">
        <f t="shared" si="5"/>
        <v>2.0357142857142856</v>
      </c>
    </row>
    <row r="91" spans="1:20" x14ac:dyDescent="0.15">
      <c r="A91" s="15" t="s">
        <v>54</v>
      </c>
      <c r="B91" s="15" t="s">
        <v>30</v>
      </c>
      <c r="C91" s="6">
        <v>55</v>
      </c>
      <c r="D91" s="6">
        <v>19139.919999999998</v>
      </c>
      <c r="E91" s="6">
        <v>244</v>
      </c>
      <c r="F91" s="6">
        <f t="shared" si="3"/>
        <v>4.4363636363636365</v>
      </c>
      <c r="H91" s="15" t="s">
        <v>86</v>
      </c>
      <c r="I91" s="15" t="s">
        <v>26</v>
      </c>
      <c r="J91" s="6">
        <v>94</v>
      </c>
      <c r="K91" s="6">
        <v>30192.195</v>
      </c>
      <c r="L91" s="6">
        <v>226</v>
      </c>
      <c r="M91" s="6">
        <f t="shared" si="4"/>
        <v>2.4042553191489362</v>
      </c>
      <c r="O91" s="15" t="s">
        <v>116</v>
      </c>
      <c r="P91" s="15" t="s">
        <v>25</v>
      </c>
      <c r="Q91" s="6">
        <v>98</v>
      </c>
      <c r="R91" s="6">
        <v>30086.719000000001</v>
      </c>
      <c r="S91" s="6">
        <v>171</v>
      </c>
      <c r="T91" s="6">
        <f t="shared" si="5"/>
        <v>1.7448979591836735</v>
      </c>
    </row>
    <row r="92" spans="1:20" x14ac:dyDescent="0.15">
      <c r="A92" s="15" t="s">
        <v>54</v>
      </c>
      <c r="B92" s="15" t="s">
        <v>32</v>
      </c>
      <c r="C92" s="6">
        <v>139</v>
      </c>
      <c r="D92" s="6">
        <v>41534.050000000003</v>
      </c>
      <c r="E92" s="6">
        <v>244</v>
      </c>
      <c r="F92" s="6">
        <f t="shared" si="3"/>
        <v>1.7553956834532374</v>
      </c>
      <c r="H92" s="15" t="s">
        <v>86</v>
      </c>
      <c r="I92" s="15" t="s">
        <v>28</v>
      </c>
      <c r="J92" s="6">
        <v>69</v>
      </c>
      <c r="K92" s="6">
        <v>23056.478999999999</v>
      </c>
      <c r="L92" s="6">
        <v>226</v>
      </c>
      <c r="M92" s="6">
        <f t="shared" si="4"/>
        <v>3.2753623188405796</v>
      </c>
      <c r="O92" s="15" t="s">
        <v>116</v>
      </c>
      <c r="P92" s="15" t="s">
        <v>31</v>
      </c>
      <c r="Q92" s="6">
        <v>58</v>
      </c>
      <c r="R92" s="6">
        <v>19390.72</v>
      </c>
      <c r="S92" s="6">
        <v>171</v>
      </c>
      <c r="T92" s="6">
        <f t="shared" si="5"/>
        <v>2.9482758620689653</v>
      </c>
    </row>
    <row r="93" spans="1:20" x14ac:dyDescent="0.15">
      <c r="A93" s="15" t="s">
        <v>55</v>
      </c>
      <c r="B93" s="15" t="s">
        <v>32</v>
      </c>
      <c r="C93" s="6">
        <v>51</v>
      </c>
      <c r="D93" s="6">
        <v>18361.963</v>
      </c>
      <c r="E93" s="6">
        <v>209</v>
      </c>
      <c r="F93" s="6">
        <f t="shared" si="3"/>
        <v>4.0980392156862742</v>
      </c>
      <c r="H93" s="15" t="s">
        <v>87</v>
      </c>
      <c r="I93" s="15" t="s">
        <v>27</v>
      </c>
      <c r="J93" s="6">
        <v>98</v>
      </c>
      <c r="K93" s="6">
        <v>30178.197</v>
      </c>
      <c r="L93" s="6">
        <v>111</v>
      </c>
      <c r="M93" s="6">
        <f t="shared" si="4"/>
        <v>1.1326530612244898</v>
      </c>
      <c r="O93" s="15" t="s">
        <v>117</v>
      </c>
      <c r="P93" s="15" t="s">
        <v>33</v>
      </c>
      <c r="Q93" s="6">
        <v>70</v>
      </c>
      <c r="R93" s="6">
        <v>22856.6</v>
      </c>
      <c r="S93" s="6">
        <v>116</v>
      </c>
      <c r="T93" s="6">
        <f t="shared" si="5"/>
        <v>1.6571428571428573</v>
      </c>
    </row>
    <row r="94" spans="1:20" x14ac:dyDescent="0.15">
      <c r="A94" s="15" t="s">
        <v>55</v>
      </c>
      <c r="B94" s="15" t="s">
        <v>31</v>
      </c>
      <c r="C94" s="6">
        <v>25</v>
      </c>
      <c r="D94" s="6">
        <v>9083.0400000000009</v>
      </c>
      <c r="E94" s="6">
        <v>209</v>
      </c>
      <c r="F94" s="6">
        <f t="shared" si="3"/>
        <v>8.36</v>
      </c>
      <c r="H94" s="15" t="s">
        <v>87</v>
      </c>
      <c r="I94" s="15" t="s">
        <v>31</v>
      </c>
      <c r="J94" s="6">
        <v>48</v>
      </c>
      <c r="K94" s="6">
        <v>18119.8</v>
      </c>
      <c r="L94" s="6">
        <v>112</v>
      </c>
      <c r="M94" s="6">
        <f t="shared" si="4"/>
        <v>2.3333333333333335</v>
      </c>
      <c r="O94" s="15" t="s">
        <v>117</v>
      </c>
      <c r="P94" s="15" t="s">
        <v>27</v>
      </c>
      <c r="Q94" s="6">
        <v>77</v>
      </c>
      <c r="R94" s="6">
        <v>24272.282999999999</v>
      </c>
      <c r="S94" s="6">
        <v>116</v>
      </c>
      <c r="T94" s="6">
        <f t="shared" si="5"/>
        <v>1.5064935064935066</v>
      </c>
    </row>
    <row r="95" spans="1:20" x14ac:dyDescent="0.15">
      <c r="A95" s="15" t="s">
        <v>55</v>
      </c>
      <c r="B95" s="15" t="s">
        <v>29</v>
      </c>
      <c r="C95" s="6">
        <v>43</v>
      </c>
      <c r="D95" s="6">
        <v>13345.479499999999</v>
      </c>
      <c r="E95" s="6">
        <v>210</v>
      </c>
      <c r="F95" s="6">
        <f t="shared" si="3"/>
        <v>4.8837209302325579</v>
      </c>
      <c r="H95" s="15" t="s">
        <v>87</v>
      </c>
      <c r="I95" s="15" t="s">
        <v>30</v>
      </c>
      <c r="J95" s="6">
        <v>46</v>
      </c>
      <c r="K95" s="6">
        <v>18058.439999999999</v>
      </c>
      <c r="L95" s="6">
        <v>112</v>
      </c>
      <c r="M95" s="6">
        <f t="shared" si="4"/>
        <v>2.4347826086956523</v>
      </c>
      <c r="O95" s="15" t="s">
        <v>117</v>
      </c>
      <c r="P95" s="15" t="s">
        <v>28</v>
      </c>
      <c r="Q95" s="6">
        <v>75</v>
      </c>
      <c r="R95" s="6">
        <v>25325.241999999998</v>
      </c>
      <c r="S95" s="6">
        <v>116</v>
      </c>
      <c r="T95" s="6">
        <f t="shared" si="5"/>
        <v>1.5466666666666666</v>
      </c>
    </row>
    <row r="96" spans="1:20" x14ac:dyDescent="0.15">
      <c r="A96" s="15" t="s">
        <v>55</v>
      </c>
      <c r="B96" s="15" t="s">
        <v>27</v>
      </c>
      <c r="C96" s="6">
        <v>49</v>
      </c>
      <c r="D96" s="6">
        <v>15031.239</v>
      </c>
      <c r="E96" s="6">
        <v>210</v>
      </c>
      <c r="F96" s="6">
        <f t="shared" si="3"/>
        <v>4.2857142857142856</v>
      </c>
      <c r="H96" s="15" t="s">
        <v>87</v>
      </c>
      <c r="I96" s="15" t="s">
        <v>24</v>
      </c>
      <c r="J96" s="6">
        <v>97</v>
      </c>
      <c r="K96" s="6">
        <v>29907.64</v>
      </c>
      <c r="L96" s="6">
        <v>112</v>
      </c>
      <c r="M96" s="6">
        <f t="shared" si="4"/>
        <v>1.1546391752577319</v>
      </c>
      <c r="O96" s="15" t="s">
        <v>117</v>
      </c>
      <c r="P96" s="15" t="s">
        <v>31</v>
      </c>
      <c r="Q96" s="6">
        <v>26</v>
      </c>
      <c r="R96" s="6">
        <v>8991.44</v>
      </c>
      <c r="S96" s="6">
        <v>116</v>
      </c>
      <c r="T96" s="6">
        <f t="shared" si="5"/>
        <v>4.4615384615384617</v>
      </c>
    </row>
    <row r="97" spans="1:20" x14ac:dyDescent="0.15">
      <c r="A97" s="15" t="s">
        <v>55</v>
      </c>
      <c r="B97" s="15" t="s">
        <v>25</v>
      </c>
      <c r="C97" s="6">
        <v>48</v>
      </c>
      <c r="D97" s="6">
        <v>13749.04</v>
      </c>
      <c r="E97" s="6">
        <v>210</v>
      </c>
      <c r="F97" s="6">
        <f t="shared" si="3"/>
        <v>4.375</v>
      </c>
      <c r="H97" s="15" t="s">
        <v>87</v>
      </c>
      <c r="I97" s="15" t="s">
        <v>26</v>
      </c>
      <c r="J97" s="6">
        <v>98</v>
      </c>
      <c r="K97" s="6">
        <v>31379.4</v>
      </c>
      <c r="L97" s="6">
        <v>112</v>
      </c>
      <c r="M97" s="6">
        <f t="shared" si="4"/>
        <v>1.1428571428571428</v>
      </c>
      <c r="O97" s="15" t="s">
        <v>117</v>
      </c>
      <c r="P97" s="15" t="s">
        <v>25</v>
      </c>
      <c r="Q97" s="6">
        <v>54</v>
      </c>
      <c r="R97" s="6">
        <v>16410.2</v>
      </c>
      <c r="S97" s="6">
        <v>116</v>
      </c>
      <c r="T97" s="6">
        <f t="shared" si="5"/>
        <v>2.1481481481481484</v>
      </c>
    </row>
    <row r="98" spans="1:20" x14ac:dyDescent="0.15">
      <c r="A98" s="15" t="s">
        <v>55</v>
      </c>
      <c r="B98" s="15" t="s">
        <v>33</v>
      </c>
      <c r="C98" s="6">
        <v>37</v>
      </c>
      <c r="D98" s="6">
        <v>11599.8</v>
      </c>
      <c r="E98" s="6">
        <v>210</v>
      </c>
      <c r="F98" s="6">
        <f t="shared" si="3"/>
        <v>5.6756756756756754</v>
      </c>
      <c r="H98" s="15" t="s">
        <v>87</v>
      </c>
      <c r="I98" s="15" t="s">
        <v>33</v>
      </c>
      <c r="J98" s="6">
        <v>89</v>
      </c>
      <c r="K98" s="6">
        <v>30031.37</v>
      </c>
      <c r="L98" s="6">
        <v>112</v>
      </c>
      <c r="M98" s="6">
        <f t="shared" si="4"/>
        <v>1.2584269662921348</v>
      </c>
      <c r="O98" s="15" t="s">
        <v>117</v>
      </c>
      <c r="P98" s="15" t="s">
        <v>24</v>
      </c>
      <c r="Q98" s="6">
        <v>81</v>
      </c>
      <c r="R98" s="6">
        <v>25988.437999999998</v>
      </c>
      <c r="S98" s="6">
        <v>116</v>
      </c>
      <c r="T98" s="6">
        <f t="shared" si="5"/>
        <v>1.4320987654320987</v>
      </c>
    </row>
    <row r="99" spans="1:20" x14ac:dyDescent="0.15">
      <c r="A99" s="15" t="s">
        <v>55</v>
      </c>
      <c r="B99" s="15" t="s">
        <v>30</v>
      </c>
      <c r="C99" s="6">
        <v>28</v>
      </c>
      <c r="D99" s="6">
        <v>9936.9599999999991</v>
      </c>
      <c r="E99" s="6">
        <v>210</v>
      </c>
      <c r="F99" s="6">
        <f t="shared" si="3"/>
        <v>7.5</v>
      </c>
      <c r="H99" s="15" t="s">
        <v>87</v>
      </c>
      <c r="I99" s="15" t="s">
        <v>28</v>
      </c>
      <c r="J99" s="6">
        <v>92</v>
      </c>
      <c r="K99" s="6">
        <v>33582.644999999997</v>
      </c>
      <c r="L99" s="6">
        <v>112</v>
      </c>
      <c r="M99" s="6">
        <f t="shared" si="4"/>
        <v>1.2173913043478262</v>
      </c>
      <c r="O99" s="15" t="s">
        <v>117</v>
      </c>
      <c r="P99" s="15" t="s">
        <v>26</v>
      </c>
      <c r="Q99" s="6">
        <v>68</v>
      </c>
      <c r="R99" s="6">
        <v>20714.041000000001</v>
      </c>
      <c r="S99" s="6">
        <v>116</v>
      </c>
      <c r="T99" s="6">
        <f t="shared" si="5"/>
        <v>1.7058823529411764</v>
      </c>
    </row>
    <row r="100" spans="1:20" x14ac:dyDescent="0.15">
      <c r="A100" s="15" t="s">
        <v>55</v>
      </c>
      <c r="B100" s="15" t="s">
        <v>24</v>
      </c>
      <c r="C100" s="6">
        <v>34</v>
      </c>
      <c r="D100" s="6">
        <v>10380.321</v>
      </c>
      <c r="E100" s="6">
        <v>210</v>
      </c>
      <c r="F100" s="6">
        <f t="shared" si="3"/>
        <v>6.1764705882352944</v>
      </c>
      <c r="H100" s="15" t="s">
        <v>87</v>
      </c>
      <c r="I100" s="15" t="s">
        <v>25</v>
      </c>
      <c r="J100" s="6">
        <v>101</v>
      </c>
      <c r="K100" s="6">
        <v>33376.438000000002</v>
      </c>
      <c r="L100" s="6">
        <v>112</v>
      </c>
      <c r="M100" s="6">
        <f t="shared" si="4"/>
        <v>1.108910891089109</v>
      </c>
      <c r="O100" s="15" t="s">
        <v>117</v>
      </c>
      <c r="P100" s="15" t="s">
        <v>32</v>
      </c>
      <c r="Q100" s="6">
        <v>73</v>
      </c>
      <c r="R100" s="6">
        <v>23965.638999999999</v>
      </c>
      <c r="S100" s="6">
        <v>116</v>
      </c>
      <c r="T100" s="6">
        <f t="shared" si="5"/>
        <v>1.5890410958904109</v>
      </c>
    </row>
    <row r="101" spans="1:20" x14ac:dyDescent="0.15">
      <c r="A101" s="15" t="s">
        <v>55</v>
      </c>
      <c r="B101" s="15" t="s">
        <v>28</v>
      </c>
      <c r="C101" s="6">
        <v>45</v>
      </c>
      <c r="D101" s="6">
        <v>13725.321</v>
      </c>
      <c r="E101" s="6">
        <v>210</v>
      </c>
      <c r="F101" s="6">
        <f t="shared" si="3"/>
        <v>4.666666666666667</v>
      </c>
      <c r="H101" s="15" t="s">
        <v>87</v>
      </c>
      <c r="I101" s="15" t="s">
        <v>32</v>
      </c>
      <c r="J101" s="6">
        <v>81</v>
      </c>
      <c r="K101" s="6">
        <v>28286.197</v>
      </c>
      <c r="L101" s="6">
        <v>113</v>
      </c>
      <c r="M101" s="6">
        <f t="shared" si="4"/>
        <v>1.3950617283950617</v>
      </c>
      <c r="O101" s="15" t="s">
        <v>117</v>
      </c>
      <c r="P101" s="15" t="s">
        <v>29</v>
      </c>
      <c r="Q101" s="6">
        <v>65</v>
      </c>
      <c r="R101" s="6">
        <v>21625.317999999999</v>
      </c>
      <c r="S101" s="6">
        <v>116</v>
      </c>
      <c r="T101" s="6">
        <f t="shared" si="5"/>
        <v>1.7846153846153847</v>
      </c>
    </row>
    <row r="102" spans="1:20" x14ac:dyDescent="0.15">
      <c r="A102" s="15" t="s">
        <v>55</v>
      </c>
      <c r="B102" s="15" t="s">
        <v>26</v>
      </c>
      <c r="C102" s="6">
        <v>57</v>
      </c>
      <c r="D102" s="6">
        <v>18367.598000000002</v>
      </c>
      <c r="E102" s="6">
        <v>210</v>
      </c>
      <c r="F102" s="6">
        <f t="shared" si="3"/>
        <v>3.6842105263157894</v>
      </c>
      <c r="H102" s="15" t="s">
        <v>87</v>
      </c>
      <c r="I102" s="15" t="s">
        <v>29</v>
      </c>
      <c r="J102" s="6">
        <v>91</v>
      </c>
      <c r="K102" s="6">
        <v>27240.880000000001</v>
      </c>
      <c r="L102" s="6">
        <v>113</v>
      </c>
      <c r="M102" s="6">
        <f t="shared" si="4"/>
        <v>1.2417582417582418</v>
      </c>
      <c r="O102" s="15" t="s">
        <v>117</v>
      </c>
      <c r="P102" s="15" t="s">
        <v>30</v>
      </c>
      <c r="Q102" s="6">
        <v>33</v>
      </c>
      <c r="R102" s="6">
        <v>9851.1200000000008</v>
      </c>
      <c r="S102" s="6">
        <v>116</v>
      </c>
      <c r="T102" s="6">
        <f t="shared" si="5"/>
        <v>3.5151515151515151</v>
      </c>
    </row>
    <row r="103" spans="1:20" x14ac:dyDescent="0.15">
      <c r="A103" s="15" t="s">
        <v>56</v>
      </c>
      <c r="B103" s="15" t="s">
        <v>33</v>
      </c>
      <c r="C103" s="6">
        <v>115</v>
      </c>
      <c r="D103" s="6">
        <v>37879.046999999999</v>
      </c>
      <c r="E103" s="6">
        <v>100</v>
      </c>
      <c r="F103" s="6">
        <f t="shared" si="3"/>
        <v>0.86956521739130432</v>
      </c>
      <c r="H103" s="15" t="s">
        <v>88</v>
      </c>
      <c r="I103" s="15" t="s">
        <v>33</v>
      </c>
      <c r="J103" s="6">
        <v>87</v>
      </c>
      <c r="K103" s="6">
        <v>28069.809000000001</v>
      </c>
      <c r="L103" s="6">
        <v>219</v>
      </c>
      <c r="M103" s="6">
        <f t="shared" si="4"/>
        <v>2.5172413793103448</v>
      </c>
      <c r="O103" s="15" t="s">
        <v>118</v>
      </c>
      <c r="P103" s="15" t="s">
        <v>24</v>
      </c>
      <c r="Q103" s="6">
        <v>69</v>
      </c>
      <c r="R103" s="6">
        <v>22143.440999999999</v>
      </c>
      <c r="S103" s="6">
        <v>26</v>
      </c>
      <c r="T103" s="6">
        <f t="shared" si="5"/>
        <v>0.37681159420289856</v>
      </c>
    </row>
    <row r="104" spans="1:20" x14ac:dyDescent="0.15">
      <c r="A104" s="15" t="s">
        <v>56</v>
      </c>
      <c r="B104" s="15" t="s">
        <v>31</v>
      </c>
      <c r="C104" s="6">
        <v>45</v>
      </c>
      <c r="D104" s="6">
        <v>15224.282999999999</v>
      </c>
      <c r="E104" s="6">
        <v>100</v>
      </c>
      <c r="F104" s="6">
        <f t="shared" si="3"/>
        <v>2.2222222222222223</v>
      </c>
      <c r="H104" s="15" t="s">
        <v>88</v>
      </c>
      <c r="I104" s="15" t="s">
        <v>26</v>
      </c>
      <c r="J104" s="6">
        <v>105</v>
      </c>
      <c r="K104" s="6">
        <v>31388.928</v>
      </c>
      <c r="L104" s="6">
        <v>220</v>
      </c>
      <c r="M104" s="6">
        <f t="shared" si="4"/>
        <v>2.0952380952380953</v>
      </c>
      <c r="O104" s="15" t="s">
        <v>118</v>
      </c>
      <c r="P104" s="15" t="s">
        <v>27</v>
      </c>
      <c r="Q104" s="6">
        <v>64</v>
      </c>
      <c r="R104" s="6">
        <v>21464.401999999998</v>
      </c>
      <c r="S104" s="6">
        <v>26</v>
      </c>
      <c r="T104" s="6">
        <f t="shared" si="5"/>
        <v>0.40625</v>
      </c>
    </row>
    <row r="105" spans="1:20" x14ac:dyDescent="0.15">
      <c r="A105" s="15" t="s">
        <v>56</v>
      </c>
      <c r="B105" s="15" t="s">
        <v>28</v>
      </c>
      <c r="C105" s="6">
        <v>105</v>
      </c>
      <c r="D105" s="6">
        <v>33790.04</v>
      </c>
      <c r="E105" s="6">
        <v>100</v>
      </c>
      <c r="F105" s="6">
        <f t="shared" si="3"/>
        <v>0.95238095238095233</v>
      </c>
      <c r="H105" s="15" t="s">
        <v>88</v>
      </c>
      <c r="I105" s="15" t="s">
        <v>31</v>
      </c>
      <c r="J105" s="6">
        <v>34</v>
      </c>
      <c r="K105" s="6">
        <v>11750.8</v>
      </c>
      <c r="L105" s="6">
        <v>220</v>
      </c>
      <c r="M105" s="6">
        <f t="shared" si="4"/>
        <v>6.4705882352941178</v>
      </c>
      <c r="O105" s="15" t="s">
        <v>118</v>
      </c>
      <c r="P105" s="15" t="s">
        <v>30</v>
      </c>
      <c r="Q105" s="6">
        <v>40</v>
      </c>
      <c r="R105" s="6">
        <v>12881.439</v>
      </c>
      <c r="S105" s="6">
        <v>26</v>
      </c>
      <c r="T105" s="6">
        <f t="shared" si="5"/>
        <v>0.65</v>
      </c>
    </row>
    <row r="106" spans="1:20" x14ac:dyDescent="0.15">
      <c r="A106" s="15" t="s">
        <v>56</v>
      </c>
      <c r="B106" s="15" t="s">
        <v>27</v>
      </c>
      <c r="C106" s="6">
        <v>96</v>
      </c>
      <c r="D106" s="6">
        <v>30829.759999999998</v>
      </c>
      <c r="E106" s="6">
        <v>100</v>
      </c>
      <c r="F106" s="6">
        <f t="shared" si="3"/>
        <v>1.0416666666666667</v>
      </c>
      <c r="H106" s="15" t="s">
        <v>88</v>
      </c>
      <c r="I106" s="15" t="s">
        <v>29</v>
      </c>
      <c r="J106" s="6">
        <v>98</v>
      </c>
      <c r="K106" s="6">
        <v>31003.279999999999</v>
      </c>
      <c r="L106" s="6">
        <v>220</v>
      </c>
      <c r="M106" s="6">
        <f t="shared" si="4"/>
        <v>2.2448979591836733</v>
      </c>
      <c r="O106" s="15" t="s">
        <v>118</v>
      </c>
      <c r="P106" s="15" t="s">
        <v>28</v>
      </c>
      <c r="Q106" s="6">
        <v>79</v>
      </c>
      <c r="R106" s="6">
        <v>23998.678</v>
      </c>
      <c r="S106" s="6">
        <v>26</v>
      </c>
      <c r="T106" s="6">
        <f t="shared" si="5"/>
        <v>0.32911392405063289</v>
      </c>
    </row>
    <row r="107" spans="1:20" x14ac:dyDescent="0.15">
      <c r="A107" s="15" t="s">
        <v>56</v>
      </c>
      <c r="B107" s="15" t="s">
        <v>24</v>
      </c>
      <c r="C107" s="6">
        <v>87</v>
      </c>
      <c r="D107" s="6">
        <v>30297.794999999998</v>
      </c>
      <c r="E107" s="6">
        <v>100</v>
      </c>
      <c r="F107" s="6">
        <f t="shared" si="3"/>
        <v>1.1494252873563218</v>
      </c>
      <c r="H107" s="15" t="s">
        <v>88</v>
      </c>
      <c r="I107" s="15" t="s">
        <v>28</v>
      </c>
      <c r="J107" s="6">
        <v>84</v>
      </c>
      <c r="K107" s="6">
        <v>28247.921999999999</v>
      </c>
      <c r="L107" s="6">
        <v>220</v>
      </c>
      <c r="M107" s="6">
        <f t="shared" si="4"/>
        <v>2.6190476190476191</v>
      </c>
      <c r="O107" s="15" t="s">
        <v>118</v>
      </c>
      <c r="P107" s="15" t="s">
        <v>33</v>
      </c>
      <c r="Q107" s="6">
        <v>70</v>
      </c>
      <c r="R107" s="6">
        <v>23608.203000000001</v>
      </c>
      <c r="S107" s="6">
        <v>27</v>
      </c>
      <c r="T107" s="6">
        <f t="shared" si="5"/>
        <v>0.38571428571428573</v>
      </c>
    </row>
    <row r="108" spans="1:20" x14ac:dyDescent="0.15">
      <c r="A108" s="15" t="s">
        <v>56</v>
      </c>
      <c r="B108" s="15" t="s">
        <v>29</v>
      </c>
      <c r="C108" s="6">
        <v>96</v>
      </c>
      <c r="D108" s="6">
        <v>33817.72</v>
      </c>
      <c r="E108" s="6">
        <v>101</v>
      </c>
      <c r="F108" s="6">
        <f t="shared" si="3"/>
        <v>1.0520833333333333</v>
      </c>
      <c r="H108" s="15" t="s">
        <v>88</v>
      </c>
      <c r="I108" s="15" t="s">
        <v>24</v>
      </c>
      <c r="J108" s="6">
        <v>102</v>
      </c>
      <c r="K108" s="6">
        <v>31792.52</v>
      </c>
      <c r="L108" s="6">
        <v>220</v>
      </c>
      <c r="M108" s="6">
        <f t="shared" si="4"/>
        <v>2.1568627450980391</v>
      </c>
      <c r="O108" s="15" t="s">
        <v>118</v>
      </c>
      <c r="P108" s="15" t="s">
        <v>29</v>
      </c>
      <c r="Q108" s="6">
        <v>68</v>
      </c>
      <c r="R108" s="6">
        <v>21606.486000000001</v>
      </c>
      <c r="S108" s="6">
        <v>27</v>
      </c>
      <c r="T108" s="6">
        <f t="shared" si="5"/>
        <v>0.39705882352941174</v>
      </c>
    </row>
    <row r="109" spans="1:20" x14ac:dyDescent="0.15">
      <c r="A109" s="15" t="s">
        <v>56</v>
      </c>
      <c r="B109" s="15" t="s">
        <v>32</v>
      </c>
      <c r="C109" s="6">
        <v>115</v>
      </c>
      <c r="D109" s="6">
        <v>37990.589999999997</v>
      </c>
      <c r="E109" s="6">
        <v>101</v>
      </c>
      <c r="F109" s="6">
        <f t="shared" si="3"/>
        <v>0.87826086956521743</v>
      </c>
      <c r="H109" s="15" t="s">
        <v>88</v>
      </c>
      <c r="I109" s="15" t="s">
        <v>32</v>
      </c>
      <c r="J109" s="6">
        <v>84</v>
      </c>
      <c r="K109" s="6">
        <v>28404.120999999999</v>
      </c>
      <c r="L109" s="6">
        <v>220</v>
      </c>
      <c r="M109" s="6">
        <f t="shared" si="4"/>
        <v>2.6190476190476191</v>
      </c>
      <c r="O109" s="15" t="s">
        <v>118</v>
      </c>
      <c r="P109" s="15" t="s">
        <v>32</v>
      </c>
      <c r="Q109" s="6">
        <v>81</v>
      </c>
      <c r="R109" s="6">
        <v>25971.315999999999</v>
      </c>
      <c r="S109" s="6">
        <v>27</v>
      </c>
      <c r="T109" s="6">
        <f t="shared" si="5"/>
        <v>0.33333333333333331</v>
      </c>
    </row>
    <row r="110" spans="1:20" x14ac:dyDescent="0.15">
      <c r="A110" s="15" t="s">
        <v>56</v>
      </c>
      <c r="B110" s="15" t="s">
        <v>30</v>
      </c>
      <c r="C110" s="6">
        <v>56</v>
      </c>
      <c r="D110" s="6">
        <v>18247.28</v>
      </c>
      <c r="E110" s="6">
        <v>101</v>
      </c>
      <c r="F110" s="6">
        <f t="shared" si="3"/>
        <v>1.8035714285714286</v>
      </c>
      <c r="H110" s="15" t="s">
        <v>88</v>
      </c>
      <c r="I110" s="15" t="s">
        <v>30</v>
      </c>
      <c r="J110" s="6">
        <v>55</v>
      </c>
      <c r="K110" s="6">
        <v>15773.438</v>
      </c>
      <c r="L110" s="6">
        <v>220</v>
      </c>
      <c r="M110" s="6">
        <f t="shared" si="4"/>
        <v>4</v>
      </c>
      <c r="O110" s="15" t="s">
        <v>118</v>
      </c>
      <c r="P110" s="15" t="s">
        <v>26</v>
      </c>
      <c r="Q110" s="6">
        <v>76</v>
      </c>
      <c r="R110" s="6">
        <v>25061.437999999998</v>
      </c>
      <c r="S110" s="6">
        <v>28</v>
      </c>
      <c r="T110" s="6">
        <f t="shared" si="5"/>
        <v>0.36842105263157893</v>
      </c>
    </row>
    <row r="111" spans="1:20" x14ac:dyDescent="0.15">
      <c r="A111" s="15" t="s">
        <v>56</v>
      </c>
      <c r="B111" s="15" t="s">
        <v>25</v>
      </c>
      <c r="C111" s="6">
        <v>103</v>
      </c>
      <c r="D111" s="6">
        <v>32462.355</v>
      </c>
      <c r="E111" s="6">
        <v>101</v>
      </c>
      <c r="F111" s="6">
        <f t="shared" si="3"/>
        <v>0.98058252427184467</v>
      </c>
      <c r="H111" s="15" t="s">
        <v>88</v>
      </c>
      <c r="I111" s="15" t="s">
        <v>27</v>
      </c>
      <c r="J111" s="6">
        <v>89</v>
      </c>
      <c r="K111" s="6">
        <v>30573.280999999999</v>
      </c>
      <c r="L111" s="6">
        <v>221</v>
      </c>
      <c r="M111" s="6">
        <f t="shared" si="4"/>
        <v>2.4831460674157304</v>
      </c>
      <c r="O111" s="15" t="s">
        <v>118</v>
      </c>
      <c r="P111" s="15" t="s">
        <v>31</v>
      </c>
      <c r="Q111" s="6">
        <v>28</v>
      </c>
      <c r="R111" s="6">
        <v>9228.44</v>
      </c>
      <c r="S111" s="6">
        <v>28</v>
      </c>
      <c r="T111" s="6">
        <f t="shared" si="5"/>
        <v>1</v>
      </c>
    </row>
    <row r="112" spans="1:20" x14ac:dyDescent="0.15">
      <c r="A112" s="15" t="s">
        <v>56</v>
      </c>
      <c r="B112" s="15" t="s">
        <v>26</v>
      </c>
      <c r="C112" s="6">
        <v>102</v>
      </c>
      <c r="D112" s="6">
        <v>33568.080000000002</v>
      </c>
      <c r="E112" s="6">
        <v>101</v>
      </c>
      <c r="F112" s="6">
        <f t="shared" si="3"/>
        <v>0.99019607843137258</v>
      </c>
      <c r="H112" s="15" t="s">
        <v>88</v>
      </c>
      <c r="I112" s="15" t="s">
        <v>25</v>
      </c>
      <c r="J112" s="6">
        <v>104</v>
      </c>
      <c r="K112" s="6">
        <v>34057.39</v>
      </c>
      <c r="L112" s="6">
        <v>221</v>
      </c>
      <c r="M112" s="6">
        <f t="shared" si="4"/>
        <v>2.125</v>
      </c>
      <c r="O112" s="15" t="s">
        <v>118</v>
      </c>
      <c r="P112" s="15" t="s">
        <v>25</v>
      </c>
      <c r="Q112" s="6">
        <v>80</v>
      </c>
      <c r="R112" s="6">
        <v>25946.041000000001</v>
      </c>
      <c r="S112" s="6">
        <v>28</v>
      </c>
      <c r="T112" s="6">
        <f t="shared" si="5"/>
        <v>0.35</v>
      </c>
    </row>
    <row r="113" spans="1:20" x14ac:dyDescent="0.15">
      <c r="A113" s="15" t="s">
        <v>57</v>
      </c>
      <c r="B113" s="15" t="s">
        <v>33</v>
      </c>
      <c r="C113" s="6">
        <v>87</v>
      </c>
      <c r="D113" s="6">
        <v>28571.23</v>
      </c>
      <c r="E113" s="6">
        <v>56</v>
      </c>
      <c r="F113" s="6">
        <f t="shared" si="3"/>
        <v>0.64367816091954022</v>
      </c>
      <c r="H113" s="15" t="s">
        <v>89</v>
      </c>
      <c r="I113" s="15" t="s">
        <v>32</v>
      </c>
      <c r="J113" s="6">
        <v>99</v>
      </c>
      <c r="K113" s="6">
        <v>28279.553</v>
      </c>
      <c r="L113" s="6">
        <v>149</v>
      </c>
      <c r="M113" s="6">
        <f t="shared" si="4"/>
        <v>1.505050505050505</v>
      </c>
      <c r="O113" s="15" t="s">
        <v>119</v>
      </c>
      <c r="P113" s="15" t="s">
        <v>30</v>
      </c>
      <c r="Q113" s="6">
        <v>57</v>
      </c>
      <c r="R113" s="6">
        <v>17743.919999999998</v>
      </c>
      <c r="S113" s="6">
        <v>169</v>
      </c>
      <c r="T113" s="6">
        <f t="shared" si="5"/>
        <v>2.9649122807017543</v>
      </c>
    </row>
    <row r="114" spans="1:20" x14ac:dyDescent="0.15">
      <c r="A114" s="15" t="s">
        <v>57</v>
      </c>
      <c r="B114" s="15" t="s">
        <v>25</v>
      </c>
      <c r="C114" s="6">
        <v>96</v>
      </c>
      <c r="D114" s="6">
        <v>31792.965</v>
      </c>
      <c r="E114" s="6">
        <v>56</v>
      </c>
      <c r="F114" s="6">
        <f t="shared" si="3"/>
        <v>0.58333333333333337</v>
      </c>
      <c r="H114" s="15" t="s">
        <v>89</v>
      </c>
      <c r="I114" s="15" t="s">
        <v>30</v>
      </c>
      <c r="J114" s="6">
        <v>44</v>
      </c>
      <c r="K114" s="6">
        <v>13871.96</v>
      </c>
      <c r="L114" s="6">
        <v>149</v>
      </c>
      <c r="M114" s="6">
        <f t="shared" si="4"/>
        <v>3.3863636363636362</v>
      </c>
      <c r="O114" s="15" t="s">
        <v>119</v>
      </c>
      <c r="P114" s="15" t="s">
        <v>32</v>
      </c>
      <c r="Q114" s="6">
        <v>73</v>
      </c>
      <c r="R114" s="6">
        <v>24850.317999999999</v>
      </c>
      <c r="S114" s="6">
        <v>169</v>
      </c>
      <c r="T114" s="6">
        <f t="shared" si="5"/>
        <v>2.3150684931506849</v>
      </c>
    </row>
    <row r="115" spans="1:20" x14ac:dyDescent="0.15">
      <c r="A115" s="15" t="s">
        <v>57</v>
      </c>
      <c r="B115" s="15" t="s">
        <v>24</v>
      </c>
      <c r="C115" s="6">
        <v>91</v>
      </c>
      <c r="D115" s="6">
        <v>28925.921999999999</v>
      </c>
      <c r="E115" s="6">
        <v>56</v>
      </c>
      <c r="F115" s="6">
        <f t="shared" si="3"/>
        <v>0.61538461538461542</v>
      </c>
      <c r="H115" s="15" t="s">
        <v>89</v>
      </c>
      <c r="I115" s="15" t="s">
        <v>29</v>
      </c>
      <c r="J115" s="6">
        <v>74</v>
      </c>
      <c r="K115" s="6">
        <v>26263.151999999998</v>
      </c>
      <c r="L115" s="6">
        <v>150</v>
      </c>
      <c r="M115" s="6">
        <f t="shared" si="4"/>
        <v>2.0270270270270272</v>
      </c>
      <c r="O115" s="15" t="s">
        <v>119</v>
      </c>
      <c r="P115" s="15" t="s">
        <v>24</v>
      </c>
      <c r="Q115" s="6">
        <v>89</v>
      </c>
      <c r="R115" s="6">
        <v>29282.560000000001</v>
      </c>
      <c r="S115" s="6">
        <v>169</v>
      </c>
      <c r="T115" s="6">
        <f t="shared" si="5"/>
        <v>1.898876404494382</v>
      </c>
    </row>
    <row r="116" spans="1:20" x14ac:dyDescent="0.15">
      <c r="A116" s="15" t="s">
        <v>57</v>
      </c>
      <c r="B116" s="15" t="s">
        <v>26</v>
      </c>
      <c r="C116" s="6">
        <v>103</v>
      </c>
      <c r="D116" s="6">
        <v>32640.687999999998</v>
      </c>
      <c r="E116" s="6">
        <v>56</v>
      </c>
      <c r="F116" s="6">
        <f t="shared" si="3"/>
        <v>0.5436893203883495</v>
      </c>
      <c r="H116" s="15" t="s">
        <v>89</v>
      </c>
      <c r="I116" s="15" t="s">
        <v>25</v>
      </c>
      <c r="J116" s="6">
        <v>99</v>
      </c>
      <c r="K116" s="6">
        <v>34117.277000000002</v>
      </c>
      <c r="L116" s="6">
        <v>150</v>
      </c>
      <c r="M116" s="6">
        <f t="shared" si="4"/>
        <v>1.5151515151515151</v>
      </c>
      <c r="O116" s="15" t="s">
        <v>119</v>
      </c>
      <c r="P116" s="15" t="s">
        <v>27</v>
      </c>
      <c r="Q116" s="6">
        <v>97</v>
      </c>
      <c r="R116" s="6">
        <v>31854.83</v>
      </c>
      <c r="S116" s="6">
        <v>169</v>
      </c>
      <c r="T116" s="6">
        <f t="shared" si="5"/>
        <v>1.7422680412371134</v>
      </c>
    </row>
    <row r="117" spans="1:20" x14ac:dyDescent="0.15">
      <c r="A117" s="15" t="s">
        <v>57</v>
      </c>
      <c r="B117" s="15" t="s">
        <v>32</v>
      </c>
      <c r="C117" s="6">
        <v>114</v>
      </c>
      <c r="D117" s="6">
        <v>39428.6</v>
      </c>
      <c r="E117" s="6">
        <v>56</v>
      </c>
      <c r="F117" s="6">
        <f t="shared" si="3"/>
        <v>0.49122807017543857</v>
      </c>
      <c r="H117" s="15" t="s">
        <v>89</v>
      </c>
      <c r="I117" s="15" t="s">
        <v>33</v>
      </c>
      <c r="J117" s="6">
        <v>97</v>
      </c>
      <c r="K117" s="6">
        <v>31750.243999999999</v>
      </c>
      <c r="L117" s="6">
        <v>151</v>
      </c>
      <c r="M117" s="6">
        <f t="shared" si="4"/>
        <v>1.5567010309278351</v>
      </c>
      <c r="O117" s="15" t="s">
        <v>119</v>
      </c>
      <c r="P117" s="15" t="s">
        <v>28</v>
      </c>
      <c r="Q117" s="6">
        <v>78</v>
      </c>
      <c r="R117" s="6">
        <v>25902.083999999999</v>
      </c>
      <c r="S117" s="6">
        <v>170</v>
      </c>
      <c r="T117" s="6">
        <f t="shared" si="5"/>
        <v>2.1794871794871793</v>
      </c>
    </row>
    <row r="118" spans="1:20" x14ac:dyDescent="0.15">
      <c r="A118" s="15" t="s">
        <v>57</v>
      </c>
      <c r="B118" s="15" t="s">
        <v>27</v>
      </c>
      <c r="C118" s="6">
        <v>86</v>
      </c>
      <c r="D118" s="6">
        <v>30022.956999999999</v>
      </c>
      <c r="E118" s="6">
        <v>56</v>
      </c>
      <c r="F118" s="6">
        <f t="shared" si="3"/>
        <v>0.65116279069767447</v>
      </c>
      <c r="H118" s="15" t="s">
        <v>89</v>
      </c>
      <c r="I118" s="15" t="s">
        <v>24</v>
      </c>
      <c r="J118" s="6">
        <v>104</v>
      </c>
      <c r="K118" s="6">
        <v>35414.125</v>
      </c>
      <c r="L118" s="6">
        <v>151</v>
      </c>
      <c r="M118" s="6">
        <f t="shared" si="4"/>
        <v>1.4519230769230769</v>
      </c>
      <c r="O118" s="15" t="s">
        <v>119</v>
      </c>
      <c r="P118" s="15" t="s">
        <v>29</v>
      </c>
      <c r="Q118" s="6">
        <v>95</v>
      </c>
      <c r="R118" s="6">
        <v>32518.236000000001</v>
      </c>
      <c r="S118" s="6">
        <v>170</v>
      </c>
      <c r="T118" s="6">
        <f t="shared" si="5"/>
        <v>1.7894736842105263</v>
      </c>
    </row>
    <row r="119" spans="1:20" x14ac:dyDescent="0.15">
      <c r="A119" s="15" t="s">
        <v>57</v>
      </c>
      <c r="B119" s="15" t="s">
        <v>29</v>
      </c>
      <c r="C119" s="6">
        <v>114</v>
      </c>
      <c r="D119" s="6">
        <v>37941.733999999997</v>
      </c>
      <c r="E119" s="6">
        <v>56</v>
      </c>
      <c r="F119" s="6">
        <f t="shared" si="3"/>
        <v>0.49122807017543857</v>
      </c>
      <c r="H119" s="15" t="s">
        <v>89</v>
      </c>
      <c r="I119" s="15" t="s">
        <v>28</v>
      </c>
      <c r="J119" s="6">
        <v>103</v>
      </c>
      <c r="K119" s="6">
        <v>33439</v>
      </c>
      <c r="L119" s="6">
        <v>151</v>
      </c>
      <c r="M119" s="6">
        <f t="shared" si="4"/>
        <v>1.4660194174757282</v>
      </c>
      <c r="O119" s="15" t="s">
        <v>119</v>
      </c>
      <c r="P119" s="15" t="s">
        <v>33</v>
      </c>
      <c r="Q119" s="6">
        <v>90</v>
      </c>
      <c r="R119" s="6">
        <v>31743.201000000001</v>
      </c>
      <c r="S119" s="6">
        <v>170</v>
      </c>
      <c r="T119" s="6">
        <f t="shared" si="5"/>
        <v>1.8888888888888888</v>
      </c>
    </row>
    <row r="120" spans="1:20" x14ac:dyDescent="0.15">
      <c r="A120" s="15" t="s">
        <v>57</v>
      </c>
      <c r="B120" s="15" t="s">
        <v>31</v>
      </c>
      <c r="C120" s="6">
        <v>48</v>
      </c>
      <c r="D120" s="6">
        <v>14609.642</v>
      </c>
      <c r="E120" s="6">
        <v>56</v>
      </c>
      <c r="F120" s="6">
        <f t="shared" si="3"/>
        <v>1.1666666666666667</v>
      </c>
      <c r="H120" s="15" t="s">
        <v>89</v>
      </c>
      <c r="I120" s="15" t="s">
        <v>27</v>
      </c>
      <c r="J120" s="6">
        <v>77</v>
      </c>
      <c r="K120" s="6">
        <v>25587.995999999999</v>
      </c>
      <c r="L120" s="6">
        <v>151</v>
      </c>
      <c r="M120" s="6">
        <f t="shared" si="4"/>
        <v>1.9610389610389611</v>
      </c>
      <c r="O120" s="15" t="s">
        <v>119</v>
      </c>
      <c r="P120" s="15" t="s">
        <v>31</v>
      </c>
      <c r="Q120" s="6">
        <v>47</v>
      </c>
      <c r="R120" s="6">
        <v>15949.200999999999</v>
      </c>
      <c r="S120" s="6">
        <v>170</v>
      </c>
      <c r="T120" s="6">
        <f t="shared" si="5"/>
        <v>3.6170212765957448</v>
      </c>
    </row>
    <row r="121" spans="1:20" x14ac:dyDescent="0.15">
      <c r="A121" s="15" t="s">
        <v>57</v>
      </c>
      <c r="B121" s="15" t="s">
        <v>28</v>
      </c>
      <c r="C121" s="6">
        <v>69</v>
      </c>
      <c r="D121" s="6">
        <v>25534.002</v>
      </c>
      <c r="E121" s="6">
        <v>57</v>
      </c>
      <c r="F121" s="6">
        <f t="shared" si="3"/>
        <v>0.82608695652173914</v>
      </c>
      <c r="H121" s="15" t="s">
        <v>89</v>
      </c>
      <c r="I121" s="15" t="s">
        <v>31</v>
      </c>
      <c r="J121" s="6">
        <v>47</v>
      </c>
      <c r="K121" s="6">
        <v>16219.119000000001</v>
      </c>
      <c r="L121" s="6">
        <v>152</v>
      </c>
      <c r="M121" s="6">
        <f t="shared" si="4"/>
        <v>3.2340425531914891</v>
      </c>
      <c r="O121" s="15" t="s">
        <v>119</v>
      </c>
      <c r="P121" s="15" t="s">
        <v>25</v>
      </c>
      <c r="Q121" s="6">
        <v>117</v>
      </c>
      <c r="R121" s="6">
        <v>41418.33</v>
      </c>
      <c r="S121" s="6">
        <v>170</v>
      </c>
      <c r="T121" s="6">
        <f t="shared" si="5"/>
        <v>1.4529914529914529</v>
      </c>
    </row>
    <row r="122" spans="1:20" x14ac:dyDescent="0.15">
      <c r="A122" s="15" t="s">
        <v>57</v>
      </c>
      <c r="B122" s="15" t="s">
        <v>30</v>
      </c>
      <c r="C122" s="6">
        <v>55</v>
      </c>
      <c r="D122" s="6">
        <v>18136.2</v>
      </c>
      <c r="E122" s="6">
        <v>57</v>
      </c>
      <c r="F122" s="6">
        <f t="shared" si="3"/>
        <v>1.0363636363636364</v>
      </c>
      <c r="H122" s="15" t="s">
        <v>89</v>
      </c>
      <c r="I122" s="15" t="s">
        <v>26</v>
      </c>
      <c r="J122" s="6">
        <v>97</v>
      </c>
      <c r="K122" s="6">
        <v>28591.713</v>
      </c>
      <c r="L122" s="6">
        <v>152</v>
      </c>
      <c r="M122" s="6">
        <f t="shared" si="4"/>
        <v>1.5670103092783505</v>
      </c>
      <c r="O122" s="15" t="s">
        <v>119</v>
      </c>
      <c r="P122" s="15" t="s">
        <v>26</v>
      </c>
      <c r="Q122" s="6">
        <v>98</v>
      </c>
      <c r="R122" s="6">
        <v>34239.792999999998</v>
      </c>
      <c r="S122" s="6">
        <v>170</v>
      </c>
      <c r="T122" s="6">
        <f t="shared" si="5"/>
        <v>1.7346938775510203</v>
      </c>
    </row>
    <row r="123" spans="1:20" x14ac:dyDescent="0.15">
      <c r="A123" s="15" t="s">
        <v>58</v>
      </c>
      <c r="B123" s="15" t="s">
        <v>32</v>
      </c>
      <c r="C123" s="6">
        <v>95</v>
      </c>
      <c r="D123" s="6">
        <v>31130.678</v>
      </c>
      <c r="E123" s="6">
        <v>90</v>
      </c>
      <c r="F123" s="6">
        <f t="shared" si="3"/>
        <v>0.94736842105263153</v>
      </c>
      <c r="H123" s="15" t="s">
        <v>90</v>
      </c>
      <c r="I123" s="15" t="s">
        <v>30</v>
      </c>
      <c r="J123" s="6">
        <v>43</v>
      </c>
      <c r="K123" s="6">
        <v>13176.599</v>
      </c>
      <c r="L123" s="6">
        <v>219</v>
      </c>
      <c r="M123" s="6">
        <f t="shared" si="4"/>
        <v>5.0930232558139537</v>
      </c>
      <c r="O123" s="15" t="s">
        <v>120</v>
      </c>
      <c r="P123" s="15" t="s">
        <v>26</v>
      </c>
      <c r="Q123" s="6">
        <v>87</v>
      </c>
      <c r="R123" s="6">
        <v>31905.040000000001</v>
      </c>
      <c r="S123" s="6">
        <v>231</v>
      </c>
      <c r="T123" s="6">
        <f t="shared" si="5"/>
        <v>2.6551724137931036</v>
      </c>
    </row>
    <row r="124" spans="1:20" x14ac:dyDescent="0.15">
      <c r="A124" s="15" t="s">
        <v>58</v>
      </c>
      <c r="B124" s="15" t="s">
        <v>28</v>
      </c>
      <c r="C124" s="6">
        <v>95</v>
      </c>
      <c r="D124" s="6">
        <v>31218.879000000001</v>
      </c>
      <c r="E124" s="6">
        <v>91</v>
      </c>
      <c r="F124" s="6">
        <f t="shared" si="3"/>
        <v>0.95789473684210524</v>
      </c>
      <c r="H124" s="15" t="s">
        <v>90</v>
      </c>
      <c r="I124" s="15" t="s">
        <v>27</v>
      </c>
      <c r="J124" s="6">
        <v>86</v>
      </c>
      <c r="K124" s="6">
        <v>26208.083999999999</v>
      </c>
      <c r="L124" s="6">
        <v>219</v>
      </c>
      <c r="M124" s="6">
        <f t="shared" si="4"/>
        <v>2.5465116279069768</v>
      </c>
      <c r="O124" s="15" t="s">
        <v>120</v>
      </c>
      <c r="P124" s="15" t="s">
        <v>31</v>
      </c>
      <c r="Q124" s="6">
        <v>45</v>
      </c>
      <c r="R124" s="6">
        <v>15372.001</v>
      </c>
      <c r="S124" s="6">
        <v>231</v>
      </c>
      <c r="T124" s="6">
        <f t="shared" si="5"/>
        <v>5.1333333333333337</v>
      </c>
    </row>
    <row r="125" spans="1:20" x14ac:dyDescent="0.15">
      <c r="A125" s="15" t="s">
        <v>58</v>
      </c>
      <c r="B125" s="15" t="s">
        <v>31</v>
      </c>
      <c r="C125" s="6">
        <v>57</v>
      </c>
      <c r="D125" s="6">
        <v>20709.921999999999</v>
      </c>
      <c r="E125" s="6">
        <v>91</v>
      </c>
      <c r="F125" s="6">
        <f t="shared" si="3"/>
        <v>1.5964912280701755</v>
      </c>
      <c r="H125" s="15" t="s">
        <v>90</v>
      </c>
      <c r="I125" s="15" t="s">
        <v>25</v>
      </c>
      <c r="J125" s="6">
        <v>97</v>
      </c>
      <c r="K125" s="6">
        <v>33538.483999999997</v>
      </c>
      <c r="L125" s="6">
        <v>219</v>
      </c>
      <c r="M125" s="6">
        <f t="shared" si="4"/>
        <v>2.2577319587628866</v>
      </c>
      <c r="O125" s="15" t="s">
        <v>120</v>
      </c>
      <c r="P125" s="15" t="s">
        <v>28</v>
      </c>
      <c r="Q125" s="6">
        <v>95</v>
      </c>
      <c r="R125" s="6">
        <v>30207.919999999998</v>
      </c>
      <c r="S125" s="6">
        <v>231</v>
      </c>
      <c r="T125" s="6">
        <f t="shared" si="5"/>
        <v>2.4315789473684211</v>
      </c>
    </row>
    <row r="126" spans="1:20" x14ac:dyDescent="0.15">
      <c r="A126" s="15" t="s">
        <v>58</v>
      </c>
      <c r="B126" s="15" t="s">
        <v>29</v>
      </c>
      <c r="C126" s="6">
        <v>105</v>
      </c>
      <c r="D126" s="6">
        <v>33627.360000000001</v>
      </c>
      <c r="E126" s="6">
        <v>91</v>
      </c>
      <c r="F126" s="6">
        <f t="shared" si="3"/>
        <v>0.8666666666666667</v>
      </c>
      <c r="H126" s="15" t="s">
        <v>90</v>
      </c>
      <c r="I126" s="15" t="s">
        <v>29</v>
      </c>
      <c r="J126" s="6">
        <v>101</v>
      </c>
      <c r="K126" s="6">
        <v>33763.565999999999</v>
      </c>
      <c r="L126" s="6">
        <v>219</v>
      </c>
      <c r="M126" s="6">
        <f t="shared" si="4"/>
        <v>2.1683168316831685</v>
      </c>
      <c r="O126" s="15" t="s">
        <v>120</v>
      </c>
      <c r="P126" s="15" t="s">
        <v>24</v>
      </c>
      <c r="Q126" s="6">
        <v>88</v>
      </c>
      <c r="R126" s="6">
        <v>26638.315999999999</v>
      </c>
      <c r="S126" s="6">
        <v>231</v>
      </c>
      <c r="T126" s="6">
        <f t="shared" si="5"/>
        <v>2.625</v>
      </c>
    </row>
    <row r="127" spans="1:20" x14ac:dyDescent="0.15">
      <c r="A127" s="15" t="s">
        <v>58</v>
      </c>
      <c r="B127" s="15" t="s">
        <v>27</v>
      </c>
      <c r="C127" s="6">
        <v>101</v>
      </c>
      <c r="D127" s="6">
        <v>32333.756000000001</v>
      </c>
      <c r="E127" s="6">
        <v>91</v>
      </c>
      <c r="F127" s="6">
        <f t="shared" si="3"/>
        <v>0.90099009900990101</v>
      </c>
      <c r="H127" s="15" t="s">
        <v>90</v>
      </c>
      <c r="I127" s="15" t="s">
        <v>24</v>
      </c>
      <c r="J127" s="6">
        <v>91</v>
      </c>
      <c r="K127" s="6">
        <v>29237.956999999999</v>
      </c>
      <c r="L127" s="6">
        <v>219</v>
      </c>
      <c r="M127" s="6">
        <f t="shared" si="4"/>
        <v>2.4065934065934065</v>
      </c>
      <c r="O127" s="15" t="s">
        <v>120</v>
      </c>
      <c r="P127" s="15" t="s">
        <v>25</v>
      </c>
      <c r="Q127" s="6">
        <v>107</v>
      </c>
      <c r="R127" s="6">
        <v>36441.207000000002</v>
      </c>
      <c r="S127" s="6">
        <v>231</v>
      </c>
      <c r="T127" s="6">
        <f t="shared" si="5"/>
        <v>2.1588785046728973</v>
      </c>
    </row>
    <row r="128" spans="1:20" x14ac:dyDescent="0.15">
      <c r="A128" s="15" t="s">
        <v>58</v>
      </c>
      <c r="B128" s="15" t="s">
        <v>25</v>
      </c>
      <c r="C128" s="6">
        <v>91</v>
      </c>
      <c r="D128" s="6">
        <v>32360.322</v>
      </c>
      <c r="E128" s="6">
        <v>91</v>
      </c>
      <c r="F128" s="6">
        <f t="shared" si="3"/>
        <v>1</v>
      </c>
      <c r="H128" s="15" t="s">
        <v>90</v>
      </c>
      <c r="I128" s="15" t="s">
        <v>33</v>
      </c>
      <c r="J128" s="6">
        <v>79</v>
      </c>
      <c r="K128" s="6">
        <v>26500.756000000001</v>
      </c>
      <c r="L128" s="6">
        <v>220</v>
      </c>
      <c r="M128" s="6">
        <f t="shared" si="4"/>
        <v>2.7848101265822787</v>
      </c>
      <c r="O128" s="15" t="s">
        <v>120</v>
      </c>
      <c r="P128" s="15" t="s">
        <v>32</v>
      </c>
      <c r="Q128" s="6">
        <v>85</v>
      </c>
      <c r="R128" s="6">
        <v>28894.803</v>
      </c>
      <c r="S128" s="6">
        <v>231</v>
      </c>
      <c r="T128" s="6">
        <f t="shared" si="5"/>
        <v>2.7176470588235295</v>
      </c>
    </row>
    <row r="129" spans="1:20" x14ac:dyDescent="0.15">
      <c r="A129" s="15" t="s">
        <v>58</v>
      </c>
      <c r="B129" s="15" t="s">
        <v>30</v>
      </c>
      <c r="C129" s="6">
        <v>60</v>
      </c>
      <c r="D129" s="6">
        <v>22771.478999999999</v>
      </c>
      <c r="E129" s="6">
        <v>91</v>
      </c>
      <c r="F129" s="6">
        <f t="shared" si="3"/>
        <v>1.5166666666666666</v>
      </c>
      <c r="H129" s="15" t="s">
        <v>90</v>
      </c>
      <c r="I129" s="15" t="s">
        <v>28</v>
      </c>
      <c r="J129" s="6">
        <v>104</v>
      </c>
      <c r="K129" s="6">
        <v>34952.324000000001</v>
      </c>
      <c r="L129" s="6">
        <v>220</v>
      </c>
      <c r="M129" s="6">
        <f t="shared" si="4"/>
        <v>2.1153846153846154</v>
      </c>
      <c r="O129" s="15" t="s">
        <v>120</v>
      </c>
      <c r="P129" s="15" t="s">
        <v>29</v>
      </c>
      <c r="Q129" s="6">
        <v>86</v>
      </c>
      <c r="R129" s="6">
        <v>29259.276999999998</v>
      </c>
      <c r="S129" s="6">
        <v>231</v>
      </c>
      <c r="T129" s="6">
        <f t="shared" si="5"/>
        <v>2.6860465116279069</v>
      </c>
    </row>
    <row r="130" spans="1:20" x14ac:dyDescent="0.15">
      <c r="A130" s="15" t="s">
        <v>58</v>
      </c>
      <c r="B130" s="15" t="s">
        <v>26</v>
      </c>
      <c r="C130" s="6">
        <v>93</v>
      </c>
      <c r="D130" s="6">
        <v>31837.84</v>
      </c>
      <c r="E130" s="6">
        <v>91</v>
      </c>
      <c r="F130" s="6">
        <f t="shared" si="3"/>
        <v>0.978494623655914</v>
      </c>
      <c r="H130" s="15" t="s">
        <v>90</v>
      </c>
      <c r="I130" s="15" t="s">
        <v>26</v>
      </c>
      <c r="J130" s="6">
        <v>87</v>
      </c>
      <c r="K130" s="6">
        <v>31224.52</v>
      </c>
      <c r="L130" s="6">
        <v>220</v>
      </c>
      <c r="M130" s="6">
        <f t="shared" si="4"/>
        <v>2.5287356321839081</v>
      </c>
      <c r="O130" s="15" t="s">
        <v>120</v>
      </c>
      <c r="P130" s="15" t="s">
        <v>30</v>
      </c>
      <c r="Q130" s="6">
        <v>45</v>
      </c>
      <c r="R130" s="6">
        <v>15524.441000000001</v>
      </c>
      <c r="S130" s="6">
        <v>232</v>
      </c>
      <c r="T130" s="6">
        <f t="shared" si="5"/>
        <v>5.1555555555555559</v>
      </c>
    </row>
    <row r="131" spans="1:20" x14ac:dyDescent="0.15">
      <c r="A131" s="15" t="s">
        <v>58</v>
      </c>
      <c r="B131" s="15" t="s">
        <v>24</v>
      </c>
      <c r="C131" s="6">
        <v>88</v>
      </c>
      <c r="D131" s="6">
        <v>28977.761999999999</v>
      </c>
      <c r="E131" s="6">
        <v>92</v>
      </c>
      <c r="F131" s="6">
        <f t="shared" si="3"/>
        <v>1.0454545454545454</v>
      </c>
      <c r="H131" s="15" t="s">
        <v>90</v>
      </c>
      <c r="I131" s="15" t="s">
        <v>32</v>
      </c>
      <c r="J131" s="6">
        <v>93</v>
      </c>
      <c r="K131" s="6">
        <v>30046.240000000002</v>
      </c>
      <c r="L131" s="6">
        <v>220</v>
      </c>
      <c r="M131" s="6">
        <f t="shared" si="4"/>
        <v>2.3655913978494625</v>
      </c>
      <c r="O131" s="15" t="s">
        <v>120</v>
      </c>
      <c r="P131" s="15" t="s">
        <v>27</v>
      </c>
      <c r="Q131" s="6">
        <v>101</v>
      </c>
      <c r="R131" s="6">
        <v>31882.798999999999</v>
      </c>
      <c r="S131" s="6">
        <v>232</v>
      </c>
      <c r="T131" s="6">
        <f t="shared" si="5"/>
        <v>2.2970297029702968</v>
      </c>
    </row>
    <row r="132" spans="1:20" x14ac:dyDescent="0.15">
      <c r="A132" s="15" t="s">
        <v>58</v>
      </c>
      <c r="B132" s="15" t="s">
        <v>33</v>
      </c>
      <c r="C132" s="6">
        <v>96</v>
      </c>
      <c r="D132" s="6">
        <v>30539.361000000001</v>
      </c>
      <c r="E132" s="6">
        <v>92</v>
      </c>
      <c r="F132" s="6">
        <f t="shared" ref="F132:F195" si="6">E132/C132</f>
        <v>0.95833333333333337</v>
      </c>
      <c r="H132" s="15" t="s">
        <v>90</v>
      </c>
      <c r="I132" s="15" t="s">
        <v>31</v>
      </c>
      <c r="J132" s="6">
        <v>61</v>
      </c>
      <c r="K132" s="6">
        <v>20780.682000000001</v>
      </c>
      <c r="L132" s="6">
        <v>220</v>
      </c>
      <c r="M132" s="6">
        <f t="shared" ref="M132:M195" si="7">L132/J132</f>
        <v>3.6065573770491803</v>
      </c>
      <c r="O132" s="15" t="s">
        <v>120</v>
      </c>
      <c r="P132" s="15" t="s">
        <v>33</v>
      </c>
      <c r="Q132" s="6">
        <v>101</v>
      </c>
      <c r="R132" s="6">
        <v>34026.722999999998</v>
      </c>
      <c r="S132" s="6">
        <v>232</v>
      </c>
      <c r="T132" s="6">
        <f t="shared" ref="T132:T195" si="8">S132/Q132</f>
        <v>2.2970297029702968</v>
      </c>
    </row>
    <row r="133" spans="1:20" x14ac:dyDescent="0.15">
      <c r="A133" s="15" t="s">
        <v>59</v>
      </c>
      <c r="B133" s="15" t="s">
        <v>33</v>
      </c>
      <c r="C133" s="6">
        <v>101</v>
      </c>
      <c r="D133" s="6">
        <v>33763.597999999998</v>
      </c>
      <c r="E133" s="6">
        <v>215</v>
      </c>
      <c r="F133" s="6">
        <f t="shared" si="6"/>
        <v>2.1287128712871288</v>
      </c>
      <c r="H133" s="15" t="s">
        <v>91</v>
      </c>
      <c r="I133" s="15" t="s">
        <v>25</v>
      </c>
      <c r="J133" s="6">
        <v>81</v>
      </c>
      <c r="K133" s="6">
        <v>26320.959999999999</v>
      </c>
      <c r="L133" s="6">
        <v>126</v>
      </c>
      <c r="M133" s="6">
        <f t="shared" si="7"/>
        <v>1.5555555555555556</v>
      </c>
      <c r="O133" s="15" t="s">
        <v>121</v>
      </c>
      <c r="P133" s="15" t="s">
        <v>31</v>
      </c>
      <c r="Q133" s="6">
        <v>60</v>
      </c>
      <c r="R133" s="6">
        <v>18746.240000000002</v>
      </c>
      <c r="S133" s="6">
        <v>71</v>
      </c>
      <c r="T133" s="6">
        <f t="shared" si="8"/>
        <v>1.1833333333333333</v>
      </c>
    </row>
    <row r="134" spans="1:20" x14ac:dyDescent="0.15">
      <c r="A134" s="15" t="s">
        <v>59</v>
      </c>
      <c r="B134" s="15" t="s">
        <v>27</v>
      </c>
      <c r="C134" s="6">
        <v>83</v>
      </c>
      <c r="D134" s="6">
        <v>25554.396000000001</v>
      </c>
      <c r="E134" s="6">
        <v>215</v>
      </c>
      <c r="F134" s="6">
        <f t="shared" si="6"/>
        <v>2.5903614457831323</v>
      </c>
      <c r="H134" s="15" t="s">
        <v>91</v>
      </c>
      <c r="I134" s="15" t="s">
        <v>24</v>
      </c>
      <c r="J134" s="6">
        <v>90</v>
      </c>
      <c r="K134" s="6">
        <v>28210.803</v>
      </c>
      <c r="L134" s="6">
        <v>126</v>
      </c>
      <c r="M134" s="6">
        <f t="shared" si="7"/>
        <v>1.4</v>
      </c>
      <c r="O134" s="15" t="s">
        <v>121</v>
      </c>
      <c r="P134" s="15" t="s">
        <v>33</v>
      </c>
      <c r="Q134" s="6">
        <v>84</v>
      </c>
      <c r="R134" s="6">
        <v>28790.482</v>
      </c>
      <c r="S134" s="6">
        <v>71</v>
      </c>
      <c r="T134" s="6">
        <f t="shared" si="8"/>
        <v>0.84523809523809523</v>
      </c>
    </row>
    <row r="135" spans="1:20" x14ac:dyDescent="0.15">
      <c r="A135" s="15" t="s">
        <v>59</v>
      </c>
      <c r="B135" s="15" t="s">
        <v>32</v>
      </c>
      <c r="C135" s="6">
        <v>112</v>
      </c>
      <c r="D135" s="6">
        <v>35610.080000000002</v>
      </c>
      <c r="E135" s="6">
        <v>215</v>
      </c>
      <c r="F135" s="6">
        <f t="shared" si="6"/>
        <v>1.9196428571428572</v>
      </c>
      <c r="H135" s="15" t="s">
        <v>91</v>
      </c>
      <c r="I135" s="15" t="s">
        <v>28</v>
      </c>
      <c r="J135" s="6">
        <v>94</v>
      </c>
      <c r="K135" s="6">
        <v>33168.953000000001</v>
      </c>
      <c r="L135" s="6">
        <v>127</v>
      </c>
      <c r="M135" s="6">
        <f t="shared" si="7"/>
        <v>1.3510638297872339</v>
      </c>
      <c r="O135" s="15" t="s">
        <v>121</v>
      </c>
      <c r="P135" s="15" t="s">
        <v>32</v>
      </c>
      <c r="Q135" s="6">
        <v>89</v>
      </c>
      <c r="R135" s="6">
        <v>27958.197</v>
      </c>
      <c r="S135" s="6">
        <v>71</v>
      </c>
      <c r="T135" s="6">
        <f t="shared" si="8"/>
        <v>0.797752808988764</v>
      </c>
    </row>
    <row r="136" spans="1:20" x14ac:dyDescent="0.15">
      <c r="A136" s="15" t="s">
        <v>59</v>
      </c>
      <c r="B136" s="15" t="s">
        <v>26</v>
      </c>
      <c r="C136" s="6">
        <v>106</v>
      </c>
      <c r="D136" s="6">
        <v>36812.362999999998</v>
      </c>
      <c r="E136" s="6">
        <v>215</v>
      </c>
      <c r="F136" s="6">
        <f t="shared" si="6"/>
        <v>2.0283018867924527</v>
      </c>
      <c r="H136" s="15" t="s">
        <v>91</v>
      </c>
      <c r="I136" s="15" t="s">
        <v>30</v>
      </c>
      <c r="J136" s="6">
        <v>54</v>
      </c>
      <c r="K136" s="6">
        <v>17741.078000000001</v>
      </c>
      <c r="L136" s="6">
        <v>128</v>
      </c>
      <c r="M136" s="6">
        <f t="shared" si="7"/>
        <v>2.3703703703703702</v>
      </c>
      <c r="O136" s="15" t="s">
        <v>121</v>
      </c>
      <c r="P136" s="15" t="s">
        <v>29</v>
      </c>
      <c r="Q136" s="6">
        <v>77</v>
      </c>
      <c r="R136" s="6">
        <v>25034.52</v>
      </c>
      <c r="S136" s="6">
        <v>71</v>
      </c>
      <c r="T136" s="6">
        <f t="shared" si="8"/>
        <v>0.92207792207792205</v>
      </c>
    </row>
    <row r="137" spans="1:20" x14ac:dyDescent="0.15">
      <c r="A137" s="15" t="s">
        <v>59</v>
      </c>
      <c r="B137" s="15" t="s">
        <v>25</v>
      </c>
      <c r="C137" s="6">
        <v>92</v>
      </c>
      <c r="D137" s="6">
        <v>28579.357</v>
      </c>
      <c r="E137" s="6">
        <v>215</v>
      </c>
      <c r="F137" s="6">
        <f t="shared" si="6"/>
        <v>2.3369565217391304</v>
      </c>
      <c r="H137" s="15" t="s">
        <v>91</v>
      </c>
      <c r="I137" s="15" t="s">
        <v>31</v>
      </c>
      <c r="J137" s="6">
        <v>56</v>
      </c>
      <c r="K137" s="6">
        <v>19630.723000000002</v>
      </c>
      <c r="L137" s="6">
        <v>128</v>
      </c>
      <c r="M137" s="6">
        <f t="shared" si="7"/>
        <v>2.2857142857142856</v>
      </c>
      <c r="O137" s="15" t="s">
        <v>121</v>
      </c>
      <c r="P137" s="15" t="s">
        <v>25</v>
      </c>
      <c r="Q137" s="6">
        <v>78</v>
      </c>
      <c r="R137" s="6">
        <v>27850.037</v>
      </c>
      <c r="S137" s="6">
        <v>71</v>
      </c>
      <c r="T137" s="6">
        <f t="shared" si="8"/>
        <v>0.91025641025641024</v>
      </c>
    </row>
    <row r="138" spans="1:20" x14ac:dyDescent="0.15">
      <c r="A138" s="15" t="s">
        <v>59</v>
      </c>
      <c r="B138" s="15" t="s">
        <v>28</v>
      </c>
      <c r="C138" s="6">
        <v>95</v>
      </c>
      <c r="D138" s="6">
        <v>29897.484</v>
      </c>
      <c r="E138" s="6">
        <v>215</v>
      </c>
      <c r="F138" s="6">
        <f t="shared" si="6"/>
        <v>2.263157894736842</v>
      </c>
      <c r="H138" s="15" t="s">
        <v>91</v>
      </c>
      <c r="I138" s="15" t="s">
        <v>33</v>
      </c>
      <c r="J138" s="6">
        <v>94</v>
      </c>
      <c r="K138" s="6">
        <v>30725.603999999999</v>
      </c>
      <c r="L138" s="6">
        <v>129</v>
      </c>
      <c r="M138" s="6">
        <f t="shared" si="7"/>
        <v>1.3723404255319149</v>
      </c>
      <c r="O138" s="15" t="s">
        <v>121</v>
      </c>
      <c r="P138" s="15" t="s">
        <v>27</v>
      </c>
      <c r="Q138" s="6">
        <v>107</v>
      </c>
      <c r="R138" s="6">
        <v>36801.917999999998</v>
      </c>
      <c r="S138" s="6">
        <v>71</v>
      </c>
      <c r="T138" s="6">
        <f t="shared" si="8"/>
        <v>0.66355140186915884</v>
      </c>
    </row>
    <row r="139" spans="1:20" x14ac:dyDescent="0.15">
      <c r="A139" s="15" t="s">
        <v>59</v>
      </c>
      <c r="B139" s="15" t="s">
        <v>31</v>
      </c>
      <c r="C139" s="6">
        <v>54</v>
      </c>
      <c r="D139" s="6">
        <v>17972.437999999998</v>
      </c>
      <c r="E139" s="6">
        <v>215</v>
      </c>
      <c r="F139" s="6">
        <f t="shared" si="6"/>
        <v>3.9814814814814814</v>
      </c>
      <c r="H139" s="15" t="s">
        <v>91</v>
      </c>
      <c r="I139" s="15" t="s">
        <v>29</v>
      </c>
      <c r="J139" s="6">
        <v>104</v>
      </c>
      <c r="K139" s="6">
        <v>33254.400000000001</v>
      </c>
      <c r="L139" s="6">
        <v>129</v>
      </c>
      <c r="M139" s="6">
        <f t="shared" si="7"/>
        <v>1.2403846153846154</v>
      </c>
      <c r="O139" s="15" t="s">
        <v>121</v>
      </c>
      <c r="P139" s="15" t="s">
        <v>26</v>
      </c>
      <c r="Q139" s="6">
        <v>98</v>
      </c>
      <c r="R139" s="6">
        <v>32685.963</v>
      </c>
      <c r="S139" s="6">
        <v>71</v>
      </c>
      <c r="T139" s="6">
        <f t="shared" si="8"/>
        <v>0.72448979591836737</v>
      </c>
    </row>
    <row r="140" spans="1:20" x14ac:dyDescent="0.15">
      <c r="A140" s="15" t="s">
        <v>59</v>
      </c>
      <c r="B140" s="15" t="s">
        <v>30</v>
      </c>
      <c r="C140" s="6">
        <v>53</v>
      </c>
      <c r="D140" s="6">
        <v>14861.799000000001</v>
      </c>
      <c r="E140" s="6">
        <v>216</v>
      </c>
      <c r="F140" s="6">
        <f t="shared" si="6"/>
        <v>4.0754716981132075</v>
      </c>
      <c r="H140" s="15" t="s">
        <v>91</v>
      </c>
      <c r="I140" s="15" t="s">
        <v>27</v>
      </c>
      <c r="J140" s="6">
        <v>104</v>
      </c>
      <c r="K140" s="6">
        <v>37516.722999999998</v>
      </c>
      <c r="L140" s="6">
        <v>129</v>
      </c>
      <c r="M140" s="6">
        <f t="shared" si="7"/>
        <v>1.2403846153846154</v>
      </c>
      <c r="O140" s="15" t="s">
        <v>121</v>
      </c>
      <c r="P140" s="15" t="s">
        <v>28</v>
      </c>
      <c r="Q140" s="6">
        <v>97</v>
      </c>
      <c r="R140" s="6">
        <v>29692.846000000001</v>
      </c>
      <c r="S140" s="6">
        <v>71</v>
      </c>
      <c r="T140" s="6">
        <f t="shared" si="8"/>
        <v>0.73195876288659789</v>
      </c>
    </row>
    <row r="141" spans="1:20" x14ac:dyDescent="0.15">
      <c r="A141" s="15" t="s">
        <v>59</v>
      </c>
      <c r="B141" s="15" t="s">
        <v>29</v>
      </c>
      <c r="C141" s="6">
        <v>92</v>
      </c>
      <c r="D141" s="6">
        <v>30497</v>
      </c>
      <c r="E141" s="6">
        <v>216</v>
      </c>
      <c r="F141" s="6">
        <f t="shared" si="6"/>
        <v>2.347826086956522</v>
      </c>
      <c r="H141" s="15" t="s">
        <v>91</v>
      </c>
      <c r="I141" s="15" t="s">
        <v>32</v>
      </c>
      <c r="J141" s="6">
        <v>93</v>
      </c>
      <c r="K141" s="6">
        <v>33555.843999999997</v>
      </c>
      <c r="L141" s="6">
        <v>130</v>
      </c>
      <c r="M141" s="6">
        <f t="shared" si="7"/>
        <v>1.3978494623655915</v>
      </c>
      <c r="O141" s="15" t="s">
        <v>121</v>
      </c>
      <c r="P141" s="15" t="s">
        <v>24</v>
      </c>
      <c r="Q141" s="6">
        <v>100</v>
      </c>
      <c r="R141" s="6">
        <v>33337.315999999999</v>
      </c>
      <c r="S141" s="6">
        <v>71</v>
      </c>
      <c r="T141" s="6">
        <f t="shared" si="8"/>
        <v>0.71</v>
      </c>
    </row>
    <row r="142" spans="1:20" x14ac:dyDescent="0.15">
      <c r="A142" s="15" t="s">
        <v>59</v>
      </c>
      <c r="B142" s="15" t="s">
        <v>24</v>
      </c>
      <c r="C142" s="6">
        <v>93</v>
      </c>
      <c r="D142" s="6">
        <v>32706.958999999999</v>
      </c>
      <c r="E142" s="6">
        <v>216</v>
      </c>
      <c r="F142" s="6">
        <f t="shared" si="6"/>
        <v>2.3225806451612905</v>
      </c>
      <c r="H142" s="15" t="s">
        <v>91</v>
      </c>
      <c r="I142" s="15" t="s">
        <v>26</v>
      </c>
      <c r="J142" s="6">
        <v>103</v>
      </c>
      <c r="K142" s="6">
        <v>32183.035</v>
      </c>
      <c r="L142" s="6">
        <v>130</v>
      </c>
      <c r="M142" s="6">
        <f t="shared" si="7"/>
        <v>1.2621359223300972</v>
      </c>
      <c r="O142" s="15" t="s">
        <v>121</v>
      </c>
      <c r="P142" s="15" t="s">
        <v>30</v>
      </c>
      <c r="Q142" s="6">
        <v>52</v>
      </c>
      <c r="R142" s="6">
        <v>14985.561</v>
      </c>
      <c r="S142" s="6">
        <v>71</v>
      </c>
      <c r="T142" s="6">
        <f t="shared" si="8"/>
        <v>1.3653846153846154</v>
      </c>
    </row>
    <row r="143" spans="1:20" x14ac:dyDescent="0.15">
      <c r="A143" s="15" t="s">
        <v>60</v>
      </c>
      <c r="B143" s="15" t="s">
        <v>33</v>
      </c>
      <c r="C143" s="6">
        <v>84</v>
      </c>
      <c r="D143" s="6">
        <v>29608.201000000001</v>
      </c>
      <c r="E143" s="6">
        <v>129</v>
      </c>
      <c r="F143" s="6">
        <f t="shared" si="6"/>
        <v>1.5357142857142858</v>
      </c>
      <c r="H143" s="15" t="s">
        <v>92</v>
      </c>
      <c r="I143" s="15" t="s">
        <v>25</v>
      </c>
      <c r="J143" s="6">
        <v>95</v>
      </c>
      <c r="K143" s="6">
        <v>32174.398000000001</v>
      </c>
      <c r="L143" s="6">
        <v>194</v>
      </c>
      <c r="M143" s="6">
        <f t="shared" si="7"/>
        <v>2.0421052631578949</v>
      </c>
      <c r="O143" s="15" t="s">
        <v>122</v>
      </c>
      <c r="P143" s="15" t="s">
        <v>30</v>
      </c>
      <c r="Q143" s="6">
        <v>51</v>
      </c>
      <c r="R143" s="6">
        <v>17138.240000000002</v>
      </c>
      <c r="S143" s="6">
        <v>218</v>
      </c>
      <c r="T143" s="6">
        <f t="shared" si="8"/>
        <v>4.2745098039215685</v>
      </c>
    </row>
    <row r="144" spans="1:20" x14ac:dyDescent="0.15">
      <c r="A144" s="15" t="s">
        <v>60</v>
      </c>
      <c r="B144" s="15" t="s">
        <v>27</v>
      </c>
      <c r="C144" s="6">
        <v>89</v>
      </c>
      <c r="D144" s="6">
        <v>29270.636999999999</v>
      </c>
      <c r="E144" s="6">
        <v>130</v>
      </c>
      <c r="F144" s="6">
        <f t="shared" si="6"/>
        <v>1.4606741573033708</v>
      </c>
      <c r="H144" s="15" t="s">
        <v>92</v>
      </c>
      <c r="I144" s="15" t="s">
        <v>30</v>
      </c>
      <c r="J144" s="6">
        <v>42</v>
      </c>
      <c r="K144" s="6">
        <v>14237.52</v>
      </c>
      <c r="L144" s="6">
        <v>195</v>
      </c>
      <c r="M144" s="6">
        <f t="shared" si="7"/>
        <v>4.6428571428571432</v>
      </c>
      <c r="O144" s="15" t="s">
        <v>122</v>
      </c>
      <c r="P144" s="15" t="s">
        <v>26</v>
      </c>
      <c r="Q144" s="6">
        <v>115</v>
      </c>
      <c r="R144" s="6">
        <v>35725.4</v>
      </c>
      <c r="S144" s="6">
        <v>218</v>
      </c>
      <c r="T144" s="6">
        <f t="shared" si="8"/>
        <v>1.8956521739130434</v>
      </c>
    </row>
    <row r="145" spans="1:20" x14ac:dyDescent="0.15">
      <c r="A145" s="15" t="s">
        <v>60</v>
      </c>
      <c r="B145" s="15" t="s">
        <v>32</v>
      </c>
      <c r="C145" s="6">
        <v>97</v>
      </c>
      <c r="D145" s="6">
        <v>29591.879000000001</v>
      </c>
      <c r="E145" s="6">
        <v>130</v>
      </c>
      <c r="F145" s="6">
        <f t="shared" si="6"/>
        <v>1.3402061855670102</v>
      </c>
      <c r="H145" s="15" t="s">
        <v>92</v>
      </c>
      <c r="I145" s="15" t="s">
        <v>32</v>
      </c>
      <c r="J145" s="6">
        <v>92</v>
      </c>
      <c r="K145" s="6">
        <v>29613.965</v>
      </c>
      <c r="L145" s="6">
        <v>195</v>
      </c>
      <c r="M145" s="6">
        <f t="shared" si="7"/>
        <v>2.1195652173913042</v>
      </c>
      <c r="O145" s="15" t="s">
        <v>122</v>
      </c>
      <c r="P145" s="15" t="s">
        <v>24</v>
      </c>
      <c r="Q145" s="6">
        <v>107</v>
      </c>
      <c r="R145" s="6">
        <v>34924.324000000001</v>
      </c>
      <c r="S145" s="6">
        <v>218</v>
      </c>
      <c r="T145" s="6">
        <f t="shared" si="8"/>
        <v>2.0373831775700935</v>
      </c>
    </row>
    <row r="146" spans="1:20" x14ac:dyDescent="0.15">
      <c r="A146" s="15" t="s">
        <v>60</v>
      </c>
      <c r="B146" s="15" t="s">
        <v>31</v>
      </c>
      <c r="C146" s="6">
        <v>45</v>
      </c>
      <c r="D146" s="6">
        <v>16142.161</v>
      </c>
      <c r="E146" s="6">
        <v>130</v>
      </c>
      <c r="F146" s="6">
        <f t="shared" si="6"/>
        <v>2.8888888888888888</v>
      </c>
      <c r="H146" s="15" t="s">
        <v>92</v>
      </c>
      <c r="I146" s="15" t="s">
        <v>29</v>
      </c>
      <c r="J146" s="6">
        <v>99</v>
      </c>
      <c r="K146" s="6">
        <v>32946.639999999999</v>
      </c>
      <c r="L146" s="6">
        <v>195</v>
      </c>
      <c r="M146" s="6">
        <f t="shared" si="7"/>
        <v>1.9696969696969697</v>
      </c>
      <c r="O146" s="15" t="s">
        <v>122</v>
      </c>
      <c r="P146" s="15" t="s">
        <v>28</v>
      </c>
      <c r="Q146" s="6">
        <v>67</v>
      </c>
      <c r="R146" s="6">
        <v>21204.803</v>
      </c>
      <c r="S146" s="6">
        <v>218</v>
      </c>
      <c r="T146" s="6">
        <f t="shared" si="8"/>
        <v>3.2537313432835822</v>
      </c>
    </row>
    <row r="147" spans="1:20" x14ac:dyDescent="0.15">
      <c r="A147" s="15" t="s">
        <v>60</v>
      </c>
      <c r="B147" s="15" t="s">
        <v>30</v>
      </c>
      <c r="C147" s="6">
        <v>50</v>
      </c>
      <c r="D147" s="6">
        <v>15914.723</v>
      </c>
      <c r="E147" s="6">
        <v>130</v>
      </c>
      <c r="F147" s="6">
        <f t="shared" si="6"/>
        <v>2.6</v>
      </c>
      <c r="H147" s="15" t="s">
        <v>92</v>
      </c>
      <c r="I147" s="15" t="s">
        <v>28</v>
      </c>
      <c r="J147" s="6">
        <v>95</v>
      </c>
      <c r="K147" s="6">
        <v>31079.476999999999</v>
      </c>
      <c r="L147" s="6">
        <v>195</v>
      </c>
      <c r="M147" s="6">
        <f t="shared" si="7"/>
        <v>2.0526315789473686</v>
      </c>
      <c r="O147" s="15" t="s">
        <v>122</v>
      </c>
      <c r="P147" s="15" t="s">
        <v>33</v>
      </c>
      <c r="Q147" s="6">
        <v>82</v>
      </c>
      <c r="R147" s="6">
        <v>26163.32</v>
      </c>
      <c r="S147" s="6">
        <v>218</v>
      </c>
      <c r="T147" s="6">
        <f t="shared" si="8"/>
        <v>2.6585365853658538</v>
      </c>
    </row>
    <row r="148" spans="1:20" x14ac:dyDescent="0.15">
      <c r="A148" s="15" t="s">
        <v>60</v>
      </c>
      <c r="B148" s="15" t="s">
        <v>29</v>
      </c>
      <c r="C148" s="6">
        <v>100</v>
      </c>
      <c r="D148" s="6">
        <v>36088.879999999997</v>
      </c>
      <c r="E148" s="6">
        <v>130</v>
      </c>
      <c r="F148" s="6">
        <f t="shared" si="6"/>
        <v>1.3</v>
      </c>
      <c r="H148" s="15" t="s">
        <v>92</v>
      </c>
      <c r="I148" s="15" t="s">
        <v>33</v>
      </c>
      <c r="J148" s="6">
        <v>102</v>
      </c>
      <c r="K148" s="6">
        <v>34967.68</v>
      </c>
      <c r="L148" s="6">
        <v>195</v>
      </c>
      <c r="M148" s="6">
        <f t="shared" si="7"/>
        <v>1.911764705882353</v>
      </c>
      <c r="O148" s="15" t="s">
        <v>122</v>
      </c>
      <c r="P148" s="15" t="s">
        <v>32</v>
      </c>
      <c r="Q148" s="6">
        <v>84</v>
      </c>
      <c r="R148" s="6">
        <v>28060.63</v>
      </c>
      <c r="S148" s="6">
        <v>218</v>
      </c>
      <c r="T148" s="6">
        <f t="shared" si="8"/>
        <v>2.5952380952380953</v>
      </c>
    </row>
    <row r="149" spans="1:20" x14ac:dyDescent="0.15">
      <c r="A149" s="15" t="s">
        <v>60</v>
      </c>
      <c r="B149" s="15" t="s">
        <v>28</v>
      </c>
      <c r="C149" s="6">
        <v>98</v>
      </c>
      <c r="D149" s="6">
        <v>33072.523000000001</v>
      </c>
      <c r="E149" s="6">
        <v>130</v>
      </c>
      <c r="F149" s="6">
        <f t="shared" si="6"/>
        <v>1.3265306122448979</v>
      </c>
      <c r="H149" s="15" t="s">
        <v>92</v>
      </c>
      <c r="I149" s="15" t="s">
        <v>26</v>
      </c>
      <c r="J149" s="6">
        <v>104</v>
      </c>
      <c r="K149" s="6">
        <v>35522.074000000001</v>
      </c>
      <c r="L149" s="6">
        <v>195</v>
      </c>
      <c r="M149" s="6">
        <f t="shared" si="7"/>
        <v>1.875</v>
      </c>
      <c r="O149" s="15" t="s">
        <v>122</v>
      </c>
      <c r="P149" s="15" t="s">
        <v>27</v>
      </c>
      <c r="Q149" s="6">
        <v>90</v>
      </c>
      <c r="R149" s="6">
        <v>29273.68</v>
      </c>
      <c r="S149" s="6">
        <v>218</v>
      </c>
      <c r="T149" s="6">
        <f t="shared" si="8"/>
        <v>2.4222222222222221</v>
      </c>
    </row>
    <row r="150" spans="1:20" x14ac:dyDescent="0.15">
      <c r="A150" s="15" t="s">
        <v>60</v>
      </c>
      <c r="B150" s="15" t="s">
        <v>26</v>
      </c>
      <c r="C150" s="6">
        <v>101</v>
      </c>
      <c r="D150" s="6">
        <v>31620.486000000001</v>
      </c>
      <c r="E150" s="6">
        <v>130</v>
      </c>
      <c r="F150" s="6">
        <f t="shared" si="6"/>
        <v>1.2871287128712872</v>
      </c>
      <c r="H150" s="15" t="s">
        <v>92</v>
      </c>
      <c r="I150" s="15" t="s">
        <v>31</v>
      </c>
      <c r="J150" s="6">
        <v>53</v>
      </c>
      <c r="K150" s="6">
        <v>17494.562000000002</v>
      </c>
      <c r="L150" s="6">
        <v>195</v>
      </c>
      <c r="M150" s="6">
        <f t="shared" si="7"/>
        <v>3.6792452830188678</v>
      </c>
      <c r="O150" s="15" t="s">
        <v>122</v>
      </c>
      <c r="P150" s="15" t="s">
        <v>31</v>
      </c>
      <c r="Q150" s="6">
        <v>40</v>
      </c>
      <c r="R150" s="6">
        <v>12454.4</v>
      </c>
      <c r="S150" s="6">
        <v>219</v>
      </c>
      <c r="T150" s="6">
        <f t="shared" si="8"/>
        <v>5.4749999999999996</v>
      </c>
    </row>
    <row r="151" spans="1:20" x14ac:dyDescent="0.15">
      <c r="A151" s="15" t="s">
        <v>60</v>
      </c>
      <c r="B151" s="15" t="s">
        <v>24</v>
      </c>
      <c r="C151" s="6">
        <v>100</v>
      </c>
      <c r="D151" s="6">
        <v>31991.238000000001</v>
      </c>
      <c r="E151" s="6">
        <v>130</v>
      </c>
      <c r="F151" s="6">
        <f t="shared" si="6"/>
        <v>1.3</v>
      </c>
      <c r="H151" s="15" t="s">
        <v>92</v>
      </c>
      <c r="I151" s="15" t="s">
        <v>27</v>
      </c>
      <c r="J151" s="6">
        <v>113</v>
      </c>
      <c r="K151" s="6">
        <v>36175.483999999997</v>
      </c>
      <c r="L151" s="6">
        <v>195</v>
      </c>
      <c r="M151" s="6">
        <f t="shared" si="7"/>
        <v>1.7256637168141593</v>
      </c>
      <c r="O151" s="15" t="s">
        <v>122</v>
      </c>
      <c r="P151" s="15" t="s">
        <v>29</v>
      </c>
      <c r="Q151" s="6">
        <v>97</v>
      </c>
      <c r="R151" s="6">
        <v>31726.396000000001</v>
      </c>
      <c r="S151" s="6">
        <v>219</v>
      </c>
      <c r="T151" s="6">
        <f t="shared" si="8"/>
        <v>2.2577319587628866</v>
      </c>
    </row>
    <row r="152" spans="1:20" x14ac:dyDescent="0.15">
      <c r="A152" s="15" t="s">
        <v>60</v>
      </c>
      <c r="B152" s="15" t="s">
        <v>25</v>
      </c>
      <c r="C152" s="6">
        <v>99</v>
      </c>
      <c r="D152" s="6">
        <v>33247.004000000001</v>
      </c>
      <c r="E152" s="6">
        <v>130</v>
      </c>
      <c r="F152" s="6">
        <f t="shared" si="6"/>
        <v>1.3131313131313131</v>
      </c>
      <c r="H152" s="15" t="s">
        <v>92</v>
      </c>
      <c r="I152" s="15" t="s">
        <v>24</v>
      </c>
      <c r="J152" s="6">
        <v>104</v>
      </c>
      <c r="K152" s="6">
        <v>35221.438000000002</v>
      </c>
      <c r="L152" s="6">
        <v>195</v>
      </c>
      <c r="M152" s="6">
        <f t="shared" si="7"/>
        <v>1.875</v>
      </c>
      <c r="O152" s="15" t="s">
        <v>122</v>
      </c>
      <c r="P152" s="15" t="s">
        <v>25</v>
      </c>
      <c r="Q152" s="6">
        <v>107</v>
      </c>
      <c r="R152" s="6">
        <v>38215.688000000002</v>
      </c>
      <c r="S152" s="6">
        <v>219</v>
      </c>
      <c r="T152" s="6">
        <f t="shared" si="8"/>
        <v>2.0467289719626169</v>
      </c>
    </row>
    <row r="153" spans="1:20" x14ac:dyDescent="0.15">
      <c r="A153" s="15" t="s">
        <v>61</v>
      </c>
      <c r="B153" s="15" t="s">
        <v>26</v>
      </c>
      <c r="C153" s="6">
        <v>87</v>
      </c>
      <c r="D153" s="6">
        <v>29839.040000000001</v>
      </c>
      <c r="E153" s="6">
        <v>29</v>
      </c>
      <c r="F153" s="6">
        <f t="shared" si="6"/>
        <v>0.33333333333333331</v>
      </c>
      <c r="H153" s="15" t="s">
        <v>93</v>
      </c>
      <c r="I153" s="15" t="s">
        <v>27</v>
      </c>
      <c r="J153" s="6">
        <v>105</v>
      </c>
      <c r="K153" s="6">
        <v>34115.440000000002</v>
      </c>
      <c r="L153" s="6">
        <v>39</v>
      </c>
      <c r="M153" s="6">
        <f t="shared" si="7"/>
        <v>0.37142857142857144</v>
      </c>
      <c r="O153" s="15" t="s">
        <v>123</v>
      </c>
      <c r="P153" s="15" t="s">
        <v>24</v>
      </c>
      <c r="Q153" s="6">
        <v>88</v>
      </c>
      <c r="R153" s="6">
        <v>30524.52</v>
      </c>
      <c r="S153" s="6">
        <v>162</v>
      </c>
      <c r="T153" s="6">
        <f t="shared" si="8"/>
        <v>1.8409090909090908</v>
      </c>
    </row>
    <row r="154" spans="1:20" x14ac:dyDescent="0.15">
      <c r="A154" s="15" t="s">
        <v>61</v>
      </c>
      <c r="B154" s="15" t="s">
        <v>24</v>
      </c>
      <c r="C154" s="6">
        <v>89</v>
      </c>
      <c r="D154" s="6">
        <v>33116.366999999998</v>
      </c>
      <c r="E154" s="6">
        <v>29</v>
      </c>
      <c r="F154" s="6">
        <f t="shared" si="6"/>
        <v>0.3258426966292135</v>
      </c>
      <c r="H154" s="15" t="s">
        <v>93</v>
      </c>
      <c r="I154" s="15" t="s">
        <v>31</v>
      </c>
      <c r="J154" s="6">
        <v>48</v>
      </c>
      <c r="K154" s="6">
        <v>15918.64</v>
      </c>
      <c r="L154" s="6">
        <v>40</v>
      </c>
      <c r="M154" s="6">
        <f t="shared" si="7"/>
        <v>0.83333333333333337</v>
      </c>
      <c r="O154" s="15" t="s">
        <v>123</v>
      </c>
      <c r="P154" s="15" t="s">
        <v>31</v>
      </c>
      <c r="Q154" s="6">
        <v>40</v>
      </c>
      <c r="R154" s="6">
        <v>13378.799000000001</v>
      </c>
      <c r="S154" s="6">
        <v>163</v>
      </c>
      <c r="T154" s="6">
        <f t="shared" si="8"/>
        <v>4.0750000000000002</v>
      </c>
    </row>
    <row r="155" spans="1:20" x14ac:dyDescent="0.15">
      <c r="A155" s="15" t="s">
        <v>61</v>
      </c>
      <c r="B155" s="15" t="s">
        <v>31</v>
      </c>
      <c r="C155" s="6">
        <v>50</v>
      </c>
      <c r="D155" s="6">
        <v>18128.398000000001</v>
      </c>
      <c r="E155" s="6">
        <v>29</v>
      </c>
      <c r="F155" s="6">
        <f t="shared" si="6"/>
        <v>0.57999999999999996</v>
      </c>
      <c r="H155" s="15" t="s">
        <v>93</v>
      </c>
      <c r="I155" s="15" t="s">
        <v>25</v>
      </c>
      <c r="J155" s="6">
        <v>86</v>
      </c>
      <c r="K155" s="6">
        <v>30193.967000000001</v>
      </c>
      <c r="L155" s="6">
        <v>40</v>
      </c>
      <c r="M155" s="6">
        <f t="shared" si="7"/>
        <v>0.46511627906976744</v>
      </c>
      <c r="O155" s="15" t="s">
        <v>123</v>
      </c>
      <c r="P155" s="15" t="s">
        <v>26</v>
      </c>
      <c r="Q155" s="6">
        <v>95</v>
      </c>
      <c r="R155" s="6">
        <v>32085.684000000001</v>
      </c>
      <c r="S155" s="6">
        <v>163</v>
      </c>
      <c r="T155" s="6">
        <f t="shared" si="8"/>
        <v>1.7157894736842105</v>
      </c>
    </row>
    <row r="156" spans="1:20" x14ac:dyDescent="0.15">
      <c r="A156" s="15" t="s">
        <v>61</v>
      </c>
      <c r="B156" s="15" t="s">
        <v>25</v>
      </c>
      <c r="C156" s="6">
        <v>107</v>
      </c>
      <c r="D156" s="6">
        <v>33468.839999999997</v>
      </c>
      <c r="E156" s="6">
        <v>29</v>
      </c>
      <c r="F156" s="6">
        <f t="shared" si="6"/>
        <v>0.27102803738317754</v>
      </c>
      <c r="H156" s="15" t="s">
        <v>93</v>
      </c>
      <c r="I156" s="15" t="s">
        <v>30</v>
      </c>
      <c r="J156" s="6">
        <v>34</v>
      </c>
      <c r="K156" s="6">
        <v>10519.001</v>
      </c>
      <c r="L156" s="6">
        <v>40</v>
      </c>
      <c r="M156" s="6">
        <f t="shared" si="7"/>
        <v>1.1764705882352942</v>
      </c>
      <c r="O156" s="15" t="s">
        <v>123</v>
      </c>
      <c r="P156" s="15" t="s">
        <v>28</v>
      </c>
      <c r="Q156" s="6">
        <v>86</v>
      </c>
      <c r="R156" s="6">
        <v>28830.32</v>
      </c>
      <c r="S156" s="6">
        <v>163</v>
      </c>
      <c r="T156" s="6">
        <f t="shared" si="8"/>
        <v>1.8953488372093024</v>
      </c>
    </row>
    <row r="157" spans="1:20" x14ac:dyDescent="0.15">
      <c r="A157" s="15" t="s">
        <v>61</v>
      </c>
      <c r="B157" s="15" t="s">
        <v>33</v>
      </c>
      <c r="C157" s="6">
        <v>90</v>
      </c>
      <c r="D157" s="6">
        <v>27525.482</v>
      </c>
      <c r="E157" s="6">
        <v>29</v>
      </c>
      <c r="F157" s="6">
        <f t="shared" si="6"/>
        <v>0.32222222222222224</v>
      </c>
      <c r="H157" s="15" t="s">
        <v>93</v>
      </c>
      <c r="I157" s="15" t="s">
        <v>33</v>
      </c>
      <c r="J157" s="6">
        <v>108</v>
      </c>
      <c r="K157" s="6">
        <v>36706.796999999999</v>
      </c>
      <c r="L157" s="6">
        <v>40</v>
      </c>
      <c r="M157" s="6">
        <f t="shared" si="7"/>
        <v>0.37037037037037035</v>
      </c>
      <c r="O157" s="15" t="s">
        <v>123</v>
      </c>
      <c r="P157" s="15" t="s">
        <v>27</v>
      </c>
      <c r="Q157" s="6">
        <v>87</v>
      </c>
      <c r="R157" s="6">
        <v>27365.634999999998</v>
      </c>
      <c r="S157" s="6">
        <v>163</v>
      </c>
      <c r="T157" s="6">
        <f t="shared" si="8"/>
        <v>1.8735632183908046</v>
      </c>
    </row>
    <row r="158" spans="1:20" x14ac:dyDescent="0.15">
      <c r="A158" s="15" t="s">
        <v>61</v>
      </c>
      <c r="B158" s="15" t="s">
        <v>28</v>
      </c>
      <c r="C158" s="6">
        <v>89</v>
      </c>
      <c r="D158" s="6">
        <v>27318.041000000001</v>
      </c>
      <c r="E158" s="6">
        <v>30</v>
      </c>
      <c r="F158" s="6">
        <f t="shared" si="6"/>
        <v>0.33707865168539325</v>
      </c>
      <c r="H158" s="15" t="s">
        <v>93</v>
      </c>
      <c r="I158" s="15" t="s">
        <v>24</v>
      </c>
      <c r="J158" s="6">
        <v>95</v>
      </c>
      <c r="K158" s="6">
        <v>33569.597999999998</v>
      </c>
      <c r="L158" s="6">
        <v>40</v>
      </c>
      <c r="M158" s="6">
        <f t="shared" si="7"/>
        <v>0.42105263157894735</v>
      </c>
      <c r="O158" s="15" t="s">
        <v>123</v>
      </c>
      <c r="P158" s="15" t="s">
        <v>30</v>
      </c>
      <c r="Q158" s="6">
        <v>53</v>
      </c>
      <c r="R158" s="6">
        <v>16826.076000000001</v>
      </c>
      <c r="S158" s="6">
        <v>163</v>
      </c>
      <c r="T158" s="6">
        <f t="shared" si="8"/>
        <v>3.0754716981132075</v>
      </c>
    </row>
    <row r="159" spans="1:20" x14ac:dyDescent="0.15">
      <c r="A159" s="15" t="s">
        <v>61</v>
      </c>
      <c r="B159" s="15" t="s">
        <v>27</v>
      </c>
      <c r="C159" s="6">
        <v>89</v>
      </c>
      <c r="D159" s="6">
        <v>30073.361000000001</v>
      </c>
      <c r="E159" s="6">
        <v>30</v>
      </c>
      <c r="F159" s="6">
        <f t="shared" si="6"/>
        <v>0.33707865168539325</v>
      </c>
      <c r="H159" s="15" t="s">
        <v>93</v>
      </c>
      <c r="I159" s="15" t="s">
        <v>29</v>
      </c>
      <c r="J159" s="6">
        <v>96</v>
      </c>
      <c r="K159" s="6">
        <v>33361.56</v>
      </c>
      <c r="L159" s="6">
        <v>40</v>
      </c>
      <c r="M159" s="6">
        <f t="shared" si="7"/>
        <v>0.41666666666666669</v>
      </c>
      <c r="O159" s="15" t="s">
        <v>123</v>
      </c>
      <c r="P159" s="15" t="s">
        <v>25</v>
      </c>
      <c r="Q159" s="6">
        <v>94</v>
      </c>
      <c r="R159" s="6">
        <v>29707.396000000001</v>
      </c>
      <c r="S159" s="6">
        <v>163</v>
      </c>
      <c r="T159" s="6">
        <f t="shared" si="8"/>
        <v>1.7340425531914894</v>
      </c>
    </row>
    <row r="160" spans="1:20" x14ac:dyDescent="0.15">
      <c r="A160" s="15" t="s">
        <v>61</v>
      </c>
      <c r="B160" s="15" t="s">
        <v>30</v>
      </c>
      <c r="C160" s="6">
        <v>50</v>
      </c>
      <c r="D160" s="6">
        <v>16228.16</v>
      </c>
      <c r="E160" s="6">
        <v>30</v>
      </c>
      <c r="F160" s="6">
        <f t="shared" si="6"/>
        <v>0.6</v>
      </c>
      <c r="H160" s="15" t="s">
        <v>93</v>
      </c>
      <c r="I160" s="15" t="s">
        <v>32</v>
      </c>
      <c r="J160" s="6">
        <v>98</v>
      </c>
      <c r="K160" s="6">
        <v>32179.478999999999</v>
      </c>
      <c r="L160" s="6">
        <v>40</v>
      </c>
      <c r="M160" s="6">
        <f t="shared" si="7"/>
        <v>0.40816326530612246</v>
      </c>
      <c r="O160" s="15" t="s">
        <v>123</v>
      </c>
      <c r="P160" s="15" t="s">
        <v>33</v>
      </c>
      <c r="Q160" s="6">
        <v>99</v>
      </c>
      <c r="R160" s="6">
        <v>33734.995999999999</v>
      </c>
      <c r="S160" s="6">
        <v>164</v>
      </c>
      <c r="T160" s="6">
        <f t="shared" si="8"/>
        <v>1.6565656565656566</v>
      </c>
    </row>
    <row r="161" spans="1:20" x14ac:dyDescent="0.15">
      <c r="A161" s="15" t="s">
        <v>61</v>
      </c>
      <c r="B161" s="15" t="s">
        <v>32</v>
      </c>
      <c r="C161" s="6">
        <v>86</v>
      </c>
      <c r="D161" s="6">
        <v>27623.046999999999</v>
      </c>
      <c r="E161" s="6">
        <v>30</v>
      </c>
      <c r="F161" s="6">
        <f t="shared" si="6"/>
        <v>0.34883720930232559</v>
      </c>
      <c r="H161" s="15" t="s">
        <v>93</v>
      </c>
      <c r="I161" s="15" t="s">
        <v>28</v>
      </c>
      <c r="J161" s="6">
        <v>97</v>
      </c>
      <c r="K161" s="6">
        <v>31493.884999999998</v>
      </c>
      <c r="L161" s="6">
        <v>40</v>
      </c>
      <c r="M161" s="6">
        <f t="shared" si="7"/>
        <v>0.41237113402061853</v>
      </c>
      <c r="O161" s="15" t="s">
        <v>123</v>
      </c>
      <c r="P161" s="15" t="s">
        <v>32</v>
      </c>
      <c r="Q161" s="6">
        <v>105</v>
      </c>
      <c r="R161" s="6">
        <v>33916.476999999999</v>
      </c>
      <c r="S161" s="6">
        <v>165</v>
      </c>
      <c r="T161" s="6">
        <f t="shared" si="8"/>
        <v>1.5714285714285714</v>
      </c>
    </row>
    <row r="162" spans="1:20" x14ac:dyDescent="0.15">
      <c r="A162" s="15" t="s">
        <v>61</v>
      </c>
      <c r="B162" s="15" t="s">
        <v>29</v>
      </c>
      <c r="C162" s="6">
        <v>104</v>
      </c>
      <c r="D162" s="6">
        <v>33851.96</v>
      </c>
      <c r="E162" s="6">
        <v>30</v>
      </c>
      <c r="F162" s="6">
        <f t="shared" si="6"/>
        <v>0.28846153846153844</v>
      </c>
      <c r="H162" s="15" t="s">
        <v>93</v>
      </c>
      <c r="I162" s="15" t="s">
        <v>26</v>
      </c>
      <c r="J162" s="6">
        <v>104</v>
      </c>
      <c r="K162" s="6">
        <v>32492.47</v>
      </c>
      <c r="L162" s="6">
        <v>41</v>
      </c>
      <c r="M162" s="6">
        <f t="shared" si="7"/>
        <v>0.39423076923076922</v>
      </c>
      <c r="O162" s="15" t="s">
        <v>123</v>
      </c>
      <c r="P162" s="15" t="s">
        <v>29</v>
      </c>
      <c r="Q162" s="6">
        <v>94</v>
      </c>
      <c r="R162" s="6">
        <v>31744.04</v>
      </c>
      <c r="S162" s="6">
        <v>165</v>
      </c>
      <c r="T162" s="6">
        <f t="shared" si="8"/>
        <v>1.7553191489361701</v>
      </c>
    </row>
    <row r="163" spans="1:20" x14ac:dyDescent="0.15">
      <c r="A163" s="15" t="s">
        <v>62</v>
      </c>
      <c r="B163" s="15" t="s">
        <v>27</v>
      </c>
      <c r="C163" s="6">
        <v>48</v>
      </c>
      <c r="D163" s="6">
        <v>16702.995999999999</v>
      </c>
      <c r="E163" s="6">
        <v>62</v>
      </c>
      <c r="F163" s="6">
        <f t="shared" si="6"/>
        <v>1.2916666666666667</v>
      </c>
      <c r="H163" s="15" t="s">
        <v>94</v>
      </c>
      <c r="I163" s="15" t="s">
        <v>27</v>
      </c>
      <c r="J163" s="6">
        <v>107</v>
      </c>
      <c r="K163" s="6">
        <v>33625.241999999998</v>
      </c>
      <c r="L163" s="6">
        <v>149</v>
      </c>
      <c r="M163" s="6">
        <f t="shared" si="7"/>
        <v>1.3925233644859814</v>
      </c>
      <c r="O163" s="15" t="s">
        <v>124</v>
      </c>
      <c r="P163" s="15" t="s">
        <v>32</v>
      </c>
      <c r="Q163" s="6">
        <v>96</v>
      </c>
      <c r="R163" s="6">
        <v>29992.993999999999</v>
      </c>
      <c r="S163" s="6">
        <v>84</v>
      </c>
      <c r="T163" s="6">
        <f t="shared" si="8"/>
        <v>0.875</v>
      </c>
    </row>
    <row r="164" spans="1:20" x14ac:dyDescent="0.15">
      <c r="A164" s="15" t="s">
        <v>62</v>
      </c>
      <c r="B164" s="15" t="s">
        <v>25</v>
      </c>
      <c r="C164" s="6">
        <v>48</v>
      </c>
      <c r="D164" s="6">
        <v>15345.96</v>
      </c>
      <c r="E164" s="6">
        <v>62</v>
      </c>
      <c r="F164" s="6">
        <f t="shared" si="6"/>
        <v>1.2916666666666667</v>
      </c>
      <c r="H164" s="15" t="s">
        <v>94</v>
      </c>
      <c r="I164" s="15" t="s">
        <v>32</v>
      </c>
      <c r="J164" s="6">
        <v>92</v>
      </c>
      <c r="K164" s="6">
        <v>33122.125</v>
      </c>
      <c r="L164" s="6">
        <v>149</v>
      </c>
      <c r="M164" s="6">
        <f t="shared" si="7"/>
        <v>1.6195652173913044</v>
      </c>
      <c r="O164" s="15" t="s">
        <v>124</v>
      </c>
      <c r="P164" s="15" t="s">
        <v>27</v>
      </c>
      <c r="Q164" s="6">
        <v>91</v>
      </c>
      <c r="R164" s="6">
        <v>29652.842000000001</v>
      </c>
      <c r="S164" s="6">
        <v>84</v>
      </c>
      <c r="T164" s="6">
        <f t="shared" si="8"/>
        <v>0.92307692307692313</v>
      </c>
    </row>
    <row r="165" spans="1:20" x14ac:dyDescent="0.15">
      <c r="A165" s="15" t="s">
        <v>62</v>
      </c>
      <c r="B165" s="15" t="s">
        <v>30</v>
      </c>
      <c r="C165" s="6">
        <v>26</v>
      </c>
      <c r="D165" s="6">
        <v>8380.9599999999991</v>
      </c>
      <c r="E165" s="6">
        <v>62</v>
      </c>
      <c r="F165" s="6">
        <f t="shared" si="6"/>
        <v>2.3846153846153846</v>
      </c>
      <c r="H165" s="15" t="s">
        <v>94</v>
      </c>
      <c r="I165" s="15" t="s">
        <v>30</v>
      </c>
      <c r="J165" s="6">
        <v>36</v>
      </c>
      <c r="K165" s="6">
        <v>11481.92</v>
      </c>
      <c r="L165" s="6">
        <v>150</v>
      </c>
      <c r="M165" s="6">
        <f t="shared" si="7"/>
        <v>4.166666666666667</v>
      </c>
      <c r="O165" s="15" t="s">
        <v>124</v>
      </c>
      <c r="P165" s="15" t="s">
        <v>25</v>
      </c>
      <c r="Q165" s="6">
        <v>84</v>
      </c>
      <c r="R165" s="6">
        <v>27511.96</v>
      </c>
      <c r="S165" s="6">
        <v>85</v>
      </c>
      <c r="T165" s="6">
        <f t="shared" si="8"/>
        <v>1.0119047619047619</v>
      </c>
    </row>
    <row r="166" spans="1:20" x14ac:dyDescent="0.15">
      <c r="A166" s="15" t="s">
        <v>62</v>
      </c>
      <c r="B166" s="15" t="s">
        <v>24</v>
      </c>
      <c r="C166" s="6">
        <v>44</v>
      </c>
      <c r="D166" s="6">
        <v>15220.681</v>
      </c>
      <c r="E166" s="6">
        <v>62</v>
      </c>
      <c r="F166" s="6">
        <f t="shared" si="6"/>
        <v>1.4090909090909092</v>
      </c>
      <c r="H166" s="15" t="s">
        <v>94</v>
      </c>
      <c r="I166" s="15" t="s">
        <v>28</v>
      </c>
      <c r="J166" s="6">
        <v>87</v>
      </c>
      <c r="K166" s="6">
        <v>28520.877</v>
      </c>
      <c r="L166" s="6">
        <v>150</v>
      </c>
      <c r="M166" s="6">
        <f t="shared" si="7"/>
        <v>1.7241379310344827</v>
      </c>
      <c r="O166" s="15" t="s">
        <v>124</v>
      </c>
      <c r="P166" s="15" t="s">
        <v>30</v>
      </c>
      <c r="Q166" s="6">
        <v>46</v>
      </c>
      <c r="R166" s="6">
        <v>14684.72</v>
      </c>
      <c r="S166" s="6">
        <v>85</v>
      </c>
      <c r="T166" s="6">
        <f t="shared" si="8"/>
        <v>1.8478260869565217</v>
      </c>
    </row>
    <row r="167" spans="1:20" x14ac:dyDescent="0.15">
      <c r="A167" s="15" t="s">
        <v>62</v>
      </c>
      <c r="B167" s="15" t="s">
        <v>31</v>
      </c>
      <c r="C167" s="6">
        <v>26</v>
      </c>
      <c r="D167" s="6">
        <v>8577.6389999999992</v>
      </c>
      <c r="E167" s="6">
        <v>62</v>
      </c>
      <c r="F167" s="6">
        <f t="shared" si="6"/>
        <v>2.3846153846153846</v>
      </c>
      <c r="H167" s="15" t="s">
        <v>94</v>
      </c>
      <c r="I167" s="15" t="s">
        <v>31</v>
      </c>
      <c r="J167" s="6">
        <v>51</v>
      </c>
      <c r="K167" s="6">
        <v>14573.962</v>
      </c>
      <c r="L167" s="6">
        <v>150</v>
      </c>
      <c r="M167" s="6">
        <f t="shared" si="7"/>
        <v>2.9411764705882355</v>
      </c>
      <c r="O167" s="15" t="s">
        <v>124</v>
      </c>
      <c r="P167" s="15" t="s">
        <v>26</v>
      </c>
      <c r="Q167" s="6">
        <v>88</v>
      </c>
      <c r="R167" s="6">
        <v>30302.965</v>
      </c>
      <c r="S167" s="6">
        <v>85</v>
      </c>
      <c r="T167" s="6">
        <f t="shared" si="8"/>
        <v>0.96590909090909094</v>
      </c>
    </row>
    <row r="168" spans="1:20" x14ac:dyDescent="0.15">
      <c r="A168" s="15" t="s">
        <v>62</v>
      </c>
      <c r="B168" s="15" t="s">
        <v>32</v>
      </c>
      <c r="C168" s="6">
        <v>45</v>
      </c>
      <c r="D168" s="6">
        <v>12745.799000000001</v>
      </c>
      <c r="E168" s="6">
        <v>62</v>
      </c>
      <c r="F168" s="6">
        <f t="shared" si="6"/>
        <v>1.3777777777777778</v>
      </c>
      <c r="H168" s="15" t="s">
        <v>94</v>
      </c>
      <c r="I168" s="15" t="s">
        <v>24</v>
      </c>
      <c r="J168" s="6">
        <v>92</v>
      </c>
      <c r="K168" s="6">
        <v>26808.2</v>
      </c>
      <c r="L168" s="6">
        <v>150</v>
      </c>
      <c r="M168" s="6">
        <f t="shared" si="7"/>
        <v>1.6304347826086956</v>
      </c>
      <c r="O168" s="15" t="s">
        <v>124</v>
      </c>
      <c r="P168" s="15" t="s">
        <v>31</v>
      </c>
      <c r="Q168" s="6">
        <v>48</v>
      </c>
      <c r="R168" s="6">
        <v>16626.080000000002</v>
      </c>
      <c r="S168" s="6">
        <v>86</v>
      </c>
      <c r="T168" s="6">
        <f t="shared" si="8"/>
        <v>1.7916666666666667</v>
      </c>
    </row>
    <row r="169" spans="1:20" x14ac:dyDescent="0.15">
      <c r="A169" s="15" t="s">
        <v>62</v>
      </c>
      <c r="B169" s="15" t="s">
        <v>28</v>
      </c>
      <c r="C169" s="6">
        <v>43</v>
      </c>
      <c r="D169" s="6">
        <v>14593.602000000001</v>
      </c>
      <c r="E169" s="6">
        <v>62</v>
      </c>
      <c r="F169" s="6">
        <f t="shared" si="6"/>
        <v>1.441860465116279</v>
      </c>
      <c r="H169" s="15" t="s">
        <v>94</v>
      </c>
      <c r="I169" s="15" t="s">
        <v>29</v>
      </c>
      <c r="J169" s="6">
        <v>81</v>
      </c>
      <c r="K169" s="6">
        <v>27254.880000000001</v>
      </c>
      <c r="L169" s="6">
        <v>150</v>
      </c>
      <c r="M169" s="6">
        <f t="shared" si="7"/>
        <v>1.8518518518518519</v>
      </c>
      <c r="O169" s="15" t="s">
        <v>124</v>
      </c>
      <c r="P169" s="15" t="s">
        <v>29</v>
      </c>
      <c r="Q169" s="6">
        <v>102</v>
      </c>
      <c r="R169" s="6">
        <v>34504.28</v>
      </c>
      <c r="S169" s="6">
        <v>86</v>
      </c>
      <c r="T169" s="6">
        <f t="shared" si="8"/>
        <v>0.84313725490196079</v>
      </c>
    </row>
    <row r="170" spans="1:20" x14ac:dyDescent="0.15">
      <c r="A170" s="15" t="s">
        <v>62</v>
      </c>
      <c r="B170" s="15" t="s">
        <v>33</v>
      </c>
      <c r="C170" s="6">
        <v>58</v>
      </c>
      <c r="D170" s="6">
        <v>20817.596000000001</v>
      </c>
      <c r="E170" s="6">
        <v>62</v>
      </c>
      <c r="F170" s="6">
        <f t="shared" si="6"/>
        <v>1.0689655172413792</v>
      </c>
      <c r="H170" s="15" t="s">
        <v>94</v>
      </c>
      <c r="I170" s="15" t="s">
        <v>25</v>
      </c>
      <c r="J170" s="6">
        <v>99</v>
      </c>
      <c r="K170" s="6">
        <v>31383.116999999998</v>
      </c>
      <c r="L170" s="6">
        <v>150</v>
      </c>
      <c r="M170" s="6">
        <f t="shared" si="7"/>
        <v>1.5151515151515151</v>
      </c>
      <c r="O170" s="15" t="s">
        <v>124</v>
      </c>
      <c r="P170" s="15" t="s">
        <v>33</v>
      </c>
      <c r="Q170" s="6">
        <v>90</v>
      </c>
      <c r="R170" s="6">
        <v>26759.559000000001</v>
      </c>
      <c r="S170" s="6">
        <v>86</v>
      </c>
      <c r="T170" s="6">
        <f t="shared" si="8"/>
        <v>0.9555555555555556</v>
      </c>
    </row>
    <row r="171" spans="1:20" x14ac:dyDescent="0.15">
      <c r="A171" s="15" t="s">
        <v>62</v>
      </c>
      <c r="B171" s="15" t="s">
        <v>29</v>
      </c>
      <c r="C171" s="6">
        <v>41</v>
      </c>
      <c r="D171" s="6">
        <v>14633.241</v>
      </c>
      <c r="E171" s="6">
        <v>62</v>
      </c>
      <c r="F171" s="6">
        <f t="shared" si="6"/>
        <v>1.5121951219512195</v>
      </c>
      <c r="H171" s="15" t="s">
        <v>94</v>
      </c>
      <c r="I171" s="15" t="s">
        <v>26</v>
      </c>
      <c r="J171" s="6">
        <v>90</v>
      </c>
      <c r="K171" s="6">
        <v>30631.074000000001</v>
      </c>
      <c r="L171" s="6">
        <v>150</v>
      </c>
      <c r="M171" s="6">
        <f t="shared" si="7"/>
        <v>1.6666666666666667</v>
      </c>
      <c r="O171" s="15" t="s">
        <v>124</v>
      </c>
      <c r="P171" s="15" t="s">
        <v>24</v>
      </c>
      <c r="Q171" s="6">
        <v>92</v>
      </c>
      <c r="R171" s="6">
        <v>31873.357</v>
      </c>
      <c r="S171" s="6">
        <v>86</v>
      </c>
      <c r="T171" s="6">
        <f t="shared" si="8"/>
        <v>0.93478260869565222</v>
      </c>
    </row>
    <row r="172" spans="1:20" x14ac:dyDescent="0.15">
      <c r="A172" s="15" t="s">
        <v>62</v>
      </c>
      <c r="B172" s="15" t="s">
        <v>26</v>
      </c>
      <c r="C172" s="6">
        <v>51</v>
      </c>
      <c r="D172" s="6">
        <v>16516.12</v>
      </c>
      <c r="E172" s="6">
        <v>62</v>
      </c>
      <c r="F172" s="6">
        <f t="shared" si="6"/>
        <v>1.2156862745098038</v>
      </c>
      <c r="H172" s="15" t="s">
        <v>94</v>
      </c>
      <c r="I172" s="15" t="s">
        <v>33</v>
      </c>
      <c r="J172" s="6">
        <v>101</v>
      </c>
      <c r="K172" s="6">
        <v>34287.565999999999</v>
      </c>
      <c r="L172" s="6">
        <v>150</v>
      </c>
      <c r="M172" s="6">
        <f t="shared" si="7"/>
        <v>1.4851485148514851</v>
      </c>
      <c r="O172" s="15" t="s">
        <v>124</v>
      </c>
      <c r="P172" s="15" t="s">
        <v>28</v>
      </c>
      <c r="Q172" s="6">
        <v>103</v>
      </c>
      <c r="R172" s="6">
        <v>33793.71</v>
      </c>
      <c r="S172" s="6">
        <v>86</v>
      </c>
      <c r="T172" s="6">
        <f t="shared" si="8"/>
        <v>0.83495145631067957</v>
      </c>
    </row>
    <row r="173" spans="1:20" x14ac:dyDescent="0.15">
      <c r="A173" s="15" t="s">
        <v>63</v>
      </c>
      <c r="B173" s="15" t="s">
        <v>25</v>
      </c>
      <c r="C173" s="6">
        <v>136</v>
      </c>
      <c r="D173" s="6">
        <v>45698.400000000001</v>
      </c>
      <c r="E173" s="6">
        <v>115</v>
      </c>
      <c r="F173" s="6">
        <f t="shared" si="6"/>
        <v>0.84558823529411764</v>
      </c>
      <c r="H173" s="15" t="s">
        <v>95</v>
      </c>
      <c r="I173" s="15" t="s">
        <v>32</v>
      </c>
      <c r="J173" s="6">
        <v>88</v>
      </c>
      <c r="K173" s="6">
        <v>25240.440999999999</v>
      </c>
      <c r="L173" s="6">
        <v>51</v>
      </c>
      <c r="M173" s="6">
        <f t="shared" si="7"/>
        <v>0.57954545454545459</v>
      </c>
      <c r="O173" s="15" t="s">
        <v>125</v>
      </c>
      <c r="P173" s="15" t="s">
        <v>32</v>
      </c>
      <c r="Q173" s="6">
        <v>112</v>
      </c>
      <c r="R173" s="6">
        <v>38761.964999999997</v>
      </c>
      <c r="S173" s="6">
        <v>199</v>
      </c>
      <c r="T173" s="6">
        <f t="shared" si="8"/>
        <v>1.7767857142857142</v>
      </c>
    </row>
    <row r="174" spans="1:20" x14ac:dyDescent="0.15">
      <c r="A174" s="15" t="s">
        <v>63</v>
      </c>
      <c r="B174" s="15" t="s">
        <v>27</v>
      </c>
      <c r="C174" s="6">
        <v>134</v>
      </c>
      <c r="D174" s="6">
        <v>44983.07</v>
      </c>
      <c r="E174" s="6">
        <v>115</v>
      </c>
      <c r="F174" s="6">
        <f t="shared" si="6"/>
        <v>0.85820895522388063</v>
      </c>
      <c r="H174" s="15" t="s">
        <v>95</v>
      </c>
      <c r="I174" s="15" t="s">
        <v>30</v>
      </c>
      <c r="J174" s="6">
        <v>47</v>
      </c>
      <c r="K174" s="6">
        <v>14862.002</v>
      </c>
      <c r="L174" s="6">
        <v>51</v>
      </c>
      <c r="M174" s="6">
        <f t="shared" si="7"/>
        <v>1.0851063829787233</v>
      </c>
      <c r="O174" s="15" t="s">
        <v>125</v>
      </c>
      <c r="P174" s="15" t="s">
        <v>24</v>
      </c>
      <c r="Q174" s="6">
        <v>92</v>
      </c>
      <c r="R174" s="6">
        <v>30121.562000000002</v>
      </c>
      <c r="S174" s="6">
        <v>200</v>
      </c>
      <c r="T174" s="6">
        <f t="shared" si="8"/>
        <v>2.1739130434782608</v>
      </c>
    </row>
    <row r="175" spans="1:20" x14ac:dyDescent="0.15">
      <c r="A175" s="15" t="s">
        <v>63</v>
      </c>
      <c r="B175" s="15" t="s">
        <v>30</v>
      </c>
      <c r="C175" s="6">
        <v>60</v>
      </c>
      <c r="D175" s="6">
        <v>20548.879000000001</v>
      </c>
      <c r="E175" s="6">
        <v>115</v>
      </c>
      <c r="F175" s="6">
        <f t="shared" si="6"/>
        <v>1.9166666666666667</v>
      </c>
      <c r="H175" s="15" t="s">
        <v>95</v>
      </c>
      <c r="I175" s="15" t="s">
        <v>25</v>
      </c>
      <c r="J175" s="6">
        <v>106</v>
      </c>
      <c r="K175" s="6">
        <v>36591.879999999997</v>
      </c>
      <c r="L175" s="6">
        <v>51</v>
      </c>
      <c r="M175" s="6">
        <f t="shared" si="7"/>
        <v>0.48113207547169812</v>
      </c>
      <c r="O175" s="15" t="s">
        <v>125</v>
      </c>
      <c r="P175" s="15" t="s">
        <v>27</v>
      </c>
      <c r="Q175" s="6">
        <v>96</v>
      </c>
      <c r="R175" s="6">
        <v>31932.634999999998</v>
      </c>
      <c r="S175" s="6">
        <v>200</v>
      </c>
      <c r="T175" s="6">
        <f t="shared" si="8"/>
        <v>2.0833333333333335</v>
      </c>
    </row>
    <row r="176" spans="1:20" x14ac:dyDescent="0.15">
      <c r="A176" s="15" t="s">
        <v>63</v>
      </c>
      <c r="B176" s="15" t="s">
        <v>31</v>
      </c>
      <c r="C176" s="6">
        <v>64</v>
      </c>
      <c r="D176" s="6">
        <v>20489.436000000002</v>
      </c>
      <c r="E176" s="6">
        <v>115</v>
      </c>
      <c r="F176" s="6">
        <f t="shared" si="6"/>
        <v>1.796875</v>
      </c>
      <c r="H176" s="15" t="s">
        <v>95</v>
      </c>
      <c r="I176" s="15" t="s">
        <v>28</v>
      </c>
      <c r="J176" s="6">
        <v>92</v>
      </c>
      <c r="K176" s="6">
        <v>30929.671999999999</v>
      </c>
      <c r="L176" s="6">
        <v>51</v>
      </c>
      <c r="M176" s="6">
        <f t="shared" si="7"/>
        <v>0.55434782608695654</v>
      </c>
      <c r="O176" s="15" t="s">
        <v>125</v>
      </c>
      <c r="P176" s="15" t="s">
        <v>28</v>
      </c>
      <c r="Q176" s="6">
        <v>91</v>
      </c>
      <c r="R176" s="6">
        <v>31500.155999999999</v>
      </c>
      <c r="S176" s="6">
        <v>200</v>
      </c>
      <c r="T176" s="6">
        <f t="shared" si="8"/>
        <v>2.197802197802198</v>
      </c>
    </row>
    <row r="177" spans="1:20" x14ac:dyDescent="0.15">
      <c r="A177" s="15" t="s">
        <v>63</v>
      </c>
      <c r="B177" s="15" t="s">
        <v>33</v>
      </c>
      <c r="C177" s="6">
        <v>134</v>
      </c>
      <c r="D177" s="6">
        <v>44881.05</v>
      </c>
      <c r="E177" s="6">
        <v>115</v>
      </c>
      <c r="F177" s="6">
        <f t="shared" si="6"/>
        <v>0.85820895522388063</v>
      </c>
      <c r="H177" s="15" t="s">
        <v>95</v>
      </c>
      <c r="I177" s="15" t="s">
        <v>33</v>
      </c>
      <c r="J177" s="6">
        <v>80</v>
      </c>
      <c r="K177" s="6">
        <v>24793.4</v>
      </c>
      <c r="L177" s="6">
        <v>51</v>
      </c>
      <c r="M177" s="6">
        <f t="shared" si="7"/>
        <v>0.63749999999999996</v>
      </c>
      <c r="O177" s="15" t="s">
        <v>125</v>
      </c>
      <c r="P177" s="15" t="s">
        <v>26</v>
      </c>
      <c r="Q177" s="6">
        <v>99</v>
      </c>
      <c r="R177" s="6">
        <v>32048.560000000001</v>
      </c>
      <c r="S177" s="6">
        <v>201</v>
      </c>
      <c r="T177" s="6">
        <f t="shared" si="8"/>
        <v>2.0303030303030303</v>
      </c>
    </row>
    <row r="178" spans="1:20" x14ac:dyDescent="0.15">
      <c r="A178" s="15" t="s">
        <v>63</v>
      </c>
      <c r="B178" s="15" t="s">
        <v>29</v>
      </c>
      <c r="C178" s="6">
        <v>147</v>
      </c>
      <c r="D178" s="6">
        <v>48526.68</v>
      </c>
      <c r="E178" s="6">
        <v>115</v>
      </c>
      <c r="F178" s="6">
        <f t="shared" si="6"/>
        <v>0.78231292517006801</v>
      </c>
      <c r="H178" s="15" t="s">
        <v>95</v>
      </c>
      <c r="I178" s="15" t="s">
        <v>27</v>
      </c>
      <c r="J178" s="6">
        <v>112</v>
      </c>
      <c r="K178" s="6">
        <v>36121.163999999997</v>
      </c>
      <c r="L178" s="6">
        <v>51</v>
      </c>
      <c r="M178" s="6">
        <f t="shared" si="7"/>
        <v>0.45535714285714285</v>
      </c>
      <c r="O178" s="15" t="s">
        <v>125</v>
      </c>
      <c r="P178" s="15" t="s">
        <v>30</v>
      </c>
      <c r="Q178" s="6">
        <v>56</v>
      </c>
      <c r="R178" s="6">
        <v>19042.719000000001</v>
      </c>
      <c r="S178" s="6">
        <v>201</v>
      </c>
      <c r="T178" s="6">
        <f t="shared" si="8"/>
        <v>3.5892857142857144</v>
      </c>
    </row>
    <row r="179" spans="1:20" x14ac:dyDescent="0.15">
      <c r="A179" s="15" t="s">
        <v>63</v>
      </c>
      <c r="B179" s="15" t="s">
        <v>24</v>
      </c>
      <c r="C179" s="6">
        <v>146</v>
      </c>
      <c r="D179" s="6">
        <v>48385.707000000002</v>
      </c>
      <c r="E179" s="6">
        <v>115</v>
      </c>
      <c r="F179" s="6">
        <f t="shared" si="6"/>
        <v>0.78767123287671237</v>
      </c>
      <c r="H179" s="15" t="s">
        <v>95</v>
      </c>
      <c r="I179" s="15" t="s">
        <v>29</v>
      </c>
      <c r="J179" s="6">
        <v>92</v>
      </c>
      <c r="K179" s="6">
        <v>30789.68</v>
      </c>
      <c r="L179" s="6">
        <v>51</v>
      </c>
      <c r="M179" s="6">
        <f t="shared" si="7"/>
        <v>0.55434782608695654</v>
      </c>
      <c r="O179" s="15" t="s">
        <v>125</v>
      </c>
      <c r="P179" s="15" t="s">
        <v>31</v>
      </c>
      <c r="Q179" s="6">
        <v>47</v>
      </c>
      <c r="R179" s="6">
        <v>14699.28</v>
      </c>
      <c r="S179" s="6">
        <v>201</v>
      </c>
      <c r="T179" s="6">
        <f t="shared" si="8"/>
        <v>4.2765957446808507</v>
      </c>
    </row>
    <row r="180" spans="1:20" x14ac:dyDescent="0.15">
      <c r="A180" s="15" t="s">
        <v>63</v>
      </c>
      <c r="B180" s="15" t="s">
        <v>26</v>
      </c>
      <c r="C180" s="6">
        <v>145</v>
      </c>
      <c r="D180" s="6">
        <v>42197.866999999998</v>
      </c>
      <c r="E180" s="6">
        <v>116</v>
      </c>
      <c r="F180" s="6">
        <f t="shared" si="6"/>
        <v>0.8</v>
      </c>
      <c r="H180" s="15" t="s">
        <v>95</v>
      </c>
      <c r="I180" s="15" t="s">
        <v>26</v>
      </c>
      <c r="J180" s="6">
        <v>100</v>
      </c>
      <c r="K180" s="6">
        <v>32659.127</v>
      </c>
      <c r="L180" s="6">
        <v>51</v>
      </c>
      <c r="M180" s="6">
        <f t="shared" si="7"/>
        <v>0.51</v>
      </c>
      <c r="O180" s="15" t="s">
        <v>125</v>
      </c>
      <c r="P180" s="15" t="s">
        <v>29</v>
      </c>
      <c r="Q180" s="6">
        <v>88</v>
      </c>
      <c r="R180" s="6">
        <v>29010.238000000001</v>
      </c>
      <c r="S180" s="6">
        <v>201</v>
      </c>
      <c r="T180" s="6">
        <f t="shared" si="8"/>
        <v>2.2840909090909092</v>
      </c>
    </row>
    <row r="181" spans="1:20" x14ac:dyDescent="0.15">
      <c r="A181" s="15" t="s">
        <v>63</v>
      </c>
      <c r="B181" s="15" t="s">
        <v>32</v>
      </c>
      <c r="C181" s="6">
        <v>134</v>
      </c>
      <c r="D181" s="6">
        <v>42194.51</v>
      </c>
      <c r="E181" s="6">
        <v>116</v>
      </c>
      <c r="F181" s="6">
        <f t="shared" si="6"/>
        <v>0.86567164179104472</v>
      </c>
      <c r="H181" s="15" t="s">
        <v>95</v>
      </c>
      <c r="I181" s="15" t="s">
        <v>24</v>
      </c>
      <c r="J181" s="6">
        <v>110</v>
      </c>
      <c r="K181" s="6">
        <v>34061.195</v>
      </c>
      <c r="L181" s="6">
        <v>52</v>
      </c>
      <c r="M181" s="6">
        <f t="shared" si="7"/>
        <v>0.47272727272727272</v>
      </c>
      <c r="O181" s="15" t="s">
        <v>125</v>
      </c>
      <c r="P181" s="15" t="s">
        <v>25</v>
      </c>
      <c r="Q181" s="6">
        <v>96</v>
      </c>
      <c r="R181" s="6">
        <v>28819.68</v>
      </c>
      <c r="S181" s="6">
        <v>201</v>
      </c>
      <c r="T181" s="6">
        <f t="shared" si="8"/>
        <v>2.09375</v>
      </c>
    </row>
    <row r="182" spans="1:20" x14ac:dyDescent="0.15">
      <c r="A182" s="15" t="s">
        <v>63</v>
      </c>
      <c r="B182" s="15" t="s">
        <v>28</v>
      </c>
      <c r="C182" s="6">
        <v>153</v>
      </c>
      <c r="D182" s="6">
        <v>51454.663999999997</v>
      </c>
      <c r="E182" s="6">
        <v>116</v>
      </c>
      <c r="F182" s="6">
        <f t="shared" si="6"/>
        <v>0.75816993464052285</v>
      </c>
      <c r="H182" s="15" t="s">
        <v>95</v>
      </c>
      <c r="I182" s="15" t="s">
        <v>31</v>
      </c>
      <c r="J182" s="6">
        <v>54</v>
      </c>
      <c r="K182" s="6">
        <v>17168.68</v>
      </c>
      <c r="L182" s="6">
        <v>52</v>
      </c>
      <c r="M182" s="6">
        <f t="shared" si="7"/>
        <v>0.96296296296296291</v>
      </c>
      <c r="O182" s="15" t="s">
        <v>125</v>
      </c>
      <c r="P182" s="15" t="s">
        <v>33</v>
      </c>
      <c r="Q182" s="6">
        <v>106</v>
      </c>
      <c r="R182" s="6">
        <v>36458.01</v>
      </c>
      <c r="S182" s="6">
        <v>201</v>
      </c>
      <c r="T182" s="6">
        <f t="shared" si="8"/>
        <v>1.8962264150943395</v>
      </c>
    </row>
    <row r="183" spans="1:20" x14ac:dyDescent="0.15">
      <c r="A183" s="15" t="s">
        <v>64</v>
      </c>
      <c r="B183" s="15" t="s">
        <v>29</v>
      </c>
      <c r="C183" s="6">
        <v>78</v>
      </c>
      <c r="D183" s="6">
        <v>26736.280999999999</v>
      </c>
      <c r="E183" s="6">
        <v>196</v>
      </c>
      <c r="F183" s="6">
        <f t="shared" si="6"/>
        <v>2.5128205128205128</v>
      </c>
      <c r="H183" s="15" t="s">
        <v>96</v>
      </c>
      <c r="I183" s="15" t="s">
        <v>26</v>
      </c>
      <c r="J183" s="6">
        <v>95</v>
      </c>
      <c r="K183" s="6">
        <v>33604.913999999997</v>
      </c>
      <c r="L183" s="6">
        <v>186</v>
      </c>
      <c r="M183" s="6">
        <f t="shared" si="7"/>
        <v>1.9578947368421054</v>
      </c>
      <c r="O183" s="15" t="s">
        <v>126</v>
      </c>
      <c r="P183" s="15" t="s">
        <v>33</v>
      </c>
      <c r="Q183" s="6">
        <v>97</v>
      </c>
      <c r="R183" s="6">
        <v>31990.956999999999</v>
      </c>
      <c r="S183" s="6">
        <v>120</v>
      </c>
      <c r="T183" s="6">
        <f t="shared" si="8"/>
        <v>1.2371134020618557</v>
      </c>
    </row>
    <row r="184" spans="1:20" x14ac:dyDescent="0.15">
      <c r="A184" s="15" t="s">
        <v>64</v>
      </c>
      <c r="B184" s="15" t="s">
        <v>30</v>
      </c>
      <c r="C184" s="6">
        <v>49</v>
      </c>
      <c r="D184" s="6">
        <v>15607.117</v>
      </c>
      <c r="E184" s="6">
        <v>196</v>
      </c>
      <c r="F184" s="6">
        <f t="shared" si="6"/>
        <v>4</v>
      </c>
      <c r="H184" s="15" t="s">
        <v>96</v>
      </c>
      <c r="I184" s="15" t="s">
        <v>29</v>
      </c>
      <c r="J184" s="6">
        <v>101</v>
      </c>
      <c r="K184" s="6">
        <v>36029.120000000003</v>
      </c>
      <c r="L184" s="6">
        <v>186</v>
      </c>
      <c r="M184" s="6">
        <f t="shared" si="7"/>
        <v>1.8415841584158417</v>
      </c>
      <c r="O184" s="15" t="s">
        <v>126</v>
      </c>
      <c r="P184" s="15" t="s">
        <v>24</v>
      </c>
      <c r="Q184" s="6">
        <v>116</v>
      </c>
      <c r="R184" s="6">
        <v>36676.519999999997</v>
      </c>
      <c r="S184" s="6">
        <v>120</v>
      </c>
      <c r="T184" s="6">
        <f t="shared" si="8"/>
        <v>1.0344827586206897</v>
      </c>
    </row>
    <row r="185" spans="1:20" x14ac:dyDescent="0.15">
      <c r="A185" s="15" t="s">
        <v>64</v>
      </c>
      <c r="B185" s="15" t="s">
        <v>26</v>
      </c>
      <c r="C185" s="6">
        <v>90</v>
      </c>
      <c r="D185" s="6">
        <v>28902.041000000001</v>
      </c>
      <c r="E185" s="6">
        <v>196</v>
      </c>
      <c r="F185" s="6">
        <f t="shared" si="6"/>
        <v>2.1777777777777776</v>
      </c>
      <c r="H185" s="15" t="s">
        <v>96</v>
      </c>
      <c r="I185" s="15" t="s">
        <v>25</v>
      </c>
      <c r="J185" s="6">
        <v>99</v>
      </c>
      <c r="K185" s="6">
        <v>32069.155999999999</v>
      </c>
      <c r="L185" s="6">
        <v>186</v>
      </c>
      <c r="M185" s="6">
        <f t="shared" si="7"/>
        <v>1.8787878787878789</v>
      </c>
      <c r="O185" s="15" t="s">
        <v>126</v>
      </c>
      <c r="P185" s="15" t="s">
        <v>30</v>
      </c>
      <c r="Q185" s="6">
        <v>47</v>
      </c>
      <c r="R185" s="6">
        <v>16137.119000000001</v>
      </c>
      <c r="S185" s="6">
        <v>120</v>
      </c>
      <c r="T185" s="6">
        <f t="shared" si="8"/>
        <v>2.5531914893617023</v>
      </c>
    </row>
    <row r="186" spans="1:20" x14ac:dyDescent="0.15">
      <c r="A186" s="15" t="s">
        <v>64</v>
      </c>
      <c r="B186" s="15" t="s">
        <v>24</v>
      </c>
      <c r="C186" s="6">
        <v>95</v>
      </c>
      <c r="D186" s="6">
        <v>32408.732</v>
      </c>
      <c r="E186" s="6">
        <v>196</v>
      </c>
      <c r="F186" s="6">
        <f t="shared" si="6"/>
        <v>2.0631578947368423</v>
      </c>
      <c r="H186" s="15" t="s">
        <v>96</v>
      </c>
      <c r="I186" s="15" t="s">
        <v>33</v>
      </c>
      <c r="J186" s="6">
        <v>98</v>
      </c>
      <c r="K186" s="6">
        <v>31915.29</v>
      </c>
      <c r="L186" s="6">
        <v>186</v>
      </c>
      <c r="M186" s="6">
        <f t="shared" si="7"/>
        <v>1.8979591836734695</v>
      </c>
      <c r="O186" s="15" t="s">
        <v>126</v>
      </c>
      <c r="P186" s="15" t="s">
        <v>25</v>
      </c>
      <c r="Q186" s="6">
        <v>99</v>
      </c>
      <c r="R186" s="6">
        <v>30641.119999999999</v>
      </c>
      <c r="S186" s="6">
        <v>120</v>
      </c>
      <c r="T186" s="6">
        <f t="shared" si="8"/>
        <v>1.2121212121212122</v>
      </c>
    </row>
    <row r="187" spans="1:20" x14ac:dyDescent="0.15">
      <c r="A187" s="15" t="s">
        <v>64</v>
      </c>
      <c r="B187" s="15" t="s">
        <v>31</v>
      </c>
      <c r="C187" s="6">
        <v>46</v>
      </c>
      <c r="D187" s="6">
        <v>16218.079</v>
      </c>
      <c r="E187" s="6">
        <v>196</v>
      </c>
      <c r="F187" s="6">
        <f t="shared" si="6"/>
        <v>4.2608695652173916</v>
      </c>
      <c r="H187" s="15" t="s">
        <v>96</v>
      </c>
      <c r="I187" s="15" t="s">
        <v>30</v>
      </c>
      <c r="J187" s="6">
        <v>60</v>
      </c>
      <c r="K187" s="6">
        <v>19671.636999999999</v>
      </c>
      <c r="L187" s="6">
        <v>186</v>
      </c>
      <c r="M187" s="6">
        <f t="shared" si="7"/>
        <v>3.1</v>
      </c>
      <c r="O187" s="15" t="s">
        <v>126</v>
      </c>
      <c r="P187" s="15" t="s">
        <v>31</v>
      </c>
      <c r="Q187" s="6">
        <v>48</v>
      </c>
      <c r="R187" s="6">
        <v>15086.638000000001</v>
      </c>
      <c r="S187" s="6">
        <v>120</v>
      </c>
      <c r="T187" s="6">
        <f t="shared" si="8"/>
        <v>2.5</v>
      </c>
    </row>
    <row r="188" spans="1:20" x14ac:dyDescent="0.15">
      <c r="A188" s="15" t="s">
        <v>64</v>
      </c>
      <c r="B188" s="15" t="s">
        <v>33</v>
      </c>
      <c r="C188" s="6">
        <v>86</v>
      </c>
      <c r="D188" s="6">
        <v>28634.921999999999</v>
      </c>
      <c r="E188" s="6">
        <v>196</v>
      </c>
      <c r="F188" s="6">
        <f t="shared" si="6"/>
        <v>2.2790697674418605</v>
      </c>
      <c r="H188" s="15" t="s">
        <v>96</v>
      </c>
      <c r="I188" s="15" t="s">
        <v>28</v>
      </c>
      <c r="J188" s="6">
        <v>109</v>
      </c>
      <c r="K188" s="6">
        <v>35080.491999999998</v>
      </c>
      <c r="L188" s="6">
        <v>186</v>
      </c>
      <c r="M188" s="6">
        <f t="shared" si="7"/>
        <v>1.7064220183486238</v>
      </c>
      <c r="O188" s="15" t="s">
        <v>126</v>
      </c>
      <c r="P188" s="15" t="s">
        <v>32</v>
      </c>
      <c r="Q188" s="6">
        <v>112</v>
      </c>
      <c r="R188" s="6">
        <v>37840.241999999998</v>
      </c>
      <c r="S188" s="6">
        <v>121</v>
      </c>
      <c r="T188" s="6">
        <f t="shared" si="8"/>
        <v>1.0803571428571428</v>
      </c>
    </row>
    <row r="189" spans="1:20" x14ac:dyDescent="0.15">
      <c r="A189" s="15" t="s">
        <v>64</v>
      </c>
      <c r="B189" s="15" t="s">
        <v>27</v>
      </c>
      <c r="C189" s="6">
        <v>103</v>
      </c>
      <c r="D189" s="6">
        <v>35386.89</v>
      </c>
      <c r="E189" s="6">
        <v>196</v>
      </c>
      <c r="F189" s="6">
        <f t="shared" si="6"/>
        <v>1.9029126213592233</v>
      </c>
      <c r="H189" s="15" t="s">
        <v>96</v>
      </c>
      <c r="I189" s="15" t="s">
        <v>31</v>
      </c>
      <c r="J189" s="6">
        <v>35</v>
      </c>
      <c r="K189" s="6">
        <v>11540.159</v>
      </c>
      <c r="L189" s="6">
        <v>186</v>
      </c>
      <c r="M189" s="6">
        <f t="shared" si="7"/>
        <v>5.3142857142857141</v>
      </c>
      <c r="O189" s="15" t="s">
        <v>126</v>
      </c>
      <c r="P189" s="15" t="s">
        <v>28</v>
      </c>
      <c r="Q189" s="6">
        <v>105</v>
      </c>
      <c r="R189" s="6">
        <v>33565.516000000003</v>
      </c>
      <c r="S189" s="6">
        <v>121</v>
      </c>
      <c r="T189" s="6">
        <f t="shared" si="8"/>
        <v>1.1523809523809523</v>
      </c>
    </row>
    <row r="190" spans="1:20" x14ac:dyDescent="0.15">
      <c r="A190" s="15" t="s">
        <v>64</v>
      </c>
      <c r="B190" s="15" t="s">
        <v>25</v>
      </c>
      <c r="C190" s="6">
        <v>91</v>
      </c>
      <c r="D190" s="6">
        <v>27425.312000000002</v>
      </c>
      <c r="E190" s="6">
        <v>197</v>
      </c>
      <c r="F190" s="6">
        <f t="shared" si="6"/>
        <v>2.1648351648351647</v>
      </c>
      <c r="H190" s="15" t="s">
        <v>96</v>
      </c>
      <c r="I190" s="15" t="s">
        <v>27</v>
      </c>
      <c r="J190" s="6">
        <v>112</v>
      </c>
      <c r="K190" s="6">
        <v>36067.199999999997</v>
      </c>
      <c r="L190" s="6">
        <v>186</v>
      </c>
      <c r="M190" s="6">
        <f t="shared" si="7"/>
        <v>1.6607142857142858</v>
      </c>
      <c r="O190" s="15" t="s">
        <v>126</v>
      </c>
      <c r="P190" s="15" t="s">
        <v>26</v>
      </c>
      <c r="Q190" s="6">
        <v>99</v>
      </c>
      <c r="R190" s="6">
        <v>33566.925999999999</v>
      </c>
      <c r="S190" s="6">
        <v>122</v>
      </c>
      <c r="T190" s="6">
        <f t="shared" si="8"/>
        <v>1.2323232323232323</v>
      </c>
    </row>
    <row r="191" spans="1:20" x14ac:dyDescent="0.15">
      <c r="A191" s="15" t="s">
        <v>64</v>
      </c>
      <c r="B191" s="15" t="s">
        <v>32</v>
      </c>
      <c r="C191" s="6">
        <v>107</v>
      </c>
      <c r="D191" s="6">
        <v>33782.156000000003</v>
      </c>
      <c r="E191" s="6">
        <v>197</v>
      </c>
      <c r="F191" s="6">
        <f t="shared" si="6"/>
        <v>1.8411214953271029</v>
      </c>
      <c r="H191" s="15" t="s">
        <v>96</v>
      </c>
      <c r="I191" s="15" t="s">
        <v>24</v>
      </c>
      <c r="J191" s="6">
        <v>100</v>
      </c>
      <c r="K191" s="6">
        <v>33301.800000000003</v>
      </c>
      <c r="L191" s="6">
        <v>186</v>
      </c>
      <c r="M191" s="6">
        <f t="shared" si="7"/>
        <v>1.86</v>
      </c>
      <c r="O191" s="15" t="s">
        <v>126</v>
      </c>
      <c r="P191" s="15" t="s">
        <v>27</v>
      </c>
      <c r="Q191" s="6">
        <v>85</v>
      </c>
      <c r="R191" s="6">
        <v>26200.36</v>
      </c>
      <c r="S191" s="6">
        <v>122</v>
      </c>
      <c r="T191" s="6">
        <f t="shared" si="8"/>
        <v>1.4352941176470588</v>
      </c>
    </row>
    <row r="192" spans="1:20" x14ac:dyDescent="0.15">
      <c r="A192" s="15" t="s">
        <v>64</v>
      </c>
      <c r="B192" s="15" t="s">
        <v>28</v>
      </c>
      <c r="C192" s="6">
        <v>95</v>
      </c>
      <c r="D192" s="6">
        <v>30049.88</v>
      </c>
      <c r="E192" s="6">
        <v>197</v>
      </c>
      <c r="F192" s="6">
        <f t="shared" si="6"/>
        <v>2.0736842105263156</v>
      </c>
      <c r="H192" s="15" t="s">
        <v>96</v>
      </c>
      <c r="I192" s="15" t="s">
        <v>32</v>
      </c>
      <c r="J192" s="6">
        <v>100</v>
      </c>
      <c r="K192" s="6">
        <v>32073.601999999999</v>
      </c>
      <c r="L192" s="6">
        <v>186</v>
      </c>
      <c r="M192" s="6">
        <f t="shared" si="7"/>
        <v>1.86</v>
      </c>
      <c r="O192" s="15" t="s">
        <v>126</v>
      </c>
      <c r="P192" s="15" t="s">
        <v>29</v>
      </c>
      <c r="Q192" s="6">
        <v>104</v>
      </c>
      <c r="R192" s="6">
        <v>34068.565999999999</v>
      </c>
      <c r="S192" s="6">
        <v>122</v>
      </c>
      <c r="T192" s="6">
        <f t="shared" si="8"/>
        <v>1.1730769230769231</v>
      </c>
    </row>
    <row r="193" spans="1:20" x14ac:dyDescent="0.15">
      <c r="A193" s="15" t="s">
        <v>65</v>
      </c>
      <c r="B193" s="15" t="s">
        <v>25</v>
      </c>
      <c r="C193" s="6">
        <v>53</v>
      </c>
      <c r="D193" s="6">
        <v>16718.32</v>
      </c>
      <c r="E193" s="6">
        <v>66</v>
      </c>
      <c r="F193" s="6">
        <f t="shared" si="6"/>
        <v>1.2452830188679245</v>
      </c>
      <c r="H193" s="15" t="s">
        <v>97</v>
      </c>
      <c r="I193" s="15" t="s">
        <v>28</v>
      </c>
      <c r="J193" s="6">
        <v>45</v>
      </c>
      <c r="K193" s="6">
        <v>15960.398999999999</v>
      </c>
      <c r="L193" s="6">
        <v>121</v>
      </c>
      <c r="M193" s="6">
        <f t="shared" si="7"/>
        <v>2.6888888888888891</v>
      </c>
      <c r="O193" s="15" t="s">
        <v>127</v>
      </c>
      <c r="P193" s="15" t="s">
        <v>28</v>
      </c>
      <c r="Q193" s="6">
        <v>108</v>
      </c>
      <c r="R193" s="6">
        <v>38716.79</v>
      </c>
      <c r="S193" s="6">
        <v>85</v>
      </c>
      <c r="T193" s="6">
        <f t="shared" si="8"/>
        <v>0.78703703703703709</v>
      </c>
    </row>
    <row r="194" spans="1:20" x14ac:dyDescent="0.15">
      <c r="A194" s="15" t="s">
        <v>65</v>
      </c>
      <c r="B194" s="15" t="s">
        <v>30</v>
      </c>
      <c r="C194" s="6">
        <v>25</v>
      </c>
      <c r="D194" s="6">
        <v>7760.9193999999998</v>
      </c>
      <c r="E194" s="6">
        <v>66</v>
      </c>
      <c r="F194" s="6">
        <f t="shared" si="6"/>
        <v>2.64</v>
      </c>
      <c r="H194" s="15" t="s">
        <v>97</v>
      </c>
      <c r="I194" s="15" t="s">
        <v>29</v>
      </c>
      <c r="J194" s="6">
        <v>40</v>
      </c>
      <c r="K194" s="6">
        <v>13251.76</v>
      </c>
      <c r="L194" s="6">
        <v>121</v>
      </c>
      <c r="M194" s="6">
        <f t="shared" si="7"/>
        <v>3.0249999999999999</v>
      </c>
      <c r="O194" s="15" t="s">
        <v>127</v>
      </c>
      <c r="P194" s="15" t="s">
        <v>33</v>
      </c>
      <c r="Q194" s="6">
        <v>101</v>
      </c>
      <c r="R194" s="6">
        <v>32825.360000000001</v>
      </c>
      <c r="S194" s="6">
        <v>85</v>
      </c>
      <c r="T194" s="6">
        <f t="shared" si="8"/>
        <v>0.84158415841584155</v>
      </c>
    </row>
    <row r="195" spans="1:20" x14ac:dyDescent="0.15">
      <c r="A195" s="15" t="s">
        <v>65</v>
      </c>
      <c r="B195" s="15" t="s">
        <v>27</v>
      </c>
      <c r="C195" s="6">
        <v>45</v>
      </c>
      <c r="D195" s="6">
        <v>16796.48</v>
      </c>
      <c r="E195" s="6">
        <v>66</v>
      </c>
      <c r="F195" s="6">
        <f t="shared" si="6"/>
        <v>1.4666666666666666</v>
      </c>
      <c r="H195" s="15" t="s">
        <v>97</v>
      </c>
      <c r="I195" s="15" t="s">
        <v>31</v>
      </c>
      <c r="J195" s="6">
        <v>30</v>
      </c>
      <c r="K195" s="6">
        <v>10588.439</v>
      </c>
      <c r="L195" s="6">
        <v>122</v>
      </c>
      <c r="M195" s="6">
        <f t="shared" si="7"/>
        <v>4.0666666666666664</v>
      </c>
      <c r="O195" s="15" t="s">
        <v>127</v>
      </c>
      <c r="P195" s="15" t="s">
        <v>31</v>
      </c>
      <c r="Q195" s="6">
        <v>51</v>
      </c>
      <c r="R195" s="6">
        <v>15473.397999999999</v>
      </c>
      <c r="S195" s="6">
        <v>86</v>
      </c>
      <c r="T195" s="6">
        <f t="shared" si="8"/>
        <v>1.6862745098039216</v>
      </c>
    </row>
    <row r="196" spans="1:20" x14ac:dyDescent="0.15">
      <c r="A196" s="15" t="s">
        <v>65</v>
      </c>
      <c r="B196" s="15" t="s">
        <v>26</v>
      </c>
      <c r="C196" s="6">
        <v>56</v>
      </c>
      <c r="D196" s="6">
        <v>18250.322</v>
      </c>
      <c r="E196" s="6">
        <v>66</v>
      </c>
      <c r="F196" s="6">
        <f t="shared" ref="F196:F259" si="9">E196/C196</f>
        <v>1.1785714285714286</v>
      </c>
      <c r="H196" s="15" t="s">
        <v>97</v>
      </c>
      <c r="I196" s="15" t="s">
        <v>30</v>
      </c>
      <c r="J196" s="6">
        <v>27</v>
      </c>
      <c r="K196" s="6">
        <v>8790.2790000000005</v>
      </c>
      <c r="L196" s="6">
        <v>122</v>
      </c>
      <c r="M196" s="6">
        <f t="shared" ref="M196:M259" si="10">L196/J196</f>
        <v>4.5185185185185182</v>
      </c>
      <c r="O196" s="15" t="s">
        <v>127</v>
      </c>
      <c r="P196" s="15" t="s">
        <v>25</v>
      </c>
      <c r="Q196" s="6">
        <v>89</v>
      </c>
      <c r="R196" s="6">
        <v>30248.636999999999</v>
      </c>
      <c r="S196" s="6">
        <v>86</v>
      </c>
      <c r="T196" s="6">
        <f t="shared" ref="T196:T259" si="11">S196/Q196</f>
        <v>0.9662921348314607</v>
      </c>
    </row>
    <row r="197" spans="1:20" x14ac:dyDescent="0.15">
      <c r="A197" s="15" t="s">
        <v>65</v>
      </c>
      <c r="B197" s="15" t="s">
        <v>32</v>
      </c>
      <c r="C197" s="6">
        <v>35</v>
      </c>
      <c r="D197" s="6">
        <v>11845.237999999999</v>
      </c>
      <c r="E197" s="6">
        <v>67</v>
      </c>
      <c r="F197" s="6">
        <f t="shared" si="9"/>
        <v>1.9142857142857144</v>
      </c>
      <c r="H197" s="15" t="s">
        <v>97</v>
      </c>
      <c r="I197" s="15" t="s">
        <v>25</v>
      </c>
      <c r="J197" s="6">
        <v>50</v>
      </c>
      <c r="K197" s="6">
        <v>17929.518</v>
      </c>
      <c r="L197" s="6">
        <v>122</v>
      </c>
      <c r="M197" s="6">
        <f t="shared" si="10"/>
        <v>2.44</v>
      </c>
      <c r="O197" s="15" t="s">
        <v>127</v>
      </c>
      <c r="P197" s="15" t="s">
        <v>29</v>
      </c>
      <c r="Q197" s="6">
        <v>98</v>
      </c>
      <c r="R197" s="6">
        <v>32529.002</v>
      </c>
      <c r="S197" s="6">
        <v>87</v>
      </c>
      <c r="T197" s="6">
        <f t="shared" si="11"/>
        <v>0.88775510204081631</v>
      </c>
    </row>
    <row r="198" spans="1:20" x14ac:dyDescent="0.15">
      <c r="A198" s="15" t="s">
        <v>65</v>
      </c>
      <c r="B198" s="15" t="s">
        <v>28</v>
      </c>
      <c r="C198" s="6">
        <v>58</v>
      </c>
      <c r="D198" s="6">
        <v>19891.280999999999</v>
      </c>
      <c r="E198" s="6">
        <v>67</v>
      </c>
      <c r="F198" s="6">
        <f t="shared" si="9"/>
        <v>1.1551724137931034</v>
      </c>
      <c r="H198" s="15" t="s">
        <v>97</v>
      </c>
      <c r="I198" s="15" t="s">
        <v>27</v>
      </c>
      <c r="J198" s="6">
        <v>51</v>
      </c>
      <c r="K198" s="6">
        <v>17219.96</v>
      </c>
      <c r="L198" s="6">
        <v>122</v>
      </c>
      <c r="M198" s="6">
        <f t="shared" si="10"/>
        <v>2.392156862745098</v>
      </c>
      <c r="O198" s="15" t="s">
        <v>127</v>
      </c>
      <c r="P198" s="15" t="s">
        <v>27</v>
      </c>
      <c r="Q198" s="6">
        <v>92</v>
      </c>
      <c r="R198" s="6">
        <v>31914.28</v>
      </c>
      <c r="S198" s="6">
        <v>87</v>
      </c>
      <c r="T198" s="6">
        <f t="shared" si="11"/>
        <v>0.94565217391304346</v>
      </c>
    </row>
    <row r="199" spans="1:20" x14ac:dyDescent="0.15">
      <c r="A199" s="15" t="s">
        <v>65</v>
      </c>
      <c r="B199" s="15" t="s">
        <v>29</v>
      </c>
      <c r="C199" s="6">
        <v>47</v>
      </c>
      <c r="D199" s="6">
        <v>15241.879000000001</v>
      </c>
      <c r="E199" s="6">
        <v>67</v>
      </c>
      <c r="F199" s="6">
        <f t="shared" si="9"/>
        <v>1.425531914893617</v>
      </c>
      <c r="H199" s="15" t="s">
        <v>97</v>
      </c>
      <c r="I199" s="15" t="s">
        <v>32</v>
      </c>
      <c r="J199" s="6">
        <v>42</v>
      </c>
      <c r="K199" s="6">
        <v>13938.16</v>
      </c>
      <c r="L199" s="6">
        <v>122</v>
      </c>
      <c r="M199" s="6">
        <f t="shared" si="10"/>
        <v>2.9047619047619047</v>
      </c>
      <c r="O199" s="15" t="s">
        <v>127</v>
      </c>
      <c r="P199" s="15" t="s">
        <v>26</v>
      </c>
      <c r="Q199" s="6">
        <v>101</v>
      </c>
      <c r="R199" s="6">
        <v>31861.360000000001</v>
      </c>
      <c r="S199" s="6">
        <v>87</v>
      </c>
      <c r="T199" s="6">
        <f t="shared" si="11"/>
        <v>0.86138613861386137</v>
      </c>
    </row>
    <row r="200" spans="1:20" x14ac:dyDescent="0.15">
      <c r="A200" s="15" t="s">
        <v>65</v>
      </c>
      <c r="B200" s="15" t="s">
        <v>33</v>
      </c>
      <c r="C200" s="6">
        <v>55</v>
      </c>
      <c r="D200" s="6">
        <v>18329.201000000001</v>
      </c>
      <c r="E200" s="6">
        <v>67</v>
      </c>
      <c r="F200" s="6">
        <f t="shared" si="9"/>
        <v>1.2181818181818183</v>
      </c>
      <c r="H200" s="15" t="s">
        <v>97</v>
      </c>
      <c r="I200" s="15" t="s">
        <v>33</v>
      </c>
      <c r="J200" s="6">
        <v>52</v>
      </c>
      <c r="K200" s="6">
        <v>16288.32</v>
      </c>
      <c r="L200" s="6">
        <v>122</v>
      </c>
      <c r="M200" s="6">
        <f t="shared" si="10"/>
        <v>2.3461538461538463</v>
      </c>
      <c r="O200" s="15" t="s">
        <v>127</v>
      </c>
      <c r="P200" s="15" t="s">
        <v>30</v>
      </c>
      <c r="Q200" s="6">
        <v>57</v>
      </c>
      <c r="R200" s="6">
        <v>17480.398000000001</v>
      </c>
      <c r="S200" s="6">
        <v>87</v>
      </c>
      <c r="T200" s="6">
        <f t="shared" si="11"/>
        <v>1.5263157894736843</v>
      </c>
    </row>
    <row r="201" spans="1:20" x14ac:dyDescent="0.15">
      <c r="A201" s="15" t="s">
        <v>65</v>
      </c>
      <c r="B201" s="15" t="s">
        <v>31</v>
      </c>
      <c r="C201" s="6">
        <v>20</v>
      </c>
      <c r="D201" s="6">
        <v>6415.5195000000003</v>
      </c>
      <c r="E201" s="6">
        <v>67</v>
      </c>
      <c r="F201" s="6">
        <f t="shared" si="9"/>
        <v>3.35</v>
      </c>
      <c r="H201" s="15" t="s">
        <v>97</v>
      </c>
      <c r="I201" s="15" t="s">
        <v>24</v>
      </c>
      <c r="J201" s="6">
        <v>52</v>
      </c>
      <c r="K201" s="6">
        <v>17892.956999999999</v>
      </c>
      <c r="L201" s="6">
        <v>122</v>
      </c>
      <c r="M201" s="6">
        <f t="shared" si="10"/>
        <v>2.3461538461538463</v>
      </c>
      <c r="O201" s="15" t="s">
        <v>127</v>
      </c>
      <c r="P201" s="15" t="s">
        <v>24</v>
      </c>
      <c r="Q201" s="6">
        <v>107</v>
      </c>
      <c r="R201" s="6">
        <v>36286.226999999999</v>
      </c>
      <c r="S201" s="6">
        <v>88</v>
      </c>
      <c r="T201" s="6">
        <f t="shared" si="11"/>
        <v>0.82242990654205606</v>
      </c>
    </row>
    <row r="202" spans="1:20" x14ac:dyDescent="0.15">
      <c r="A202" s="15" t="s">
        <v>65</v>
      </c>
      <c r="B202" s="15" t="s">
        <v>24</v>
      </c>
      <c r="C202" s="6">
        <v>37</v>
      </c>
      <c r="D202" s="6">
        <v>10740.081</v>
      </c>
      <c r="E202" s="6">
        <v>68</v>
      </c>
      <c r="F202" s="6">
        <f t="shared" si="9"/>
        <v>1.8378378378378379</v>
      </c>
      <c r="H202" s="15" t="s">
        <v>97</v>
      </c>
      <c r="I202" s="15" t="s">
        <v>26</v>
      </c>
      <c r="J202" s="6">
        <v>53</v>
      </c>
      <c r="K202" s="6">
        <v>18406.317999999999</v>
      </c>
      <c r="L202" s="6">
        <v>122</v>
      </c>
      <c r="M202" s="6">
        <f t="shared" si="10"/>
        <v>2.3018867924528301</v>
      </c>
      <c r="O202" s="15" t="s">
        <v>127</v>
      </c>
      <c r="P202" s="15" t="s">
        <v>32</v>
      </c>
      <c r="Q202" s="6">
        <v>110</v>
      </c>
      <c r="R202" s="6">
        <v>37108.362999999998</v>
      </c>
      <c r="S202" s="6">
        <v>88</v>
      </c>
      <c r="T202" s="6">
        <f t="shared" si="11"/>
        <v>0.8</v>
      </c>
    </row>
    <row r="203" spans="1:20" x14ac:dyDescent="0.15">
      <c r="A203" s="15" t="s">
        <v>66</v>
      </c>
      <c r="B203" s="15" t="s">
        <v>29</v>
      </c>
      <c r="C203" s="6">
        <v>142</v>
      </c>
      <c r="D203" s="6">
        <v>48908.406000000003</v>
      </c>
      <c r="E203" s="6">
        <v>156</v>
      </c>
      <c r="F203" s="6">
        <f t="shared" si="9"/>
        <v>1.0985915492957747</v>
      </c>
      <c r="H203" s="15" t="s">
        <v>98</v>
      </c>
      <c r="I203" s="15" t="s">
        <v>27</v>
      </c>
      <c r="J203" s="6">
        <v>94</v>
      </c>
      <c r="K203" s="6">
        <v>31336.282999999999</v>
      </c>
      <c r="L203" s="6">
        <v>249</v>
      </c>
      <c r="M203" s="6">
        <f t="shared" si="10"/>
        <v>2.6489361702127661</v>
      </c>
      <c r="O203" s="15" t="s">
        <v>128</v>
      </c>
      <c r="P203" s="15" t="s">
        <v>25</v>
      </c>
      <c r="Q203" s="6">
        <v>66</v>
      </c>
      <c r="R203" s="6">
        <v>21980.361000000001</v>
      </c>
      <c r="S203" s="6">
        <v>211</v>
      </c>
      <c r="T203" s="6">
        <f t="shared" si="11"/>
        <v>3.1969696969696968</v>
      </c>
    </row>
    <row r="204" spans="1:20" x14ac:dyDescent="0.15">
      <c r="A204" s="15" t="s">
        <v>66</v>
      </c>
      <c r="B204" s="15" t="s">
        <v>30</v>
      </c>
      <c r="C204" s="6">
        <v>70</v>
      </c>
      <c r="D204" s="6">
        <v>24090.598000000002</v>
      </c>
      <c r="E204" s="6">
        <v>156</v>
      </c>
      <c r="F204" s="6">
        <f t="shared" si="9"/>
        <v>2.2285714285714286</v>
      </c>
      <c r="H204" s="15" t="s">
        <v>98</v>
      </c>
      <c r="I204" s="15" t="s">
        <v>26</v>
      </c>
      <c r="J204" s="6">
        <v>77</v>
      </c>
      <c r="K204" s="6">
        <v>25187.838</v>
      </c>
      <c r="L204" s="6">
        <v>250</v>
      </c>
      <c r="M204" s="6">
        <f t="shared" si="10"/>
        <v>3.2467532467532467</v>
      </c>
      <c r="O204" s="15" t="s">
        <v>128</v>
      </c>
      <c r="P204" s="15" t="s">
        <v>31</v>
      </c>
      <c r="Q204" s="6">
        <v>29</v>
      </c>
      <c r="R204" s="6">
        <v>9187.1610000000001</v>
      </c>
      <c r="S204" s="6">
        <v>212</v>
      </c>
      <c r="T204" s="6">
        <f t="shared" si="11"/>
        <v>7.3103448275862073</v>
      </c>
    </row>
    <row r="205" spans="1:20" x14ac:dyDescent="0.15">
      <c r="A205" s="15" t="s">
        <v>66</v>
      </c>
      <c r="B205" s="15" t="s">
        <v>33</v>
      </c>
      <c r="C205" s="6">
        <v>132</v>
      </c>
      <c r="D205" s="6">
        <v>43652.85</v>
      </c>
      <c r="E205" s="6">
        <v>156</v>
      </c>
      <c r="F205" s="6">
        <f t="shared" si="9"/>
        <v>1.1818181818181819</v>
      </c>
      <c r="H205" s="15" t="s">
        <v>98</v>
      </c>
      <c r="I205" s="15" t="s">
        <v>33</v>
      </c>
      <c r="J205" s="6">
        <v>94</v>
      </c>
      <c r="K205" s="6">
        <v>32062.959999999999</v>
      </c>
      <c r="L205" s="6">
        <v>251</v>
      </c>
      <c r="M205" s="6">
        <f t="shared" si="10"/>
        <v>2.6702127659574466</v>
      </c>
      <c r="O205" s="15" t="s">
        <v>128</v>
      </c>
      <c r="P205" s="15" t="s">
        <v>30</v>
      </c>
      <c r="Q205" s="6">
        <v>27</v>
      </c>
      <c r="R205" s="6">
        <v>8118.7187999999996</v>
      </c>
      <c r="S205" s="6">
        <v>213</v>
      </c>
      <c r="T205" s="6">
        <f t="shared" si="11"/>
        <v>7.8888888888888893</v>
      </c>
    </row>
    <row r="206" spans="1:20" x14ac:dyDescent="0.15">
      <c r="A206" s="15" t="s">
        <v>66</v>
      </c>
      <c r="B206" s="15" t="s">
        <v>25</v>
      </c>
      <c r="C206" s="6">
        <v>146</v>
      </c>
      <c r="D206" s="6">
        <v>48933.31</v>
      </c>
      <c r="E206" s="6">
        <v>157</v>
      </c>
      <c r="F206" s="6">
        <f t="shared" si="9"/>
        <v>1.0753424657534247</v>
      </c>
      <c r="H206" s="15" t="s">
        <v>98</v>
      </c>
      <c r="I206" s="15" t="s">
        <v>31</v>
      </c>
      <c r="J206" s="6">
        <v>44</v>
      </c>
      <c r="K206" s="6">
        <v>15784.361999999999</v>
      </c>
      <c r="L206" s="6">
        <v>251</v>
      </c>
      <c r="M206" s="6">
        <f t="shared" si="10"/>
        <v>5.7045454545454541</v>
      </c>
      <c r="O206" s="15" t="s">
        <v>128</v>
      </c>
      <c r="P206" s="15" t="s">
        <v>27</v>
      </c>
      <c r="Q206" s="6">
        <v>64</v>
      </c>
      <c r="R206" s="6">
        <v>20034.400000000001</v>
      </c>
      <c r="S206" s="6">
        <v>213</v>
      </c>
      <c r="T206" s="6">
        <f t="shared" si="11"/>
        <v>3.328125</v>
      </c>
    </row>
    <row r="207" spans="1:20" x14ac:dyDescent="0.15">
      <c r="A207" s="15" t="s">
        <v>66</v>
      </c>
      <c r="B207" s="15" t="s">
        <v>28</v>
      </c>
      <c r="C207" s="6">
        <v>129</v>
      </c>
      <c r="D207" s="6">
        <v>46513.637000000002</v>
      </c>
      <c r="E207" s="6">
        <v>157</v>
      </c>
      <c r="F207" s="6">
        <f t="shared" si="9"/>
        <v>1.2170542635658914</v>
      </c>
      <c r="H207" s="15" t="s">
        <v>98</v>
      </c>
      <c r="I207" s="15" t="s">
        <v>32</v>
      </c>
      <c r="J207" s="6">
        <v>105</v>
      </c>
      <c r="K207" s="6">
        <v>35441.800000000003</v>
      </c>
      <c r="L207" s="6">
        <v>251</v>
      </c>
      <c r="M207" s="6">
        <f t="shared" si="10"/>
        <v>2.3904761904761904</v>
      </c>
      <c r="O207" s="15" t="s">
        <v>128</v>
      </c>
      <c r="P207" s="15" t="s">
        <v>29</v>
      </c>
      <c r="Q207" s="6">
        <v>60</v>
      </c>
      <c r="R207" s="6">
        <v>17666.798999999999</v>
      </c>
      <c r="S207" s="6">
        <v>213</v>
      </c>
      <c r="T207" s="6">
        <f t="shared" si="11"/>
        <v>3.55</v>
      </c>
    </row>
    <row r="208" spans="1:20" x14ac:dyDescent="0.15">
      <c r="A208" s="15" t="s">
        <v>66</v>
      </c>
      <c r="B208" s="15" t="s">
        <v>32</v>
      </c>
      <c r="C208" s="6">
        <v>147</v>
      </c>
      <c r="D208" s="6">
        <v>46410.11</v>
      </c>
      <c r="E208" s="6">
        <v>157</v>
      </c>
      <c r="F208" s="6">
        <f t="shared" si="9"/>
        <v>1.0680272108843538</v>
      </c>
      <c r="H208" s="15" t="s">
        <v>98</v>
      </c>
      <c r="I208" s="15" t="s">
        <v>24</v>
      </c>
      <c r="J208" s="6">
        <v>113</v>
      </c>
      <c r="K208" s="6">
        <v>36766.324000000001</v>
      </c>
      <c r="L208" s="6">
        <v>252</v>
      </c>
      <c r="M208" s="6">
        <f t="shared" si="10"/>
        <v>2.2300884955752212</v>
      </c>
      <c r="O208" s="15" t="s">
        <v>128</v>
      </c>
      <c r="P208" s="15" t="s">
        <v>28</v>
      </c>
      <c r="Q208" s="6">
        <v>63</v>
      </c>
      <c r="R208" s="6">
        <v>21417.120999999999</v>
      </c>
      <c r="S208" s="6">
        <v>214</v>
      </c>
      <c r="T208" s="6">
        <f t="shared" si="11"/>
        <v>3.3968253968253967</v>
      </c>
    </row>
    <row r="209" spans="1:20" x14ac:dyDescent="0.15">
      <c r="A209" s="15" t="s">
        <v>66</v>
      </c>
      <c r="B209" s="15" t="s">
        <v>31</v>
      </c>
      <c r="C209" s="6">
        <v>72</v>
      </c>
      <c r="D209" s="6">
        <v>24701.197</v>
      </c>
      <c r="E209" s="6">
        <v>157</v>
      </c>
      <c r="F209" s="6">
        <f t="shared" si="9"/>
        <v>2.1805555555555554</v>
      </c>
      <c r="H209" s="15" t="s">
        <v>98</v>
      </c>
      <c r="I209" s="15" t="s">
        <v>25</v>
      </c>
      <c r="J209" s="6">
        <v>103</v>
      </c>
      <c r="K209" s="6">
        <v>34338.480000000003</v>
      </c>
      <c r="L209" s="6">
        <v>252</v>
      </c>
      <c r="M209" s="6">
        <f t="shared" si="10"/>
        <v>2.4466019417475726</v>
      </c>
      <c r="O209" s="15" t="s">
        <v>128</v>
      </c>
      <c r="P209" s="15" t="s">
        <v>32</v>
      </c>
      <c r="Q209" s="6">
        <v>53</v>
      </c>
      <c r="R209" s="6">
        <v>17605.72</v>
      </c>
      <c r="S209" s="6">
        <v>214</v>
      </c>
      <c r="T209" s="6">
        <f t="shared" si="11"/>
        <v>4.0377358490566042</v>
      </c>
    </row>
    <row r="210" spans="1:20" x14ac:dyDescent="0.15">
      <c r="A210" s="15" t="s">
        <v>66</v>
      </c>
      <c r="B210" s="15" t="s">
        <v>24</v>
      </c>
      <c r="C210" s="6">
        <v>128</v>
      </c>
      <c r="D210" s="6">
        <v>42653.383000000002</v>
      </c>
      <c r="E210" s="6">
        <v>157</v>
      </c>
      <c r="F210" s="6">
        <f t="shared" si="9"/>
        <v>1.2265625</v>
      </c>
      <c r="H210" s="15" t="s">
        <v>98</v>
      </c>
      <c r="I210" s="15" t="s">
        <v>30</v>
      </c>
      <c r="J210" s="6">
        <v>59</v>
      </c>
      <c r="K210" s="6">
        <v>18182.965</v>
      </c>
      <c r="L210" s="6">
        <v>252</v>
      </c>
      <c r="M210" s="6">
        <f t="shared" si="10"/>
        <v>4.2711864406779663</v>
      </c>
      <c r="O210" s="15" t="s">
        <v>128</v>
      </c>
      <c r="P210" s="15" t="s">
        <v>33</v>
      </c>
      <c r="Q210" s="6">
        <v>57</v>
      </c>
      <c r="R210" s="6">
        <v>18156.72</v>
      </c>
      <c r="S210" s="6">
        <v>214</v>
      </c>
      <c r="T210" s="6">
        <f t="shared" si="11"/>
        <v>3.7543859649122808</v>
      </c>
    </row>
    <row r="211" spans="1:20" x14ac:dyDescent="0.15">
      <c r="A211" s="15" t="s">
        <v>66</v>
      </c>
      <c r="B211" s="15" t="s">
        <v>26</v>
      </c>
      <c r="C211" s="6">
        <v>138</v>
      </c>
      <c r="D211" s="6">
        <v>45539.29</v>
      </c>
      <c r="E211" s="6">
        <v>157</v>
      </c>
      <c r="F211" s="6">
        <f t="shared" si="9"/>
        <v>1.1376811594202898</v>
      </c>
      <c r="H211" s="15" t="s">
        <v>98</v>
      </c>
      <c r="I211" s="15" t="s">
        <v>28</v>
      </c>
      <c r="J211" s="6">
        <v>119</v>
      </c>
      <c r="K211" s="6">
        <v>38180.445</v>
      </c>
      <c r="L211" s="6">
        <v>252</v>
      </c>
      <c r="M211" s="6">
        <f t="shared" si="10"/>
        <v>2.1176470588235294</v>
      </c>
      <c r="O211" s="15" t="s">
        <v>128</v>
      </c>
      <c r="P211" s="15" t="s">
        <v>24</v>
      </c>
      <c r="Q211" s="6">
        <v>53</v>
      </c>
      <c r="R211" s="6">
        <v>18057.482</v>
      </c>
      <c r="S211" s="6">
        <v>214</v>
      </c>
      <c r="T211" s="6">
        <f t="shared" si="11"/>
        <v>4.0377358490566042</v>
      </c>
    </row>
    <row r="212" spans="1:20" x14ac:dyDescent="0.15">
      <c r="A212" s="15" t="s">
        <v>66</v>
      </c>
      <c r="B212" s="15" t="s">
        <v>27</v>
      </c>
      <c r="C212" s="6">
        <v>137</v>
      </c>
      <c r="D212" s="6">
        <v>43964.976999999999</v>
      </c>
      <c r="E212" s="6">
        <v>157</v>
      </c>
      <c r="F212" s="6">
        <f t="shared" si="9"/>
        <v>1.1459854014598541</v>
      </c>
      <c r="H212" s="15" t="s">
        <v>98</v>
      </c>
      <c r="I212" s="15" t="s">
        <v>29</v>
      </c>
      <c r="J212" s="6">
        <v>96</v>
      </c>
      <c r="K212" s="6">
        <v>28720.28</v>
      </c>
      <c r="L212" s="6">
        <v>253</v>
      </c>
      <c r="M212" s="6">
        <f t="shared" si="10"/>
        <v>2.6354166666666665</v>
      </c>
      <c r="O212" s="15" t="s">
        <v>128</v>
      </c>
      <c r="P212" s="15" t="s">
        <v>26</v>
      </c>
      <c r="Q212" s="6">
        <v>63</v>
      </c>
      <c r="R212" s="6">
        <v>22265.759999999998</v>
      </c>
      <c r="S212" s="6">
        <v>214</v>
      </c>
      <c r="T212" s="6">
        <f t="shared" si="11"/>
        <v>3.3968253968253967</v>
      </c>
    </row>
    <row r="213" spans="1:20" x14ac:dyDescent="0.15">
      <c r="A213" s="15" t="s">
        <v>67</v>
      </c>
      <c r="B213" s="15" t="s">
        <v>24</v>
      </c>
      <c r="C213" s="6">
        <v>107</v>
      </c>
      <c r="D213" s="6">
        <v>34311.440000000002</v>
      </c>
      <c r="E213" s="6">
        <v>70</v>
      </c>
      <c r="F213" s="6">
        <f t="shared" si="9"/>
        <v>0.65420560747663548</v>
      </c>
      <c r="H213" s="15" t="s">
        <v>99</v>
      </c>
      <c r="I213" s="15" t="s">
        <v>27</v>
      </c>
      <c r="J213" s="6">
        <v>102</v>
      </c>
      <c r="K213" s="6">
        <v>32275.803</v>
      </c>
      <c r="L213" s="6">
        <v>134</v>
      </c>
      <c r="M213" s="6">
        <f t="shared" si="10"/>
        <v>1.3137254901960784</v>
      </c>
      <c r="O213" s="15" t="s">
        <v>129</v>
      </c>
      <c r="P213" s="15" t="s">
        <v>28</v>
      </c>
      <c r="Q213" s="6">
        <v>124</v>
      </c>
      <c r="R213" s="6">
        <v>39772.65</v>
      </c>
      <c r="S213" s="6">
        <v>48</v>
      </c>
      <c r="T213" s="6">
        <f t="shared" si="11"/>
        <v>0.38709677419354838</v>
      </c>
    </row>
    <row r="214" spans="1:20" x14ac:dyDescent="0.15">
      <c r="A214" s="15" t="s">
        <v>67</v>
      </c>
      <c r="B214" s="15" t="s">
        <v>30</v>
      </c>
      <c r="C214" s="6">
        <v>40</v>
      </c>
      <c r="D214" s="6">
        <v>14257.16</v>
      </c>
      <c r="E214" s="6">
        <v>70</v>
      </c>
      <c r="F214" s="6">
        <f t="shared" si="9"/>
        <v>1.75</v>
      </c>
      <c r="H214" s="15" t="s">
        <v>99</v>
      </c>
      <c r="I214" s="15" t="s">
        <v>31</v>
      </c>
      <c r="J214" s="6">
        <v>50</v>
      </c>
      <c r="K214" s="6">
        <v>16944.04</v>
      </c>
      <c r="L214" s="6">
        <v>134</v>
      </c>
      <c r="M214" s="6">
        <f t="shared" si="10"/>
        <v>2.68</v>
      </c>
      <c r="O214" s="15" t="s">
        <v>129</v>
      </c>
      <c r="P214" s="15" t="s">
        <v>33</v>
      </c>
      <c r="Q214" s="6">
        <v>96</v>
      </c>
      <c r="R214" s="6">
        <v>33000.239999999998</v>
      </c>
      <c r="S214" s="6">
        <v>48</v>
      </c>
      <c r="T214" s="6">
        <f t="shared" si="11"/>
        <v>0.5</v>
      </c>
    </row>
    <row r="215" spans="1:20" x14ac:dyDescent="0.15">
      <c r="A215" s="15" t="s">
        <v>67</v>
      </c>
      <c r="B215" s="15" t="s">
        <v>25</v>
      </c>
      <c r="C215" s="6">
        <v>94</v>
      </c>
      <c r="D215" s="6">
        <v>28762.322</v>
      </c>
      <c r="E215" s="6">
        <v>71</v>
      </c>
      <c r="F215" s="6">
        <f t="shared" si="9"/>
        <v>0.75531914893617025</v>
      </c>
      <c r="H215" s="15" t="s">
        <v>99</v>
      </c>
      <c r="I215" s="15" t="s">
        <v>29</v>
      </c>
      <c r="J215" s="6">
        <v>114</v>
      </c>
      <c r="K215" s="6">
        <v>39405.949999999997</v>
      </c>
      <c r="L215" s="6">
        <v>135</v>
      </c>
      <c r="M215" s="6">
        <f t="shared" si="10"/>
        <v>1.1842105263157894</v>
      </c>
      <c r="O215" s="15" t="s">
        <v>129</v>
      </c>
      <c r="P215" s="15" t="s">
        <v>27</v>
      </c>
      <c r="Q215" s="6">
        <v>120</v>
      </c>
      <c r="R215" s="6">
        <v>42230.116999999998</v>
      </c>
      <c r="S215" s="6">
        <v>49</v>
      </c>
      <c r="T215" s="6">
        <f t="shared" si="11"/>
        <v>0.40833333333333333</v>
      </c>
    </row>
    <row r="216" spans="1:20" x14ac:dyDescent="0.15">
      <c r="A216" s="15" t="s">
        <v>67</v>
      </c>
      <c r="B216" s="15" t="s">
        <v>26</v>
      </c>
      <c r="C216" s="6">
        <v>76</v>
      </c>
      <c r="D216" s="6">
        <v>21730.638999999999</v>
      </c>
      <c r="E216" s="6">
        <v>71</v>
      </c>
      <c r="F216" s="6">
        <f t="shared" si="9"/>
        <v>0.93421052631578949</v>
      </c>
      <c r="H216" s="15" t="s">
        <v>99</v>
      </c>
      <c r="I216" s="15" t="s">
        <v>30</v>
      </c>
      <c r="J216" s="6">
        <v>58</v>
      </c>
      <c r="K216" s="6">
        <v>19989.761999999999</v>
      </c>
      <c r="L216" s="6">
        <v>135</v>
      </c>
      <c r="M216" s="6">
        <f t="shared" si="10"/>
        <v>2.3275862068965516</v>
      </c>
      <c r="O216" s="15" t="s">
        <v>129</v>
      </c>
      <c r="P216" s="15" t="s">
        <v>25</v>
      </c>
      <c r="Q216" s="6">
        <v>108</v>
      </c>
      <c r="R216" s="6">
        <v>33267.887000000002</v>
      </c>
      <c r="S216" s="6">
        <v>49</v>
      </c>
      <c r="T216" s="6">
        <f t="shared" si="11"/>
        <v>0.45370370370370372</v>
      </c>
    </row>
    <row r="217" spans="1:20" x14ac:dyDescent="0.15">
      <c r="A217" s="15" t="s">
        <v>67</v>
      </c>
      <c r="B217" s="15" t="s">
        <v>31</v>
      </c>
      <c r="C217" s="6">
        <v>43</v>
      </c>
      <c r="D217" s="6">
        <v>14725.963</v>
      </c>
      <c r="E217" s="6">
        <v>71</v>
      </c>
      <c r="F217" s="6">
        <f t="shared" si="9"/>
        <v>1.6511627906976745</v>
      </c>
      <c r="H217" s="15" t="s">
        <v>99</v>
      </c>
      <c r="I217" s="15" t="s">
        <v>25</v>
      </c>
      <c r="J217" s="6">
        <v>97</v>
      </c>
      <c r="K217" s="6">
        <v>32731.313999999998</v>
      </c>
      <c r="L217" s="6">
        <v>135</v>
      </c>
      <c r="M217" s="6">
        <f t="shared" si="10"/>
        <v>1.3917525773195876</v>
      </c>
      <c r="O217" s="15" t="s">
        <v>129</v>
      </c>
      <c r="P217" s="15" t="s">
        <v>30</v>
      </c>
      <c r="Q217" s="6">
        <v>54</v>
      </c>
      <c r="R217" s="6">
        <v>16127.68</v>
      </c>
      <c r="S217" s="6">
        <v>50</v>
      </c>
      <c r="T217" s="6">
        <f t="shared" si="11"/>
        <v>0.92592592592592593</v>
      </c>
    </row>
    <row r="218" spans="1:20" x14ac:dyDescent="0.15">
      <c r="A218" s="15" t="s">
        <v>67</v>
      </c>
      <c r="B218" s="15" t="s">
        <v>28</v>
      </c>
      <c r="C218" s="6">
        <v>85</v>
      </c>
      <c r="D218" s="6">
        <v>28185.918000000001</v>
      </c>
      <c r="E218" s="6">
        <v>71</v>
      </c>
      <c r="F218" s="6">
        <f t="shared" si="9"/>
        <v>0.83529411764705885</v>
      </c>
      <c r="H218" s="15" t="s">
        <v>99</v>
      </c>
      <c r="I218" s="15" t="s">
        <v>24</v>
      </c>
      <c r="J218" s="6">
        <v>90</v>
      </c>
      <c r="K218" s="6">
        <v>30918.401999999998</v>
      </c>
      <c r="L218" s="6">
        <v>136</v>
      </c>
      <c r="M218" s="6">
        <f t="shared" si="10"/>
        <v>1.5111111111111111</v>
      </c>
      <c r="O218" s="15" t="s">
        <v>129</v>
      </c>
      <c r="P218" s="15" t="s">
        <v>31</v>
      </c>
      <c r="Q218" s="6">
        <v>61</v>
      </c>
      <c r="R218" s="6">
        <v>17993.8</v>
      </c>
      <c r="S218" s="6">
        <v>50</v>
      </c>
      <c r="T218" s="6">
        <f t="shared" si="11"/>
        <v>0.81967213114754101</v>
      </c>
    </row>
    <row r="219" spans="1:20" x14ac:dyDescent="0.15">
      <c r="A219" s="15" t="s">
        <v>67</v>
      </c>
      <c r="B219" s="15" t="s">
        <v>29</v>
      </c>
      <c r="C219" s="6">
        <v>106</v>
      </c>
      <c r="D219" s="6">
        <v>36993.277000000002</v>
      </c>
      <c r="E219" s="6">
        <v>71</v>
      </c>
      <c r="F219" s="6">
        <f t="shared" si="9"/>
        <v>0.66981132075471694</v>
      </c>
      <c r="H219" s="15" t="s">
        <v>99</v>
      </c>
      <c r="I219" s="15" t="s">
        <v>28</v>
      </c>
      <c r="J219" s="6">
        <v>89</v>
      </c>
      <c r="K219" s="6">
        <v>28922.083999999999</v>
      </c>
      <c r="L219" s="6">
        <v>136</v>
      </c>
      <c r="M219" s="6">
        <f t="shared" si="10"/>
        <v>1.5280898876404494</v>
      </c>
      <c r="O219" s="15" t="s">
        <v>129</v>
      </c>
      <c r="P219" s="15" t="s">
        <v>26</v>
      </c>
      <c r="Q219" s="6">
        <v>121</v>
      </c>
      <c r="R219" s="6">
        <v>36442.33</v>
      </c>
      <c r="S219" s="6">
        <v>50</v>
      </c>
      <c r="T219" s="6">
        <f t="shared" si="11"/>
        <v>0.41322314049586778</v>
      </c>
    </row>
    <row r="220" spans="1:20" x14ac:dyDescent="0.15">
      <c r="A220" s="15" t="s">
        <v>67</v>
      </c>
      <c r="B220" s="15" t="s">
        <v>27</v>
      </c>
      <c r="C220" s="6">
        <v>95</v>
      </c>
      <c r="D220" s="6">
        <v>31518.440999999999</v>
      </c>
      <c r="E220" s="6">
        <v>71</v>
      </c>
      <c r="F220" s="6">
        <f t="shared" si="9"/>
        <v>0.74736842105263157</v>
      </c>
      <c r="H220" s="15" t="s">
        <v>99</v>
      </c>
      <c r="I220" s="15" t="s">
        <v>33</v>
      </c>
      <c r="J220" s="6">
        <v>97</v>
      </c>
      <c r="K220" s="6">
        <v>33308.720000000001</v>
      </c>
      <c r="L220" s="6">
        <v>136</v>
      </c>
      <c r="M220" s="6">
        <f t="shared" si="10"/>
        <v>1.402061855670103</v>
      </c>
      <c r="O220" s="15" t="s">
        <v>129</v>
      </c>
      <c r="P220" s="15" t="s">
        <v>24</v>
      </c>
      <c r="Q220" s="6">
        <v>121</v>
      </c>
      <c r="R220" s="6">
        <v>41445.315999999999</v>
      </c>
      <c r="S220" s="6">
        <v>51</v>
      </c>
      <c r="T220" s="6">
        <f t="shared" si="11"/>
        <v>0.42148760330578511</v>
      </c>
    </row>
    <row r="221" spans="1:20" x14ac:dyDescent="0.15">
      <c r="A221" s="15" t="s">
        <v>67</v>
      </c>
      <c r="B221" s="15" t="s">
        <v>32</v>
      </c>
      <c r="C221" s="6">
        <v>83</v>
      </c>
      <c r="D221" s="6">
        <v>26896.835999999999</v>
      </c>
      <c r="E221" s="6">
        <v>71</v>
      </c>
      <c r="F221" s="6">
        <f t="shared" si="9"/>
        <v>0.85542168674698793</v>
      </c>
      <c r="H221" s="15" t="s">
        <v>99</v>
      </c>
      <c r="I221" s="15" t="s">
        <v>26</v>
      </c>
      <c r="J221" s="6">
        <v>118</v>
      </c>
      <c r="K221" s="6">
        <v>38834.843999999997</v>
      </c>
      <c r="L221" s="6">
        <v>136</v>
      </c>
      <c r="M221" s="6">
        <f t="shared" si="10"/>
        <v>1.152542372881356</v>
      </c>
      <c r="O221" s="15" t="s">
        <v>129</v>
      </c>
      <c r="P221" s="15" t="s">
        <v>29</v>
      </c>
      <c r="Q221" s="6">
        <v>107</v>
      </c>
      <c r="R221" s="6">
        <v>35243.773000000001</v>
      </c>
      <c r="S221" s="6">
        <v>51</v>
      </c>
      <c r="T221" s="6">
        <f t="shared" si="11"/>
        <v>0.47663551401869159</v>
      </c>
    </row>
    <row r="222" spans="1:20" x14ac:dyDescent="0.15">
      <c r="A222" s="15" t="s">
        <v>67</v>
      </c>
      <c r="B222" s="15" t="s">
        <v>33</v>
      </c>
      <c r="C222" s="6">
        <v>103</v>
      </c>
      <c r="D222" s="6">
        <v>35368.49</v>
      </c>
      <c r="E222" s="6">
        <v>71</v>
      </c>
      <c r="F222" s="6">
        <f t="shared" si="9"/>
        <v>0.68932038834951459</v>
      </c>
      <c r="H222" s="15" t="s">
        <v>99</v>
      </c>
      <c r="I222" s="15" t="s">
        <v>32</v>
      </c>
      <c r="J222" s="6">
        <v>104</v>
      </c>
      <c r="K222" s="6">
        <v>35226.36</v>
      </c>
      <c r="L222" s="6">
        <v>136</v>
      </c>
      <c r="M222" s="6">
        <f t="shared" si="10"/>
        <v>1.3076923076923077</v>
      </c>
      <c r="O222" s="15" t="s">
        <v>129</v>
      </c>
      <c r="P222" s="15" t="s">
        <v>32</v>
      </c>
      <c r="Q222" s="6">
        <v>110</v>
      </c>
      <c r="R222" s="6">
        <v>36194.28</v>
      </c>
      <c r="S222" s="6">
        <v>51</v>
      </c>
      <c r="T222" s="6">
        <f t="shared" si="11"/>
        <v>0.46363636363636362</v>
      </c>
    </row>
    <row r="223" spans="1:20" x14ac:dyDescent="0.15">
      <c r="A223" s="15" t="s">
        <v>68</v>
      </c>
      <c r="B223" s="15" t="s">
        <v>24</v>
      </c>
      <c r="C223" s="6">
        <v>42</v>
      </c>
      <c r="D223" s="6">
        <v>13542.200999999999</v>
      </c>
      <c r="E223" s="6">
        <v>65</v>
      </c>
      <c r="F223" s="6">
        <f t="shared" si="9"/>
        <v>1.5476190476190477</v>
      </c>
      <c r="H223" s="15" t="s">
        <v>100</v>
      </c>
      <c r="I223" s="15" t="s">
        <v>32</v>
      </c>
      <c r="J223" s="6">
        <v>103</v>
      </c>
      <c r="K223" s="6">
        <v>33544.28</v>
      </c>
      <c r="L223" s="6">
        <v>170</v>
      </c>
      <c r="M223" s="6">
        <f t="shared" si="10"/>
        <v>1.6504854368932038</v>
      </c>
      <c r="O223" s="15" t="s">
        <v>130</v>
      </c>
      <c r="P223" s="15" t="s">
        <v>30</v>
      </c>
      <c r="Q223" s="6">
        <v>37</v>
      </c>
      <c r="R223" s="6">
        <v>11817.6</v>
      </c>
      <c r="S223" s="6">
        <v>149</v>
      </c>
      <c r="T223" s="6">
        <f t="shared" si="11"/>
        <v>4.0270270270270272</v>
      </c>
    </row>
    <row r="224" spans="1:20" x14ac:dyDescent="0.15">
      <c r="A224" s="15" t="s">
        <v>68</v>
      </c>
      <c r="B224" s="15" t="s">
        <v>32</v>
      </c>
      <c r="C224" s="6">
        <v>50</v>
      </c>
      <c r="D224" s="6">
        <v>16544.68</v>
      </c>
      <c r="E224" s="6">
        <v>65</v>
      </c>
      <c r="F224" s="6">
        <f t="shared" si="9"/>
        <v>1.3</v>
      </c>
      <c r="H224" s="15" t="s">
        <v>100</v>
      </c>
      <c r="I224" s="15" t="s">
        <v>25</v>
      </c>
      <c r="J224" s="6">
        <v>94</v>
      </c>
      <c r="K224" s="6">
        <v>31990.92</v>
      </c>
      <c r="L224" s="6">
        <v>170</v>
      </c>
      <c r="M224" s="6">
        <f t="shared" si="10"/>
        <v>1.8085106382978724</v>
      </c>
      <c r="O224" s="15" t="s">
        <v>130</v>
      </c>
      <c r="P224" s="15" t="s">
        <v>31</v>
      </c>
      <c r="Q224" s="6">
        <v>26</v>
      </c>
      <c r="R224" s="6">
        <v>9253.1589999999997</v>
      </c>
      <c r="S224" s="6">
        <v>150</v>
      </c>
      <c r="T224" s="6">
        <f t="shared" si="11"/>
        <v>5.7692307692307692</v>
      </c>
    </row>
    <row r="225" spans="1:20" x14ac:dyDescent="0.15">
      <c r="A225" s="15" t="s">
        <v>68</v>
      </c>
      <c r="B225" s="15" t="s">
        <v>28</v>
      </c>
      <c r="C225" s="6">
        <v>60</v>
      </c>
      <c r="D225" s="6">
        <v>20575.678</v>
      </c>
      <c r="E225" s="6">
        <v>66</v>
      </c>
      <c r="F225" s="6">
        <f t="shared" si="9"/>
        <v>1.1000000000000001</v>
      </c>
      <c r="H225" s="15" t="s">
        <v>100</v>
      </c>
      <c r="I225" s="15" t="s">
        <v>28</v>
      </c>
      <c r="J225" s="6">
        <v>96</v>
      </c>
      <c r="K225" s="6">
        <v>30299.360000000001</v>
      </c>
      <c r="L225" s="6">
        <v>170</v>
      </c>
      <c r="M225" s="6">
        <f t="shared" si="10"/>
        <v>1.7708333333333333</v>
      </c>
      <c r="O225" s="15" t="s">
        <v>130</v>
      </c>
      <c r="P225" s="15" t="s">
        <v>28</v>
      </c>
      <c r="Q225" s="6">
        <v>80</v>
      </c>
      <c r="R225" s="6">
        <v>27312.083999999999</v>
      </c>
      <c r="S225" s="6">
        <v>150</v>
      </c>
      <c r="T225" s="6">
        <f t="shared" si="11"/>
        <v>1.875</v>
      </c>
    </row>
    <row r="226" spans="1:20" x14ac:dyDescent="0.15">
      <c r="A226" s="15" t="s">
        <v>68</v>
      </c>
      <c r="B226" s="15" t="s">
        <v>31</v>
      </c>
      <c r="C226" s="6">
        <v>28</v>
      </c>
      <c r="D226" s="6">
        <v>10003.157999999999</v>
      </c>
      <c r="E226" s="6">
        <v>66</v>
      </c>
      <c r="F226" s="6">
        <f t="shared" si="9"/>
        <v>2.3571428571428572</v>
      </c>
      <c r="H226" s="15" t="s">
        <v>100</v>
      </c>
      <c r="I226" s="15" t="s">
        <v>31</v>
      </c>
      <c r="J226" s="6">
        <v>46</v>
      </c>
      <c r="K226" s="6">
        <v>15367.562</v>
      </c>
      <c r="L226" s="6">
        <v>170</v>
      </c>
      <c r="M226" s="6">
        <f t="shared" si="10"/>
        <v>3.6956521739130435</v>
      </c>
      <c r="O226" s="15" t="s">
        <v>130</v>
      </c>
      <c r="P226" s="15" t="s">
        <v>25</v>
      </c>
      <c r="Q226" s="6">
        <v>53</v>
      </c>
      <c r="R226" s="6">
        <v>15826.12</v>
      </c>
      <c r="S226" s="6">
        <v>151</v>
      </c>
      <c r="T226" s="6">
        <f t="shared" si="11"/>
        <v>2.8490566037735849</v>
      </c>
    </row>
    <row r="227" spans="1:20" x14ac:dyDescent="0.15">
      <c r="A227" s="15" t="s">
        <v>68</v>
      </c>
      <c r="B227" s="15" t="s">
        <v>30</v>
      </c>
      <c r="C227" s="6">
        <v>23</v>
      </c>
      <c r="D227" s="6">
        <v>6876.6790000000001</v>
      </c>
      <c r="E227" s="6">
        <v>66</v>
      </c>
      <c r="F227" s="6">
        <f t="shared" si="9"/>
        <v>2.8695652173913042</v>
      </c>
      <c r="H227" s="15" t="s">
        <v>100</v>
      </c>
      <c r="I227" s="15" t="s">
        <v>33</v>
      </c>
      <c r="J227" s="6">
        <v>94</v>
      </c>
      <c r="K227" s="6">
        <v>30524.798999999999</v>
      </c>
      <c r="L227" s="6">
        <v>170</v>
      </c>
      <c r="M227" s="6">
        <f t="shared" si="10"/>
        <v>1.8085106382978724</v>
      </c>
      <c r="O227" s="15" t="s">
        <v>130</v>
      </c>
      <c r="P227" s="15" t="s">
        <v>32</v>
      </c>
      <c r="Q227" s="6">
        <v>62</v>
      </c>
      <c r="R227" s="6">
        <v>21144.720000000001</v>
      </c>
      <c r="S227" s="6">
        <v>151</v>
      </c>
      <c r="T227" s="6">
        <f t="shared" si="11"/>
        <v>2.435483870967742</v>
      </c>
    </row>
    <row r="228" spans="1:20" x14ac:dyDescent="0.15">
      <c r="A228" s="15" t="s">
        <v>68</v>
      </c>
      <c r="B228" s="15" t="s">
        <v>27</v>
      </c>
      <c r="C228" s="6">
        <v>43</v>
      </c>
      <c r="D228" s="6">
        <v>13430.039000000001</v>
      </c>
      <c r="E228" s="6">
        <v>66</v>
      </c>
      <c r="F228" s="6">
        <f t="shared" si="9"/>
        <v>1.5348837209302326</v>
      </c>
      <c r="H228" s="15" t="s">
        <v>100</v>
      </c>
      <c r="I228" s="15" t="s">
        <v>27</v>
      </c>
      <c r="J228" s="6">
        <v>108</v>
      </c>
      <c r="K228" s="6">
        <v>34862.637000000002</v>
      </c>
      <c r="L228" s="6">
        <v>170</v>
      </c>
      <c r="M228" s="6">
        <f t="shared" si="10"/>
        <v>1.5740740740740742</v>
      </c>
      <c r="O228" s="15" t="s">
        <v>130</v>
      </c>
      <c r="P228" s="15" t="s">
        <v>27</v>
      </c>
      <c r="Q228" s="6">
        <v>81</v>
      </c>
      <c r="R228" s="6">
        <v>26995.883000000002</v>
      </c>
      <c r="S228" s="6">
        <v>152</v>
      </c>
      <c r="T228" s="6">
        <f t="shared" si="11"/>
        <v>1.8765432098765431</v>
      </c>
    </row>
    <row r="229" spans="1:20" x14ac:dyDescent="0.15">
      <c r="A229" s="15" t="s">
        <v>68</v>
      </c>
      <c r="B229" s="15" t="s">
        <v>25</v>
      </c>
      <c r="C229" s="6">
        <v>53</v>
      </c>
      <c r="D229" s="6">
        <v>17246.8</v>
      </c>
      <c r="E229" s="6">
        <v>66</v>
      </c>
      <c r="F229" s="6">
        <f t="shared" si="9"/>
        <v>1.2452830188679245</v>
      </c>
      <c r="H229" s="15" t="s">
        <v>100</v>
      </c>
      <c r="I229" s="15" t="s">
        <v>30</v>
      </c>
      <c r="J229" s="6">
        <v>54</v>
      </c>
      <c r="K229" s="6">
        <v>19749.559000000001</v>
      </c>
      <c r="L229" s="6">
        <v>170</v>
      </c>
      <c r="M229" s="6">
        <f t="shared" si="10"/>
        <v>3.1481481481481484</v>
      </c>
      <c r="O229" s="15" t="s">
        <v>130</v>
      </c>
      <c r="P229" s="15" t="s">
        <v>29</v>
      </c>
      <c r="Q229" s="6">
        <v>77</v>
      </c>
      <c r="R229" s="6">
        <v>27114.880000000001</v>
      </c>
      <c r="S229" s="6">
        <v>152</v>
      </c>
      <c r="T229" s="6">
        <f t="shared" si="11"/>
        <v>1.974025974025974</v>
      </c>
    </row>
    <row r="230" spans="1:20" x14ac:dyDescent="0.15">
      <c r="A230" s="15" t="s">
        <v>68</v>
      </c>
      <c r="B230" s="15" t="s">
        <v>29</v>
      </c>
      <c r="C230" s="6">
        <v>46</v>
      </c>
      <c r="D230" s="6">
        <v>13911.520500000001</v>
      </c>
      <c r="E230" s="6">
        <v>66</v>
      </c>
      <c r="F230" s="6">
        <f t="shared" si="9"/>
        <v>1.4347826086956521</v>
      </c>
      <c r="H230" s="15" t="s">
        <v>100</v>
      </c>
      <c r="I230" s="15" t="s">
        <v>24</v>
      </c>
      <c r="J230" s="6">
        <v>91</v>
      </c>
      <c r="K230" s="6">
        <v>28420.723000000002</v>
      </c>
      <c r="L230" s="6">
        <v>170</v>
      </c>
      <c r="M230" s="6">
        <f t="shared" si="10"/>
        <v>1.8681318681318682</v>
      </c>
      <c r="O230" s="15" t="s">
        <v>130</v>
      </c>
      <c r="P230" s="15" t="s">
        <v>26</v>
      </c>
      <c r="Q230" s="6">
        <v>72</v>
      </c>
      <c r="R230" s="6">
        <v>24638.565999999999</v>
      </c>
      <c r="S230" s="6">
        <v>153</v>
      </c>
      <c r="T230" s="6">
        <f t="shared" si="11"/>
        <v>2.125</v>
      </c>
    </row>
    <row r="231" spans="1:20" x14ac:dyDescent="0.15">
      <c r="A231" s="15" t="s">
        <v>68</v>
      </c>
      <c r="B231" s="15" t="s">
        <v>33</v>
      </c>
      <c r="C231" s="6">
        <v>59</v>
      </c>
      <c r="D231" s="6">
        <v>21168.798999999999</v>
      </c>
      <c r="E231" s="6">
        <v>66</v>
      </c>
      <c r="F231" s="6">
        <f t="shared" si="9"/>
        <v>1.1186440677966101</v>
      </c>
      <c r="H231" s="15" t="s">
        <v>100</v>
      </c>
      <c r="I231" s="15" t="s">
        <v>29</v>
      </c>
      <c r="J231" s="6">
        <v>108</v>
      </c>
      <c r="K231" s="6">
        <v>36868.887000000002</v>
      </c>
      <c r="L231" s="6">
        <v>171</v>
      </c>
      <c r="M231" s="6">
        <f t="shared" si="10"/>
        <v>1.5833333333333333</v>
      </c>
      <c r="O231" s="15" t="s">
        <v>130</v>
      </c>
      <c r="P231" s="15" t="s">
        <v>33</v>
      </c>
      <c r="Q231" s="6">
        <v>60</v>
      </c>
      <c r="R231" s="6">
        <v>21230.998</v>
      </c>
      <c r="S231" s="6">
        <v>153</v>
      </c>
      <c r="T231" s="6">
        <f t="shared" si="11"/>
        <v>2.5499999999999998</v>
      </c>
    </row>
    <row r="232" spans="1:20" x14ac:dyDescent="0.15">
      <c r="A232" s="15" t="s">
        <v>68</v>
      </c>
      <c r="B232" s="15" t="s">
        <v>26</v>
      </c>
      <c r="C232" s="6">
        <v>37</v>
      </c>
      <c r="D232" s="6">
        <v>13542.562</v>
      </c>
      <c r="E232" s="6">
        <v>66</v>
      </c>
      <c r="F232" s="6">
        <f t="shared" si="9"/>
        <v>1.7837837837837838</v>
      </c>
      <c r="H232" s="15" t="s">
        <v>100</v>
      </c>
      <c r="I232" s="15" t="s">
        <v>26</v>
      </c>
      <c r="J232" s="6">
        <v>92</v>
      </c>
      <c r="K232" s="6">
        <v>29652.437999999998</v>
      </c>
      <c r="L232" s="6">
        <v>172</v>
      </c>
      <c r="M232" s="6">
        <f t="shared" si="10"/>
        <v>1.8695652173913044</v>
      </c>
      <c r="O232" s="15" t="s">
        <v>130</v>
      </c>
      <c r="P232" s="15" t="s">
        <v>24</v>
      </c>
      <c r="Q232" s="6">
        <v>79</v>
      </c>
      <c r="R232" s="6">
        <v>22950.442999999999</v>
      </c>
      <c r="S232" s="6">
        <v>153</v>
      </c>
      <c r="T232" s="6">
        <f t="shared" si="11"/>
        <v>1.9367088607594938</v>
      </c>
    </row>
    <row r="233" spans="1:20" x14ac:dyDescent="0.15">
      <c r="A233" s="15" t="s">
        <v>69</v>
      </c>
      <c r="B233" s="15" t="s">
        <v>33</v>
      </c>
      <c r="C233" s="6">
        <v>81</v>
      </c>
      <c r="D233" s="6">
        <v>26852.44</v>
      </c>
      <c r="E233" s="6">
        <v>99</v>
      </c>
      <c r="F233" s="6">
        <f t="shared" si="9"/>
        <v>1.2222222222222223</v>
      </c>
      <c r="H233" s="15" t="s">
        <v>101</v>
      </c>
      <c r="I233" s="15" t="s">
        <v>29</v>
      </c>
      <c r="J233" s="6">
        <v>104</v>
      </c>
      <c r="K233" s="6">
        <v>33975.68</v>
      </c>
      <c r="L233" s="6">
        <v>242</v>
      </c>
      <c r="M233" s="6">
        <f t="shared" si="10"/>
        <v>2.3269230769230771</v>
      </c>
      <c r="O233" s="15" t="s">
        <v>131</v>
      </c>
      <c r="P233" s="15" t="s">
        <v>26</v>
      </c>
      <c r="Q233" s="6">
        <v>119</v>
      </c>
      <c r="R233" s="6">
        <v>43713.684000000001</v>
      </c>
      <c r="S233" s="6">
        <v>96</v>
      </c>
      <c r="T233" s="6">
        <f t="shared" si="11"/>
        <v>0.80672268907563027</v>
      </c>
    </row>
    <row r="234" spans="1:20" x14ac:dyDescent="0.15">
      <c r="A234" s="15" t="s">
        <v>69</v>
      </c>
      <c r="B234" s="15" t="s">
        <v>32</v>
      </c>
      <c r="C234" s="6">
        <v>76</v>
      </c>
      <c r="D234" s="6">
        <v>25793.437999999998</v>
      </c>
      <c r="E234" s="6">
        <v>99</v>
      </c>
      <c r="F234" s="6">
        <f t="shared" si="9"/>
        <v>1.3026315789473684</v>
      </c>
      <c r="H234" s="15" t="s">
        <v>101</v>
      </c>
      <c r="I234" s="15" t="s">
        <v>30</v>
      </c>
      <c r="J234" s="6">
        <v>57</v>
      </c>
      <c r="K234" s="6">
        <v>18028.52</v>
      </c>
      <c r="L234" s="6">
        <v>242</v>
      </c>
      <c r="M234" s="6">
        <f t="shared" si="10"/>
        <v>4.2456140350877192</v>
      </c>
      <c r="O234" s="15" t="s">
        <v>131</v>
      </c>
      <c r="P234" s="15" t="s">
        <v>32</v>
      </c>
      <c r="Q234" s="6">
        <v>90</v>
      </c>
      <c r="R234" s="6">
        <v>29375.794999999998</v>
      </c>
      <c r="S234" s="6">
        <v>96</v>
      </c>
      <c r="T234" s="6">
        <f t="shared" si="11"/>
        <v>1.0666666666666667</v>
      </c>
    </row>
    <row r="235" spans="1:20" x14ac:dyDescent="0.15">
      <c r="A235" s="15" t="s">
        <v>69</v>
      </c>
      <c r="B235" s="15" t="s">
        <v>31</v>
      </c>
      <c r="C235" s="6">
        <v>53</v>
      </c>
      <c r="D235" s="6">
        <v>20106.877</v>
      </c>
      <c r="E235" s="6">
        <v>99</v>
      </c>
      <c r="F235" s="6">
        <f t="shared" si="9"/>
        <v>1.8679245283018868</v>
      </c>
      <c r="H235" s="15" t="s">
        <v>101</v>
      </c>
      <c r="I235" s="15" t="s">
        <v>24</v>
      </c>
      <c r="J235" s="6">
        <v>81</v>
      </c>
      <c r="K235" s="6">
        <v>26672.639999999999</v>
      </c>
      <c r="L235" s="6">
        <v>243</v>
      </c>
      <c r="M235" s="6">
        <f t="shared" si="10"/>
        <v>3</v>
      </c>
      <c r="O235" s="15" t="s">
        <v>131</v>
      </c>
      <c r="P235" s="15" t="s">
        <v>30</v>
      </c>
      <c r="Q235" s="6">
        <v>46</v>
      </c>
      <c r="R235" s="6">
        <v>17062.440999999999</v>
      </c>
      <c r="S235" s="6">
        <v>96</v>
      </c>
      <c r="T235" s="6">
        <f t="shared" si="11"/>
        <v>2.0869565217391304</v>
      </c>
    </row>
    <row r="236" spans="1:20" x14ac:dyDescent="0.15">
      <c r="A236" s="15" t="s">
        <v>69</v>
      </c>
      <c r="B236" s="15" t="s">
        <v>30</v>
      </c>
      <c r="C236" s="6">
        <v>49</v>
      </c>
      <c r="D236" s="6">
        <v>16486.879000000001</v>
      </c>
      <c r="E236" s="6">
        <v>99</v>
      </c>
      <c r="F236" s="6">
        <f t="shared" si="9"/>
        <v>2.0204081632653059</v>
      </c>
      <c r="H236" s="15" t="s">
        <v>101</v>
      </c>
      <c r="I236" s="15" t="s">
        <v>26</v>
      </c>
      <c r="J236" s="6">
        <v>73</v>
      </c>
      <c r="K236" s="6">
        <v>24351.279999999999</v>
      </c>
      <c r="L236" s="6">
        <v>243</v>
      </c>
      <c r="M236" s="6">
        <f t="shared" si="10"/>
        <v>3.3287671232876712</v>
      </c>
      <c r="O236" s="15" t="s">
        <v>131</v>
      </c>
      <c r="P236" s="15" t="s">
        <v>27</v>
      </c>
      <c r="Q236" s="6">
        <v>95</v>
      </c>
      <c r="R236" s="6">
        <v>31872.848000000002</v>
      </c>
      <c r="S236" s="6">
        <v>96</v>
      </c>
      <c r="T236" s="6">
        <f t="shared" si="11"/>
        <v>1.0105263157894737</v>
      </c>
    </row>
    <row r="237" spans="1:20" x14ac:dyDescent="0.15">
      <c r="A237" s="15" t="s">
        <v>69</v>
      </c>
      <c r="B237" s="15" t="s">
        <v>24</v>
      </c>
      <c r="C237" s="6">
        <v>110</v>
      </c>
      <c r="D237" s="6">
        <v>34945.722999999998</v>
      </c>
      <c r="E237" s="6">
        <v>99</v>
      </c>
      <c r="F237" s="6">
        <f t="shared" si="9"/>
        <v>0.9</v>
      </c>
      <c r="H237" s="15" t="s">
        <v>101</v>
      </c>
      <c r="I237" s="15" t="s">
        <v>28</v>
      </c>
      <c r="J237" s="6">
        <v>92</v>
      </c>
      <c r="K237" s="6">
        <v>29940.080000000002</v>
      </c>
      <c r="L237" s="6">
        <v>244</v>
      </c>
      <c r="M237" s="6">
        <f t="shared" si="10"/>
        <v>2.652173913043478</v>
      </c>
      <c r="O237" s="15" t="s">
        <v>131</v>
      </c>
      <c r="P237" s="15" t="s">
        <v>29</v>
      </c>
      <c r="Q237" s="6">
        <v>94</v>
      </c>
      <c r="R237" s="6">
        <v>29626.963</v>
      </c>
      <c r="S237" s="6">
        <v>96</v>
      </c>
      <c r="T237" s="6">
        <f t="shared" si="11"/>
        <v>1.0212765957446808</v>
      </c>
    </row>
    <row r="238" spans="1:20" x14ac:dyDescent="0.15">
      <c r="A238" s="15" t="s">
        <v>69</v>
      </c>
      <c r="B238" s="15" t="s">
        <v>25</v>
      </c>
      <c r="C238" s="6">
        <v>96</v>
      </c>
      <c r="D238" s="6">
        <v>30971.842000000001</v>
      </c>
      <c r="E238" s="6">
        <v>99</v>
      </c>
      <c r="F238" s="6">
        <f t="shared" si="9"/>
        <v>1.03125</v>
      </c>
      <c r="H238" s="15" t="s">
        <v>101</v>
      </c>
      <c r="I238" s="15" t="s">
        <v>33</v>
      </c>
      <c r="J238" s="6">
        <v>110</v>
      </c>
      <c r="K238" s="6">
        <v>35587.754000000001</v>
      </c>
      <c r="L238" s="6">
        <v>244</v>
      </c>
      <c r="M238" s="6">
        <f t="shared" si="10"/>
        <v>2.2181818181818183</v>
      </c>
      <c r="O238" s="15" t="s">
        <v>131</v>
      </c>
      <c r="P238" s="15" t="s">
        <v>28</v>
      </c>
      <c r="Q238" s="6">
        <v>99</v>
      </c>
      <c r="R238" s="6">
        <v>34290.714999999997</v>
      </c>
      <c r="S238" s="6">
        <v>97</v>
      </c>
      <c r="T238" s="6">
        <f t="shared" si="11"/>
        <v>0.97979797979797978</v>
      </c>
    </row>
    <row r="239" spans="1:20" x14ac:dyDescent="0.15">
      <c r="A239" s="15" t="s">
        <v>69</v>
      </c>
      <c r="B239" s="15" t="s">
        <v>27</v>
      </c>
      <c r="C239" s="6">
        <v>110</v>
      </c>
      <c r="D239" s="6">
        <v>37685.47</v>
      </c>
      <c r="E239" s="6">
        <v>100</v>
      </c>
      <c r="F239" s="6">
        <f t="shared" si="9"/>
        <v>0.90909090909090906</v>
      </c>
      <c r="H239" s="15" t="s">
        <v>101</v>
      </c>
      <c r="I239" s="15" t="s">
        <v>31</v>
      </c>
      <c r="J239" s="6">
        <v>47</v>
      </c>
      <c r="K239" s="6">
        <v>14056.120999999999</v>
      </c>
      <c r="L239" s="6">
        <v>244</v>
      </c>
      <c r="M239" s="6">
        <f t="shared" si="10"/>
        <v>5.1914893617021276</v>
      </c>
      <c r="O239" s="15" t="s">
        <v>131</v>
      </c>
      <c r="P239" s="15" t="s">
        <v>33</v>
      </c>
      <c r="Q239" s="6">
        <v>106</v>
      </c>
      <c r="R239" s="6">
        <v>34471.93</v>
      </c>
      <c r="S239" s="6">
        <v>97</v>
      </c>
      <c r="T239" s="6">
        <f t="shared" si="11"/>
        <v>0.91509433962264153</v>
      </c>
    </row>
    <row r="240" spans="1:20" x14ac:dyDescent="0.15">
      <c r="A240" s="15" t="s">
        <v>69</v>
      </c>
      <c r="B240" s="15" t="s">
        <v>29</v>
      </c>
      <c r="C240" s="6">
        <v>107</v>
      </c>
      <c r="D240" s="6">
        <v>37509.917999999998</v>
      </c>
      <c r="E240" s="6">
        <v>100</v>
      </c>
      <c r="F240" s="6">
        <f t="shared" si="9"/>
        <v>0.93457943925233644</v>
      </c>
      <c r="H240" s="15" t="s">
        <v>101</v>
      </c>
      <c r="I240" s="15" t="s">
        <v>27</v>
      </c>
      <c r="J240" s="6">
        <v>105</v>
      </c>
      <c r="K240" s="6">
        <v>36462.29</v>
      </c>
      <c r="L240" s="6">
        <v>244</v>
      </c>
      <c r="M240" s="6">
        <f t="shared" si="10"/>
        <v>2.323809523809524</v>
      </c>
      <c r="O240" s="15" t="s">
        <v>131</v>
      </c>
      <c r="P240" s="15" t="s">
        <v>25</v>
      </c>
      <c r="Q240" s="6">
        <v>97</v>
      </c>
      <c r="R240" s="6">
        <v>33857.082000000002</v>
      </c>
      <c r="S240" s="6">
        <v>97</v>
      </c>
      <c r="T240" s="6">
        <f t="shared" si="11"/>
        <v>1</v>
      </c>
    </row>
    <row r="241" spans="1:20" x14ac:dyDescent="0.15">
      <c r="A241" s="15" t="s">
        <v>69</v>
      </c>
      <c r="B241" s="15" t="s">
        <v>28</v>
      </c>
      <c r="C241" s="6">
        <v>99</v>
      </c>
      <c r="D241" s="6">
        <v>30525.916000000001</v>
      </c>
      <c r="E241" s="6">
        <v>101</v>
      </c>
      <c r="F241" s="6">
        <f t="shared" si="9"/>
        <v>1.0202020202020201</v>
      </c>
      <c r="H241" s="15" t="s">
        <v>101</v>
      </c>
      <c r="I241" s="15" t="s">
        <v>32</v>
      </c>
      <c r="J241" s="6">
        <v>90</v>
      </c>
      <c r="K241" s="6">
        <v>30228.28</v>
      </c>
      <c r="L241" s="6">
        <v>245</v>
      </c>
      <c r="M241" s="6">
        <f t="shared" si="10"/>
        <v>2.7222222222222223</v>
      </c>
      <c r="O241" s="15" t="s">
        <v>131</v>
      </c>
      <c r="P241" s="15" t="s">
        <v>31</v>
      </c>
      <c r="Q241" s="6">
        <v>53</v>
      </c>
      <c r="R241" s="6">
        <v>16528.238000000001</v>
      </c>
      <c r="S241" s="6">
        <v>97</v>
      </c>
      <c r="T241" s="6">
        <f t="shared" si="11"/>
        <v>1.8301886792452831</v>
      </c>
    </row>
    <row r="242" spans="1:20" x14ac:dyDescent="0.15">
      <c r="A242" s="15" t="s">
        <v>69</v>
      </c>
      <c r="B242" s="15" t="s">
        <v>26</v>
      </c>
      <c r="C242" s="6">
        <v>104</v>
      </c>
      <c r="D242" s="6">
        <v>29989.041000000001</v>
      </c>
      <c r="E242" s="6">
        <v>101</v>
      </c>
      <c r="F242" s="6">
        <f t="shared" si="9"/>
        <v>0.97115384615384615</v>
      </c>
      <c r="H242" s="15" t="s">
        <v>101</v>
      </c>
      <c r="I242" s="15" t="s">
        <v>25</v>
      </c>
      <c r="J242" s="6">
        <v>82</v>
      </c>
      <c r="K242" s="6">
        <v>25088.918000000001</v>
      </c>
      <c r="L242" s="6">
        <v>245</v>
      </c>
      <c r="M242" s="6">
        <f t="shared" si="10"/>
        <v>2.9878048780487805</v>
      </c>
      <c r="O242" s="15" t="s">
        <v>131</v>
      </c>
      <c r="P242" s="15" t="s">
        <v>24</v>
      </c>
      <c r="Q242" s="6">
        <v>89</v>
      </c>
      <c r="R242" s="6">
        <v>31048.763999999999</v>
      </c>
      <c r="S242" s="6">
        <v>97</v>
      </c>
      <c r="T242" s="6">
        <f t="shared" si="11"/>
        <v>1.0898876404494382</v>
      </c>
    </row>
    <row r="243" spans="1:20" x14ac:dyDescent="0.15">
      <c r="A243" s="15" t="s">
        <v>70</v>
      </c>
      <c r="B243" s="15" t="s">
        <v>27</v>
      </c>
      <c r="C243" s="6">
        <v>90</v>
      </c>
      <c r="D243" s="6">
        <v>27429.717000000001</v>
      </c>
      <c r="E243" s="6">
        <v>212</v>
      </c>
      <c r="F243" s="6">
        <f t="shared" si="9"/>
        <v>2.3555555555555556</v>
      </c>
      <c r="H243" s="15" t="s">
        <v>102</v>
      </c>
      <c r="I243" s="15" t="s">
        <v>32</v>
      </c>
      <c r="J243" s="6">
        <v>97</v>
      </c>
      <c r="K243" s="6">
        <v>33498.239999999998</v>
      </c>
      <c r="L243" s="6">
        <v>108</v>
      </c>
      <c r="M243" s="6">
        <f t="shared" si="10"/>
        <v>1.1134020618556701</v>
      </c>
      <c r="O243" s="15" t="s">
        <v>132</v>
      </c>
      <c r="P243" s="15" t="s">
        <v>33</v>
      </c>
      <c r="Q243" s="6">
        <v>105</v>
      </c>
      <c r="R243" s="6">
        <v>37133.97</v>
      </c>
      <c r="S243" s="6">
        <v>191</v>
      </c>
      <c r="T243" s="6">
        <f t="shared" si="11"/>
        <v>1.819047619047619</v>
      </c>
    </row>
    <row r="244" spans="1:20" x14ac:dyDescent="0.15">
      <c r="A244" s="15" t="s">
        <v>70</v>
      </c>
      <c r="B244" s="15" t="s">
        <v>31</v>
      </c>
      <c r="C244" s="6">
        <v>63</v>
      </c>
      <c r="D244" s="6">
        <v>22018.36</v>
      </c>
      <c r="E244" s="6">
        <v>213</v>
      </c>
      <c r="F244" s="6">
        <f t="shared" si="9"/>
        <v>3.3809523809523809</v>
      </c>
      <c r="H244" s="15" t="s">
        <v>102</v>
      </c>
      <c r="I244" s="15" t="s">
        <v>31</v>
      </c>
      <c r="J244" s="6">
        <v>43</v>
      </c>
      <c r="K244" s="6">
        <v>14747.56</v>
      </c>
      <c r="L244" s="6">
        <v>108</v>
      </c>
      <c r="M244" s="6">
        <f t="shared" si="10"/>
        <v>2.5116279069767442</v>
      </c>
      <c r="O244" s="15" t="s">
        <v>132</v>
      </c>
      <c r="P244" s="15" t="s">
        <v>31</v>
      </c>
      <c r="Q244" s="6">
        <v>35</v>
      </c>
      <c r="R244" s="6">
        <v>11288.722</v>
      </c>
      <c r="S244" s="6">
        <v>191</v>
      </c>
      <c r="T244" s="6">
        <f t="shared" si="11"/>
        <v>5.4571428571428573</v>
      </c>
    </row>
    <row r="245" spans="1:20" x14ac:dyDescent="0.15">
      <c r="A245" s="15" t="s">
        <v>70</v>
      </c>
      <c r="B245" s="15" t="s">
        <v>30</v>
      </c>
      <c r="C245" s="6">
        <v>39</v>
      </c>
      <c r="D245" s="6">
        <v>11407.401</v>
      </c>
      <c r="E245" s="6">
        <v>213</v>
      </c>
      <c r="F245" s="6">
        <f t="shared" si="9"/>
        <v>5.4615384615384617</v>
      </c>
      <c r="H245" s="15" t="s">
        <v>102</v>
      </c>
      <c r="I245" s="15" t="s">
        <v>30</v>
      </c>
      <c r="J245" s="6">
        <v>50</v>
      </c>
      <c r="K245" s="6">
        <v>14393.518</v>
      </c>
      <c r="L245" s="6">
        <v>108</v>
      </c>
      <c r="M245" s="6">
        <f t="shared" si="10"/>
        <v>2.16</v>
      </c>
      <c r="O245" s="15" t="s">
        <v>132</v>
      </c>
      <c r="P245" s="15" t="s">
        <v>27</v>
      </c>
      <c r="Q245" s="6">
        <v>90</v>
      </c>
      <c r="R245" s="6">
        <v>29360.598000000002</v>
      </c>
      <c r="S245" s="6">
        <v>191</v>
      </c>
      <c r="T245" s="6">
        <f t="shared" si="11"/>
        <v>2.1222222222222222</v>
      </c>
    </row>
    <row r="246" spans="1:20" x14ac:dyDescent="0.15">
      <c r="A246" s="15" t="s">
        <v>70</v>
      </c>
      <c r="B246" s="15" t="s">
        <v>33</v>
      </c>
      <c r="C246" s="6">
        <v>94</v>
      </c>
      <c r="D246" s="6">
        <v>30631.965</v>
      </c>
      <c r="E246" s="6">
        <v>214</v>
      </c>
      <c r="F246" s="6">
        <f t="shared" si="9"/>
        <v>2.2765957446808511</v>
      </c>
      <c r="H246" s="15" t="s">
        <v>102</v>
      </c>
      <c r="I246" s="15" t="s">
        <v>25</v>
      </c>
      <c r="J246" s="6">
        <v>103</v>
      </c>
      <c r="K246" s="6">
        <v>33994.19</v>
      </c>
      <c r="L246" s="6">
        <v>108</v>
      </c>
      <c r="M246" s="6">
        <f t="shared" si="10"/>
        <v>1.0485436893203883</v>
      </c>
      <c r="O246" s="15" t="s">
        <v>132</v>
      </c>
      <c r="P246" s="15" t="s">
        <v>30</v>
      </c>
      <c r="Q246" s="6">
        <v>64</v>
      </c>
      <c r="R246" s="6">
        <v>22975.96</v>
      </c>
      <c r="S246" s="6">
        <v>191</v>
      </c>
      <c r="T246" s="6">
        <f t="shared" si="11"/>
        <v>2.984375</v>
      </c>
    </row>
    <row r="247" spans="1:20" x14ac:dyDescent="0.15">
      <c r="A247" s="15" t="s">
        <v>70</v>
      </c>
      <c r="B247" s="15" t="s">
        <v>24</v>
      </c>
      <c r="C247" s="6">
        <v>95</v>
      </c>
      <c r="D247" s="6">
        <v>29535.078000000001</v>
      </c>
      <c r="E247" s="6">
        <v>214</v>
      </c>
      <c r="F247" s="6">
        <f t="shared" si="9"/>
        <v>2.2526315789473683</v>
      </c>
      <c r="H247" s="15" t="s">
        <v>102</v>
      </c>
      <c r="I247" s="15" t="s">
        <v>26</v>
      </c>
      <c r="J247" s="6">
        <v>89</v>
      </c>
      <c r="K247" s="6">
        <v>30642.766</v>
      </c>
      <c r="L247" s="6">
        <v>108</v>
      </c>
      <c r="M247" s="6">
        <f t="shared" si="10"/>
        <v>1.2134831460674158</v>
      </c>
      <c r="O247" s="15" t="s">
        <v>132</v>
      </c>
      <c r="P247" s="15" t="s">
        <v>32</v>
      </c>
      <c r="Q247" s="6">
        <v>90</v>
      </c>
      <c r="R247" s="6">
        <v>30150.928</v>
      </c>
      <c r="S247" s="6">
        <v>191</v>
      </c>
      <c r="T247" s="6">
        <f t="shared" si="11"/>
        <v>2.1222222222222222</v>
      </c>
    </row>
    <row r="248" spans="1:20" x14ac:dyDescent="0.15">
      <c r="A248" s="15" t="s">
        <v>70</v>
      </c>
      <c r="B248" s="15" t="s">
        <v>29</v>
      </c>
      <c r="C248" s="6">
        <v>101</v>
      </c>
      <c r="D248" s="6">
        <v>33913.96</v>
      </c>
      <c r="E248" s="6">
        <v>214</v>
      </c>
      <c r="F248" s="6">
        <f t="shared" si="9"/>
        <v>2.1188118811881189</v>
      </c>
      <c r="H248" s="15" t="s">
        <v>102</v>
      </c>
      <c r="I248" s="15" t="s">
        <v>29</v>
      </c>
      <c r="J248" s="6">
        <v>86</v>
      </c>
      <c r="K248" s="6">
        <v>27787.555</v>
      </c>
      <c r="L248" s="6">
        <v>109</v>
      </c>
      <c r="M248" s="6">
        <f t="shared" si="10"/>
        <v>1.2674418604651163</v>
      </c>
      <c r="O248" s="15" t="s">
        <v>132</v>
      </c>
      <c r="P248" s="15" t="s">
        <v>29</v>
      </c>
      <c r="Q248" s="6">
        <v>108</v>
      </c>
      <c r="R248" s="6">
        <v>34565.4</v>
      </c>
      <c r="S248" s="6">
        <v>191</v>
      </c>
      <c r="T248" s="6">
        <f t="shared" si="11"/>
        <v>1.7685185185185186</v>
      </c>
    </row>
    <row r="249" spans="1:20" x14ac:dyDescent="0.15">
      <c r="A249" s="15" t="s">
        <v>70</v>
      </c>
      <c r="B249" s="15" t="s">
        <v>28</v>
      </c>
      <c r="C249" s="6">
        <v>100</v>
      </c>
      <c r="D249" s="6">
        <v>33351.883000000002</v>
      </c>
      <c r="E249" s="6">
        <v>215</v>
      </c>
      <c r="F249" s="6">
        <f t="shared" si="9"/>
        <v>2.15</v>
      </c>
      <c r="H249" s="15" t="s">
        <v>102</v>
      </c>
      <c r="I249" s="15" t="s">
        <v>27</v>
      </c>
      <c r="J249" s="6">
        <v>93</v>
      </c>
      <c r="K249" s="6">
        <v>31203.360000000001</v>
      </c>
      <c r="L249" s="6">
        <v>109</v>
      </c>
      <c r="M249" s="6">
        <f t="shared" si="10"/>
        <v>1.1720430107526882</v>
      </c>
      <c r="O249" s="15" t="s">
        <v>132</v>
      </c>
      <c r="P249" s="15" t="s">
        <v>28</v>
      </c>
      <c r="Q249" s="6">
        <v>109</v>
      </c>
      <c r="R249" s="6">
        <v>34711.97</v>
      </c>
      <c r="S249" s="6">
        <v>191</v>
      </c>
      <c r="T249" s="6">
        <f t="shared" si="11"/>
        <v>1.7522935779816513</v>
      </c>
    </row>
    <row r="250" spans="1:20" x14ac:dyDescent="0.15">
      <c r="A250" s="15" t="s">
        <v>70</v>
      </c>
      <c r="B250" s="15" t="s">
        <v>32</v>
      </c>
      <c r="C250" s="6">
        <v>109</v>
      </c>
      <c r="D250" s="6">
        <v>36342.964999999997</v>
      </c>
      <c r="E250" s="6">
        <v>215</v>
      </c>
      <c r="F250" s="6">
        <f t="shared" si="9"/>
        <v>1.9724770642201834</v>
      </c>
      <c r="H250" s="15" t="s">
        <v>102</v>
      </c>
      <c r="I250" s="15" t="s">
        <v>28</v>
      </c>
      <c r="J250" s="6">
        <v>103</v>
      </c>
      <c r="K250" s="6">
        <v>32912.163999999997</v>
      </c>
      <c r="L250" s="6">
        <v>109</v>
      </c>
      <c r="M250" s="6">
        <f t="shared" si="10"/>
        <v>1.058252427184466</v>
      </c>
      <c r="O250" s="15" t="s">
        <v>132</v>
      </c>
      <c r="P250" s="15" t="s">
        <v>25</v>
      </c>
      <c r="Q250" s="6">
        <v>100</v>
      </c>
      <c r="R250" s="6">
        <v>32012.276999999998</v>
      </c>
      <c r="S250" s="6">
        <v>191</v>
      </c>
      <c r="T250" s="6">
        <f t="shared" si="11"/>
        <v>1.91</v>
      </c>
    </row>
    <row r="251" spans="1:20" x14ac:dyDescent="0.15">
      <c r="A251" s="15" t="s">
        <v>70</v>
      </c>
      <c r="B251" s="15" t="s">
        <v>25</v>
      </c>
      <c r="C251" s="6">
        <v>111</v>
      </c>
      <c r="D251" s="6">
        <v>34789.925999999999</v>
      </c>
      <c r="E251" s="6">
        <v>215</v>
      </c>
      <c r="F251" s="6">
        <f t="shared" si="9"/>
        <v>1.9369369369369369</v>
      </c>
      <c r="H251" s="15" t="s">
        <v>102</v>
      </c>
      <c r="I251" s="15" t="s">
        <v>33</v>
      </c>
      <c r="J251" s="6">
        <v>85</v>
      </c>
      <c r="K251" s="6">
        <v>29188.440999999999</v>
      </c>
      <c r="L251" s="6">
        <v>110</v>
      </c>
      <c r="M251" s="6">
        <f t="shared" si="10"/>
        <v>1.2941176470588236</v>
      </c>
      <c r="O251" s="15" t="s">
        <v>132</v>
      </c>
      <c r="P251" s="15" t="s">
        <v>26</v>
      </c>
      <c r="Q251" s="6">
        <v>101</v>
      </c>
      <c r="R251" s="6">
        <v>33246.754000000001</v>
      </c>
      <c r="S251" s="6">
        <v>192</v>
      </c>
      <c r="T251" s="6">
        <f t="shared" si="11"/>
        <v>1.9009900990099009</v>
      </c>
    </row>
    <row r="252" spans="1:20" x14ac:dyDescent="0.15">
      <c r="A252" s="15" t="s">
        <v>70</v>
      </c>
      <c r="B252" s="15" t="s">
        <v>26</v>
      </c>
      <c r="C252" s="6">
        <v>90</v>
      </c>
      <c r="D252" s="6">
        <v>26656.074000000001</v>
      </c>
      <c r="E252" s="6">
        <v>215</v>
      </c>
      <c r="F252" s="6">
        <f t="shared" si="9"/>
        <v>2.3888888888888888</v>
      </c>
      <c r="H252" s="15" t="s">
        <v>102</v>
      </c>
      <c r="I252" s="15" t="s">
        <v>24</v>
      </c>
      <c r="J252" s="6">
        <v>92</v>
      </c>
      <c r="K252" s="6">
        <v>28998.720000000001</v>
      </c>
      <c r="L252" s="6">
        <v>110</v>
      </c>
      <c r="M252" s="6">
        <f t="shared" si="10"/>
        <v>1.1956521739130435</v>
      </c>
      <c r="O252" s="15" t="s">
        <v>132</v>
      </c>
      <c r="P252" s="15" t="s">
        <v>24</v>
      </c>
      <c r="Q252" s="6">
        <v>107</v>
      </c>
      <c r="R252" s="6">
        <v>34267.152000000002</v>
      </c>
      <c r="S252" s="6">
        <v>192</v>
      </c>
      <c r="T252" s="6">
        <f t="shared" si="11"/>
        <v>1.794392523364486</v>
      </c>
    </row>
    <row r="253" spans="1:20" x14ac:dyDescent="0.15">
      <c r="A253" s="15" t="s">
        <v>71</v>
      </c>
      <c r="B253" s="15" t="s">
        <v>28</v>
      </c>
      <c r="C253" s="6">
        <v>106</v>
      </c>
      <c r="D253" s="6">
        <v>35104.836000000003</v>
      </c>
      <c r="E253" s="6">
        <v>120</v>
      </c>
      <c r="F253" s="6">
        <f t="shared" si="9"/>
        <v>1.1320754716981132</v>
      </c>
      <c r="H253" s="15" t="s">
        <v>103</v>
      </c>
      <c r="I253" s="15" t="s">
        <v>26</v>
      </c>
      <c r="J253" s="6">
        <v>88</v>
      </c>
      <c r="K253" s="6">
        <v>28011.686000000002</v>
      </c>
      <c r="L253" s="6">
        <v>254</v>
      </c>
      <c r="M253" s="6">
        <f t="shared" si="10"/>
        <v>2.8863636363636362</v>
      </c>
      <c r="O253" s="15" t="s">
        <v>133</v>
      </c>
      <c r="P253" s="15" t="s">
        <v>26</v>
      </c>
      <c r="Q253" s="6">
        <v>118</v>
      </c>
      <c r="R253" s="6">
        <v>35847.241999999998</v>
      </c>
      <c r="S253" s="6">
        <v>140</v>
      </c>
      <c r="T253" s="6">
        <f t="shared" si="11"/>
        <v>1.1864406779661016</v>
      </c>
    </row>
    <row r="254" spans="1:20" x14ac:dyDescent="0.15">
      <c r="A254" s="15" t="s">
        <v>71</v>
      </c>
      <c r="B254" s="15" t="s">
        <v>29</v>
      </c>
      <c r="C254" s="6">
        <v>112</v>
      </c>
      <c r="D254" s="6">
        <v>37791.574000000001</v>
      </c>
      <c r="E254" s="6">
        <v>120</v>
      </c>
      <c r="F254" s="6">
        <f t="shared" si="9"/>
        <v>1.0714285714285714</v>
      </c>
      <c r="H254" s="15" t="s">
        <v>103</v>
      </c>
      <c r="I254" s="15" t="s">
        <v>31</v>
      </c>
      <c r="J254" s="6">
        <v>45</v>
      </c>
      <c r="K254" s="6">
        <v>13150.6</v>
      </c>
      <c r="L254" s="6">
        <v>254</v>
      </c>
      <c r="M254" s="6">
        <f t="shared" si="10"/>
        <v>5.6444444444444448</v>
      </c>
      <c r="O254" s="15" t="s">
        <v>133</v>
      </c>
      <c r="P254" s="15" t="s">
        <v>31</v>
      </c>
      <c r="Q254" s="6">
        <v>53</v>
      </c>
      <c r="R254" s="6">
        <v>17699.678</v>
      </c>
      <c r="S254" s="6">
        <v>140</v>
      </c>
      <c r="T254" s="6">
        <f t="shared" si="11"/>
        <v>2.641509433962264</v>
      </c>
    </row>
    <row r="255" spans="1:20" x14ac:dyDescent="0.15">
      <c r="A255" s="15" t="s">
        <v>71</v>
      </c>
      <c r="B255" s="15" t="s">
        <v>31</v>
      </c>
      <c r="C255" s="6">
        <v>49</v>
      </c>
      <c r="D255" s="6">
        <v>14411.200999999999</v>
      </c>
      <c r="E255" s="6">
        <v>120</v>
      </c>
      <c r="F255" s="6">
        <f t="shared" si="9"/>
        <v>2.4489795918367347</v>
      </c>
      <c r="H255" s="15" t="s">
        <v>103</v>
      </c>
      <c r="I255" s="15" t="s">
        <v>29</v>
      </c>
      <c r="J255" s="6">
        <v>92</v>
      </c>
      <c r="K255" s="6">
        <v>31398.39</v>
      </c>
      <c r="L255" s="6">
        <v>254</v>
      </c>
      <c r="M255" s="6">
        <f t="shared" si="10"/>
        <v>2.7608695652173911</v>
      </c>
      <c r="O255" s="15" t="s">
        <v>133</v>
      </c>
      <c r="P255" s="15" t="s">
        <v>30</v>
      </c>
      <c r="Q255" s="6">
        <v>47</v>
      </c>
      <c r="R255" s="6">
        <v>13952.038</v>
      </c>
      <c r="S255" s="6">
        <v>140</v>
      </c>
      <c r="T255" s="6">
        <f t="shared" si="11"/>
        <v>2.978723404255319</v>
      </c>
    </row>
    <row r="256" spans="1:20" x14ac:dyDescent="0.15">
      <c r="A256" s="15" t="s">
        <v>71</v>
      </c>
      <c r="B256" s="15" t="s">
        <v>24</v>
      </c>
      <c r="C256" s="6">
        <v>92</v>
      </c>
      <c r="D256" s="6">
        <v>30430.241999999998</v>
      </c>
      <c r="E256" s="6">
        <v>121</v>
      </c>
      <c r="F256" s="6">
        <f t="shared" si="9"/>
        <v>1.3152173913043479</v>
      </c>
      <c r="H256" s="15" t="s">
        <v>103</v>
      </c>
      <c r="I256" s="15" t="s">
        <v>30</v>
      </c>
      <c r="J256" s="6">
        <v>43</v>
      </c>
      <c r="K256" s="6">
        <v>14543.200999999999</v>
      </c>
      <c r="L256" s="6">
        <v>254</v>
      </c>
      <c r="M256" s="6">
        <f t="shared" si="10"/>
        <v>5.9069767441860463</v>
      </c>
      <c r="O256" s="15" t="s">
        <v>133</v>
      </c>
      <c r="P256" s="15" t="s">
        <v>29</v>
      </c>
      <c r="Q256" s="6">
        <v>102</v>
      </c>
      <c r="R256" s="6">
        <v>34538.516000000003</v>
      </c>
      <c r="S256" s="6">
        <v>140</v>
      </c>
      <c r="T256" s="6">
        <f t="shared" si="11"/>
        <v>1.3725490196078431</v>
      </c>
    </row>
    <row r="257" spans="1:20" x14ac:dyDescent="0.15">
      <c r="A257" s="15" t="s">
        <v>71</v>
      </c>
      <c r="B257" s="15" t="s">
        <v>33</v>
      </c>
      <c r="C257" s="6">
        <v>99</v>
      </c>
      <c r="D257" s="6">
        <v>31129.4</v>
      </c>
      <c r="E257" s="6">
        <v>121</v>
      </c>
      <c r="F257" s="6">
        <f t="shared" si="9"/>
        <v>1.2222222222222223</v>
      </c>
      <c r="H257" s="15" t="s">
        <v>103</v>
      </c>
      <c r="I257" s="15" t="s">
        <v>32</v>
      </c>
      <c r="J257" s="6">
        <v>83</v>
      </c>
      <c r="K257" s="6">
        <v>27720.761999999999</v>
      </c>
      <c r="L257" s="6">
        <v>254</v>
      </c>
      <c r="M257" s="6">
        <f t="shared" si="10"/>
        <v>3.0602409638554215</v>
      </c>
      <c r="O257" s="15" t="s">
        <v>133</v>
      </c>
      <c r="P257" s="15" t="s">
        <v>27</v>
      </c>
      <c r="Q257" s="6">
        <v>98</v>
      </c>
      <c r="R257" s="6">
        <v>29943.21</v>
      </c>
      <c r="S257" s="6">
        <v>141</v>
      </c>
      <c r="T257" s="6">
        <f t="shared" si="11"/>
        <v>1.4387755102040816</v>
      </c>
    </row>
    <row r="258" spans="1:20" x14ac:dyDescent="0.15">
      <c r="A258" s="15" t="s">
        <v>71</v>
      </c>
      <c r="B258" s="15" t="s">
        <v>25</v>
      </c>
      <c r="C258" s="6">
        <v>95</v>
      </c>
      <c r="D258" s="6">
        <v>32963.843999999997</v>
      </c>
      <c r="E258" s="6">
        <v>121</v>
      </c>
      <c r="F258" s="6">
        <f t="shared" si="9"/>
        <v>1.2736842105263158</v>
      </c>
      <c r="H258" s="15" t="s">
        <v>103</v>
      </c>
      <c r="I258" s="15" t="s">
        <v>28</v>
      </c>
      <c r="J258" s="6">
        <v>100</v>
      </c>
      <c r="K258" s="6">
        <v>34587.199999999997</v>
      </c>
      <c r="L258" s="6">
        <v>254</v>
      </c>
      <c r="M258" s="6">
        <f t="shared" si="10"/>
        <v>2.54</v>
      </c>
      <c r="O258" s="15" t="s">
        <v>133</v>
      </c>
      <c r="P258" s="15" t="s">
        <v>32</v>
      </c>
      <c r="Q258" s="6">
        <v>95</v>
      </c>
      <c r="R258" s="6">
        <v>30850.673999999999</v>
      </c>
      <c r="S258" s="6">
        <v>141</v>
      </c>
      <c r="T258" s="6">
        <f t="shared" si="11"/>
        <v>1.4842105263157894</v>
      </c>
    </row>
    <row r="259" spans="1:20" x14ac:dyDescent="0.15">
      <c r="A259" s="15" t="s">
        <v>71</v>
      </c>
      <c r="B259" s="15" t="s">
        <v>26</v>
      </c>
      <c r="C259" s="6">
        <v>118</v>
      </c>
      <c r="D259" s="6">
        <v>37881.163999999997</v>
      </c>
      <c r="E259" s="6">
        <v>121</v>
      </c>
      <c r="F259" s="6">
        <f t="shared" si="9"/>
        <v>1.0254237288135593</v>
      </c>
      <c r="H259" s="15" t="s">
        <v>103</v>
      </c>
      <c r="I259" s="15" t="s">
        <v>24</v>
      </c>
      <c r="J259" s="6">
        <v>92</v>
      </c>
      <c r="K259" s="6">
        <v>29600.044999999998</v>
      </c>
      <c r="L259" s="6">
        <v>255</v>
      </c>
      <c r="M259" s="6">
        <f t="shared" si="10"/>
        <v>2.7717391304347827</v>
      </c>
      <c r="O259" s="15" t="s">
        <v>133</v>
      </c>
      <c r="P259" s="15" t="s">
        <v>33</v>
      </c>
      <c r="Q259" s="6">
        <v>94</v>
      </c>
      <c r="R259" s="6">
        <v>31008.877</v>
      </c>
      <c r="S259" s="6">
        <v>142</v>
      </c>
      <c r="T259" s="6">
        <f t="shared" si="11"/>
        <v>1.5106382978723405</v>
      </c>
    </row>
    <row r="260" spans="1:20" x14ac:dyDescent="0.15">
      <c r="A260" s="15" t="s">
        <v>71</v>
      </c>
      <c r="B260" s="15" t="s">
        <v>32</v>
      </c>
      <c r="C260" s="6">
        <v>102</v>
      </c>
      <c r="D260" s="6">
        <v>34087.68</v>
      </c>
      <c r="E260" s="6">
        <v>121</v>
      </c>
      <c r="F260" s="6">
        <f t="shared" ref="F260:F312" si="12">E260/C260</f>
        <v>1.1862745098039216</v>
      </c>
      <c r="H260" s="15" t="s">
        <v>103</v>
      </c>
      <c r="I260" s="15" t="s">
        <v>25</v>
      </c>
      <c r="J260" s="6">
        <v>103</v>
      </c>
      <c r="K260" s="6">
        <v>34019.769999999997</v>
      </c>
      <c r="L260" s="6">
        <v>255</v>
      </c>
      <c r="M260" s="6">
        <f t="shared" ref="M260:M302" si="13">L260/J260</f>
        <v>2.4757281553398056</v>
      </c>
      <c r="O260" s="15" t="s">
        <v>133</v>
      </c>
      <c r="P260" s="15" t="s">
        <v>24</v>
      </c>
      <c r="Q260" s="6">
        <v>103</v>
      </c>
      <c r="R260" s="6">
        <v>33557.476999999999</v>
      </c>
      <c r="S260" s="6">
        <v>142</v>
      </c>
      <c r="T260" s="6">
        <f t="shared" ref="T260:T312" si="14">S260/Q260</f>
        <v>1.3786407766990292</v>
      </c>
    </row>
    <row r="261" spans="1:20" x14ac:dyDescent="0.15">
      <c r="A261" s="15" t="s">
        <v>71</v>
      </c>
      <c r="B261" s="15" t="s">
        <v>27</v>
      </c>
      <c r="C261" s="6">
        <v>103</v>
      </c>
      <c r="D261" s="6">
        <v>32442.037</v>
      </c>
      <c r="E261" s="6">
        <v>121</v>
      </c>
      <c r="F261" s="6">
        <f t="shared" si="12"/>
        <v>1.174757281553398</v>
      </c>
      <c r="H261" s="15" t="s">
        <v>103</v>
      </c>
      <c r="I261" s="15" t="s">
        <v>27</v>
      </c>
      <c r="J261" s="6">
        <v>96</v>
      </c>
      <c r="K261" s="6">
        <v>31300.798999999999</v>
      </c>
      <c r="L261" s="6">
        <v>255</v>
      </c>
      <c r="M261" s="6">
        <f t="shared" si="13"/>
        <v>2.65625</v>
      </c>
      <c r="O261" s="15" t="s">
        <v>133</v>
      </c>
      <c r="P261" s="15" t="s">
        <v>25</v>
      </c>
      <c r="Q261" s="6">
        <v>103</v>
      </c>
      <c r="R261" s="6">
        <v>33259.917999999998</v>
      </c>
      <c r="S261" s="6">
        <v>142</v>
      </c>
      <c r="T261" s="6">
        <f t="shared" si="14"/>
        <v>1.3786407766990292</v>
      </c>
    </row>
    <row r="262" spans="1:20" x14ac:dyDescent="0.15">
      <c r="A262" s="15" t="s">
        <v>71</v>
      </c>
      <c r="B262" s="15" t="s">
        <v>30</v>
      </c>
      <c r="C262" s="6">
        <v>45</v>
      </c>
      <c r="D262" s="6">
        <v>14016.237999999999</v>
      </c>
      <c r="E262" s="6">
        <v>121</v>
      </c>
      <c r="F262" s="6">
        <f t="shared" si="12"/>
        <v>2.6888888888888891</v>
      </c>
      <c r="H262" s="15" t="s">
        <v>103</v>
      </c>
      <c r="I262" s="15" t="s">
        <v>33</v>
      </c>
      <c r="J262" s="6">
        <v>98</v>
      </c>
      <c r="K262" s="6">
        <v>31272.848000000002</v>
      </c>
      <c r="L262" s="6">
        <v>255</v>
      </c>
      <c r="M262" s="6">
        <f t="shared" si="13"/>
        <v>2.6020408163265305</v>
      </c>
      <c r="O262" s="15" t="s">
        <v>133</v>
      </c>
      <c r="P262" s="15" t="s">
        <v>28</v>
      </c>
      <c r="Q262" s="6">
        <v>85</v>
      </c>
      <c r="R262" s="6">
        <v>27738.287</v>
      </c>
      <c r="S262" s="6">
        <v>142</v>
      </c>
      <c r="T262" s="6">
        <f t="shared" si="14"/>
        <v>1.6705882352941177</v>
      </c>
    </row>
    <row r="263" spans="1:20" x14ac:dyDescent="0.15">
      <c r="A263" s="15" t="s">
        <v>72</v>
      </c>
      <c r="B263" s="15" t="s">
        <v>24</v>
      </c>
      <c r="C263" s="6">
        <v>105</v>
      </c>
      <c r="D263" s="6">
        <v>33944.28</v>
      </c>
      <c r="E263" s="6">
        <v>189</v>
      </c>
      <c r="F263" s="6">
        <f t="shared" si="12"/>
        <v>1.8</v>
      </c>
      <c r="H263" s="15" t="s">
        <v>104</v>
      </c>
      <c r="I263" s="15" t="s">
        <v>32</v>
      </c>
      <c r="J263" s="6">
        <v>45</v>
      </c>
      <c r="K263" s="6">
        <v>15409.562</v>
      </c>
      <c r="L263" s="6">
        <v>111</v>
      </c>
      <c r="M263" s="6">
        <f t="shared" si="13"/>
        <v>2.4666666666666668</v>
      </c>
      <c r="O263" s="15" t="s">
        <v>134</v>
      </c>
      <c r="P263" s="15" t="s">
        <v>31</v>
      </c>
      <c r="Q263" s="6">
        <v>52</v>
      </c>
      <c r="R263" s="6">
        <v>18064.238000000001</v>
      </c>
      <c r="S263" s="6">
        <v>101</v>
      </c>
      <c r="T263" s="6">
        <f t="shared" si="14"/>
        <v>1.9423076923076923</v>
      </c>
    </row>
    <row r="264" spans="1:20" x14ac:dyDescent="0.15">
      <c r="A264" s="15" t="s">
        <v>72</v>
      </c>
      <c r="B264" s="15" t="s">
        <v>31</v>
      </c>
      <c r="C264" s="6">
        <v>36</v>
      </c>
      <c r="D264" s="6">
        <v>12973.92</v>
      </c>
      <c r="E264" s="6">
        <v>189</v>
      </c>
      <c r="F264" s="6">
        <f t="shared" si="12"/>
        <v>5.25</v>
      </c>
      <c r="H264" s="15" t="s">
        <v>104</v>
      </c>
      <c r="I264" s="15" t="s">
        <v>25</v>
      </c>
      <c r="J264" s="6">
        <v>38</v>
      </c>
      <c r="K264" s="6">
        <v>14013.521000000001</v>
      </c>
      <c r="L264" s="6">
        <v>111</v>
      </c>
      <c r="M264" s="6">
        <f t="shared" si="13"/>
        <v>2.9210526315789473</v>
      </c>
      <c r="O264" s="15" t="s">
        <v>134</v>
      </c>
      <c r="P264" s="15" t="s">
        <v>32</v>
      </c>
      <c r="Q264" s="6">
        <v>95</v>
      </c>
      <c r="R264" s="6">
        <v>30352.043000000001</v>
      </c>
      <c r="S264" s="6">
        <v>101</v>
      </c>
      <c r="T264" s="6">
        <f t="shared" si="14"/>
        <v>1.0631578947368421</v>
      </c>
    </row>
    <row r="265" spans="1:20" x14ac:dyDescent="0.15">
      <c r="A265" s="15" t="s">
        <v>72</v>
      </c>
      <c r="B265" s="15" t="s">
        <v>33</v>
      </c>
      <c r="C265" s="6">
        <v>82</v>
      </c>
      <c r="D265" s="6">
        <v>26299.032999999999</v>
      </c>
      <c r="E265" s="6">
        <v>190</v>
      </c>
      <c r="F265" s="6">
        <f t="shared" si="12"/>
        <v>2.3170731707317072</v>
      </c>
      <c r="H265" s="15" t="s">
        <v>104</v>
      </c>
      <c r="I265" s="15" t="s">
        <v>30</v>
      </c>
      <c r="J265" s="6">
        <v>19</v>
      </c>
      <c r="K265" s="6">
        <v>6039.16</v>
      </c>
      <c r="L265" s="6">
        <v>111</v>
      </c>
      <c r="M265" s="6">
        <f t="shared" si="13"/>
        <v>5.8421052631578947</v>
      </c>
      <c r="O265" s="15" t="s">
        <v>134</v>
      </c>
      <c r="P265" s="15" t="s">
        <v>25</v>
      </c>
      <c r="Q265" s="6">
        <v>98</v>
      </c>
      <c r="R265" s="6">
        <v>32682.796999999999</v>
      </c>
      <c r="S265" s="6">
        <v>101</v>
      </c>
      <c r="T265" s="6">
        <f t="shared" si="14"/>
        <v>1.0306122448979591</v>
      </c>
    </row>
    <row r="266" spans="1:20" x14ac:dyDescent="0.15">
      <c r="A266" s="15" t="s">
        <v>72</v>
      </c>
      <c r="B266" s="15" t="s">
        <v>27</v>
      </c>
      <c r="C266" s="6">
        <v>91</v>
      </c>
      <c r="D266" s="6">
        <v>31922.085999999999</v>
      </c>
      <c r="E266" s="6">
        <v>190</v>
      </c>
      <c r="F266" s="6">
        <f t="shared" si="12"/>
        <v>2.087912087912088</v>
      </c>
      <c r="H266" s="15" t="s">
        <v>104</v>
      </c>
      <c r="I266" s="15" t="s">
        <v>28</v>
      </c>
      <c r="J266" s="6">
        <v>45</v>
      </c>
      <c r="K266" s="6">
        <v>14432.16</v>
      </c>
      <c r="L266" s="6">
        <v>111</v>
      </c>
      <c r="M266" s="6">
        <f t="shared" si="13"/>
        <v>2.4666666666666668</v>
      </c>
      <c r="O266" s="15" t="s">
        <v>134</v>
      </c>
      <c r="P266" s="15" t="s">
        <v>33</v>
      </c>
      <c r="Q266" s="6">
        <v>99</v>
      </c>
      <c r="R266" s="6">
        <v>33194.36</v>
      </c>
      <c r="S266" s="6">
        <v>101</v>
      </c>
      <c r="T266" s="6">
        <f t="shared" si="14"/>
        <v>1.0202020202020201</v>
      </c>
    </row>
    <row r="267" spans="1:20" x14ac:dyDescent="0.15">
      <c r="A267" s="15" t="s">
        <v>72</v>
      </c>
      <c r="B267" s="15" t="s">
        <v>30</v>
      </c>
      <c r="C267" s="6">
        <v>47</v>
      </c>
      <c r="D267" s="6">
        <v>16046.319</v>
      </c>
      <c r="E267" s="6">
        <v>191</v>
      </c>
      <c r="F267" s="6">
        <f t="shared" si="12"/>
        <v>4.0638297872340425</v>
      </c>
      <c r="H267" s="15" t="s">
        <v>104</v>
      </c>
      <c r="I267" s="15" t="s">
        <v>31</v>
      </c>
      <c r="J267" s="6">
        <v>25</v>
      </c>
      <c r="K267" s="6">
        <v>8661.92</v>
      </c>
      <c r="L267" s="6">
        <v>111</v>
      </c>
      <c r="M267" s="6">
        <f t="shared" si="13"/>
        <v>4.4400000000000004</v>
      </c>
      <c r="O267" s="15" t="s">
        <v>134</v>
      </c>
      <c r="P267" s="15" t="s">
        <v>29</v>
      </c>
      <c r="Q267" s="6">
        <v>96</v>
      </c>
      <c r="R267" s="6">
        <v>30662.361000000001</v>
      </c>
      <c r="S267" s="6">
        <v>101</v>
      </c>
      <c r="T267" s="6">
        <f t="shared" si="14"/>
        <v>1.0520833333333333</v>
      </c>
    </row>
    <row r="268" spans="1:20" x14ac:dyDescent="0.15">
      <c r="A268" s="15" t="s">
        <v>72</v>
      </c>
      <c r="B268" s="15" t="s">
        <v>28</v>
      </c>
      <c r="C268" s="6">
        <v>108</v>
      </c>
      <c r="D268" s="6">
        <v>33484.277000000002</v>
      </c>
      <c r="E268" s="6">
        <v>191</v>
      </c>
      <c r="F268" s="6">
        <f t="shared" si="12"/>
        <v>1.7685185185185186</v>
      </c>
      <c r="H268" s="15" t="s">
        <v>104</v>
      </c>
      <c r="I268" s="15" t="s">
        <v>27</v>
      </c>
      <c r="J268" s="6">
        <v>53</v>
      </c>
      <c r="K268" s="6">
        <v>18697.442999999999</v>
      </c>
      <c r="L268" s="6">
        <v>111</v>
      </c>
      <c r="M268" s="6">
        <f t="shared" si="13"/>
        <v>2.0943396226415096</v>
      </c>
      <c r="O268" s="15" t="s">
        <v>134</v>
      </c>
      <c r="P268" s="15" t="s">
        <v>26</v>
      </c>
      <c r="Q268" s="6">
        <v>87</v>
      </c>
      <c r="R268" s="6">
        <v>30376.398000000001</v>
      </c>
      <c r="S268" s="6">
        <v>101</v>
      </c>
      <c r="T268" s="6">
        <f t="shared" si="14"/>
        <v>1.1609195402298851</v>
      </c>
    </row>
    <row r="269" spans="1:20" x14ac:dyDescent="0.15">
      <c r="A269" s="15" t="s">
        <v>72</v>
      </c>
      <c r="B269" s="15" t="s">
        <v>25</v>
      </c>
      <c r="C269" s="6">
        <v>107</v>
      </c>
      <c r="D269" s="6">
        <v>32755.035</v>
      </c>
      <c r="E269" s="6">
        <v>191</v>
      </c>
      <c r="F269" s="6">
        <f t="shared" si="12"/>
        <v>1.7850467289719627</v>
      </c>
      <c r="H269" s="15" t="s">
        <v>104</v>
      </c>
      <c r="I269" s="15" t="s">
        <v>33</v>
      </c>
      <c r="J269" s="6">
        <v>55</v>
      </c>
      <c r="K269" s="6">
        <v>18558.599999999999</v>
      </c>
      <c r="L269" s="6">
        <v>112</v>
      </c>
      <c r="M269" s="6">
        <f t="shared" si="13"/>
        <v>2.0363636363636362</v>
      </c>
      <c r="O269" s="15" t="s">
        <v>134</v>
      </c>
      <c r="P269" s="15" t="s">
        <v>28</v>
      </c>
      <c r="Q269" s="6">
        <v>102</v>
      </c>
      <c r="R269" s="6">
        <v>34474.156000000003</v>
      </c>
      <c r="S269" s="6">
        <v>101</v>
      </c>
      <c r="T269" s="6">
        <f t="shared" si="14"/>
        <v>0.99019607843137258</v>
      </c>
    </row>
    <row r="270" spans="1:20" x14ac:dyDescent="0.15">
      <c r="A270" s="15" t="s">
        <v>72</v>
      </c>
      <c r="B270" s="15" t="s">
        <v>32</v>
      </c>
      <c r="C270" s="6">
        <v>91</v>
      </c>
      <c r="D270" s="6">
        <v>31324.363000000001</v>
      </c>
      <c r="E270" s="6">
        <v>192</v>
      </c>
      <c r="F270" s="6">
        <f t="shared" si="12"/>
        <v>2.1098901098901099</v>
      </c>
      <c r="H270" s="15" t="s">
        <v>104</v>
      </c>
      <c r="I270" s="15" t="s">
        <v>24</v>
      </c>
      <c r="J270" s="6">
        <v>54</v>
      </c>
      <c r="K270" s="6">
        <v>15435.799000000001</v>
      </c>
      <c r="L270" s="6">
        <v>112</v>
      </c>
      <c r="M270" s="6">
        <f t="shared" si="13"/>
        <v>2.074074074074074</v>
      </c>
      <c r="O270" s="15" t="s">
        <v>134</v>
      </c>
      <c r="P270" s="15" t="s">
        <v>24</v>
      </c>
      <c r="Q270" s="6">
        <v>88</v>
      </c>
      <c r="R270" s="6">
        <v>28554.484</v>
      </c>
      <c r="S270" s="6">
        <v>101</v>
      </c>
      <c r="T270" s="6">
        <f t="shared" si="14"/>
        <v>1.1477272727272727</v>
      </c>
    </row>
    <row r="271" spans="1:20" x14ac:dyDescent="0.15">
      <c r="A271" s="15" t="s">
        <v>72</v>
      </c>
      <c r="B271" s="15" t="s">
        <v>29</v>
      </c>
      <c r="C271" s="6">
        <v>100</v>
      </c>
      <c r="D271" s="6">
        <v>35044.957000000002</v>
      </c>
      <c r="E271" s="6">
        <v>192</v>
      </c>
      <c r="F271" s="6">
        <f t="shared" si="12"/>
        <v>1.92</v>
      </c>
      <c r="H271" s="15" t="s">
        <v>104</v>
      </c>
      <c r="I271" s="15" t="s">
        <v>26</v>
      </c>
      <c r="J271" s="6">
        <v>42</v>
      </c>
      <c r="K271" s="6">
        <v>15011.162</v>
      </c>
      <c r="L271" s="6">
        <v>112</v>
      </c>
      <c r="M271" s="6">
        <f t="shared" si="13"/>
        <v>2.6666666666666665</v>
      </c>
      <c r="O271" s="15" t="s">
        <v>134</v>
      </c>
      <c r="P271" s="15" t="s">
        <v>30</v>
      </c>
      <c r="Q271" s="6">
        <v>34</v>
      </c>
      <c r="R271" s="6">
        <v>11116.081</v>
      </c>
      <c r="S271" s="6">
        <v>102</v>
      </c>
      <c r="T271" s="6">
        <f t="shared" si="14"/>
        <v>3</v>
      </c>
    </row>
    <row r="272" spans="1:20" x14ac:dyDescent="0.15">
      <c r="A272" s="15" t="s">
        <v>72</v>
      </c>
      <c r="B272" s="15" t="s">
        <v>26</v>
      </c>
      <c r="C272" s="6">
        <v>102</v>
      </c>
      <c r="D272" s="6">
        <v>33182.836000000003</v>
      </c>
      <c r="E272" s="6">
        <v>192</v>
      </c>
      <c r="F272" s="6">
        <f t="shared" si="12"/>
        <v>1.8823529411764706</v>
      </c>
      <c r="H272" s="15" t="s">
        <v>104</v>
      </c>
      <c r="I272" s="15" t="s">
        <v>29</v>
      </c>
      <c r="J272" s="6">
        <v>45</v>
      </c>
      <c r="K272" s="6">
        <v>16022.483</v>
      </c>
      <c r="L272" s="6">
        <v>112</v>
      </c>
      <c r="M272" s="6">
        <f t="shared" si="13"/>
        <v>2.4888888888888889</v>
      </c>
      <c r="O272" s="15" t="s">
        <v>134</v>
      </c>
      <c r="P272" s="15" t="s">
        <v>27</v>
      </c>
      <c r="Q272" s="6">
        <v>82</v>
      </c>
      <c r="R272" s="6">
        <v>24019.324000000001</v>
      </c>
      <c r="S272" s="6">
        <v>102</v>
      </c>
      <c r="T272" s="6">
        <f t="shared" si="14"/>
        <v>1.2439024390243902</v>
      </c>
    </row>
    <row r="273" spans="1:20" x14ac:dyDescent="0.15">
      <c r="A273" s="15" t="s">
        <v>73</v>
      </c>
      <c r="B273" s="15" t="s">
        <v>24</v>
      </c>
      <c r="C273" s="6">
        <v>79</v>
      </c>
      <c r="D273" s="6">
        <v>26893.083999999999</v>
      </c>
      <c r="E273" s="6">
        <v>106</v>
      </c>
      <c r="F273" s="6">
        <f t="shared" si="12"/>
        <v>1.3417721518987342</v>
      </c>
      <c r="H273" s="15" t="s">
        <v>105</v>
      </c>
      <c r="I273" s="15" t="s">
        <v>24</v>
      </c>
      <c r="J273" s="6">
        <v>140</v>
      </c>
      <c r="K273" s="6">
        <v>48660.116999999998</v>
      </c>
      <c r="L273" s="6">
        <v>110</v>
      </c>
      <c r="M273" s="6">
        <f t="shared" si="13"/>
        <v>0.7857142857142857</v>
      </c>
      <c r="O273" s="15" t="s">
        <v>135</v>
      </c>
      <c r="P273" s="15" t="s">
        <v>32</v>
      </c>
      <c r="Q273" s="6">
        <v>90</v>
      </c>
      <c r="R273" s="6">
        <v>29415.875</v>
      </c>
      <c r="S273" s="6">
        <v>195</v>
      </c>
      <c r="T273" s="6">
        <f t="shared" si="14"/>
        <v>2.1666666666666665</v>
      </c>
    </row>
    <row r="274" spans="1:20" x14ac:dyDescent="0.15">
      <c r="A274" s="15" t="s">
        <v>73</v>
      </c>
      <c r="B274" s="15" t="s">
        <v>29</v>
      </c>
      <c r="C274" s="6">
        <v>78</v>
      </c>
      <c r="D274" s="6">
        <v>27684.405999999999</v>
      </c>
      <c r="E274" s="6">
        <v>107</v>
      </c>
      <c r="F274" s="6">
        <f t="shared" si="12"/>
        <v>1.3717948717948718</v>
      </c>
      <c r="H274" s="15" t="s">
        <v>105</v>
      </c>
      <c r="I274" s="15" t="s">
        <v>30</v>
      </c>
      <c r="J274" s="6">
        <v>67</v>
      </c>
      <c r="K274" s="6">
        <v>23593.638999999999</v>
      </c>
      <c r="L274" s="6">
        <v>110</v>
      </c>
      <c r="M274" s="6">
        <f t="shared" si="13"/>
        <v>1.6417910447761195</v>
      </c>
      <c r="O274" s="15" t="s">
        <v>135</v>
      </c>
      <c r="P274" s="15" t="s">
        <v>26</v>
      </c>
      <c r="Q274" s="6">
        <v>103</v>
      </c>
      <c r="R274" s="6">
        <v>34427.32</v>
      </c>
      <c r="S274" s="6">
        <v>196</v>
      </c>
      <c r="T274" s="6">
        <f t="shared" si="14"/>
        <v>1.9029126213592233</v>
      </c>
    </row>
    <row r="275" spans="1:20" x14ac:dyDescent="0.15">
      <c r="A275" s="15" t="s">
        <v>73</v>
      </c>
      <c r="B275" s="15" t="s">
        <v>31</v>
      </c>
      <c r="C275" s="6">
        <v>43</v>
      </c>
      <c r="D275" s="6">
        <v>14624.56</v>
      </c>
      <c r="E275" s="6">
        <v>107</v>
      </c>
      <c r="F275" s="6">
        <f t="shared" si="12"/>
        <v>2.4883720930232558</v>
      </c>
      <c r="H275" s="15" t="s">
        <v>105</v>
      </c>
      <c r="I275" s="15" t="s">
        <v>31</v>
      </c>
      <c r="J275" s="6">
        <v>56</v>
      </c>
      <c r="K275" s="6">
        <v>20857.2</v>
      </c>
      <c r="L275" s="6">
        <v>110</v>
      </c>
      <c r="M275" s="6">
        <f t="shared" si="13"/>
        <v>1.9642857142857142</v>
      </c>
      <c r="O275" s="15" t="s">
        <v>135</v>
      </c>
      <c r="P275" s="15" t="s">
        <v>30</v>
      </c>
      <c r="Q275" s="6">
        <v>47</v>
      </c>
      <c r="R275" s="6">
        <v>16622.080000000002</v>
      </c>
      <c r="S275" s="6">
        <v>196</v>
      </c>
      <c r="T275" s="6">
        <f t="shared" si="14"/>
        <v>4.1702127659574471</v>
      </c>
    </row>
    <row r="276" spans="1:20" x14ac:dyDescent="0.15">
      <c r="A276" s="15" t="s">
        <v>73</v>
      </c>
      <c r="B276" s="15" t="s">
        <v>27</v>
      </c>
      <c r="C276" s="6">
        <v>81</v>
      </c>
      <c r="D276" s="6">
        <v>27553.846000000001</v>
      </c>
      <c r="E276" s="6">
        <v>107</v>
      </c>
      <c r="F276" s="6">
        <f t="shared" si="12"/>
        <v>1.3209876543209877</v>
      </c>
      <c r="H276" s="15" t="s">
        <v>105</v>
      </c>
      <c r="I276" s="15" t="s">
        <v>26</v>
      </c>
      <c r="J276" s="6">
        <v>162</v>
      </c>
      <c r="K276" s="6">
        <v>49746.76</v>
      </c>
      <c r="L276" s="6">
        <v>110</v>
      </c>
      <c r="M276" s="6">
        <f t="shared" si="13"/>
        <v>0.67901234567901236</v>
      </c>
      <c r="O276" s="15" t="s">
        <v>135</v>
      </c>
      <c r="P276" s="15" t="s">
        <v>29</v>
      </c>
      <c r="Q276" s="6">
        <v>87</v>
      </c>
      <c r="R276" s="6">
        <v>28838.203000000001</v>
      </c>
      <c r="S276" s="6">
        <v>196</v>
      </c>
      <c r="T276" s="6">
        <f t="shared" si="14"/>
        <v>2.2528735632183907</v>
      </c>
    </row>
    <row r="277" spans="1:20" x14ac:dyDescent="0.15">
      <c r="A277" s="15" t="s">
        <v>73</v>
      </c>
      <c r="B277" s="15" t="s">
        <v>26</v>
      </c>
      <c r="C277" s="6">
        <v>96</v>
      </c>
      <c r="D277" s="6">
        <v>33336.68</v>
      </c>
      <c r="E277" s="6">
        <v>108</v>
      </c>
      <c r="F277" s="6">
        <f t="shared" si="12"/>
        <v>1.125</v>
      </c>
      <c r="H277" s="15" t="s">
        <v>105</v>
      </c>
      <c r="I277" s="15" t="s">
        <v>28</v>
      </c>
      <c r="J277" s="6">
        <v>134</v>
      </c>
      <c r="K277" s="6">
        <v>46065.254000000001</v>
      </c>
      <c r="L277" s="6">
        <v>110</v>
      </c>
      <c r="M277" s="6">
        <f t="shared" si="13"/>
        <v>0.82089552238805974</v>
      </c>
      <c r="O277" s="15" t="s">
        <v>135</v>
      </c>
      <c r="P277" s="15" t="s">
        <v>27</v>
      </c>
      <c r="Q277" s="6">
        <v>99</v>
      </c>
      <c r="R277" s="6">
        <v>33047.644999999997</v>
      </c>
      <c r="S277" s="6">
        <v>196</v>
      </c>
      <c r="T277" s="6">
        <f t="shared" si="14"/>
        <v>1.9797979797979799</v>
      </c>
    </row>
    <row r="278" spans="1:20" x14ac:dyDescent="0.15">
      <c r="A278" s="15" t="s">
        <v>73</v>
      </c>
      <c r="B278" s="15" t="s">
        <v>30</v>
      </c>
      <c r="C278" s="6">
        <v>47</v>
      </c>
      <c r="D278" s="6">
        <v>14182.001</v>
      </c>
      <c r="E278" s="6">
        <v>108</v>
      </c>
      <c r="F278" s="6">
        <f t="shared" si="12"/>
        <v>2.2978723404255321</v>
      </c>
      <c r="H278" s="15" t="s">
        <v>105</v>
      </c>
      <c r="I278" s="15" t="s">
        <v>27</v>
      </c>
      <c r="J278" s="6">
        <v>117</v>
      </c>
      <c r="K278" s="6">
        <v>35976.28</v>
      </c>
      <c r="L278" s="6">
        <v>110</v>
      </c>
      <c r="M278" s="6">
        <f t="shared" si="13"/>
        <v>0.94017094017094016</v>
      </c>
      <c r="O278" s="15" t="s">
        <v>135</v>
      </c>
      <c r="P278" s="15" t="s">
        <v>28</v>
      </c>
      <c r="Q278" s="6">
        <v>109</v>
      </c>
      <c r="R278" s="6">
        <v>32920.239999999998</v>
      </c>
      <c r="S278" s="6">
        <v>196</v>
      </c>
      <c r="T278" s="6">
        <f t="shared" si="14"/>
        <v>1.798165137614679</v>
      </c>
    </row>
    <row r="279" spans="1:20" x14ac:dyDescent="0.15">
      <c r="A279" s="15" t="s">
        <v>73</v>
      </c>
      <c r="B279" s="15" t="s">
        <v>25</v>
      </c>
      <c r="C279" s="6">
        <v>98</v>
      </c>
      <c r="D279" s="6">
        <v>35698.754000000001</v>
      </c>
      <c r="E279" s="6">
        <v>108</v>
      </c>
      <c r="F279" s="6">
        <f t="shared" si="12"/>
        <v>1.1020408163265305</v>
      </c>
      <c r="H279" s="15" t="s">
        <v>105</v>
      </c>
      <c r="I279" s="15" t="s">
        <v>25</v>
      </c>
      <c r="J279" s="6">
        <v>150</v>
      </c>
      <c r="K279" s="6">
        <v>48673.226999999999</v>
      </c>
      <c r="L279" s="6">
        <v>111</v>
      </c>
      <c r="M279" s="6">
        <f t="shared" si="13"/>
        <v>0.74</v>
      </c>
      <c r="O279" s="15" t="s">
        <v>135</v>
      </c>
      <c r="P279" s="15" t="s">
        <v>25</v>
      </c>
      <c r="Q279" s="6">
        <v>83</v>
      </c>
      <c r="R279" s="6">
        <v>27246.675999999999</v>
      </c>
      <c r="S279" s="6">
        <v>196</v>
      </c>
      <c r="T279" s="6">
        <f t="shared" si="14"/>
        <v>2.3614457831325302</v>
      </c>
    </row>
    <row r="280" spans="1:20" x14ac:dyDescent="0.15">
      <c r="A280" s="15" t="s">
        <v>73</v>
      </c>
      <c r="B280" s="15" t="s">
        <v>28</v>
      </c>
      <c r="C280" s="6">
        <v>70</v>
      </c>
      <c r="D280" s="6">
        <v>21186.835999999999</v>
      </c>
      <c r="E280" s="6">
        <v>109</v>
      </c>
      <c r="F280" s="6">
        <f t="shared" si="12"/>
        <v>1.5571428571428572</v>
      </c>
      <c r="H280" s="15" t="s">
        <v>105</v>
      </c>
      <c r="I280" s="15" t="s">
        <v>29</v>
      </c>
      <c r="J280" s="6">
        <v>152</v>
      </c>
      <c r="K280" s="6">
        <v>50627</v>
      </c>
      <c r="L280" s="6">
        <v>111</v>
      </c>
      <c r="M280" s="6">
        <f t="shared" si="13"/>
        <v>0.73026315789473684</v>
      </c>
      <c r="O280" s="15" t="s">
        <v>135</v>
      </c>
      <c r="P280" s="15" t="s">
        <v>31</v>
      </c>
      <c r="Q280" s="6">
        <v>44</v>
      </c>
      <c r="R280" s="6">
        <v>13947.839</v>
      </c>
      <c r="S280" s="6">
        <v>196</v>
      </c>
      <c r="T280" s="6">
        <f t="shared" si="14"/>
        <v>4.4545454545454541</v>
      </c>
    </row>
    <row r="281" spans="1:20" x14ac:dyDescent="0.15">
      <c r="A281" s="15" t="s">
        <v>73</v>
      </c>
      <c r="B281" s="15" t="s">
        <v>32</v>
      </c>
      <c r="C281" s="6">
        <v>91</v>
      </c>
      <c r="D281" s="6">
        <v>29868.037</v>
      </c>
      <c r="E281" s="6">
        <v>109</v>
      </c>
      <c r="F281" s="6">
        <f t="shared" si="12"/>
        <v>1.1978021978021978</v>
      </c>
      <c r="H281" s="15" t="s">
        <v>105</v>
      </c>
      <c r="I281" s="15" t="s">
        <v>32</v>
      </c>
      <c r="J281" s="6">
        <v>150</v>
      </c>
      <c r="K281" s="6">
        <v>53587.847999999998</v>
      </c>
      <c r="L281" s="6">
        <v>111</v>
      </c>
      <c r="M281" s="6">
        <f t="shared" si="13"/>
        <v>0.74</v>
      </c>
      <c r="O281" s="15" t="s">
        <v>135</v>
      </c>
      <c r="P281" s="15" t="s">
        <v>24</v>
      </c>
      <c r="Q281" s="6">
        <v>82</v>
      </c>
      <c r="R281" s="6">
        <v>26487.724999999999</v>
      </c>
      <c r="S281" s="6">
        <v>196</v>
      </c>
      <c r="T281" s="6">
        <f t="shared" si="14"/>
        <v>2.3902439024390243</v>
      </c>
    </row>
    <row r="282" spans="1:20" x14ac:dyDescent="0.15">
      <c r="A282" s="15" t="s">
        <v>73</v>
      </c>
      <c r="B282" s="15" t="s">
        <v>33</v>
      </c>
      <c r="C282" s="6">
        <v>90</v>
      </c>
      <c r="D282" s="6">
        <v>30736.958999999999</v>
      </c>
      <c r="E282" s="6">
        <v>109</v>
      </c>
      <c r="F282" s="6">
        <f t="shared" si="12"/>
        <v>1.211111111111111</v>
      </c>
      <c r="H282" s="15" t="s">
        <v>105</v>
      </c>
      <c r="I282" s="15" t="s">
        <v>33</v>
      </c>
      <c r="J282" s="6">
        <v>133</v>
      </c>
      <c r="K282" s="6">
        <v>43682.688000000002</v>
      </c>
      <c r="L282" s="6">
        <v>111</v>
      </c>
      <c r="M282" s="6">
        <f t="shared" si="13"/>
        <v>0.83458646616541354</v>
      </c>
      <c r="O282" s="15" t="s">
        <v>135</v>
      </c>
      <c r="P282" s="15" t="s">
        <v>33</v>
      </c>
      <c r="Q282" s="6">
        <v>97</v>
      </c>
      <c r="R282" s="6">
        <v>34362.917999999998</v>
      </c>
      <c r="S282" s="6">
        <v>196</v>
      </c>
      <c r="T282" s="6">
        <f t="shared" si="14"/>
        <v>2.0206185567010309</v>
      </c>
    </row>
    <row r="283" spans="1:20" x14ac:dyDescent="0.15">
      <c r="A283" s="15" t="s">
        <v>74</v>
      </c>
      <c r="B283" s="15" t="s">
        <v>26</v>
      </c>
      <c r="C283" s="6">
        <v>74</v>
      </c>
      <c r="D283" s="6">
        <v>24209.279999999999</v>
      </c>
      <c r="E283" s="6">
        <v>216</v>
      </c>
      <c r="F283" s="6">
        <f t="shared" si="12"/>
        <v>2.9189189189189189</v>
      </c>
      <c r="H283" s="15" t="s">
        <v>106</v>
      </c>
      <c r="I283" s="15" t="s">
        <v>31</v>
      </c>
      <c r="J283" s="6">
        <v>41</v>
      </c>
      <c r="K283" s="6">
        <v>15556.200999999999</v>
      </c>
      <c r="L283" s="6">
        <v>183</v>
      </c>
      <c r="M283" s="6">
        <f t="shared" si="13"/>
        <v>4.4634146341463419</v>
      </c>
      <c r="O283" s="15" t="s">
        <v>136</v>
      </c>
      <c r="P283" s="15" t="s">
        <v>28</v>
      </c>
      <c r="Q283" s="6">
        <v>87</v>
      </c>
      <c r="R283" s="6">
        <v>28418.877</v>
      </c>
      <c r="S283" s="6">
        <v>189</v>
      </c>
      <c r="T283" s="6">
        <f t="shared" si="14"/>
        <v>2.1724137931034484</v>
      </c>
    </row>
    <row r="284" spans="1:20" x14ac:dyDescent="0.15">
      <c r="A284" s="15" t="s">
        <v>74</v>
      </c>
      <c r="B284" s="15" t="s">
        <v>27</v>
      </c>
      <c r="C284" s="6">
        <v>77</v>
      </c>
      <c r="D284" s="6">
        <v>27071.958999999999</v>
      </c>
      <c r="E284" s="6">
        <v>216</v>
      </c>
      <c r="F284" s="6">
        <f t="shared" si="12"/>
        <v>2.8051948051948052</v>
      </c>
      <c r="H284" s="15" t="s">
        <v>106</v>
      </c>
      <c r="I284" s="15" t="s">
        <v>29</v>
      </c>
      <c r="J284" s="6">
        <v>97</v>
      </c>
      <c r="K284" s="6">
        <v>32467.759999999998</v>
      </c>
      <c r="L284" s="6">
        <v>183</v>
      </c>
      <c r="M284" s="6">
        <f t="shared" si="13"/>
        <v>1.8865979381443299</v>
      </c>
      <c r="O284" s="15" t="s">
        <v>136</v>
      </c>
      <c r="P284" s="15" t="s">
        <v>32</v>
      </c>
      <c r="Q284" s="6">
        <v>102</v>
      </c>
      <c r="R284" s="6">
        <v>31731.925999999999</v>
      </c>
      <c r="S284" s="6">
        <v>190</v>
      </c>
      <c r="T284" s="6">
        <f t="shared" si="14"/>
        <v>1.8627450980392157</v>
      </c>
    </row>
    <row r="285" spans="1:20" x14ac:dyDescent="0.15">
      <c r="A285" s="15" t="s">
        <v>74</v>
      </c>
      <c r="B285" s="15" t="s">
        <v>33</v>
      </c>
      <c r="C285" s="6">
        <v>70</v>
      </c>
      <c r="D285" s="6">
        <v>22300.12</v>
      </c>
      <c r="E285" s="6">
        <v>216</v>
      </c>
      <c r="F285" s="6">
        <f t="shared" si="12"/>
        <v>3.0857142857142859</v>
      </c>
      <c r="H285" s="15" t="s">
        <v>106</v>
      </c>
      <c r="I285" s="15" t="s">
        <v>33</v>
      </c>
      <c r="J285" s="6">
        <v>94</v>
      </c>
      <c r="K285" s="6">
        <v>29886.758000000002</v>
      </c>
      <c r="L285" s="6">
        <v>183</v>
      </c>
      <c r="M285" s="6">
        <f t="shared" si="13"/>
        <v>1.946808510638298</v>
      </c>
      <c r="O285" s="15" t="s">
        <v>136</v>
      </c>
      <c r="P285" s="15" t="s">
        <v>30</v>
      </c>
      <c r="Q285" s="6">
        <v>52</v>
      </c>
      <c r="R285" s="6">
        <v>17651.883000000002</v>
      </c>
      <c r="S285" s="6">
        <v>190</v>
      </c>
      <c r="T285" s="6">
        <f t="shared" si="14"/>
        <v>3.6538461538461537</v>
      </c>
    </row>
    <row r="286" spans="1:20" x14ac:dyDescent="0.15">
      <c r="A286" s="15" t="s">
        <v>74</v>
      </c>
      <c r="B286" s="15" t="s">
        <v>31</v>
      </c>
      <c r="C286" s="6">
        <v>37</v>
      </c>
      <c r="D286" s="6">
        <v>12710.277</v>
      </c>
      <c r="E286" s="6">
        <v>217</v>
      </c>
      <c r="F286" s="6">
        <f t="shared" si="12"/>
        <v>5.8648648648648649</v>
      </c>
      <c r="H286" s="15" t="s">
        <v>106</v>
      </c>
      <c r="I286" s="15" t="s">
        <v>32</v>
      </c>
      <c r="J286" s="6">
        <v>100</v>
      </c>
      <c r="K286" s="6">
        <v>32423.923999999999</v>
      </c>
      <c r="L286" s="6">
        <v>183</v>
      </c>
      <c r="M286" s="6">
        <f t="shared" si="13"/>
        <v>1.83</v>
      </c>
      <c r="O286" s="15" t="s">
        <v>136</v>
      </c>
      <c r="P286" s="15" t="s">
        <v>31</v>
      </c>
      <c r="Q286" s="6">
        <v>40</v>
      </c>
      <c r="R286" s="6">
        <v>13777.039000000001</v>
      </c>
      <c r="S286" s="6">
        <v>190</v>
      </c>
      <c r="T286" s="6">
        <f t="shared" si="14"/>
        <v>4.75</v>
      </c>
    </row>
    <row r="287" spans="1:20" x14ac:dyDescent="0.15">
      <c r="A287" s="15" t="s">
        <v>74</v>
      </c>
      <c r="B287" s="15" t="s">
        <v>30</v>
      </c>
      <c r="C287" s="6">
        <v>37</v>
      </c>
      <c r="D287" s="6">
        <v>12143.68</v>
      </c>
      <c r="E287" s="6">
        <v>217</v>
      </c>
      <c r="F287" s="6">
        <f t="shared" si="12"/>
        <v>5.8648648648648649</v>
      </c>
      <c r="H287" s="15" t="s">
        <v>106</v>
      </c>
      <c r="I287" s="15" t="s">
        <v>24</v>
      </c>
      <c r="J287" s="6">
        <v>92</v>
      </c>
      <c r="K287" s="6">
        <v>28378.925999999999</v>
      </c>
      <c r="L287" s="6">
        <v>183</v>
      </c>
      <c r="M287" s="6">
        <f t="shared" si="13"/>
        <v>1.9891304347826086</v>
      </c>
      <c r="O287" s="15" t="s">
        <v>136</v>
      </c>
      <c r="P287" s="15" t="s">
        <v>26</v>
      </c>
      <c r="Q287" s="6">
        <v>79</v>
      </c>
      <c r="R287" s="6">
        <v>25930.562000000002</v>
      </c>
      <c r="S287" s="6">
        <v>190</v>
      </c>
      <c r="T287" s="6">
        <f t="shared" si="14"/>
        <v>2.4050632911392404</v>
      </c>
    </row>
    <row r="288" spans="1:20" x14ac:dyDescent="0.15">
      <c r="A288" s="15" t="s">
        <v>74</v>
      </c>
      <c r="B288" s="15" t="s">
        <v>25</v>
      </c>
      <c r="C288" s="6">
        <v>67</v>
      </c>
      <c r="D288" s="6">
        <v>21922.395</v>
      </c>
      <c r="E288" s="6">
        <v>218</v>
      </c>
      <c r="F288" s="6">
        <f t="shared" si="12"/>
        <v>3.2537313432835822</v>
      </c>
      <c r="H288" s="15" t="s">
        <v>106</v>
      </c>
      <c r="I288" s="15" t="s">
        <v>26</v>
      </c>
      <c r="J288" s="6">
        <v>101</v>
      </c>
      <c r="K288" s="6">
        <v>32485.151999999998</v>
      </c>
      <c r="L288" s="6">
        <v>183</v>
      </c>
      <c r="M288" s="6">
        <f t="shared" si="13"/>
        <v>1.8118811881188119</v>
      </c>
      <c r="O288" s="15" t="s">
        <v>136</v>
      </c>
      <c r="P288" s="15" t="s">
        <v>29</v>
      </c>
      <c r="Q288" s="6">
        <v>96</v>
      </c>
      <c r="R288" s="6">
        <v>34432.082000000002</v>
      </c>
      <c r="S288" s="6">
        <v>190</v>
      </c>
      <c r="T288" s="6">
        <f t="shared" si="14"/>
        <v>1.9791666666666667</v>
      </c>
    </row>
    <row r="289" spans="1:20" x14ac:dyDescent="0.15">
      <c r="A289" s="15" t="s">
        <v>74</v>
      </c>
      <c r="B289" s="15" t="s">
        <v>29</v>
      </c>
      <c r="C289" s="6">
        <v>74</v>
      </c>
      <c r="D289" s="6">
        <v>23275.043000000001</v>
      </c>
      <c r="E289" s="6">
        <v>218</v>
      </c>
      <c r="F289" s="6">
        <f t="shared" si="12"/>
        <v>2.9459459459459461</v>
      </c>
      <c r="H289" s="15" t="s">
        <v>106</v>
      </c>
      <c r="I289" s="15" t="s">
        <v>25</v>
      </c>
      <c r="J289" s="6">
        <v>96</v>
      </c>
      <c r="K289" s="6">
        <v>31560.45</v>
      </c>
      <c r="L289" s="6">
        <v>183</v>
      </c>
      <c r="M289" s="6">
        <f t="shared" si="13"/>
        <v>1.90625</v>
      </c>
      <c r="O289" s="15" t="s">
        <v>136</v>
      </c>
      <c r="P289" s="15" t="s">
        <v>33</v>
      </c>
      <c r="Q289" s="6">
        <v>101</v>
      </c>
      <c r="R289" s="6">
        <v>32432.083999999999</v>
      </c>
      <c r="S289" s="6">
        <v>190</v>
      </c>
      <c r="T289" s="6">
        <f t="shared" si="14"/>
        <v>1.8811881188118811</v>
      </c>
    </row>
    <row r="290" spans="1:20" x14ac:dyDescent="0.15">
      <c r="A290" s="15" t="s">
        <v>74</v>
      </c>
      <c r="B290" s="15" t="s">
        <v>24</v>
      </c>
      <c r="C290" s="6">
        <v>62</v>
      </c>
      <c r="D290" s="6">
        <v>19842.398000000001</v>
      </c>
      <c r="E290" s="6">
        <v>219</v>
      </c>
      <c r="F290" s="6">
        <f t="shared" si="12"/>
        <v>3.532258064516129</v>
      </c>
      <c r="H290" s="15" t="s">
        <v>106</v>
      </c>
      <c r="I290" s="15" t="s">
        <v>27</v>
      </c>
      <c r="J290" s="6">
        <v>85</v>
      </c>
      <c r="K290" s="6">
        <v>27220.516</v>
      </c>
      <c r="L290" s="6">
        <v>184</v>
      </c>
      <c r="M290" s="6">
        <f t="shared" si="13"/>
        <v>2.164705882352941</v>
      </c>
      <c r="O290" s="15" t="s">
        <v>136</v>
      </c>
      <c r="P290" s="15" t="s">
        <v>24</v>
      </c>
      <c r="Q290" s="6">
        <v>95</v>
      </c>
      <c r="R290" s="6">
        <v>31594.326000000001</v>
      </c>
      <c r="S290" s="6">
        <v>190</v>
      </c>
      <c r="T290" s="6">
        <f t="shared" si="14"/>
        <v>2</v>
      </c>
    </row>
    <row r="291" spans="1:20" x14ac:dyDescent="0.15">
      <c r="A291" s="15" t="s">
        <v>74</v>
      </c>
      <c r="B291" s="15" t="s">
        <v>32</v>
      </c>
      <c r="C291" s="6">
        <v>52</v>
      </c>
      <c r="D291" s="6">
        <v>17847.157999999999</v>
      </c>
      <c r="E291" s="6">
        <v>219</v>
      </c>
      <c r="F291" s="6">
        <f t="shared" si="12"/>
        <v>4.2115384615384617</v>
      </c>
      <c r="H291" s="15" t="s">
        <v>106</v>
      </c>
      <c r="I291" s="15" t="s">
        <v>28</v>
      </c>
      <c r="J291" s="6">
        <v>87</v>
      </c>
      <c r="K291" s="6">
        <v>28908.164000000001</v>
      </c>
      <c r="L291" s="6">
        <v>184</v>
      </c>
      <c r="M291" s="6">
        <f t="shared" si="13"/>
        <v>2.1149425287356323</v>
      </c>
      <c r="O291" s="15" t="s">
        <v>136</v>
      </c>
      <c r="P291" s="15" t="s">
        <v>25</v>
      </c>
      <c r="Q291" s="6">
        <v>94</v>
      </c>
      <c r="R291" s="6">
        <v>30094.236000000001</v>
      </c>
      <c r="S291" s="6">
        <v>190</v>
      </c>
      <c r="T291" s="6">
        <f t="shared" si="14"/>
        <v>2.021276595744681</v>
      </c>
    </row>
    <row r="292" spans="1:20" x14ac:dyDescent="0.15">
      <c r="A292" s="15" t="s">
        <v>74</v>
      </c>
      <c r="B292" s="15" t="s">
        <v>28</v>
      </c>
      <c r="C292" s="6">
        <v>68</v>
      </c>
      <c r="D292" s="6">
        <v>23472.276999999998</v>
      </c>
      <c r="E292" s="6">
        <v>219</v>
      </c>
      <c r="F292" s="6">
        <f t="shared" si="12"/>
        <v>3.2205882352941178</v>
      </c>
      <c r="H292" s="15" t="s">
        <v>106</v>
      </c>
      <c r="I292" s="15" t="s">
        <v>30</v>
      </c>
      <c r="J292" s="6">
        <v>47</v>
      </c>
      <c r="K292" s="6">
        <v>15333.56</v>
      </c>
      <c r="L292" s="6">
        <v>184</v>
      </c>
      <c r="M292" s="6">
        <f t="shared" si="13"/>
        <v>3.9148936170212765</v>
      </c>
      <c r="O292" s="15" t="s">
        <v>136</v>
      </c>
      <c r="P292" s="15" t="s">
        <v>27</v>
      </c>
      <c r="Q292" s="6">
        <v>95</v>
      </c>
      <c r="R292" s="6">
        <v>29763.119999999999</v>
      </c>
      <c r="S292" s="6">
        <v>191</v>
      </c>
      <c r="T292" s="6">
        <f t="shared" si="14"/>
        <v>2.0105263157894737</v>
      </c>
    </row>
    <row r="293" spans="1:20" x14ac:dyDescent="0.15">
      <c r="A293" s="15" t="s">
        <v>75</v>
      </c>
      <c r="B293" s="15" t="s">
        <v>25</v>
      </c>
      <c r="C293" s="6">
        <v>109</v>
      </c>
      <c r="D293" s="6">
        <v>36227.360000000001</v>
      </c>
      <c r="E293" s="6">
        <v>86</v>
      </c>
      <c r="F293" s="6">
        <f t="shared" si="12"/>
        <v>0.78899082568807344</v>
      </c>
      <c r="H293" s="15" t="s">
        <v>107</v>
      </c>
      <c r="I293" s="15" t="s">
        <v>24</v>
      </c>
      <c r="J293" s="6">
        <v>65</v>
      </c>
      <c r="K293" s="6">
        <v>20346.116999999998</v>
      </c>
      <c r="L293" s="6">
        <v>90</v>
      </c>
      <c r="M293" s="6">
        <f t="shared" si="13"/>
        <v>1.3846153846153846</v>
      </c>
      <c r="O293" s="15" t="s">
        <v>137</v>
      </c>
      <c r="P293" s="15" t="s">
        <v>25</v>
      </c>
      <c r="Q293" s="6">
        <v>82</v>
      </c>
      <c r="R293" s="6">
        <v>27836.322</v>
      </c>
      <c r="S293" s="6">
        <v>57</v>
      </c>
      <c r="T293" s="6">
        <f t="shared" si="14"/>
        <v>0.69512195121951215</v>
      </c>
    </row>
    <row r="294" spans="1:20" x14ac:dyDescent="0.15">
      <c r="A294" s="15" t="s">
        <v>75</v>
      </c>
      <c r="B294" s="15" t="s">
        <v>31</v>
      </c>
      <c r="C294" s="6">
        <v>49</v>
      </c>
      <c r="D294" s="6">
        <v>15475.558999999999</v>
      </c>
      <c r="E294" s="6">
        <v>86</v>
      </c>
      <c r="F294" s="6">
        <f t="shared" si="12"/>
        <v>1.7551020408163265</v>
      </c>
      <c r="H294" s="15" t="s">
        <v>107</v>
      </c>
      <c r="I294" s="15" t="s">
        <v>30</v>
      </c>
      <c r="J294" s="6">
        <v>46</v>
      </c>
      <c r="K294" s="6">
        <v>17325.357</v>
      </c>
      <c r="L294" s="6">
        <v>90</v>
      </c>
      <c r="M294" s="6">
        <f t="shared" si="13"/>
        <v>1.9565217391304348</v>
      </c>
      <c r="O294" s="15" t="s">
        <v>137</v>
      </c>
      <c r="P294" s="15" t="s">
        <v>30</v>
      </c>
      <c r="Q294" s="6">
        <v>46</v>
      </c>
      <c r="R294" s="6">
        <v>16240.562</v>
      </c>
      <c r="S294" s="6">
        <v>57</v>
      </c>
      <c r="T294" s="6">
        <f t="shared" si="14"/>
        <v>1.2391304347826086</v>
      </c>
    </row>
    <row r="295" spans="1:20" x14ac:dyDescent="0.15">
      <c r="A295" s="15" t="s">
        <v>75</v>
      </c>
      <c r="B295" s="15" t="s">
        <v>33</v>
      </c>
      <c r="C295" s="6">
        <v>114</v>
      </c>
      <c r="D295" s="6">
        <v>38128.959999999999</v>
      </c>
      <c r="E295" s="6">
        <v>86</v>
      </c>
      <c r="F295" s="6">
        <f t="shared" si="12"/>
        <v>0.75438596491228072</v>
      </c>
      <c r="H295" s="15" t="s">
        <v>107</v>
      </c>
      <c r="I295" s="15" t="s">
        <v>28</v>
      </c>
      <c r="J295" s="6">
        <v>89</v>
      </c>
      <c r="K295" s="6">
        <v>27868.559000000001</v>
      </c>
      <c r="L295" s="6">
        <v>90</v>
      </c>
      <c r="M295" s="6">
        <f t="shared" si="13"/>
        <v>1.0112359550561798</v>
      </c>
      <c r="O295" s="15" t="s">
        <v>137</v>
      </c>
      <c r="P295" s="15" t="s">
        <v>26</v>
      </c>
      <c r="Q295" s="6">
        <v>103</v>
      </c>
      <c r="R295" s="6">
        <v>33816.68</v>
      </c>
      <c r="S295" s="6">
        <v>58</v>
      </c>
      <c r="T295" s="6">
        <f t="shared" si="14"/>
        <v>0.56310679611650483</v>
      </c>
    </row>
    <row r="296" spans="1:20" x14ac:dyDescent="0.15">
      <c r="A296" s="15" t="s">
        <v>75</v>
      </c>
      <c r="B296" s="15" t="s">
        <v>26</v>
      </c>
      <c r="C296" s="6">
        <v>93</v>
      </c>
      <c r="D296" s="6">
        <v>32944.836000000003</v>
      </c>
      <c r="E296" s="6">
        <v>86</v>
      </c>
      <c r="F296" s="6">
        <f t="shared" si="12"/>
        <v>0.92473118279569888</v>
      </c>
      <c r="H296" s="15" t="s">
        <v>107</v>
      </c>
      <c r="I296" s="15" t="s">
        <v>27</v>
      </c>
      <c r="J296" s="6">
        <v>78</v>
      </c>
      <c r="K296" s="6">
        <v>26383.083999999999</v>
      </c>
      <c r="L296" s="6">
        <v>90</v>
      </c>
      <c r="M296" s="6">
        <f t="shared" si="13"/>
        <v>1.1538461538461537</v>
      </c>
      <c r="O296" s="15" t="s">
        <v>137</v>
      </c>
      <c r="P296" s="15" t="s">
        <v>31</v>
      </c>
      <c r="Q296" s="6">
        <v>33</v>
      </c>
      <c r="R296" s="6">
        <v>11956.28</v>
      </c>
      <c r="S296" s="6">
        <v>58</v>
      </c>
      <c r="T296" s="6">
        <f t="shared" si="14"/>
        <v>1.7575757575757576</v>
      </c>
    </row>
    <row r="297" spans="1:20" x14ac:dyDescent="0.15">
      <c r="A297" s="15" t="s">
        <v>75</v>
      </c>
      <c r="B297" s="15" t="s">
        <v>32</v>
      </c>
      <c r="C297" s="6">
        <v>124</v>
      </c>
      <c r="D297" s="6">
        <v>42459.24</v>
      </c>
      <c r="E297" s="6">
        <v>87</v>
      </c>
      <c r="F297" s="6">
        <f t="shared" si="12"/>
        <v>0.70161290322580649</v>
      </c>
      <c r="H297" s="15" t="s">
        <v>107</v>
      </c>
      <c r="I297" s="15" t="s">
        <v>31</v>
      </c>
      <c r="J297" s="6">
        <v>34</v>
      </c>
      <c r="K297" s="6">
        <v>11270.520500000001</v>
      </c>
      <c r="L297" s="6">
        <v>91</v>
      </c>
      <c r="M297" s="6">
        <f t="shared" si="13"/>
        <v>2.6764705882352939</v>
      </c>
      <c r="O297" s="15" t="s">
        <v>137</v>
      </c>
      <c r="P297" s="15" t="s">
        <v>29</v>
      </c>
      <c r="Q297" s="6">
        <v>100</v>
      </c>
      <c r="R297" s="6">
        <v>33406.561999999998</v>
      </c>
      <c r="S297" s="6">
        <v>58</v>
      </c>
      <c r="T297" s="6">
        <f t="shared" si="14"/>
        <v>0.57999999999999996</v>
      </c>
    </row>
    <row r="298" spans="1:20" x14ac:dyDescent="0.15">
      <c r="A298" s="15" t="s">
        <v>75</v>
      </c>
      <c r="B298" s="15" t="s">
        <v>29</v>
      </c>
      <c r="C298" s="6">
        <v>80</v>
      </c>
      <c r="D298" s="6">
        <v>25507.64</v>
      </c>
      <c r="E298" s="6">
        <v>87</v>
      </c>
      <c r="F298" s="6">
        <f t="shared" si="12"/>
        <v>1.0874999999999999</v>
      </c>
      <c r="H298" s="15" t="s">
        <v>107</v>
      </c>
      <c r="I298" s="15" t="s">
        <v>26</v>
      </c>
      <c r="J298" s="6">
        <v>85</v>
      </c>
      <c r="K298" s="6">
        <v>30165.39</v>
      </c>
      <c r="L298" s="6">
        <v>92</v>
      </c>
      <c r="M298" s="6">
        <f t="shared" si="13"/>
        <v>1.0823529411764705</v>
      </c>
      <c r="O298" s="15" t="s">
        <v>137</v>
      </c>
      <c r="P298" s="15" t="s">
        <v>28</v>
      </c>
      <c r="Q298" s="6">
        <v>98</v>
      </c>
      <c r="R298" s="6">
        <v>33886.964999999997</v>
      </c>
      <c r="S298" s="6">
        <v>58</v>
      </c>
      <c r="T298" s="6">
        <f t="shared" si="14"/>
        <v>0.59183673469387754</v>
      </c>
    </row>
    <row r="299" spans="1:20" x14ac:dyDescent="0.15">
      <c r="A299" s="15" t="s">
        <v>75</v>
      </c>
      <c r="B299" s="15" t="s">
        <v>27</v>
      </c>
      <c r="C299" s="6">
        <v>111</v>
      </c>
      <c r="D299" s="6">
        <v>35474.434000000001</v>
      </c>
      <c r="E299" s="6">
        <v>87</v>
      </c>
      <c r="F299" s="6">
        <f t="shared" si="12"/>
        <v>0.78378378378378377</v>
      </c>
      <c r="H299" s="15" t="s">
        <v>107</v>
      </c>
      <c r="I299" s="15" t="s">
        <v>33</v>
      </c>
      <c r="J299" s="6">
        <v>88</v>
      </c>
      <c r="K299" s="6">
        <v>27919.68</v>
      </c>
      <c r="L299" s="6">
        <v>92</v>
      </c>
      <c r="M299" s="6">
        <f t="shared" si="13"/>
        <v>1.0454545454545454</v>
      </c>
      <c r="O299" s="15" t="s">
        <v>137</v>
      </c>
      <c r="P299" s="15" t="s">
        <v>33</v>
      </c>
      <c r="Q299" s="6">
        <v>100</v>
      </c>
      <c r="R299" s="6">
        <v>32788.639999999999</v>
      </c>
      <c r="S299" s="6">
        <v>58</v>
      </c>
      <c r="T299" s="6">
        <f t="shared" si="14"/>
        <v>0.57999999999999996</v>
      </c>
    </row>
    <row r="300" spans="1:20" x14ac:dyDescent="0.15">
      <c r="A300" s="15" t="s">
        <v>75</v>
      </c>
      <c r="B300" s="15" t="s">
        <v>28</v>
      </c>
      <c r="C300" s="6">
        <v>112</v>
      </c>
      <c r="D300" s="6">
        <v>36913.440000000002</v>
      </c>
      <c r="E300" s="6">
        <v>87</v>
      </c>
      <c r="F300" s="6">
        <f t="shared" si="12"/>
        <v>0.7767857142857143</v>
      </c>
      <c r="H300" s="15" t="s">
        <v>107</v>
      </c>
      <c r="I300" s="15" t="s">
        <v>29</v>
      </c>
      <c r="J300" s="6">
        <v>88</v>
      </c>
      <c r="K300" s="6">
        <v>32070.287</v>
      </c>
      <c r="L300" s="6">
        <v>93</v>
      </c>
      <c r="M300" s="6">
        <f t="shared" si="13"/>
        <v>1.0568181818181819</v>
      </c>
      <c r="O300" s="15" t="s">
        <v>137</v>
      </c>
      <c r="P300" s="15" t="s">
        <v>32</v>
      </c>
      <c r="Q300" s="6">
        <v>101</v>
      </c>
      <c r="R300" s="6">
        <v>34199.035000000003</v>
      </c>
      <c r="S300" s="6">
        <v>58</v>
      </c>
      <c r="T300" s="6">
        <f t="shared" si="14"/>
        <v>0.57425742574257421</v>
      </c>
    </row>
    <row r="301" spans="1:20" x14ac:dyDescent="0.15">
      <c r="A301" s="15" t="s">
        <v>75</v>
      </c>
      <c r="B301" s="15" t="s">
        <v>24</v>
      </c>
      <c r="C301" s="6">
        <v>113</v>
      </c>
      <c r="D301" s="6">
        <v>37301.919999999998</v>
      </c>
      <c r="E301" s="6">
        <v>88</v>
      </c>
      <c r="F301" s="6">
        <f t="shared" si="12"/>
        <v>0.77876106194690264</v>
      </c>
      <c r="H301" s="15" t="s">
        <v>107</v>
      </c>
      <c r="I301" s="15" t="s">
        <v>25</v>
      </c>
      <c r="J301" s="6">
        <v>102</v>
      </c>
      <c r="K301" s="6">
        <v>31510.678</v>
      </c>
      <c r="L301" s="6">
        <v>93</v>
      </c>
      <c r="M301" s="6">
        <f t="shared" si="13"/>
        <v>0.91176470588235292</v>
      </c>
      <c r="O301" s="15" t="s">
        <v>137</v>
      </c>
      <c r="P301" s="15" t="s">
        <v>24</v>
      </c>
      <c r="Q301" s="6">
        <v>87</v>
      </c>
      <c r="R301" s="6">
        <v>28828.724999999999</v>
      </c>
      <c r="S301" s="6">
        <v>58</v>
      </c>
      <c r="T301" s="6">
        <f t="shared" si="14"/>
        <v>0.66666666666666663</v>
      </c>
    </row>
    <row r="302" spans="1:20" x14ac:dyDescent="0.15">
      <c r="A302" s="15" t="s">
        <v>75</v>
      </c>
      <c r="B302" s="15" t="s">
        <v>30</v>
      </c>
      <c r="C302" s="6">
        <v>47</v>
      </c>
      <c r="D302" s="6">
        <v>15706.001</v>
      </c>
      <c r="E302" s="6">
        <v>88</v>
      </c>
      <c r="F302" s="6">
        <f t="shared" si="12"/>
        <v>1.8723404255319149</v>
      </c>
      <c r="H302" s="15" t="s">
        <v>107</v>
      </c>
      <c r="I302" s="15" t="s">
        <v>32</v>
      </c>
      <c r="J302" s="6">
        <v>93</v>
      </c>
      <c r="K302" s="6">
        <v>29401.439999999999</v>
      </c>
      <c r="L302" s="6">
        <v>94</v>
      </c>
      <c r="M302" s="6">
        <f t="shared" si="13"/>
        <v>1.010752688172043</v>
      </c>
      <c r="O302" s="15" t="s">
        <v>137</v>
      </c>
      <c r="P302" s="15" t="s">
        <v>27</v>
      </c>
      <c r="Q302" s="6">
        <v>90</v>
      </c>
      <c r="R302" s="6">
        <v>30150.956999999999</v>
      </c>
      <c r="S302" s="6">
        <v>58</v>
      </c>
      <c r="T302" s="6">
        <f t="shared" si="14"/>
        <v>0.64444444444444449</v>
      </c>
    </row>
    <row r="303" spans="1:20" x14ac:dyDescent="0.15">
      <c r="A303" s="15" t="s">
        <v>76</v>
      </c>
      <c r="B303" s="15" t="s">
        <v>29</v>
      </c>
      <c r="C303" s="6">
        <v>36</v>
      </c>
      <c r="D303" s="6">
        <v>10129.841</v>
      </c>
      <c r="E303" s="6">
        <v>227</v>
      </c>
      <c r="F303" s="6">
        <f t="shared" si="12"/>
        <v>6.3055555555555554</v>
      </c>
      <c r="H303" s="15"/>
      <c r="I303" s="15"/>
      <c r="J303" s="6"/>
      <c r="K303" s="6"/>
      <c r="L303" s="6"/>
      <c r="M303" s="6"/>
      <c r="O303" s="15" t="s">
        <v>138</v>
      </c>
      <c r="P303" s="15" t="s">
        <v>29</v>
      </c>
      <c r="Q303" s="6">
        <v>65</v>
      </c>
      <c r="R303" s="6">
        <v>20023.201000000001</v>
      </c>
      <c r="S303" s="6">
        <v>93</v>
      </c>
      <c r="T303" s="6">
        <f t="shared" si="14"/>
        <v>1.4307692307692308</v>
      </c>
    </row>
    <row r="304" spans="1:20" x14ac:dyDescent="0.15">
      <c r="A304" s="15" t="s">
        <v>76</v>
      </c>
      <c r="B304" s="15" t="s">
        <v>27</v>
      </c>
      <c r="C304" s="6">
        <v>42</v>
      </c>
      <c r="D304" s="6">
        <v>12543.68</v>
      </c>
      <c r="E304" s="6">
        <v>227</v>
      </c>
      <c r="F304" s="6">
        <f t="shared" si="12"/>
        <v>5.4047619047619051</v>
      </c>
      <c r="H304" s="15"/>
      <c r="I304" s="15"/>
      <c r="J304" s="6"/>
      <c r="K304" s="6"/>
      <c r="L304" s="6"/>
      <c r="M304" s="6"/>
      <c r="O304" s="15" t="s">
        <v>138</v>
      </c>
      <c r="P304" s="15" t="s">
        <v>26</v>
      </c>
      <c r="Q304" s="6">
        <v>60</v>
      </c>
      <c r="R304" s="6">
        <v>18855.596000000001</v>
      </c>
      <c r="S304" s="6">
        <v>93</v>
      </c>
      <c r="T304" s="6">
        <f t="shared" si="14"/>
        <v>1.55</v>
      </c>
    </row>
    <row r="305" spans="1:20" x14ac:dyDescent="0.15">
      <c r="A305" s="15" t="s">
        <v>76</v>
      </c>
      <c r="B305" s="15" t="s">
        <v>30</v>
      </c>
      <c r="C305" s="6">
        <v>19</v>
      </c>
      <c r="D305" s="6">
        <v>6919.16</v>
      </c>
      <c r="E305" s="6">
        <v>227</v>
      </c>
      <c r="F305" s="6">
        <f t="shared" si="12"/>
        <v>11.947368421052632</v>
      </c>
      <c r="H305" s="15"/>
      <c r="I305" s="15"/>
      <c r="J305" s="6"/>
      <c r="K305" s="6"/>
      <c r="L305" s="6"/>
      <c r="M305" s="6"/>
      <c r="O305" s="15" t="s">
        <v>138</v>
      </c>
      <c r="P305" s="15" t="s">
        <v>25</v>
      </c>
      <c r="Q305" s="6">
        <v>70</v>
      </c>
      <c r="R305" s="6">
        <v>23139.562000000002</v>
      </c>
      <c r="S305" s="6">
        <v>93</v>
      </c>
      <c r="T305" s="6">
        <f t="shared" si="14"/>
        <v>1.3285714285714285</v>
      </c>
    </row>
    <row r="306" spans="1:20" x14ac:dyDescent="0.15">
      <c r="A306" s="15" t="s">
        <v>76</v>
      </c>
      <c r="B306" s="15" t="s">
        <v>28</v>
      </c>
      <c r="C306" s="6">
        <v>37</v>
      </c>
      <c r="D306" s="6">
        <v>11471.441000000001</v>
      </c>
      <c r="E306" s="6">
        <v>227</v>
      </c>
      <c r="F306" s="6">
        <f t="shared" si="12"/>
        <v>6.1351351351351351</v>
      </c>
      <c r="H306" s="15"/>
      <c r="I306" s="15"/>
      <c r="J306" s="6"/>
      <c r="K306" s="6"/>
      <c r="L306" s="6"/>
      <c r="M306" s="6"/>
      <c r="O306" s="15" t="s">
        <v>138</v>
      </c>
      <c r="P306" s="15" t="s">
        <v>28</v>
      </c>
      <c r="Q306" s="6">
        <v>71</v>
      </c>
      <c r="R306" s="6">
        <v>24738.04</v>
      </c>
      <c r="S306" s="6">
        <v>93</v>
      </c>
      <c r="T306" s="6">
        <f t="shared" si="14"/>
        <v>1.3098591549295775</v>
      </c>
    </row>
    <row r="307" spans="1:20" x14ac:dyDescent="0.15">
      <c r="A307" s="15" t="s">
        <v>76</v>
      </c>
      <c r="B307" s="15" t="s">
        <v>31</v>
      </c>
      <c r="C307" s="6">
        <v>24</v>
      </c>
      <c r="D307" s="6">
        <v>7719.9994999999999</v>
      </c>
      <c r="E307" s="6">
        <v>227</v>
      </c>
      <c r="F307" s="6">
        <f t="shared" si="12"/>
        <v>9.4583333333333339</v>
      </c>
      <c r="H307" s="15"/>
      <c r="I307" s="15"/>
      <c r="J307" s="6"/>
      <c r="K307" s="6"/>
      <c r="L307" s="6"/>
      <c r="M307" s="6"/>
      <c r="O307" s="15" t="s">
        <v>138</v>
      </c>
      <c r="P307" s="15" t="s">
        <v>32</v>
      </c>
      <c r="Q307" s="6">
        <v>66</v>
      </c>
      <c r="R307" s="6">
        <v>22658.995999999999</v>
      </c>
      <c r="S307" s="6">
        <v>93</v>
      </c>
      <c r="T307" s="6">
        <f t="shared" si="14"/>
        <v>1.4090909090909092</v>
      </c>
    </row>
    <row r="308" spans="1:20" x14ac:dyDescent="0.15">
      <c r="A308" s="15" t="s">
        <v>76</v>
      </c>
      <c r="B308" s="15" t="s">
        <v>24</v>
      </c>
      <c r="C308" s="6">
        <v>43</v>
      </c>
      <c r="D308" s="6">
        <v>13608.602999999999</v>
      </c>
      <c r="E308" s="6">
        <v>227</v>
      </c>
      <c r="F308" s="6">
        <f t="shared" si="12"/>
        <v>5.2790697674418601</v>
      </c>
      <c r="H308" s="15"/>
      <c r="I308" s="15"/>
      <c r="J308" s="6"/>
      <c r="K308" s="6"/>
      <c r="L308" s="6"/>
      <c r="M308" s="6"/>
      <c r="O308" s="15" t="s">
        <v>138</v>
      </c>
      <c r="P308" s="15" t="s">
        <v>24</v>
      </c>
      <c r="Q308" s="6">
        <v>66</v>
      </c>
      <c r="R308" s="6">
        <v>22165.596000000001</v>
      </c>
      <c r="S308" s="6">
        <v>93</v>
      </c>
      <c r="T308" s="6">
        <f t="shared" si="14"/>
        <v>1.4090909090909092</v>
      </c>
    </row>
    <row r="309" spans="1:20" x14ac:dyDescent="0.15">
      <c r="A309" s="15" t="s">
        <v>76</v>
      </c>
      <c r="B309" s="15" t="s">
        <v>25</v>
      </c>
      <c r="C309" s="6">
        <v>39</v>
      </c>
      <c r="D309" s="6">
        <v>12650.397999999999</v>
      </c>
      <c r="E309" s="6">
        <v>227</v>
      </c>
      <c r="F309" s="6">
        <f t="shared" si="12"/>
        <v>5.8205128205128203</v>
      </c>
      <c r="H309" s="15"/>
      <c r="I309" s="15"/>
      <c r="J309" s="6"/>
      <c r="K309" s="6"/>
      <c r="L309" s="6"/>
      <c r="M309" s="6"/>
      <c r="O309" s="15" t="s">
        <v>138</v>
      </c>
      <c r="P309" s="15" t="s">
        <v>27</v>
      </c>
      <c r="Q309" s="6">
        <v>53</v>
      </c>
      <c r="R309" s="6">
        <v>16506.32</v>
      </c>
      <c r="S309" s="6">
        <v>93</v>
      </c>
      <c r="T309" s="6">
        <f t="shared" si="14"/>
        <v>1.7547169811320755</v>
      </c>
    </row>
    <row r="310" spans="1:20" x14ac:dyDescent="0.15">
      <c r="A310" s="15" t="s">
        <v>76</v>
      </c>
      <c r="B310" s="15" t="s">
        <v>32</v>
      </c>
      <c r="C310" s="6">
        <v>38</v>
      </c>
      <c r="D310" s="6">
        <v>12060.681</v>
      </c>
      <c r="E310" s="6">
        <v>227</v>
      </c>
      <c r="F310" s="6">
        <f t="shared" si="12"/>
        <v>5.9736842105263159</v>
      </c>
      <c r="H310" s="15"/>
      <c r="I310" s="15"/>
      <c r="J310" s="6"/>
      <c r="K310" s="6"/>
      <c r="L310" s="6"/>
      <c r="M310" s="6"/>
      <c r="O310" s="15" t="s">
        <v>138</v>
      </c>
      <c r="P310" s="15" t="s">
        <v>31</v>
      </c>
      <c r="Q310" s="6">
        <v>22</v>
      </c>
      <c r="R310" s="6">
        <v>8461.4390000000003</v>
      </c>
      <c r="S310" s="6">
        <v>93</v>
      </c>
      <c r="T310" s="6">
        <f t="shared" si="14"/>
        <v>4.2272727272727275</v>
      </c>
    </row>
    <row r="311" spans="1:20" x14ac:dyDescent="0.15">
      <c r="A311" s="15" t="s">
        <v>76</v>
      </c>
      <c r="B311" s="15" t="s">
        <v>33</v>
      </c>
      <c r="C311" s="6">
        <v>39</v>
      </c>
      <c r="D311" s="6">
        <v>15168.24</v>
      </c>
      <c r="E311" s="6">
        <v>227</v>
      </c>
      <c r="F311" s="6">
        <f t="shared" si="12"/>
        <v>5.8205128205128203</v>
      </c>
      <c r="H311" s="15"/>
      <c r="I311" s="15"/>
      <c r="J311" s="6"/>
      <c r="K311" s="6"/>
      <c r="L311" s="6"/>
      <c r="M311" s="6"/>
      <c r="O311" s="15" t="s">
        <v>138</v>
      </c>
      <c r="P311" s="15" t="s">
        <v>30</v>
      </c>
      <c r="Q311" s="6">
        <v>23</v>
      </c>
      <c r="R311" s="6">
        <v>8214.4410000000007</v>
      </c>
      <c r="S311" s="6">
        <v>93</v>
      </c>
      <c r="T311" s="6">
        <f t="shared" si="14"/>
        <v>4.0434782608695654</v>
      </c>
    </row>
    <row r="312" spans="1:20" x14ac:dyDescent="0.15">
      <c r="A312" s="15" t="s">
        <v>76</v>
      </c>
      <c r="B312" s="15" t="s">
        <v>26</v>
      </c>
      <c r="C312" s="6">
        <v>41</v>
      </c>
      <c r="D312" s="6">
        <v>14294.359</v>
      </c>
      <c r="E312" s="6">
        <v>227</v>
      </c>
      <c r="F312" s="6">
        <f t="shared" si="12"/>
        <v>5.5365853658536581</v>
      </c>
      <c r="H312" s="15"/>
      <c r="I312" s="15"/>
      <c r="J312" s="6"/>
      <c r="K312" s="6"/>
      <c r="L312" s="6"/>
      <c r="M312" s="6"/>
      <c r="O312" s="15" t="s">
        <v>138</v>
      </c>
      <c r="P312" s="15" t="s">
        <v>33</v>
      </c>
      <c r="Q312" s="6">
        <v>56</v>
      </c>
      <c r="R312" s="6">
        <v>18363.32</v>
      </c>
      <c r="S312" s="6">
        <v>93</v>
      </c>
      <c r="T312" s="6">
        <f t="shared" si="14"/>
        <v>1.6607142857142858</v>
      </c>
    </row>
    <row r="314" spans="1:20" x14ac:dyDescent="0.15">
      <c r="A314" s="16" t="s">
        <v>34</v>
      </c>
      <c r="B314" s="4" t="s">
        <v>36</v>
      </c>
      <c r="C314" s="4" t="s">
        <v>77</v>
      </c>
      <c r="D314" s="4" t="s">
        <v>37</v>
      </c>
      <c r="H314" s="16" t="s">
        <v>34</v>
      </c>
      <c r="I314" s="4" t="s">
        <v>36</v>
      </c>
      <c r="J314" s="4" t="s">
        <v>77</v>
      </c>
      <c r="K314" s="4" t="s">
        <v>37</v>
      </c>
      <c r="O314" s="16" t="s">
        <v>34</v>
      </c>
      <c r="P314" s="4" t="s">
        <v>36</v>
      </c>
      <c r="Q314" s="4" t="s">
        <v>77</v>
      </c>
      <c r="R314" s="4" t="s">
        <v>37</v>
      </c>
    </row>
    <row r="315" spans="1:20" x14ac:dyDescent="0.15">
      <c r="A315" s="17" t="s">
        <v>46</v>
      </c>
      <c r="B315" s="18">
        <v>400</v>
      </c>
      <c r="C315" s="18">
        <v>129801.799</v>
      </c>
      <c r="D315" s="18">
        <v>152.1</v>
      </c>
      <c r="H315" s="17" t="s">
        <v>78</v>
      </c>
      <c r="I315" s="18">
        <v>748</v>
      </c>
      <c r="J315" s="18">
        <v>237315.21300000005</v>
      </c>
      <c r="K315" s="18">
        <v>162.5</v>
      </c>
      <c r="O315" s="17" t="s">
        <v>108</v>
      </c>
      <c r="P315" s="18">
        <v>333</v>
      </c>
      <c r="Q315" s="18">
        <v>106273.2055</v>
      </c>
      <c r="R315" s="18">
        <v>84.7</v>
      </c>
    </row>
    <row r="316" spans="1:20" x14ac:dyDescent="0.15">
      <c r="A316" s="17" t="s">
        <v>47</v>
      </c>
      <c r="B316" s="18">
        <v>841</v>
      </c>
      <c r="C316" s="18">
        <v>280471.92100000003</v>
      </c>
      <c r="D316" s="18">
        <v>75</v>
      </c>
      <c r="H316" s="17" t="s">
        <v>79</v>
      </c>
      <c r="I316" s="18">
        <v>882</v>
      </c>
      <c r="J316" s="18">
        <v>293703.16899999999</v>
      </c>
      <c r="K316" s="18">
        <v>177.6</v>
      </c>
      <c r="O316" s="17" t="s">
        <v>109</v>
      </c>
      <c r="P316" s="18">
        <v>928</v>
      </c>
      <c r="Q316" s="18">
        <v>299072.55499999999</v>
      </c>
      <c r="R316" s="18">
        <v>103</v>
      </c>
    </row>
    <row r="317" spans="1:20" x14ac:dyDescent="0.15">
      <c r="A317" s="17" t="s">
        <v>48</v>
      </c>
      <c r="B317" s="18">
        <v>842</v>
      </c>
      <c r="C317" s="18">
        <v>287743.03500000003</v>
      </c>
      <c r="D317" s="18">
        <v>204.5</v>
      </c>
      <c r="H317" s="17" t="s">
        <v>80</v>
      </c>
      <c r="I317" s="18">
        <v>841</v>
      </c>
      <c r="J317" s="18">
        <v>282172.91899999999</v>
      </c>
      <c r="K317" s="18">
        <v>10.5</v>
      </c>
      <c r="O317" s="17" t="s">
        <v>110</v>
      </c>
      <c r="P317" s="18">
        <v>436</v>
      </c>
      <c r="Q317" s="18">
        <v>143535.0772</v>
      </c>
      <c r="R317" s="18">
        <v>259.60000000000002</v>
      </c>
    </row>
    <row r="318" spans="1:20" x14ac:dyDescent="0.15">
      <c r="A318" s="17" t="s">
        <v>49</v>
      </c>
      <c r="B318" s="18">
        <v>840</v>
      </c>
      <c r="C318" s="18">
        <v>276793.63000000006</v>
      </c>
      <c r="D318" s="18">
        <v>233.5</v>
      </c>
      <c r="H318" s="17" t="s">
        <v>81</v>
      </c>
      <c r="I318" s="18">
        <v>859</v>
      </c>
      <c r="J318" s="18">
        <v>277433.038</v>
      </c>
      <c r="K318" s="18">
        <v>184.8</v>
      </c>
      <c r="O318" s="17" t="s">
        <v>111</v>
      </c>
      <c r="P318" s="18">
        <v>832</v>
      </c>
      <c r="Q318" s="18">
        <v>277611.41899999999</v>
      </c>
      <c r="R318" s="18">
        <v>111.2</v>
      </c>
    </row>
    <row r="319" spans="1:20" x14ac:dyDescent="0.15">
      <c r="A319" s="17" t="s">
        <v>50</v>
      </c>
      <c r="B319" s="18">
        <v>840</v>
      </c>
      <c r="C319" s="18">
        <v>266085.234</v>
      </c>
      <c r="D319" s="18">
        <v>178.7</v>
      </c>
      <c r="H319" s="17" t="s">
        <v>82</v>
      </c>
      <c r="I319" s="18">
        <v>883</v>
      </c>
      <c r="J319" s="18">
        <v>297608.63399999996</v>
      </c>
      <c r="K319" s="18">
        <v>273.5</v>
      </c>
      <c r="O319" s="17" t="s">
        <v>112</v>
      </c>
      <c r="P319" s="18">
        <v>871</v>
      </c>
      <c r="Q319" s="18">
        <v>288054.47399999999</v>
      </c>
      <c r="R319" s="18">
        <v>179.3</v>
      </c>
    </row>
    <row r="320" spans="1:20" x14ac:dyDescent="0.15">
      <c r="A320" s="17" t="s">
        <v>51</v>
      </c>
      <c r="B320" s="18">
        <v>879</v>
      </c>
      <c r="C320" s="18">
        <v>279220.70300000004</v>
      </c>
      <c r="D320" s="18">
        <v>244.1</v>
      </c>
      <c r="H320" s="17" t="s">
        <v>83</v>
      </c>
      <c r="I320" s="18">
        <v>895</v>
      </c>
      <c r="J320" s="18">
        <v>296565.12400000001</v>
      </c>
      <c r="K320" s="18">
        <v>163.69999999999999</v>
      </c>
      <c r="O320" s="17" t="s">
        <v>113</v>
      </c>
      <c r="P320" s="18">
        <v>957</v>
      </c>
      <c r="Q320" s="18">
        <v>313819.98400000005</v>
      </c>
      <c r="R320" s="18">
        <v>43.1</v>
      </c>
    </row>
    <row r="321" spans="1:18" x14ac:dyDescent="0.15">
      <c r="A321" s="17" t="s">
        <v>52</v>
      </c>
      <c r="B321" s="18">
        <v>912</v>
      </c>
      <c r="C321" s="18">
        <v>302213.87099999998</v>
      </c>
      <c r="D321" s="18">
        <v>142.5</v>
      </c>
      <c r="H321" s="17" t="s">
        <v>84</v>
      </c>
      <c r="I321" s="18">
        <v>431</v>
      </c>
      <c r="J321" s="18">
        <v>144306.63499999998</v>
      </c>
      <c r="K321" s="18">
        <v>12.9</v>
      </c>
      <c r="O321" s="17" t="s">
        <v>114</v>
      </c>
      <c r="P321" s="18">
        <v>877</v>
      </c>
      <c r="Q321" s="18">
        <v>285647.00799999997</v>
      </c>
      <c r="R321" s="18">
        <v>217.7</v>
      </c>
    </row>
    <row r="322" spans="1:18" x14ac:dyDescent="0.15">
      <c r="A322" s="17" t="s">
        <v>53</v>
      </c>
      <c r="B322" s="18">
        <v>667</v>
      </c>
      <c r="C322" s="18">
        <v>222899.43599999996</v>
      </c>
      <c r="D322" s="18">
        <v>169.6</v>
      </c>
      <c r="H322" s="17" t="s">
        <v>85</v>
      </c>
      <c r="I322" s="18">
        <v>854</v>
      </c>
      <c r="J322" s="18">
        <v>284936.03899999999</v>
      </c>
      <c r="K322" s="18">
        <v>131.5</v>
      </c>
      <c r="O322" s="17" t="s">
        <v>115</v>
      </c>
      <c r="P322" s="18">
        <v>917</v>
      </c>
      <c r="Q322" s="18">
        <v>308030.73300000001</v>
      </c>
      <c r="R322" s="18">
        <v>131.1</v>
      </c>
    </row>
    <row r="323" spans="1:18" x14ac:dyDescent="0.15">
      <c r="A323" s="17" t="s">
        <v>54</v>
      </c>
      <c r="B323" s="18">
        <v>1175</v>
      </c>
      <c r="C323" s="18">
        <v>383429.77299999999</v>
      </c>
      <c r="D323" s="18">
        <v>243.4</v>
      </c>
      <c r="H323" s="17" t="s">
        <v>86</v>
      </c>
      <c r="I323" s="18">
        <v>841</v>
      </c>
      <c r="J323" s="18">
        <v>273183.19800000003</v>
      </c>
      <c r="K323" s="18">
        <v>226</v>
      </c>
      <c r="O323" s="17" t="s">
        <v>116</v>
      </c>
      <c r="P323" s="18">
        <v>867</v>
      </c>
      <c r="Q323" s="18">
        <v>287286.72699999996</v>
      </c>
      <c r="R323" s="18">
        <v>170.4</v>
      </c>
    </row>
    <row r="324" spans="1:18" x14ac:dyDescent="0.15">
      <c r="A324" s="17" t="s">
        <v>55</v>
      </c>
      <c r="B324" s="18">
        <v>417</v>
      </c>
      <c r="C324" s="18">
        <v>133580.76149999999</v>
      </c>
      <c r="D324" s="18">
        <v>209.8</v>
      </c>
      <c r="H324" s="17" t="s">
        <v>87</v>
      </c>
      <c r="I324" s="18">
        <v>841</v>
      </c>
      <c r="J324" s="18">
        <v>280161.00699999998</v>
      </c>
      <c r="K324" s="18">
        <v>112.1</v>
      </c>
      <c r="O324" s="17" t="s">
        <v>117</v>
      </c>
      <c r="P324" s="18">
        <v>622</v>
      </c>
      <c r="Q324" s="18">
        <v>200000.321</v>
      </c>
      <c r="R324" s="18">
        <v>116</v>
      </c>
    </row>
    <row r="325" spans="1:18" x14ac:dyDescent="0.15">
      <c r="A325" s="17" t="s">
        <v>56</v>
      </c>
      <c r="B325" s="18">
        <v>920</v>
      </c>
      <c r="C325" s="18">
        <v>304106.95</v>
      </c>
      <c r="D325" s="18">
        <v>100.5</v>
      </c>
      <c r="H325" s="17" t="s">
        <v>88</v>
      </c>
      <c r="I325" s="18">
        <v>842</v>
      </c>
      <c r="J325" s="18">
        <v>271061.489</v>
      </c>
      <c r="K325" s="18">
        <v>220.1</v>
      </c>
      <c r="O325" s="17" t="s">
        <v>118</v>
      </c>
      <c r="P325" s="18">
        <v>655</v>
      </c>
      <c r="Q325" s="18">
        <v>211909.88399999999</v>
      </c>
      <c r="R325" s="18">
        <v>26.9</v>
      </c>
    </row>
    <row r="326" spans="1:18" x14ac:dyDescent="0.15">
      <c r="A326" s="17" t="s">
        <v>57</v>
      </c>
      <c r="B326" s="18">
        <v>863</v>
      </c>
      <c r="C326" s="18">
        <v>287603.94</v>
      </c>
      <c r="D326" s="18">
        <v>56.2</v>
      </c>
      <c r="H326" s="17" t="s">
        <v>89</v>
      </c>
      <c r="I326" s="18">
        <v>841</v>
      </c>
      <c r="J326" s="18">
        <v>273534.13899999997</v>
      </c>
      <c r="K326" s="18">
        <v>150.6</v>
      </c>
      <c r="O326" s="17" t="s">
        <v>119</v>
      </c>
      <c r="P326" s="18">
        <v>841</v>
      </c>
      <c r="Q326" s="18">
        <v>285502.473</v>
      </c>
      <c r="R326" s="18">
        <v>169.6</v>
      </c>
    </row>
    <row r="327" spans="1:18" x14ac:dyDescent="0.15">
      <c r="A327" s="17" t="s">
        <v>58</v>
      </c>
      <c r="B327" s="18">
        <v>881</v>
      </c>
      <c r="C327" s="18">
        <v>295507.359</v>
      </c>
      <c r="D327" s="18">
        <v>91.1</v>
      </c>
      <c r="H327" s="17" t="s">
        <v>90</v>
      </c>
      <c r="I327" s="18">
        <v>842</v>
      </c>
      <c r="J327" s="18">
        <v>279429.21199999994</v>
      </c>
      <c r="K327" s="18">
        <v>219.5</v>
      </c>
      <c r="O327" s="17" t="s">
        <v>120</v>
      </c>
      <c r="P327" s="18">
        <v>840</v>
      </c>
      <c r="Q327" s="18">
        <v>280152.527</v>
      </c>
      <c r="R327" s="18">
        <v>231.3</v>
      </c>
    </row>
    <row r="328" spans="1:18" x14ac:dyDescent="0.15">
      <c r="A328" s="17" t="s">
        <v>59</v>
      </c>
      <c r="B328" s="18">
        <v>881</v>
      </c>
      <c r="C328" s="18">
        <v>286255.47399999993</v>
      </c>
      <c r="D328" s="18">
        <v>215.3</v>
      </c>
      <c r="H328" s="17" t="s">
        <v>91</v>
      </c>
      <c r="I328" s="18">
        <v>873</v>
      </c>
      <c r="J328" s="18">
        <v>292308.12299999996</v>
      </c>
      <c r="K328" s="18">
        <v>128.19999999999999</v>
      </c>
      <c r="O328" s="17" t="s">
        <v>121</v>
      </c>
      <c r="P328" s="18">
        <v>842</v>
      </c>
      <c r="Q328" s="18">
        <v>275883.07999999996</v>
      </c>
      <c r="R328" s="18">
        <v>71</v>
      </c>
    </row>
    <row r="329" spans="1:18" x14ac:dyDescent="0.15">
      <c r="A329" s="17" t="s">
        <v>60</v>
      </c>
      <c r="B329" s="18">
        <v>863</v>
      </c>
      <c r="C329" s="18">
        <v>286547.73200000002</v>
      </c>
      <c r="D329" s="18">
        <v>129.9</v>
      </c>
      <c r="H329" s="17" t="s">
        <v>92</v>
      </c>
      <c r="I329" s="18">
        <v>899</v>
      </c>
      <c r="J329" s="18">
        <v>299433.23800000001</v>
      </c>
      <c r="K329" s="18">
        <v>194.9</v>
      </c>
      <c r="O329" s="17" t="s">
        <v>122</v>
      </c>
      <c r="P329" s="18">
        <v>840</v>
      </c>
      <c r="Q329" s="18">
        <v>274886.88099999999</v>
      </c>
      <c r="R329" s="18">
        <v>218.3</v>
      </c>
    </row>
    <row r="330" spans="1:18" x14ac:dyDescent="0.15">
      <c r="A330" s="17" t="s">
        <v>61</v>
      </c>
      <c r="B330" s="18">
        <v>841</v>
      </c>
      <c r="C330" s="18">
        <v>277172.696</v>
      </c>
      <c r="D330" s="18">
        <v>29.5</v>
      </c>
      <c r="H330" s="17" t="s">
        <v>93</v>
      </c>
      <c r="I330" s="18">
        <v>871</v>
      </c>
      <c r="J330" s="18">
        <v>290550.837</v>
      </c>
      <c r="K330" s="18">
        <v>40</v>
      </c>
      <c r="O330" s="17" t="s">
        <v>123</v>
      </c>
      <c r="P330" s="18">
        <v>841</v>
      </c>
      <c r="Q330" s="18">
        <v>278113.94300000003</v>
      </c>
      <c r="R330" s="18">
        <v>163.4</v>
      </c>
    </row>
    <row r="331" spans="1:18" x14ac:dyDescent="0.15">
      <c r="A331" s="17" t="s">
        <v>62</v>
      </c>
      <c r="B331" s="18">
        <v>430</v>
      </c>
      <c r="C331" s="18">
        <v>143534.59399999998</v>
      </c>
      <c r="D331" s="18">
        <v>62</v>
      </c>
      <c r="H331" s="17" t="s">
        <v>94</v>
      </c>
      <c r="I331" s="18">
        <v>836</v>
      </c>
      <c r="J331" s="18">
        <v>271688.96299999999</v>
      </c>
      <c r="K331" s="18">
        <v>149.80000000000001</v>
      </c>
      <c r="O331" s="17" t="s">
        <v>124</v>
      </c>
      <c r="P331" s="18">
        <v>840</v>
      </c>
      <c r="Q331" s="18">
        <v>275702.467</v>
      </c>
      <c r="R331" s="18">
        <v>85.3</v>
      </c>
    </row>
    <row r="332" spans="1:18" x14ac:dyDescent="0.15">
      <c r="A332" s="17" t="s">
        <v>63</v>
      </c>
      <c r="B332" s="18">
        <v>1253</v>
      </c>
      <c r="C332" s="18">
        <v>409360.26300000004</v>
      </c>
      <c r="D332" s="18">
        <v>115.3</v>
      </c>
      <c r="H332" s="17" t="s">
        <v>95</v>
      </c>
      <c r="I332" s="18">
        <v>881</v>
      </c>
      <c r="J332" s="18">
        <v>283217.24099999998</v>
      </c>
      <c r="K332" s="18">
        <v>51.2</v>
      </c>
      <c r="O332" s="17" t="s">
        <v>125</v>
      </c>
      <c r="P332" s="18">
        <v>883</v>
      </c>
      <c r="Q332" s="18">
        <v>292394.80499999999</v>
      </c>
      <c r="R332" s="18">
        <v>200.5</v>
      </c>
    </row>
    <row r="333" spans="1:18" x14ac:dyDescent="0.15">
      <c r="A333" s="17" t="s">
        <v>64</v>
      </c>
      <c r="B333" s="18">
        <v>840</v>
      </c>
      <c r="C333" s="18">
        <v>275151.40999999997</v>
      </c>
      <c r="D333" s="18">
        <v>196.3</v>
      </c>
      <c r="H333" s="17" t="s">
        <v>96</v>
      </c>
      <c r="I333" s="18">
        <v>909</v>
      </c>
      <c r="J333" s="18">
        <v>301353.37</v>
      </c>
      <c r="K333" s="18">
        <v>186</v>
      </c>
      <c r="O333" s="17" t="s">
        <v>126</v>
      </c>
      <c r="P333" s="18">
        <v>912</v>
      </c>
      <c r="Q333" s="18">
        <v>295773.96400000004</v>
      </c>
      <c r="R333" s="18">
        <v>120.8</v>
      </c>
    </row>
    <row r="334" spans="1:18" x14ac:dyDescent="0.15">
      <c r="A334" s="17" t="s">
        <v>65</v>
      </c>
      <c r="B334" s="18">
        <v>431</v>
      </c>
      <c r="C334" s="18">
        <v>141989.2409</v>
      </c>
      <c r="D334" s="18">
        <v>66.7</v>
      </c>
      <c r="H334" s="17" t="s">
        <v>97</v>
      </c>
      <c r="I334" s="18">
        <v>442</v>
      </c>
      <c r="J334" s="18">
        <v>150266.11000000002</v>
      </c>
      <c r="K334" s="18">
        <v>121.8</v>
      </c>
      <c r="O334" s="17" t="s">
        <v>127</v>
      </c>
      <c r="P334" s="18">
        <v>914</v>
      </c>
      <c r="Q334" s="18">
        <v>304443.815</v>
      </c>
      <c r="R334" s="18">
        <v>86.6</v>
      </c>
    </row>
    <row r="335" spans="1:18" x14ac:dyDescent="0.15">
      <c r="A335" s="17" t="s">
        <v>66</v>
      </c>
      <c r="B335" s="18">
        <v>1241</v>
      </c>
      <c r="C335" s="18">
        <v>415367.75799999991</v>
      </c>
      <c r="D335" s="18">
        <v>156.69999999999999</v>
      </c>
      <c r="H335" s="17" t="s">
        <v>98</v>
      </c>
      <c r="I335" s="18">
        <v>904</v>
      </c>
      <c r="J335" s="18">
        <v>296001.73699999996</v>
      </c>
      <c r="K335" s="18">
        <v>251.3</v>
      </c>
      <c r="O335" s="17" t="s">
        <v>128</v>
      </c>
      <c r="P335" s="18">
        <v>535</v>
      </c>
      <c r="Q335" s="18">
        <v>174490.24279999998</v>
      </c>
      <c r="R335" s="18">
        <v>213.2</v>
      </c>
    </row>
    <row r="336" spans="1:18" x14ac:dyDescent="0.15">
      <c r="A336" s="17" t="s">
        <v>67</v>
      </c>
      <c r="B336" s="18">
        <v>832</v>
      </c>
      <c r="C336" s="18">
        <v>272750.48600000003</v>
      </c>
      <c r="D336" s="18">
        <v>70.8</v>
      </c>
      <c r="H336" s="17" t="s">
        <v>99</v>
      </c>
      <c r="I336" s="18">
        <v>919</v>
      </c>
      <c r="J336" s="18">
        <v>308557.27899999998</v>
      </c>
      <c r="K336" s="18">
        <v>135.30000000000001</v>
      </c>
      <c r="O336" s="17" t="s">
        <v>129</v>
      </c>
      <c r="P336" s="18">
        <v>1022</v>
      </c>
      <c r="Q336" s="18">
        <v>331718.07299999997</v>
      </c>
      <c r="R336" s="18">
        <v>49.7</v>
      </c>
    </row>
    <row r="337" spans="1:20" x14ac:dyDescent="0.15">
      <c r="A337" s="17" t="s">
        <v>68</v>
      </c>
      <c r="B337" s="18">
        <v>441</v>
      </c>
      <c r="C337" s="18">
        <v>146842.11650000003</v>
      </c>
      <c r="D337" s="18">
        <v>65.8</v>
      </c>
      <c r="H337" s="17" t="s">
        <v>100</v>
      </c>
      <c r="I337" s="18">
        <v>886</v>
      </c>
      <c r="J337" s="18">
        <v>291281.16500000004</v>
      </c>
      <c r="K337" s="18">
        <v>170.3</v>
      </c>
      <c r="O337" s="17" t="s">
        <v>130</v>
      </c>
      <c r="P337" s="18">
        <v>627</v>
      </c>
      <c r="Q337" s="18">
        <v>208284.45299999998</v>
      </c>
      <c r="R337" s="18">
        <v>151.4</v>
      </c>
    </row>
    <row r="338" spans="1:20" x14ac:dyDescent="0.15">
      <c r="A338" s="17" t="s">
        <v>69</v>
      </c>
      <c r="B338" s="18">
        <v>885</v>
      </c>
      <c r="C338" s="18">
        <v>290867.54399999999</v>
      </c>
      <c r="D338" s="18">
        <v>99.6</v>
      </c>
      <c r="H338" s="17" t="s">
        <v>101</v>
      </c>
      <c r="I338" s="18">
        <v>841</v>
      </c>
      <c r="J338" s="18">
        <v>274391.56300000002</v>
      </c>
      <c r="K338" s="18">
        <v>243.6</v>
      </c>
      <c r="O338" s="17" t="s">
        <v>131</v>
      </c>
      <c r="P338" s="18">
        <v>888</v>
      </c>
      <c r="Q338" s="18">
        <v>301848.45999999996</v>
      </c>
      <c r="R338" s="18">
        <v>96.5</v>
      </c>
    </row>
    <row r="339" spans="1:20" x14ac:dyDescent="0.15">
      <c r="A339" s="17" t="s">
        <v>70</v>
      </c>
      <c r="B339" s="18">
        <v>892</v>
      </c>
      <c r="C339" s="18">
        <v>286077.32900000003</v>
      </c>
      <c r="D339" s="18">
        <v>214</v>
      </c>
      <c r="H339" s="17" t="s">
        <v>102</v>
      </c>
      <c r="I339" s="18">
        <v>841</v>
      </c>
      <c r="J339" s="18">
        <v>277366.51399999997</v>
      </c>
      <c r="K339" s="18">
        <v>108.7</v>
      </c>
      <c r="O339" s="17" t="s">
        <v>132</v>
      </c>
      <c r="P339" s="18">
        <v>909</v>
      </c>
      <c r="Q339" s="18">
        <v>299713.73100000003</v>
      </c>
      <c r="R339" s="18">
        <v>191.2</v>
      </c>
    </row>
    <row r="340" spans="1:20" x14ac:dyDescent="0.15">
      <c r="A340" s="17" t="s">
        <v>71</v>
      </c>
      <c r="B340" s="18">
        <v>921</v>
      </c>
      <c r="C340" s="18">
        <v>300258.21600000001</v>
      </c>
      <c r="D340" s="18">
        <v>120.7</v>
      </c>
      <c r="H340" s="17" t="s">
        <v>103</v>
      </c>
      <c r="I340" s="18">
        <v>840</v>
      </c>
      <c r="J340" s="18">
        <v>275605.30100000004</v>
      </c>
      <c r="K340" s="18">
        <v>254.4</v>
      </c>
      <c r="O340" s="17" t="s">
        <v>133</v>
      </c>
      <c r="P340" s="18">
        <v>898</v>
      </c>
      <c r="Q340" s="18">
        <v>288395.91700000002</v>
      </c>
      <c r="R340" s="18">
        <v>141</v>
      </c>
    </row>
    <row r="341" spans="1:20" x14ac:dyDescent="0.15">
      <c r="A341" s="17" t="s">
        <v>72</v>
      </c>
      <c r="B341" s="18">
        <v>869</v>
      </c>
      <c r="C341" s="18">
        <v>286977.10599999997</v>
      </c>
      <c r="D341" s="18">
        <v>190.7</v>
      </c>
      <c r="H341" s="17" t="s">
        <v>104</v>
      </c>
      <c r="I341" s="18">
        <v>421</v>
      </c>
      <c r="J341" s="18">
        <v>142281.81</v>
      </c>
      <c r="K341" s="18">
        <v>111.4</v>
      </c>
      <c r="O341" s="17" t="s">
        <v>134</v>
      </c>
      <c r="P341" s="18">
        <v>833</v>
      </c>
      <c r="Q341" s="18">
        <v>273496.24200000003</v>
      </c>
      <c r="R341" s="18">
        <v>101.2</v>
      </c>
    </row>
    <row r="342" spans="1:20" x14ac:dyDescent="0.15">
      <c r="A342" s="17" t="s">
        <v>73</v>
      </c>
      <c r="B342" s="18">
        <v>773</v>
      </c>
      <c r="C342" s="18">
        <v>261765.16300000003</v>
      </c>
      <c r="D342" s="18">
        <v>107.8</v>
      </c>
      <c r="H342" s="17" t="s">
        <v>105</v>
      </c>
      <c r="I342" s="18">
        <v>1261</v>
      </c>
      <c r="J342" s="18">
        <v>421470.01299999998</v>
      </c>
      <c r="K342" s="18">
        <v>110.4</v>
      </c>
      <c r="O342" s="17" t="s">
        <v>135</v>
      </c>
      <c r="P342" s="18">
        <v>841</v>
      </c>
      <c r="Q342" s="18">
        <v>277316.52100000001</v>
      </c>
      <c r="R342" s="18">
        <v>195.9</v>
      </c>
    </row>
    <row r="343" spans="1:20" x14ac:dyDescent="0.15">
      <c r="A343" s="17" t="s">
        <v>74</v>
      </c>
      <c r="B343" s="18">
        <v>618</v>
      </c>
      <c r="C343" s="18">
        <v>204794.587</v>
      </c>
      <c r="D343" s="18">
        <v>217.5</v>
      </c>
      <c r="H343" s="17" t="s">
        <v>106</v>
      </c>
      <c r="I343" s="18">
        <v>840</v>
      </c>
      <c r="J343" s="18">
        <v>274221.41100000002</v>
      </c>
      <c r="K343" s="18">
        <v>183.3</v>
      </c>
      <c r="O343" s="17" t="s">
        <v>136</v>
      </c>
      <c r="P343" s="18">
        <v>841</v>
      </c>
      <c r="Q343" s="18">
        <v>275826.13500000001</v>
      </c>
      <c r="R343" s="18">
        <v>190</v>
      </c>
    </row>
    <row r="344" spans="1:20" x14ac:dyDescent="0.15">
      <c r="A344" s="17" t="s">
        <v>75</v>
      </c>
      <c r="B344" s="18">
        <v>952</v>
      </c>
      <c r="C344" s="18">
        <v>316139.38999999996</v>
      </c>
      <c r="D344" s="18">
        <v>86.8</v>
      </c>
      <c r="H344" s="17" t="s">
        <v>107</v>
      </c>
      <c r="I344" s="18">
        <v>768</v>
      </c>
      <c r="J344" s="18">
        <v>254261.11249999999</v>
      </c>
      <c r="K344" s="18">
        <v>91.5</v>
      </c>
      <c r="O344" s="17" t="s">
        <v>137</v>
      </c>
      <c r="P344" s="18">
        <v>840</v>
      </c>
      <c r="Q344" s="18">
        <v>283110.728</v>
      </c>
      <c r="R344" s="18">
        <v>57.8</v>
      </c>
    </row>
    <row r="345" spans="1:20" x14ac:dyDescent="0.15">
      <c r="A345" s="17" t="s">
        <v>76</v>
      </c>
      <c r="B345" s="18">
        <v>358</v>
      </c>
      <c r="C345" s="18">
        <v>116566.4025</v>
      </c>
      <c r="D345" s="18">
        <v>227</v>
      </c>
      <c r="H345" s="17" t="s">
        <v>35</v>
      </c>
      <c r="I345" s="18">
        <v>24832</v>
      </c>
      <c r="J345" s="18">
        <v>8195665.6034999983</v>
      </c>
      <c r="K345" s="18">
        <v>152.58000000000001</v>
      </c>
      <c r="O345" s="17" t="s">
        <v>138</v>
      </c>
      <c r="P345" s="18">
        <v>552</v>
      </c>
      <c r="Q345" s="18">
        <v>183126.51100000003</v>
      </c>
      <c r="R345" s="18">
        <v>93</v>
      </c>
    </row>
    <row r="346" spans="1:20" x14ac:dyDescent="0.15">
      <c r="A346" s="17" t="s">
        <v>35</v>
      </c>
      <c r="B346" s="18">
        <v>24798</v>
      </c>
      <c r="C346" s="18">
        <v>8167875.9203999983</v>
      </c>
      <c r="D346" s="18">
        <v>144.30322580645162</v>
      </c>
      <c r="H346" s="17"/>
      <c r="I346" s="18"/>
      <c r="J346" s="18"/>
      <c r="K346" s="18"/>
      <c r="O346" s="17" t="s">
        <v>35</v>
      </c>
      <c r="P346" s="18">
        <v>24834</v>
      </c>
      <c r="Q346" s="18">
        <v>8181422.3564999979</v>
      </c>
      <c r="R346" s="18">
        <v>137.76451612903224</v>
      </c>
    </row>
    <row r="348" spans="1:20" ht="56" x14ac:dyDescent="0.15">
      <c r="A348" s="19" t="s">
        <v>45</v>
      </c>
      <c r="B348" s="12" t="s">
        <v>16</v>
      </c>
      <c r="C348" s="12" t="s">
        <v>10</v>
      </c>
      <c r="D348" s="12" t="s">
        <v>18</v>
      </c>
      <c r="E348" s="12" t="s">
        <v>19</v>
      </c>
      <c r="F348" s="11" t="s">
        <v>17</v>
      </c>
      <c r="H348" s="19" t="s">
        <v>45</v>
      </c>
      <c r="I348" s="12" t="s">
        <v>16</v>
      </c>
      <c r="J348" s="12" t="s">
        <v>10</v>
      </c>
      <c r="K348" s="12" t="s">
        <v>18</v>
      </c>
      <c r="L348" s="12" t="s">
        <v>19</v>
      </c>
      <c r="M348" s="11" t="s">
        <v>17</v>
      </c>
      <c r="O348" s="19" t="s">
        <v>45</v>
      </c>
      <c r="P348" s="12" t="s">
        <v>16</v>
      </c>
      <c r="Q348" s="12" t="s">
        <v>10</v>
      </c>
      <c r="R348" s="12" t="s">
        <v>18</v>
      </c>
      <c r="S348" s="12" t="s">
        <v>19</v>
      </c>
      <c r="T348" s="11" t="s">
        <v>17</v>
      </c>
    </row>
    <row r="349" spans="1:20" x14ac:dyDescent="0.15">
      <c r="A349" s="6" t="s">
        <v>46</v>
      </c>
      <c r="B349" s="6">
        <v>400</v>
      </c>
      <c r="C349" s="6">
        <v>129801.799</v>
      </c>
      <c r="D349" s="6">
        <v>152.1</v>
      </c>
      <c r="E349" s="6">
        <f>D349/B349</f>
        <v>0.38024999999999998</v>
      </c>
      <c r="F349" s="6" t="b">
        <f>IF(OR(E349&lt;$E$385,E349&gt;$E$386),FALSE,TRUE)</f>
        <v>1</v>
      </c>
      <c r="H349" s="6" t="s">
        <v>78</v>
      </c>
      <c r="I349" s="6">
        <v>748</v>
      </c>
      <c r="J349" s="6">
        <v>237315.21300000005</v>
      </c>
      <c r="K349" s="6">
        <v>162.5</v>
      </c>
      <c r="L349" s="6">
        <f>K349/I349</f>
        <v>0.21724598930481284</v>
      </c>
      <c r="M349" s="6" t="b">
        <f>IF(OR(L349&lt;$E$385,L349&gt;$E$386),FALSE,TRUE)</f>
        <v>1</v>
      </c>
      <c r="O349" s="20" t="s">
        <v>108</v>
      </c>
      <c r="P349" s="21">
        <v>333</v>
      </c>
      <c r="Q349" s="21">
        <v>106273.2055</v>
      </c>
      <c r="R349" s="21">
        <v>84.7</v>
      </c>
      <c r="S349" s="6">
        <f>R349/P349</f>
        <v>0.25435435435435438</v>
      </c>
      <c r="T349" s="6" t="b">
        <f>IF(OR(S349&lt;$E$385,S349&gt;$E$386),FALSE,TRUE)</f>
        <v>1</v>
      </c>
    </row>
    <row r="350" spans="1:20" x14ac:dyDescent="0.15">
      <c r="A350" s="6" t="s">
        <v>47</v>
      </c>
      <c r="B350" s="6">
        <v>841</v>
      </c>
      <c r="C350" s="6">
        <v>280471.92100000003</v>
      </c>
      <c r="D350" s="6">
        <v>75</v>
      </c>
      <c r="E350" s="6">
        <f t="shared" ref="E350:E379" si="15">D350/B350</f>
        <v>8.9179548156956001E-2</v>
      </c>
      <c r="F350" s="6" t="b">
        <f t="shared" ref="F350:F379" si="16">IF(OR(E350&lt;$E$385,E350&gt;$E$386),FALSE,TRUE)</f>
        <v>1</v>
      </c>
      <c r="H350" s="6" t="s">
        <v>79</v>
      </c>
      <c r="I350" s="6">
        <v>882</v>
      </c>
      <c r="J350" s="6">
        <v>293703.16899999999</v>
      </c>
      <c r="K350" s="6">
        <v>177.6</v>
      </c>
      <c r="L350" s="6">
        <f t="shared" ref="L350:L378" si="17">K350/I350</f>
        <v>0.20136054421768707</v>
      </c>
      <c r="M350" s="6" t="b">
        <f t="shared" ref="M350:M378" si="18">IF(OR(L350&lt;$E$385,L350&gt;$E$386),FALSE,TRUE)</f>
        <v>1</v>
      </c>
      <c r="O350" s="20" t="s">
        <v>109</v>
      </c>
      <c r="P350" s="21">
        <v>928</v>
      </c>
      <c r="Q350" s="21">
        <v>299072.55499999999</v>
      </c>
      <c r="R350" s="21">
        <v>103</v>
      </c>
      <c r="S350" s="6">
        <f t="shared" ref="S350:S379" si="19">R350/P350</f>
        <v>0.11099137931034483</v>
      </c>
      <c r="T350" s="6" t="b">
        <f t="shared" ref="T350:T379" si="20">IF(OR(S350&lt;$E$385,S350&gt;$E$386),FALSE,TRUE)</f>
        <v>1</v>
      </c>
    </row>
    <row r="351" spans="1:20" x14ac:dyDescent="0.15">
      <c r="A351" s="6" t="s">
        <v>48</v>
      </c>
      <c r="B351" s="6">
        <v>842</v>
      </c>
      <c r="C351" s="6">
        <v>287743.03500000003</v>
      </c>
      <c r="D351" s="6">
        <v>204.5</v>
      </c>
      <c r="E351" s="6">
        <f t="shared" si="15"/>
        <v>0.24287410926365796</v>
      </c>
      <c r="F351" s="6" t="b">
        <f t="shared" si="16"/>
        <v>1</v>
      </c>
      <c r="H351" s="6" t="s">
        <v>80</v>
      </c>
      <c r="I351" s="6">
        <v>841</v>
      </c>
      <c r="J351" s="6">
        <v>282172.91899999999</v>
      </c>
      <c r="K351" s="6">
        <v>10.5</v>
      </c>
      <c r="L351" s="6">
        <f t="shared" si="17"/>
        <v>1.2485136741973841E-2</v>
      </c>
      <c r="M351" s="6" t="b">
        <f t="shared" si="18"/>
        <v>1</v>
      </c>
      <c r="O351" s="20" t="s">
        <v>110</v>
      </c>
      <c r="P351" s="21">
        <v>436</v>
      </c>
      <c r="Q351" s="21">
        <v>143535.0772</v>
      </c>
      <c r="R351" s="21">
        <v>259.60000000000002</v>
      </c>
      <c r="S351" s="6">
        <f t="shared" si="19"/>
        <v>0.59541284403669725</v>
      </c>
      <c r="T351" s="6" t="b">
        <f t="shared" si="20"/>
        <v>0</v>
      </c>
    </row>
    <row r="352" spans="1:20" x14ac:dyDescent="0.15">
      <c r="A352" s="6" t="s">
        <v>49</v>
      </c>
      <c r="B352" s="6">
        <v>840</v>
      </c>
      <c r="C352" s="6">
        <v>276793.63000000006</v>
      </c>
      <c r="D352" s="6">
        <v>233.5</v>
      </c>
      <c r="E352" s="6">
        <f t="shared" si="15"/>
        <v>0.27797619047619049</v>
      </c>
      <c r="F352" s="6" t="b">
        <f t="shared" si="16"/>
        <v>1</v>
      </c>
      <c r="H352" s="6" t="s">
        <v>81</v>
      </c>
      <c r="I352" s="6">
        <v>859</v>
      </c>
      <c r="J352" s="6">
        <v>277433.038</v>
      </c>
      <c r="K352" s="6">
        <v>184.8</v>
      </c>
      <c r="L352" s="6">
        <f t="shared" si="17"/>
        <v>0.21513387660069849</v>
      </c>
      <c r="M352" s="6" t="b">
        <f t="shared" si="18"/>
        <v>1</v>
      </c>
      <c r="O352" s="20" t="s">
        <v>111</v>
      </c>
      <c r="P352" s="21">
        <v>832</v>
      </c>
      <c r="Q352" s="21">
        <v>277611.41899999999</v>
      </c>
      <c r="R352" s="21">
        <v>111.2</v>
      </c>
      <c r="S352" s="6">
        <f t="shared" si="19"/>
        <v>0.13365384615384615</v>
      </c>
      <c r="T352" s="6" t="b">
        <f t="shared" si="20"/>
        <v>1</v>
      </c>
    </row>
    <row r="353" spans="1:20" x14ac:dyDescent="0.15">
      <c r="A353" s="6" t="s">
        <v>50</v>
      </c>
      <c r="B353" s="6">
        <v>840</v>
      </c>
      <c r="C353" s="6">
        <v>266085.234</v>
      </c>
      <c r="D353" s="6">
        <v>178.7</v>
      </c>
      <c r="E353" s="6">
        <f t="shared" si="15"/>
        <v>0.21273809523809523</v>
      </c>
      <c r="F353" s="6" t="b">
        <f t="shared" si="16"/>
        <v>1</v>
      </c>
      <c r="H353" s="6" t="s">
        <v>82</v>
      </c>
      <c r="I353" s="6">
        <v>883</v>
      </c>
      <c r="J353" s="6">
        <v>297608.63399999996</v>
      </c>
      <c r="K353" s="6">
        <v>273.5</v>
      </c>
      <c r="L353" s="6">
        <f t="shared" si="17"/>
        <v>0.30973952434881086</v>
      </c>
      <c r="M353" s="6" t="b">
        <f t="shared" si="18"/>
        <v>1</v>
      </c>
      <c r="O353" s="20" t="s">
        <v>112</v>
      </c>
      <c r="P353" s="21">
        <v>871</v>
      </c>
      <c r="Q353" s="21">
        <v>288054.47399999999</v>
      </c>
      <c r="R353" s="21">
        <v>179.3</v>
      </c>
      <c r="S353" s="6">
        <f t="shared" si="19"/>
        <v>0.2058553386911596</v>
      </c>
      <c r="T353" s="6" t="b">
        <f t="shared" si="20"/>
        <v>1</v>
      </c>
    </row>
    <row r="354" spans="1:20" x14ac:dyDescent="0.15">
      <c r="A354" s="6" t="s">
        <v>51</v>
      </c>
      <c r="B354" s="6">
        <v>879</v>
      </c>
      <c r="C354" s="6">
        <v>279220.70300000004</v>
      </c>
      <c r="D354" s="6">
        <v>244.1</v>
      </c>
      <c r="E354" s="6">
        <f t="shared" si="15"/>
        <v>0.27770193401592719</v>
      </c>
      <c r="F354" s="6" t="b">
        <f t="shared" si="16"/>
        <v>1</v>
      </c>
      <c r="H354" s="6" t="s">
        <v>83</v>
      </c>
      <c r="I354" s="6">
        <v>895</v>
      </c>
      <c r="J354" s="6">
        <v>296565.12400000001</v>
      </c>
      <c r="K354" s="6">
        <v>163.69999999999999</v>
      </c>
      <c r="L354" s="6">
        <f t="shared" si="17"/>
        <v>0.18290502793296087</v>
      </c>
      <c r="M354" s="6" t="b">
        <f t="shared" si="18"/>
        <v>1</v>
      </c>
      <c r="O354" s="20" t="s">
        <v>113</v>
      </c>
      <c r="P354" s="21">
        <v>957</v>
      </c>
      <c r="Q354" s="21">
        <v>313819.98400000005</v>
      </c>
      <c r="R354" s="21">
        <v>43.1</v>
      </c>
      <c r="S354" s="6">
        <f t="shared" si="19"/>
        <v>4.5036572622779519E-2</v>
      </c>
      <c r="T354" s="6" t="b">
        <f t="shared" si="20"/>
        <v>1</v>
      </c>
    </row>
    <row r="355" spans="1:20" x14ac:dyDescent="0.15">
      <c r="A355" s="6" t="s">
        <v>52</v>
      </c>
      <c r="B355" s="6">
        <v>912</v>
      </c>
      <c r="C355" s="6">
        <v>302213.87099999998</v>
      </c>
      <c r="D355" s="6">
        <v>142.5</v>
      </c>
      <c r="E355" s="6">
        <f t="shared" si="15"/>
        <v>0.15625</v>
      </c>
      <c r="F355" s="6" t="b">
        <f t="shared" si="16"/>
        <v>1</v>
      </c>
      <c r="H355" s="6" t="s">
        <v>84</v>
      </c>
      <c r="I355" s="6">
        <v>431</v>
      </c>
      <c r="J355" s="6">
        <v>144306.63499999998</v>
      </c>
      <c r="K355" s="6">
        <v>12.9</v>
      </c>
      <c r="L355" s="6">
        <f t="shared" si="17"/>
        <v>2.9930394431554524E-2</v>
      </c>
      <c r="M355" s="6" t="b">
        <f t="shared" si="18"/>
        <v>1</v>
      </c>
      <c r="O355" s="20" t="s">
        <v>114</v>
      </c>
      <c r="P355" s="21">
        <v>877</v>
      </c>
      <c r="Q355" s="21">
        <v>285647.00799999997</v>
      </c>
      <c r="R355" s="21">
        <v>217.7</v>
      </c>
      <c r="S355" s="6">
        <f t="shared" si="19"/>
        <v>0.24823261117445836</v>
      </c>
      <c r="T355" s="6" t="b">
        <f t="shared" si="20"/>
        <v>1</v>
      </c>
    </row>
    <row r="356" spans="1:20" x14ac:dyDescent="0.15">
      <c r="A356" s="6" t="s">
        <v>53</v>
      </c>
      <c r="B356" s="6">
        <v>667</v>
      </c>
      <c r="C356" s="6">
        <v>222899.43599999996</v>
      </c>
      <c r="D356" s="6">
        <v>169.6</v>
      </c>
      <c r="E356" s="6">
        <f t="shared" si="15"/>
        <v>0.25427286356821588</v>
      </c>
      <c r="F356" s="6" t="b">
        <f t="shared" si="16"/>
        <v>1</v>
      </c>
      <c r="H356" s="6" t="s">
        <v>85</v>
      </c>
      <c r="I356" s="6">
        <v>854</v>
      </c>
      <c r="J356" s="6">
        <v>284936.03899999999</v>
      </c>
      <c r="K356" s="6">
        <v>131.5</v>
      </c>
      <c r="L356" s="6">
        <f t="shared" si="17"/>
        <v>0.15398126463700235</v>
      </c>
      <c r="M356" s="6" t="b">
        <f t="shared" si="18"/>
        <v>1</v>
      </c>
      <c r="O356" s="20" t="s">
        <v>115</v>
      </c>
      <c r="P356" s="21">
        <v>917</v>
      </c>
      <c r="Q356" s="21">
        <v>308030.73300000001</v>
      </c>
      <c r="R356" s="21">
        <v>131.1</v>
      </c>
      <c r="S356" s="6">
        <f t="shared" si="19"/>
        <v>0.14296619411123226</v>
      </c>
      <c r="T356" s="6" t="b">
        <f t="shared" si="20"/>
        <v>1</v>
      </c>
    </row>
    <row r="357" spans="1:20" x14ac:dyDescent="0.15">
      <c r="A357" s="6" t="s">
        <v>54</v>
      </c>
      <c r="B357" s="6">
        <v>1175</v>
      </c>
      <c r="C357" s="6">
        <v>383429.77299999999</v>
      </c>
      <c r="D357" s="6">
        <v>243.4</v>
      </c>
      <c r="E357" s="6">
        <f t="shared" si="15"/>
        <v>0.20714893617021277</v>
      </c>
      <c r="F357" s="6" t="b">
        <f t="shared" si="16"/>
        <v>1</v>
      </c>
      <c r="H357" s="6" t="s">
        <v>86</v>
      </c>
      <c r="I357" s="6">
        <v>841</v>
      </c>
      <c r="J357" s="6">
        <v>273183.19800000003</v>
      </c>
      <c r="K357" s="6">
        <v>226</v>
      </c>
      <c r="L357" s="6">
        <f t="shared" si="17"/>
        <v>0.26872770511296074</v>
      </c>
      <c r="M357" s="6" t="b">
        <f t="shared" si="18"/>
        <v>1</v>
      </c>
      <c r="O357" s="20" t="s">
        <v>116</v>
      </c>
      <c r="P357" s="21">
        <v>867</v>
      </c>
      <c r="Q357" s="21">
        <v>287286.72699999996</v>
      </c>
      <c r="R357" s="21">
        <v>170.4</v>
      </c>
      <c r="S357" s="6">
        <f t="shared" si="19"/>
        <v>0.19653979238754327</v>
      </c>
      <c r="T357" s="6" t="b">
        <f t="shared" si="20"/>
        <v>1</v>
      </c>
    </row>
    <row r="358" spans="1:20" x14ac:dyDescent="0.15">
      <c r="A358" s="6" t="s">
        <v>55</v>
      </c>
      <c r="B358" s="6">
        <v>417</v>
      </c>
      <c r="C358" s="6">
        <v>133580.76149999999</v>
      </c>
      <c r="D358" s="6">
        <v>209.8</v>
      </c>
      <c r="E358" s="6">
        <f t="shared" si="15"/>
        <v>0.50311750599520388</v>
      </c>
      <c r="F358" s="6" t="b">
        <f t="shared" si="16"/>
        <v>0</v>
      </c>
      <c r="H358" s="6" t="s">
        <v>87</v>
      </c>
      <c r="I358" s="6">
        <v>841</v>
      </c>
      <c r="J358" s="6">
        <v>280161.00699999998</v>
      </c>
      <c r="K358" s="6">
        <v>112.1</v>
      </c>
      <c r="L358" s="6">
        <f t="shared" si="17"/>
        <v>0.13329369797859691</v>
      </c>
      <c r="M358" s="6" t="b">
        <f t="shared" si="18"/>
        <v>1</v>
      </c>
      <c r="O358" s="20" t="s">
        <v>117</v>
      </c>
      <c r="P358" s="21">
        <v>622</v>
      </c>
      <c r="Q358" s="21">
        <v>200000.321</v>
      </c>
      <c r="R358" s="21">
        <v>116</v>
      </c>
      <c r="S358" s="6">
        <f t="shared" si="19"/>
        <v>0.18649517684887459</v>
      </c>
      <c r="T358" s="6" t="b">
        <f t="shared" si="20"/>
        <v>1</v>
      </c>
    </row>
    <row r="359" spans="1:20" x14ac:dyDescent="0.15">
      <c r="A359" s="6" t="s">
        <v>56</v>
      </c>
      <c r="B359" s="6">
        <v>920</v>
      </c>
      <c r="C359" s="6">
        <v>304106.95</v>
      </c>
      <c r="D359" s="6">
        <v>100.5</v>
      </c>
      <c r="E359" s="6">
        <f t="shared" si="15"/>
        <v>0.1092391304347826</v>
      </c>
      <c r="F359" s="6" t="b">
        <f t="shared" si="16"/>
        <v>1</v>
      </c>
      <c r="H359" s="6" t="s">
        <v>88</v>
      </c>
      <c r="I359" s="6">
        <v>842</v>
      </c>
      <c r="J359" s="6">
        <v>271061.489</v>
      </c>
      <c r="K359" s="6">
        <v>220.1</v>
      </c>
      <c r="L359" s="6">
        <f t="shared" si="17"/>
        <v>0.26140142517814724</v>
      </c>
      <c r="M359" s="6" t="b">
        <f t="shared" si="18"/>
        <v>1</v>
      </c>
      <c r="O359" s="20" t="s">
        <v>118</v>
      </c>
      <c r="P359" s="21">
        <v>655</v>
      </c>
      <c r="Q359" s="21">
        <v>211909.88399999999</v>
      </c>
      <c r="R359" s="21">
        <v>26.9</v>
      </c>
      <c r="S359" s="6">
        <f t="shared" si="19"/>
        <v>4.1068702290076337E-2</v>
      </c>
      <c r="T359" s="6" t="b">
        <f t="shared" si="20"/>
        <v>1</v>
      </c>
    </row>
    <row r="360" spans="1:20" x14ac:dyDescent="0.15">
      <c r="A360" s="6" t="s">
        <v>57</v>
      </c>
      <c r="B360" s="6">
        <v>863</v>
      </c>
      <c r="C360" s="6">
        <v>287603.94</v>
      </c>
      <c r="D360" s="6">
        <v>56.2</v>
      </c>
      <c r="E360" s="6">
        <f t="shared" si="15"/>
        <v>6.5121668597914253E-2</v>
      </c>
      <c r="F360" s="6" t="b">
        <f t="shared" si="16"/>
        <v>1</v>
      </c>
      <c r="H360" s="6" t="s">
        <v>89</v>
      </c>
      <c r="I360" s="6">
        <v>841</v>
      </c>
      <c r="J360" s="6">
        <v>273534.13899999997</v>
      </c>
      <c r="K360" s="6">
        <v>150.6</v>
      </c>
      <c r="L360" s="6">
        <f t="shared" si="17"/>
        <v>0.17907253269916765</v>
      </c>
      <c r="M360" s="6" t="b">
        <f t="shared" si="18"/>
        <v>1</v>
      </c>
      <c r="O360" s="20" t="s">
        <v>119</v>
      </c>
      <c r="P360" s="21">
        <v>841</v>
      </c>
      <c r="Q360" s="21">
        <v>285502.473</v>
      </c>
      <c r="R360" s="21">
        <v>169.6</v>
      </c>
      <c r="S360" s="6">
        <f t="shared" si="19"/>
        <v>0.20166468489892983</v>
      </c>
      <c r="T360" s="6" t="b">
        <f t="shared" si="20"/>
        <v>1</v>
      </c>
    </row>
    <row r="361" spans="1:20" x14ac:dyDescent="0.15">
      <c r="A361" s="6" t="s">
        <v>58</v>
      </c>
      <c r="B361" s="6">
        <v>881</v>
      </c>
      <c r="C361" s="6">
        <v>295507.359</v>
      </c>
      <c r="D361" s="6">
        <v>91.1</v>
      </c>
      <c r="E361" s="6">
        <f t="shared" si="15"/>
        <v>0.10340522133938705</v>
      </c>
      <c r="F361" s="6" t="b">
        <f t="shared" si="16"/>
        <v>1</v>
      </c>
      <c r="H361" s="6" t="s">
        <v>90</v>
      </c>
      <c r="I361" s="6">
        <v>842</v>
      </c>
      <c r="J361" s="6">
        <v>279429.21199999994</v>
      </c>
      <c r="K361" s="6">
        <v>219.5</v>
      </c>
      <c r="L361" s="6">
        <f t="shared" si="17"/>
        <v>0.26068883610451304</v>
      </c>
      <c r="M361" s="6" t="b">
        <f t="shared" si="18"/>
        <v>1</v>
      </c>
      <c r="O361" s="20" t="s">
        <v>120</v>
      </c>
      <c r="P361" s="21">
        <v>840</v>
      </c>
      <c r="Q361" s="21">
        <v>280152.527</v>
      </c>
      <c r="R361" s="21">
        <v>231.3</v>
      </c>
      <c r="S361" s="6">
        <f t="shared" si="19"/>
        <v>0.27535714285714286</v>
      </c>
      <c r="T361" s="6" t="b">
        <f t="shared" si="20"/>
        <v>1</v>
      </c>
    </row>
    <row r="362" spans="1:20" x14ac:dyDescent="0.15">
      <c r="A362" s="6" t="s">
        <v>59</v>
      </c>
      <c r="B362" s="6">
        <v>881</v>
      </c>
      <c r="C362" s="6">
        <v>286255.47399999993</v>
      </c>
      <c r="D362" s="6">
        <v>215.3</v>
      </c>
      <c r="E362" s="6">
        <f t="shared" si="15"/>
        <v>0.24438138479001137</v>
      </c>
      <c r="F362" s="6" t="b">
        <f t="shared" si="16"/>
        <v>1</v>
      </c>
      <c r="H362" s="6" t="s">
        <v>91</v>
      </c>
      <c r="I362" s="6">
        <v>873</v>
      </c>
      <c r="J362" s="6">
        <v>292308.12299999996</v>
      </c>
      <c r="K362" s="6">
        <v>128.19999999999999</v>
      </c>
      <c r="L362" s="6">
        <f t="shared" si="17"/>
        <v>0.14684994272623136</v>
      </c>
      <c r="M362" s="6" t="b">
        <f t="shared" si="18"/>
        <v>1</v>
      </c>
      <c r="O362" s="20" t="s">
        <v>121</v>
      </c>
      <c r="P362" s="21">
        <v>842</v>
      </c>
      <c r="Q362" s="21">
        <v>275883.07999999996</v>
      </c>
      <c r="R362" s="21">
        <v>71</v>
      </c>
      <c r="S362" s="6">
        <f t="shared" si="19"/>
        <v>8.4323040380047509E-2</v>
      </c>
      <c r="T362" s="6" t="b">
        <f t="shared" si="20"/>
        <v>1</v>
      </c>
    </row>
    <row r="363" spans="1:20" x14ac:dyDescent="0.15">
      <c r="A363" s="6" t="s">
        <v>60</v>
      </c>
      <c r="B363" s="6">
        <v>863</v>
      </c>
      <c r="C363" s="6">
        <v>286547.73200000002</v>
      </c>
      <c r="D363" s="6">
        <v>129.9</v>
      </c>
      <c r="E363" s="6">
        <f t="shared" si="15"/>
        <v>0.15052143684820396</v>
      </c>
      <c r="F363" s="6" t="b">
        <f t="shared" si="16"/>
        <v>1</v>
      </c>
      <c r="H363" s="6" t="s">
        <v>92</v>
      </c>
      <c r="I363" s="6">
        <v>899</v>
      </c>
      <c r="J363" s="6">
        <v>299433.23800000001</v>
      </c>
      <c r="K363" s="6">
        <v>194.9</v>
      </c>
      <c r="L363" s="6">
        <f t="shared" si="17"/>
        <v>0.2167964404894327</v>
      </c>
      <c r="M363" s="6" t="b">
        <f t="shared" si="18"/>
        <v>1</v>
      </c>
      <c r="O363" s="20" t="s">
        <v>122</v>
      </c>
      <c r="P363" s="21">
        <v>840</v>
      </c>
      <c r="Q363" s="21">
        <v>274886.88099999999</v>
      </c>
      <c r="R363" s="21">
        <v>218.3</v>
      </c>
      <c r="S363" s="6">
        <f t="shared" si="19"/>
        <v>0.25988095238095238</v>
      </c>
      <c r="T363" s="6" t="b">
        <f t="shared" si="20"/>
        <v>1</v>
      </c>
    </row>
    <row r="364" spans="1:20" x14ac:dyDescent="0.15">
      <c r="A364" s="6" t="s">
        <v>61</v>
      </c>
      <c r="B364" s="6">
        <v>841</v>
      </c>
      <c r="C364" s="6">
        <v>277172.696</v>
      </c>
      <c r="D364" s="6">
        <v>29.5</v>
      </c>
      <c r="E364" s="6">
        <f t="shared" si="15"/>
        <v>3.5077288941736028E-2</v>
      </c>
      <c r="F364" s="6" t="b">
        <f t="shared" si="16"/>
        <v>1</v>
      </c>
      <c r="H364" s="6" t="s">
        <v>93</v>
      </c>
      <c r="I364" s="6">
        <v>871</v>
      </c>
      <c r="J364" s="6">
        <v>290550.837</v>
      </c>
      <c r="K364" s="6">
        <v>40</v>
      </c>
      <c r="L364" s="6">
        <f t="shared" si="17"/>
        <v>4.5924225028702644E-2</v>
      </c>
      <c r="M364" s="6" t="b">
        <f t="shared" si="18"/>
        <v>1</v>
      </c>
      <c r="O364" s="20" t="s">
        <v>123</v>
      </c>
      <c r="P364" s="21">
        <v>841</v>
      </c>
      <c r="Q364" s="21">
        <v>278113.94300000003</v>
      </c>
      <c r="R364" s="21">
        <v>163.4</v>
      </c>
      <c r="S364" s="6">
        <f t="shared" si="19"/>
        <v>0.19429250891795483</v>
      </c>
      <c r="T364" s="6" t="b">
        <f t="shared" si="20"/>
        <v>1</v>
      </c>
    </row>
    <row r="365" spans="1:20" x14ac:dyDescent="0.15">
      <c r="A365" s="6" t="s">
        <v>62</v>
      </c>
      <c r="B365" s="6">
        <v>430</v>
      </c>
      <c r="C365" s="6">
        <v>143534.59399999998</v>
      </c>
      <c r="D365" s="6">
        <v>62</v>
      </c>
      <c r="E365" s="6">
        <f t="shared" si="15"/>
        <v>0.14418604651162792</v>
      </c>
      <c r="F365" s="6" t="b">
        <f t="shared" si="16"/>
        <v>1</v>
      </c>
      <c r="H365" s="6" t="s">
        <v>94</v>
      </c>
      <c r="I365" s="6">
        <v>836</v>
      </c>
      <c r="J365" s="6">
        <v>271688.96299999999</v>
      </c>
      <c r="K365" s="6">
        <v>149.80000000000001</v>
      </c>
      <c r="L365" s="6">
        <f t="shared" si="17"/>
        <v>0.17918660287081342</v>
      </c>
      <c r="M365" s="6" t="b">
        <f t="shared" si="18"/>
        <v>1</v>
      </c>
      <c r="O365" s="20" t="s">
        <v>124</v>
      </c>
      <c r="P365" s="21">
        <v>840</v>
      </c>
      <c r="Q365" s="21">
        <v>275702.467</v>
      </c>
      <c r="R365" s="21">
        <v>85.3</v>
      </c>
      <c r="S365" s="6">
        <f t="shared" si="19"/>
        <v>0.10154761904761904</v>
      </c>
      <c r="T365" s="6" t="b">
        <f t="shared" si="20"/>
        <v>1</v>
      </c>
    </row>
    <row r="366" spans="1:20" x14ac:dyDescent="0.15">
      <c r="A366" s="6" t="s">
        <v>63</v>
      </c>
      <c r="B366" s="6">
        <v>1253</v>
      </c>
      <c r="C366" s="6">
        <v>409360.26300000004</v>
      </c>
      <c r="D366" s="6">
        <v>115.3</v>
      </c>
      <c r="E366" s="6">
        <f t="shared" si="15"/>
        <v>9.2019154030327219E-2</v>
      </c>
      <c r="F366" s="6" t="b">
        <f t="shared" si="16"/>
        <v>1</v>
      </c>
      <c r="H366" s="6" t="s">
        <v>95</v>
      </c>
      <c r="I366" s="6">
        <v>881</v>
      </c>
      <c r="J366" s="6">
        <v>283217.24099999998</v>
      </c>
      <c r="K366" s="6">
        <v>51.2</v>
      </c>
      <c r="L366" s="6">
        <f t="shared" si="17"/>
        <v>5.8115777525539161E-2</v>
      </c>
      <c r="M366" s="6" t="b">
        <f t="shared" si="18"/>
        <v>1</v>
      </c>
      <c r="O366" s="20" t="s">
        <v>125</v>
      </c>
      <c r="P366" s="21">
        <v>883</v>
      </c>
      <c r="Q366" s="21">
        <v>292394.80499999999</v>
      </c>
      <c r="R366" s="21">
        <v>200.5</v>
      </c>
      <c r="S366" s="6">
        <f t="shared" si="19"/>
        <v>0.22706681766704417</v>
      </c>
      <c r="T366" s="6" t="b">
        <f t="shared" si="20"/>
        <v>1</v>
      </c>
    </row>
    <row r="367" spans="1:20" x14ac:dyDescent="0.15">
      <c r="A367" s="6" t="s">
        <v>64</v>
      </c>
      <c r="B367" s="6">
        <v>840</v>
      </c>
      <c r="C367" s="6">
        <v>275151.40999999997</v>
      </c>
      <c r="D367" s="6">
        <v>196.3</v>
      </c>
      <c r="E367" s="6">
        <f t="shared" si="15"/>
        <v>0.2336904761904762</v>
      </c>
      <c r="F367" s="6" t="b">
        <f t="shared" si="16"/>
        <v>1</v>
      </c>
      <c r="H367" s="6" t="s">
        <v>96</v>
      </c>
      <c r="I367" s="6">
        <v>909</v>
      </c>
      <c r="J367" s="6">
        <v>301353.37</v>
      </c>
      <c r="K367" s="6">
        <v>186</v>
      </c>
      <c r="L367" s="6">
        <f t="shared" si="17"/>
        <v>0.20462046204620463</v>
      </c>
      <c r="M367" s="6" t="b">
        <f t="shared" si="18"/>
        <v>1</v>
      </c>
      <c r="O367" s="20" t="s">
        <v>126</v>
      </c>
      <c r="P367" s="21">
        <v>912</v>
      </c>
      <c r="Q367" s="21">
        <v>295773.96400000004</v>
      </c>
      <c r="R367" s="21">
        <v>120.8</v>
      </c>
      <c r="S367" s="6">
        <f t="shared" si="19"/>
        <v>0.13245614035087719</v>
      </c>
      <c r="T367" s="6" t="b">
        <f t="shared" si="20"/>
        <v>1</v>
      </c>
    </row>
    <row r="368" spans="1:20" x14ac:dyDescent="0.15">
      <c r="A368" s="6" t="s">
        <v>65</v>
      </c>
      <c r="B368" s="6">
        <v>431</v>
      </c>
      <c r="C368" s="6">
        <v>141989.2409</v>
      </c>
      <c r="D368" s="6">
        <v>66.7</v>
      </c>
      <c r="E368" s="6">
        <f t="shared" si="15"/>
        <v>0.15475638051044086</v>
      </c>
      <c r="F368" s="6" t="b">
        <f t="shared" si="16"/>
        <v>1</v>
      </c>
      <c r="H368" s="6" t="s">
        <v>97</v>
      </c>
      <c r="I368" s="6">
        <v>442</v>
      </c>
      <c r="J368" s="6">
        <v>150266.11000000002</v>
      </c>
      <c r="K368" s="6">
        <v>121.8</v>
      </c>
      <c r="L368" s="6">
        <f t="shared" si="17"/>
        <v>0.27556561085972853</v>
      </c>
      <c r="M368" s="6" t="b">
        <f t="shared" si="18"/>
        <v>1</v>
      </c>
      <c r="O368" s="20" t="s">
        <v>127</v>
      </c>
      <c r="P368" s="21">
        <v>914</v>
      </c>
      <c r="Q368" s="21">
        <v>304443.815</v>
      </c>
      <c r="R368" s="21">
        <v>86.6</v>
      </c>
      <c r="S368" s="6">
        <f t="shared" si="19"/>
        <v>9.4748358862144416E-2</v>
      </c>
      <c r="T368" s="6" t="b">
        <f t="shared" si="20"/>
        <v>1</v>
      </c>
    </row>
    <row r="369" spans="1:20" x14ac:dyDescent="0.15">
      <c r="A369" s="6" t="s">
        <v>66</v>
      </c>
      <c r="B369" s="6">
        <v>1241</v>
      </c>
      <c r="C369" s="6">
        <v>415367.75799999991</v>
      </c>
      <c r="D369" s="6">
        <v>156.69999999999999</v>
      </c>
      <c r="E369" s="6">
        <f t="shared" si="15"/>
        <v>0.12626913779210314</v>
      </c>
      <c r="F369" s="6" t="b">
        <f t="shared" si="16"/>
        <v>1</v>
      </c>
      <c r="H369" s="6" t="s">
        <v>98</v>
      </c>
      <c r="I369" s="6">
        <v>904</v>
      </c>
      <c r="J369" s="6">
        <v>296001.73699999996</v>
      </c>
      <c r="K369" s="6">
        <v>251.3</v>
      </c>
      <c r="L369" s="6">
        <f t="shared" si="17"/>
        <v>0.27798672566371685</v>
      </c>
      <c r="M369" s="6" t="b">
        <f t="shared" si="18"/>
        <v>1</v>
      </c>
      <c r="O369" s="20" t="s">
        <v>128</v>
      </c>
      <c r="P369" s="21">
        <v>535</v>
      </c>
      <c r="Q369" s="21">
        <v>174490.24279999998</v>
      </c>
      <c r="R369" s="21">
        <v>213.2</v>
      </c>
      <c r="S369" s="6">
        <f t="shared" si="19"/>
        <v>0.39850467289719627</v>
      </c>
      <c r="T369" s="6" t="b">
        <f t="shared" si="20"/>
        <v>1</v>
      </c>
    </row>
    <row r="370" spans="1:20" x14ac:dyDescent="0.15">
      <c r="A370" s="6" t="s">
        <v>67</v>
      </c>
      <c r="B370" s="6">
        <v>832</v>
      </c>
      <c r="C370" s="6">
        <v>272750.48600000003</v>
      </c>
      <c r="D370" s="6">
        <v>70.8</v>
      </c>
      <c r="E370" s="6">
        <f t="shared" si="15"/>
        <v>8.5096153846153849E-2</v>
      </c>
      <c r="F370" s="6" t="b">
        <f t="shared" si="16"/>
        <v>1</v>
      </c>
      <c r="H370" s="6" t="s">
        <v>99</v>
      </c>
      <c r="I370" s="6">
        <v>919</v>
      </c>
      <c r="J370" s="6">
        <v>308557.27899999998</v>
      </c>
      <c r="K370" s="6">
        <v>135.30000000000001</v>
      </c>
      <c r="L370" s="6">
        <f t="shared" si="17"/>
        <v>0.14722524483133842</v>
      </c>
      <c r="M370" s="6" t="b">
        <f t="shared" si="18"/>
        <v>1</v>
      </c>
      <c r="O370" s="20" t="s">
        <v>129</v>
      </c>
      <c r="P370" s="21">
        <v>1022</v>
      </c>
      <c r="Q370" s="21">
        <v>331718.07299999997</v>
      </c>
      <c r="R370" s="21">
        <v>49.7</v>
      </c>
      <c r="S370" s="6">
        <f t="shared" si="19"/>
        <v>4.8630136986301371E-2</v>
      </c>
      <c r="T370" s="6" t="b">
        <f t="shared" si="20"/>
        <v>1</v>
      </c>
    </row>
    <row r="371" spans="1:20" x14ac:dyDescent="0.15">
      <c r="A371" s="6" t="s">
        <v>68</v>
      </c>
      <c r="B371" s="6">
        <v>441</v>
      </c>
      <c r="C371" s="6">
        <v>146842.11650000003</v>
      </c>
      <c r="D371" s="6">
        <v>65.8</v>
      </c>
      <c r="E371" s="6">
        <f t="shared" si="15"/>
        <v>0.1492063492063492</v>
      </c>
      <c r="F371" s="6" t="b">
        <f t="shared" si="16"/>
        <v>1</v>
      </c>
      <c r="H371" s="6" t="s">
        <v>100</v>
      </c>
      <c r="I371" s="6">
        <v>886</v>
      </c>
      <c r="J371" s="6">
        <v>291281.16500000004</v>
      </c>
      <c r="K371" s="6">
        <v>170.3</v>
      </c>
      <c r="L371" s="6">
        <f t="shared" si="17"/>
        <v>0.19221218961625283</v>
      </c>
      <c r="M371" s="6" t="b">
        <f t="shared" si="18"/>
        <v>1</v>
      </c>
      <c r="O371" s="20" t="s">
        <v>130</v>
      </c>
      <c r="P371" s="21">
        <v>627</v>
      </c>
      <c r="Q371" s="21">
        <v>208284.45299999998</v>
      </c>
      <c r="R371" s="21">
        <v>151.4</v>
      </c>
      <c r="S371" s="6">
        <f t="shared" si="19"/>
        <v>0.24146730462519936</v>
      </c>
      <c r="T371" s="6" t="b">
        <f t="shared" si="20"/>
        <v>1</v>
      </c>
    </row>
    <row r="372" spans="1:20" x14ac:dyDescent="0.15">
      <c r="A372" s="6" t="s">
        <v>69</v>
      </c>
      <c r="B372" s="6">
        <v>885</v>
      </c>
      <c r="C372" s="6">
        <v>290867.54399999999</v>
      </c>
      <c r="D372" s="6">
        <v>99.6</v>
      </c>
      <c r="E372" s="6">
        <f t="shared" si="15"/>
        <v>0.11254237288135592</v>
      </c>
      <c r="F372" s="6" t="b">
        <f t="shared" si="16"/>
        <v>1</v>
      </c>
      <c r="H372" s="6" t="s">
        <v>101</v>
      </c>
      <c r="I372" s="6">
        <v>841</v>
      </c>
      <c r="J372" s="6">
        <v>274391.56300000002</v>
      </c>
      <c r="K372" s="6">
        <v>243.6</v>
      </c>
      <c r="L372" s="6">
        <f t="shared" si="17"/>
        <v>0.28965517241379307</v>
      </c>
      <c r="M372" s="6" t="b">
        <f t="shared" si="18"/>
        <v>1</v>
      </c>
      <c r="O372" s="20" t="s">
        <v>131</v>
      </c>
      <c r="P372" s="21">
        <v>888</v>
      </c>
      <c r="Q372" s="21">
        <v>301848.45999999996</v>
      </c>
      <c r="R372" s="21">
        <v>96.5</v>
      </c>
      <c r="S372" s="6">
        <f t="shared" si="19"/>
        <v>0.10867117117117117</v>
      </c>
      <c r="T372" s="6" t="b">
        <f t="shared" si="20"/>
        <v>1</v>
      </c>
    </row>
    <row r="373" spans="1:20" x14ac:dyDescent="0.15">
      <c r="A373" s="6" t="s">
        <v>70</v>
      </c>
      <c r="B373" s="6">
        <v>892</v>
      </c>
      <c r="C373" s="6">
        <v>286077.32900000003</v>
      </c>
      <c r="D373" s="6">
        <v>214</v>
      </c>
      <c r="E373" s="6">
        <f t="shared" si="15"/>
        <v>0.23991031390134529</v>
      </c>
      <c r="F373" s="6" t="b">
        <f t="shared" si="16"/>
        <v>1</v>
      </c>
      <c r="H373" s="6" t="s">
        <v>102</v>
      </c>
      <c r="I373" s="6">
        <v>841</v>
      </c>
      <c r="J373" s="6">
        <v>277366.51399999997</v>
      </c>
      <c r="K373" s="6">
        <v>108.7</v>
      </c>
      <c r="L373" s="6">
        <f t="shared" si="17"/>
        <v>0.12925089179548158</v>
      </c>
      <c r="M373" s="6" t="b">
        <f t="shared" si="18"/>
        <v>1</v>
      </c>
      <c r="O373" s="20" t="s">
        <v>132</v>
      </c>
      <c r="P373" s="21">
        <v>909</v>
      </c>
      <c r="Q373" s="21">
        <v>299713.73100000003</v>
      </c>
      <c r="R373" s="21">
        <v>191.2</v>
      </c>
      <c r="S373" s="6">
        <f t="shared" si="19"/>
        <v>0.21034103410341032</v>
      </c>
      <c r="T373" s="6" t="b">
        <f t="shared" si="20"/>
        <v>1</v>
      </c>
    </row>
    <row r="374" spans="1:20" x14ac:dyDescent="0.15">
      <c r="A374" s="6" t="s">
        <v>71</v>
      </c>
      <c r="B374" s="6">
        <v>921</v>
      </c>
      <c r="C374" s="6">
        <v>300258.21600000001</v>
      </c>
      <c r="D374" s="6">
        <v>120.7</v>
      </c>
      <c r="E374" s="6">
        <f t="shared" si="15"/>
        <v>0.13105320304017373</v>
      </c>
      <c r="F374" s="6" t="b">
        <f t="shared" si="16"/>
        <v>1</v>
      </c>
      <c r="H374" s="6" t="s">
        <v>103</v>
      </c>
      <c r="I374" s="6">
        <v>840</v>
      </c>
      <c r="J374" s="6">
        <v>275605.30100000004</v>
      </c>
      <c r="K374" s="6">
        <v>254.4</v>
      </c>
      <c r="L374" s="6">
        <f t="shared" si="17"/>
        <v>0.30285714285714288</v>
      </c>
      <c r="M374" s="6" t="b">
        <f t="shared" si="18"/>
        <v>1</v>
      </c>
      <c r="O374" s="20" t="s">
        <v>133</v>
      </c>
      <c r="P374" s="21">
        <v>898</v>
      </c>
      <c r="Q374" s="21">
        <v>288395.91700000002</v>
      </c>
      <c r="R374" s="21">
        <v>141</v>
      </c>
      <c r="S374" s="6">
        <f t="shared" si="19"/>
        <v>0.15701559020044542</v>
      </c>
      <c r="T374" s="6" t="b">
        <f t="shared" si="20"/>
        <v>1</v>
      </c>
    </row>
    <row r="375" spans="1:20" x14ac:dyDescent="0.15">
      <c r="A375" s="6" t="s">
        <v>72</v>
      </c>
      <c r="B375" s="6">
        <v>869</v>
      </c>
      <c r="C375" s="6">
        <v>286977.10599999997</v>
      </c>
      <c r="D375" s="6">
        <v>190.7</v>
      </c>
      <c r="E375" s="6">
        <f t="shared" si="15"/>
        <v>0.2194476409666283</v>
      </c>
      <c r="F375" s="6" t="b">
        <f t="shared" si="16"/>
        <v>1</v>
      </c>
      <c r="H375" s="6" t="s">
        <v>104</v>
      </c>
      <c r="I375" s="6">
        <v>421</v>
      </c>
      <c r="J375" s="6">
        <v>142281.81</v>
      </c>
      <c r="K375" s="6">
        <v>111.4</v>
      </c>
      <c r="L375" s="6">
        <f t="shared" si="17"/>
        <v>0.2646080760095012</v>
      </c>
      <c r="M375" s="6" t="b">
        <f t="shared" si="18"/>
        <v>1</v>
      </c>
      <c r="O375" s="20" t="s">
        <v>134</v>
      </c>
      <c r="P375" s="21">
        <v>833</v>
      </c>
      <c r="Q375" s="21">
        <v>273496.24200000003</v>
      </c>
      <c r="R375" s="21">
        <v>101.2</v>
      </c>
      <c r="S375" s="6">
        <f t="shared" si="19"/>
        <v>0.12148859543817528</v>
      </c>
      <c r="T375" s="6" t="b">
        <f t="shared" si="20"/>
        <v>1</v>
      </c>
    </row>
    <row r="376" spans="1:20" x14ac:dyDescent="0.15">
      <c r="A376" s="6" t="s">
        <v>73</v>
      </c>
      <c r="B376" s="6">
        <v>773</v>
      </c>
      <c r="C376" s="6">
        <v>261765.16300000003</v>
      </c>
      <c r="D376" s="6">
        <v>107.8</v>
      </c>
      <c r="E376" s="6">
        <f t="shared" si="15"/>
        <v>0.13945666235446313</v>
      </c>
      <c r="F376" s="6" t="b">
        <f t="shared" si="16"/>
        <v>1</v>
      </c>
      <c r="H376" s="6" t="s">
        <v>105</v>
      </c>
      <c r="I376" s="6">
        <v>1261</v>
      </c>
      <c r="J376" s="6">
        <v>421470.01299999998</v>
      </c>
      <c r="K376" s="6">
        <v>110.4</v>
      </c>
      <c r="L376" s="6">
        <f t="shared" si="17"/>
        <v>8.754956383822364E-2</v>
      </c>
      <c r="M376" s="6" t="b">
        <f t="shared" si="18"/>
        <v>1</v>
      </c>
      <c r="O376" s="20" t="s">
        <v>135</v>
      </c>
      <c r="P376" s="21">
        <v>841</v>
      </c>
      <c r="Q376" s="21">
        <v>277316.52100000001</v>
      </c>
      <c r="R376" s="21">
        <v>195.9</v>
      </c>
      <c r="S376" s="6">
        <f t="shared" si="19"/>
        <v>0.23293697978596908</v>
      </c>
      <c r="T376" s="6" t="b">
        <f t="shared" si="20"/>
        <v>1</v>
      </c>
    </row>
    <row r="377" spans="1:20" x14ac:dyDescent="0.15">
      <c r="A377" s="6" t="s">
        <v>74</v>
      </c>
      <c r="B377" s="6">
        <v>618</v>
      </c>
      <c r="C377" s="6">
        <v>204794.587</v>
      </c>
      <c r="D377" s="6">
        <v>217.5</v>
      </c>
      <c r="E377" s="6">
        <f t="shared" si="15"/>
        <v>0.35194174757281554</v>
      </c>
      <c r="F377" s="6" t="b">
        <f t="shared" si="16"/>
        <v>1</v>
      </c>
      <c r="H377" s="6" t="s">
        <v>106</v>
      </c>
      <c r="I377" s="6">
        <v>840</v>
      </c>
      <c r="J377" s="6">
        <v>274221.41100000002</v>
      </c>
      <c r="K377" s="6">
        <v>183.3</v>
      </c>
      <c r="L377" s="6">
        <f t="shared" si="17"/>
        <v>0.21821428571428572</v>
      </c>
      <c r="M377" s="6" t="b">
        <f t="shared" si="18"/>
        <v>1</v>
      </c>
      <c r="O377" s="20" t="s">
        <v>136</v>
      </c>
      <c r="P377" s="21">
        <v>841</v>
      </c>
      <c r="Q377" s="21">
        <v>275826.13500000001</v>
      </c>
      <c r="R377" s="21">
        <v>190</v>
      </c>
      <c r="S377" s="6">
        <f t="shared" si="19"/>
        <v>0.22592152199762189</v>
      </c>
      <c r="T377" s="6" t="b">
        <f t="shared" si="20"/>
        <v>1</v>
      </c>
    </row>
    <row r="378" spans="1:20" x14ac:dyDescent="0.15">
      <c r="A378" s="6" t="s">
        <v>75</v>
      </c>
      <c r="B378" s="6">
        <v>952</v>
      </c>
      <c r="C378" s="6">
        <v>316139.38999999996</v>
      </c>
      <c r="D378" s="6">
        <v>86.8</v>
      </c>
      <c r="E378" s="6">
        <f t="shared" si="15"/>
        <v>9.1176470588235289E-2</v>
      </c>
      <c r="F378" s="6" t="b">
        <f t="shared" si="16"/>
        <v>1</v>
      </c>
      <c r="H378" s="6" t="s">
        <v>107</v>
      </c>
      <c r="I378" s="6">
        <v>768</v>
      </c>
      <c r="J378" s="6">
        <v>254261.11249999999</v>
      </c>
      <c r="K378" s="6">
        <v>91.5</v>
      </c>
      <c r="L378" s="6">
        <f t="shared" si="17"/>
        <v>0.119140625</v>
      </c>
      <c r="M378" s="6" t="b">
        <f t="shared" si="18"/>
        <v>1</v>
      </c>
      <c r="O378" s="20" t="s">
        <v>137</v>
      </c>
      <c r="P378" s="21">
        <v>840</v>
      </c>
      <c r="Q378" s="21">
        <v>283110.728</v>
      </c>
      <c r="R378" s="21">
        <v>57.8</v>
      </c>
      <c r="S378" s="6">
        <f t="shared" si="19"/>
        <v>6.8809523809523807E-2</v>
      </c>
      <c r="T378" s="6" t="b">
        <f t="shared" si="20"/>
        <v>1</v>
      </c>
    </row>
    <row r="379" spans="1:20" x14ac:dyDescent="0.15">
      <c r="A379" s="6" t="s">
        <v>76</v>
      </c>
      <c r="B379" s="6">
        <v>358</v>
      </c>
      <c r="C379" s="6">
        <v>116566.4025</v>
      </c>
      <c r="D379" s="6">
        <v>227</v>
      </c>
      <c r="E379" s="6">
        <f t="shared" si="15"/>
        <v>0.63407821229050276</v>
      </c>
      <c r="F379" s="6" t="b">
        <f t="shared" si="16"/>
        <v>0</v>
      </c>
      <c r="H379" s="6"/>
      <c r="I379" s="6"/>
      <c r="J379" s="6"/>
      <c r="K379" s="6"/>
      <c r="L379" s="6"/>
      <c r="M379" s="6"/>
      <c r="O379" s="20" t="s">
        <v>138</v>
      </c>
      <c r="P379" s="21">
        <v>552</v>
      </c>
      <c r="Q379" s="21">
        <v>183126.51100000003</v>
      </c>
      <c r="R379" s="21">
        <v>93</v>
      </c>
      <c r="S379" s="6">
        <f t="shared" si="19"/>
        <v>0.16847826086956522</v>
      </c>
      <c r="T379" s="6" t="b">
        <f t="shared" si="20"/>
        <v>1</v>
      </c>
    </row>
    <row r="381" spans="1:20" x14ac:dyDescent="0.15">
      <c r="A381" s="26" t="s">
        <v>44</v>
      </c>
      <c r="B381" s="26"/>
      <c r="C381" s="26"/>
      <c r="D381" s="26"/>
      <c r="E381" s="26"/>
      <c r="H381" s="26" t="s">
        <v>44</v>
      </c>
      <c r="I381" s="26"/>
      <c r="J381" s="26"/>
      <c r="K381" s="26"/>
      <c r="L381" s="26"/>
      <c r="O381" s="26" t="s">
        <v>44</v>
      </c>
      <c r="P381" s="26"/>
      <c r="Q381" s="26"/>
      <c r="R381" s="26"/>
      <c r="S381" s="26"/>
    </row>
    <row r="382" spans="1:20" x14ac:dyDescent="0.15">
      <c r="A382" s="30" t="s">
        <v>13</v>
      </c>
      <c r="B382" s="30"/>
      <c r="C382" s="30"/>
      <c r="D382" s="30"/>
      <c r="E382" s="9">
        <f>QUARTILE(E349:E379,1)</f>
        <v>0.11089075165806926</v>
      </c>
      <c r="H382" s="30" t="s">
        <v>13</v>
      </c>
      <c r="I382" s="30"/>
      <c r="J382" s="30"/>
      <c r="K382" s="30"/>
      <c r="L382" s="9">
        <f>QUARTILE(L349:L379,1)</f>
        <v>0.13668275916550554</v>
      </c>
      <c r="O382" s="30" t="s">
        <v>13</v>
      </c>
      <c r="P382" s="30"/>
      <c r="Q382" s="30"/>
      <c r="R382" s="30"/>
      <c r="S382" s="9">
        <f>QUARTILE(S349:S379,1)</f>
        <v>0.109831275240758</v>
      </c>
    </row>
    <row r="383" spans="1:20" x14ac:dyDescent="0.15">
      <c r="A383" s="30" t="s">
        <v>15</v>
      </c>
      <c r="B383" s="30"/>
      <c r="C383" s="30"/>
      <c r="D383" s="30"/>
      <c r="E383" s="9">
        <f>QUARTILE(E349:E379,3)</f>
        <v>0.24362774702683465</v>
      </c>
      <c r="H383" s="30" t="s">
        <v>15</v>
      </c>
      <c r="I383" s="30"/>
      <c r="J383" s="30"/>
      <c r="K383" s="30"/>
      <c r="L383" s="9">
        <f>QUARTILE(L349:L379,3)</f>
        <v>0.2612232779097387</v>
      </c>
      <c r="O383" s="30" t="s">
        <v>15</v>
      </c>
      <c r="P383" s="30"/>
      <c r="Q383" s="30"/>
      <c r="R383" s="30"/>
      <c r="S383" s="9">
        <f>QUARTILE(S349:S379,3)</f>
        <v>0.23000189872650662</v>
      </c>
    </row>
    <row r="384" spans="1:20" x14ac:dyDescent="0.15">
      <c r="A384" s="30" t="s">
        <v>14</v>
      </c>
      <c r="B384" s="30"/>
      <c r="C384" s="30"/>
      <c r="D384" s="30"/>
      <c r="E384" s="9">
        <f>E383-E382</f>
        <v>0.13273699536876538</v>
      </c>
      <c r="H384" s="30" t="s">
        <v>14</v>
      </c>
      <c r="I384" s="30"/>
      <c r="J384" s="30"/>
      <c r="K384" s="30"/>
      <c r="L384" s="9">
        <f>L383-L382</f>
        <v>0.12454051874423316</v>
      </c>
      <c r="O384" s="30" t="s">
        <v>14</v>
      </c>
      <c r="P384" s="30"/>
      <c r="Q384" s="30"/>
      <c r="R384" s="30"/>
      <c r="S384" s="9">
        <f>S383-S382</f>
        <v>0.12017062348574861</v>
      </c>
    </row>
    <row r="385" spans="1:19" x14ac:dyDescent="0.15">
      <c r="A385" s="30" t="s">
        <v>11</v>
      </c>
      <c r="B385" s="30"/>
      <c r="C385" s="30"/>
      <c r="D385" s="30"/>
      <c r="E385" s="9">
        <f>E382-(1.5*E384)</f>
        <v>-8.8214741395078802E-2</v>
      </c>
      <c r="H385" s="30" t="s">
        <v>11</v>
      </c>
      <c r="I385" s="30"/>
      <c r="J385" s="30"/>
      <c r="K385" s="30"/>
      <c r="L385" s="9">
        <f>L382-(1.5*L384)</f>
        <v>-5.0128018950844205E-2</v>
      </c>
      <c r="O385" s="30" t="s">
        <v>11</v>
      </c>
      <c r="P385" s="30"/>
      <c r="Q385" s="30"/>
      <c r="R385" s="30"/>
      <c r="S385" s="9">
        <f>S382-(1.5*S384)</f>
        <v>-7.0424659987864929E-2</v>
      </c>
    </row>
    <row r="386" spans="1:19" x14ac:dyDescent="0.15">
      <c r="A386" s="30" t="s">
        <v>12</v>
      </c>
      <c r="B386" s="30"/>
      <c r="C386" s="30"/>
      <c r="D386" s="30"/>
      <c r="E386" s="9">
        <f>E383+(1.5*E384)</f>
        <v>0.44273324007998272</v>
      </c>
      <c r="H386" s="30" t="s">
        <v>12</v>
      </c>
      <c r="I386" s="30"/>
      <c r="J386" s="30"/>
      <c r="K386" s="30"/>
      <c r="L386" s="9">
        <f>L383+(1.5*L384)</f>
        <v>0.44803405602608848</v>
      </c>
      <c r="O386" s="30" t="s">
        <v>12</v>
      </c>
      <c r="P386" s="30"/>
      <c r="Q386" s="30"/>
      <c r="R386" s="30"/>
      <c r="S386" s="9">
        <f>S383+(1.5*S384)</f>
        <v>0.41025783395512955</v>
      </c>
    </row>
    <row r="387" spans="1:19" x14ac:dyDescent="0.15">
      <c r="A387" s="32" t="s">
        <v>21</v>
      </c>
      <c r="B387" s="32"/>
      <c r="C387" s="32"/>
      <c r="D387" s="32"/>
      <c r="E387" s="6">
        <f>AVERAGEIFS(D349:D379,F349:F379,TRUE)</f>
        <v>139.19310344827588</v>
      </c>
      <c r="H387" s="32" t="s">
        <v>21</v>
      </c>
      <c r="I387" s="32"/>
      <c r="J387" s="32"/>
      <c r="K387" s="32"/>
      <c r="L387" s="6">
        <f>AVERAGEIFS(K349:K379,M349:M379,TRUE)</f>
        <v>152.57999999999998</v>
      </c>
      <c r="O387" s="32" t="s">
        <v>21</v>
      </c>
      <c r="P387" s="32"/>
      <c r="Q387" s="32"/>
      <c r="R387" s="32"/>
      <c r="S387" s="6">
        <f>AVERAGEIFS(R349:R379,T349:T379,TRUE)</f>
        <v>133.70333333333332</v>
      </c>
    </row>
    <row r="388" spans="1:19" x14ac:dyDescent="0.15">
      <c r="A388" s="32" t="s">
        <v>20</v>
      </c>
      <c r="B388" s="32"/>
      <c r="C388" s="32"/>
      <c r="D388" s="32"/>
      <c r="E388" s="6">
        <f>AVERAGEIFS(B349:B379,F349:F379,TRUE)</f>
        <v>828.37931034482756</v>
      </c>
      <c r="H388" s="32" t="s">
        <v>20</v>
      </c>
      <c r="I388" s="32"/>
      <c r="J388" s="32"/>
      <c r="K388" s="32"/>
      <c r="L388" s="6">
        <f>AVERAGEIFS(I349:I379,M349:M379,TRUE)</f>
        <v>827.73333333333335</v>
      </c>
      <c r="O388" s="32" t="s">
        <v>20</v>
      </c>
      <c r="P388" s="32"/>
      <c r="Q388" s="32"/>
      <c r="R388" s="32"/>
      <c r="S388" s="6">
        <f>AVERAGEIFS(P349:P379,T349:T379,TRUE)</f>
        <v>813.26666666666665</v>
      </c>
    </row>
    <row r="390" spans="1:19" ht="16" customHeight="1" x14ac:dyDescent="0.15">
      <c r="A390" s="32" t="s">
        <v>21</v>
      </c>
      <c r="B390" s="32"/>
      <c r="C390" s="32"/>
      <c r="D390" s="32"/>
      <c r="E390" s="6">
        <f>AVERAGE(E387,L387,S387)</f>
        <v>141.82547892720305</v>
      </c>
    </row>
    <row r="391" spans="1:19" ht="16" customHeight="1" x14ac:dyDescent="0.15">
      <c r="A391" s="32" t="s">
        <v>20</v>
      </c>
      <c r="B391" s="32"/>
      <c r="C391" s="32"/>
      <c r="D391" s="32"/>
      <c r="E391" s="6">
        <f>AVERAGE(E388,L388,S388)</f>
        <v>823.1264367816093</v>
      </c>
    </row>
  </sheetData>
  <mergeCells count="29">
    <mergeCell ref="O386:R386"/>
    <mergeCell ref="O387:R387"/>
    <mergeCell ref="O388:R388"/>
    <mergeCell ref="A385:D385"/>
    <mergeCell ref="O1:T1"/>
    <mergeCell ref="O381:S381"/>
    <mergeCell ref="O382:R382"/>
    <mergeCell ref="O383:R383"/>
    <mergeCell ref="O384:R384"/>
    <mergeCell ref="O385:R385"/>
    <mergeCell ref="A1:F1"/>
    <mergeCell ref="A381:E381"/>
    <mergeCell ref="A382:D382"/>
    <mergeCell ref="A383:D383"/>
    <mergeCell ref="A384:D384"/>
    <mergeCell ref="H1:M1"/>
    <mergeCell ref="H381:L381"/>
    <mergeCell ref="H382:K382"/>
    <mergeCell ref="H383:K383"/>
    <mergeCell ref="H384:K384"/>
    <mergeCell ref="A386:D386"/>
    <mergeCell ref="A387:D387"/>
    <mergeCell ref="A388:D388"/>
    <mergeCell ref="A390:D390"/>
    <mergeCell ref="A391:D391"/>
    <mergeCell ref="H385:K385"/>
    <mergeCell ref="H386:K386"/>
    <mergeCell ref="H387:K387"/>
    <mergeCell ref="H388:K38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1"/>
  <sheetViews>
    <sheetView topLeftCell="B374" zoomScale="93" workbookViewId="0">
      <selection activeCell="A390" sqref="A390:E391"/>
    </sheetView>
  </sheetViews>
  <sheetFormatPr baseColWidth="10" defaultRowHeight="14" x14ac:dyDescent="0.15"/>
  <cols>
    <col min="1" max="1" width="14.33203125" style="4" customWidth="1"/>
    <col min="2" max="2" width="34.6640625" style="4" customWidth="1"/>
    <col min="3" max="3" width="24.83203125" style="4" customWidth="1"/>
    <col min="4" max="4" width="42.5" style="4" customWidth="1"/>
    <col min="5" max="5" width="13.1640625" style="4" customWidth="1"/>
    <col min="6" max="7" width="10.83203125" style="4"/>
    <col min="8" max="8" width="14.33203125" style="4" customWidth="1"/>
    <col min="9" max="9" width="34.6640625" style="4" bestFit="1" customWidth="1"/>
    <col min="10" max="10" width="24.83203125" style="4" customWidth="1"/>
    <col min="11" max="11" width="42.5" style="4" customWidth="1"/>
    <col min="12" max="12" width="13.1640625" style="4" customWidth="1"/>
    <col min="13" max="14" width="10.83203125" style="4"/>
    <col min="15" max="15" width="14.33203125" style="4" customWidth="1"/>
    <col min="16" max="16" width="34.6640625" style="4" bestFit="1" customWidth="1"/>
    <col min="17" max="17" width="24.83203125" style="4" customWidth="1"/>
    <col min="18" max="18" width="42.5" style="4" customWidth="1"/>
    <col min="19" max="19" width="13.1640625" style="4" customWidth="1"/>
    <col min="20" max="16384" width="10.83203125" style="4"/>
  </cols>
  <sheetData>
    <row r="1" spans="1:20" x14ac:dyDescent="0.15">
      <c r="A1" s="33" t="s">
        <v>39</v>
      </c>
      <c r="B1" s="33"/>
      <c r="C1" s="33"/>
      <c r="D1" s="33"/>
      <c r="E1" s="33"/>
      <c r="F1" s="33"/>
      <c r="H1" s="33" t="s">
        <v>40</v>
      </c>
      <c r="I1" s="33"/>
      <c r="J1" s="33"/>
      <c r="K1" s="33"/>
      <c r="L1" s="33"/>
      <c r="M1" s="33"/>
      <c r="O1" s="33" t="s">
        <v>40</v>
      </c>
      <c r="P1" s="33"/>
      <c r="Q1" s="33"/>
      <c r="R1" s="33"/>
      <c r="S1" s="33"/>
      <c r="T1" s="33"/>
    </row>
    <row r="2" spans="1:20" ht="56" x14ac:dyDescent="0.15">
      <c r="A2" s="6" t="s">
        <v>45</v>
      </c>
      <c r="B2" s="13" t="s">
        <v>38</v>
      </c>
      <c r="C2" s="14" t="s">
        <v>16</v>
      </c>
      <c r="D2" s="14" t="s">
        <v>10</v>
      </c>
      <c r="E2" s="14" t="s">
        <v>18</v>
      </c>
      <c r="F2" s="14" t="s">
        <v>19</v>
      </c>
      <c r="H2" s="6" t="s">
        <v>45</v>
      </c>
      <c r="I2" s="13" t="s">
        <v>38</v>
      </c>
      <c r="J2" s="14" t="s">
        <v>16</v>
      </c>
      <c r="K2" s="14" t="s">
        <v>10</v>
      </c>
      <c r="L2" s="14" t="s">
        <v>18</v>
      </c>
      <c r="M2" s="14" t="s">
        <v>19</v>
      </c>
      <c r="O2" s="6" t="s">
        <v>45</v>
      </c>
      <c r="P2" s="13" t="s">
        <v>38</v>
      </c>
      <c r="Q2" s="14" t="s">
        <v>16</v>
      </c>
      <c r="R2" s="14" t="s">
        <v>10</v>
      </c>
      <c r="S2" s="14" t="s">
        <v>18</v>
      </c>
      <c r="T2" s="14" t="s">
        <v>19</v>
      </c>
    </row>
    <row r="3" spans="1:20" x14ac:dyDescent="0.15">
      <c r="A3" s="15" t="s">
        <v>511</v>
      </c>
      <c r="B3" s="15" t="s">
        <v>24</v>
      </c>
      <c r="C3" s="6">
        <v>62</v>
      </c>
      <c r="D3" s="6">
        <v>21270.324000000001</v>
      </c>
      <c r="E3" s="6">
        <v>1087</v>
      </c>
      <c r="F3" s="6">
        <f>E3/C3</f>
        <v>17.532258064516128</v>
      </c>
      <c r="H3" s="15" t="s">
        <v>542</v>
      </c>
      <c r="I3" s="15" t="s">
        <v>24</v>
      </c>
      <c r="J3" s="6">
        <v>32</v>
      </c>
      <c r="K3" s="6">
        <v>10303.880999999999</v>
      </c>
      <c r="L3" s="6">
        <v>567</v>
      </c>
      <c r="M3" s="6">
        <f>L3/J3</f>
        <v>17.71875</v>
      </c>
      <c r="O3" s="15" t="s">
        <v>573</v>
      </c>
      <c r="P3" s="15" t="s">
        <v>24</v>
      </c>
      <c r="Q3" s="6">
        <v>69</v>
      </c>
      <c r="R3" s="6">
        <v>23858.280999999999</v>
      </c>
      <c r="S3" s="6">
        <v>1660</v>
      </c>
      <c r="T3" s="6">
        <f>S3/Q3</f>
        <v>24.057971014492754</v>
      </c>
    </row>
    <row r="4" spans="1:20" x14ac:dyDescent="0.15">
      <c r="A4" s="15" t="s">
        <v>511</v>
      </c>
      <c r="B4" s="15" t="s">
        <v>25</v>
      </c>
      <c r="C4" s="6">
        <v>59</v>
      </c>
      <c r="D4" s="6">
        <v>21201.563999999998</v>
      </c>
      <c r="E4" s="6">
        <v>1088</v>
      </c>
      <c r="F4" s="6">
        <f t="shared" ref="F4:F67" si="0">E4/C4</f>
        <v>18.440677966101696</v>
      </c>
      <c r="H4" s="15" t="s">
        <v>542</v>
      </c>
      <c r="I4" s="15" t="s">
        <v>25</v>
      </c>
      <c r="J4" s="6">
        <v>22</v>
      </c>
      <c r="K4" s="6">
        <v>7180.52</v>
      </c>
      <c r="L4" s="6">
        <v>568</v>
      </c>
      <c r="M4" s="6">
        <f t="shared" ref="M4:M67" si="1">L4/J4</f>
        <v>25.818181818181817</v>
      </c>
      <c r="O4" s="15" t="s">
        <v>573</v>
      </c>
      <c r="P4" s="15" t="s">
        <v>25</v>
      </c>
      <c r="Q4" s="6">
        <v>59</v>
      </c>
      <c r="R4" s="6">
        <v>19494.32</v>
      </c>
      <c r="S4" s="6">
        <v>1660</v>
      </c>
      <c r="T4" s="6">
        <f t="shared" ref="T4:T67" si="2">S4/Q4</f>
        <v>28.135593220338983</v>
      </c>
    </row>
    <row r="5" spans="1:20" x14ac:dyDescent="0.15">
      <c r="A5" s="15" t="s">
        <v>511</v>
      </c>
      <c r="B5" s="15" t="s">
        <v>26</v>
      </c>
      <c r="C5" s="6">
        <v>74</v>
      </c>
      <c r="D5" s="6">
        <v>23014.12</v>
      </c>
      <c r="E5" s="6">
        <v>1088</v>
      </c>
      <c r="F5" s="6">
        <f t="shared" si="0"/>
        <v>14.702702702702704</v>
      </c>
      <c r="H5" s="15" t="s">
        <v>542</v>
      </c>
      <c r="I5" s="15" t="s">
        <v>26</v>
      </c>
      <c r="J5" s="6">
        <v>48</v>
      </c>
      <c r="K5" s="6">
        <v>17635.080000000002</v>
      </c>
      <c r="L5" s="6">
        <v>568</v>
      </c>
      <c r="M5" s="6">
        <f t="shared" si="1"/>
        <v>11.833333333333334</v>
      </c>
      <c r="O5" s="15" t="s">
        <v>573</v>
      </c>
      <c r="P5" s="15" t="s">
        <v>26</v>
      </c>
      <c r="Q5" s="6">
        <v>39</v>
      </c>
      <c r="R5" s="6">
        <v>13280.64</v>
      </c>
      <c r="S5" s="6">
        <v>1661</v>
      </c>
      <c r="T5" s="6">
        <f t="shared" si="2"/>
        <v>42.589743589743591</v>
      </c>
    </row>
    <row r="6" spans="1:20" x14ac:dyDescent="0.15">
      <c r="A6" s="15" t="s">
        <v>511</v>
      </c>
      <c r="B6" s="15" t="s">
        <v>27</v>
      </c>
      <c r="C6" s="6">
        <v>62</v>
      </c>
      <c r="D6" s="6">
        <v>19325.682000000001</v>
      </c>
      <c r="E6" s="6">
        <v>1088</v>
      </c>
      <c r="F6" s="6">
        <f t="shared" si="0"/>
        <v>17.548387096774192</v>
      </c>
      <c r="H6" s="15" t="s">
        <v>542</v>
      </c>
      <c r="I6" s="15" t="s">
        <v>27</v>
      </c>
      <c r="J6" s="6">
        <v>33</v>
      </c>
      <c r="K6" s="6">
        <v>9854.4794999999995</v>
      </c>
      <c r="L6" s="6">
        <v>568</v>
      </c>
      <c r="M6" s="6">
        <f t="shared" si="1"/>
        <v>17.212121212121211</v>
      </c>
      <c r="O6" s="15" t="s">
        <v>573</v>
      </c>
      <c r="P6" s="15" t="s">
        <v>27</v>
      </c>
      <c r="Q6" s="6">
        <v>54</v>
      </c>
      <c r="R6" s="6">
        <v>15920.963</v>
      </c>
      <c r="S6" s="6">
        <v>1661</v>
      </c>
      <c r="T6" s="6">
        <f t="shared" si="2"/>
        <v>30.75925925925926</v>
      </c>
    </row>
    <row r="7" spans="1:20" x14ac:dyDescent="0.15">
      <c r="A7" s="15" t="s">
        <v>511</v>
      </c>
      <c r="B7" s="15" t="s">
        <v>28</v>
      </c>
      <c r="C7" s="6">
        <v>45</v>
      </c>
      <c r="D7" s="6">
        <v>13541.641</v>
      </c>
      <c r="E7" s="6">
        <v>1088</v>
      </c>
      <c r="F7" s="6">
        <f t="shared" si="0"/>
        <v>24.177777777777777</v>
      </c>
      <c r="H7" s="15" t="s">
        <v>542</v>
      </c>
      <c r="I7" s="15" t="s">
        <v>28</v>
      </c>
      <c r="J7" s="6">
        <v>50</v>
      </c>
      <c r="K7" s="6">
        <v>17134.678</v>
      </c>
      <c r="L7" s="6">
        <v>568</v>
      </c>
      <c r="M7" s="6">
        <f t="shared" si="1"/>
        <v>11.36</v>
      </c>
      <c r="O7" s="15" t="s">
        <v>573</v>
      </c>
      <c r="P7" s="15" t="s">
        <v>28</v>
      </c>
      <c r="Q7" s="6">
        <v>61</v>
      </c>
      <c r="R7" s="6">
        <v>16712.96</v>
      </c>
      <c r="S7" s="6">
        <v>1662</v>
      </c>
      <c r="T7" s="6">
        <f t="shared" si="2"/>
        <v>27.245901639344261</v>
      </c>
    </row>
    <row r="8" spans="1:20" x14ac:dyDescent="0.15">
      <c r="A8" s="15" t="s">
        <v>511</v>
      </c>
      <c r="B8" s="15" t="s">
        <v>29</v>
      </c>
      <c r="C8" s="6">
        <v>65</v>
      </c>
      <c r="D8" s="6">
        <v>22168.401999999998</v>
      </c>
      <c r="E8" s="6">
        <v>1088</v>
      </c>
      <c r="F8" s="6">
        <f t="shared" si="0"/>
        <v>16.738461538461539</v>
      </c>
      <c r="H8" s="15" t="s">
        <v>542</v>
      </c>
      <c r="I8" s="15" t="s">
        <v>29</v>
      </c>
      <c r="J8" s="6">
        <v>37</v>
      </c>
      <c r="K8" s="6">
        <v>10970.718000000001</v>
      </c>
      <c r="L8" s="6">
        <v>569</v>
      </c>
      <c r="M8" s="6">
        <f t="shared" si="1"/>
        <v>15.378378378378379</v>
      </c>
      <c r="O8" s="15" t="s">
        <v>573</v>
      </c>
      <c r="P8" s="15" t="s">
        <v>29</v>
      </c>
      <c r="Q8" s="6">
        <v>61</v>
      </c>
      <c r="R8" s="6">
        <v>19673.557000000001</v>
      </c>
      <c r="S8" s="6">
        <v>1662</v>
      </c>
      <c r="T8" s="6">
        <f t="shared" si="2"/>
        <v>27.245901639344261</v>
      </c>
    </row>
    <row r="9" spans="1:20" x14ac:dyDescent="0.15">
      <c r="A9" s="15" t="s">
        <v>511</v>
      </c>
      <c r="B9" s="15" t="s">
        <v>30</v>
      </c>
      <c r="C9" s="6">
        <v>25</v>
      </c>
      <c r="D9" s="6">
        <v>8363.9599999999991</v>
      </c>
      <c r="E9" s="6">
        <v>1088</v>
      </c>
      <c r="F9" s="6">
        <f t="shared" si="0"/>
        <v>43.52</v>
      </c>
      <c r="H9" s="15" t="s">
        <v>542</v>
      </c>
      <c r="I9" s="15" t="s">
        <v>30</v>
      </c>
      <c r="J9" s="6">
        <v>23</v>
      </c>
      <c r="K9" s="6">
        <v>7948.5995999999996</v>
      </c>
      <c r="L9" s="6">
        <v>569</v>
      </c>
      <c r="M9" s="6">
        <f t="shared" si="1"/>
        <v>24.739130434782609</v>
      </c>
      <c r="O9" s="15" t="s">
        <v>573</v>
      </c>
      <c r="P9" s="15" t="s">
        <v>30</v>
      </c>
      <c r="Q9" s="6">
        <v>22</v>
      </c>
      <c r="R9" s="6">
        <v>6739.52</v>
      </c>
      <c r="S9" s="6">
        <v>1662</v>
      </c>
      <c r="T9" s="6">
        <f t="shared" si="2"/>
        <v>75.545454545454547</v>
      </c>
    </row>
    <row r="10" spans="1:20" x14ac:dyDescent="0.15">
      <c r="A10" s="15" t="s">
        <v>511</v>
      </c>
      <c r="B10" s="15" t="s">
        <v>31</v>
      </c>
      <c r="C10" s="6">
        <v>36</v>
      </c>
      <c r="D10" s="6">
        <v>10981.880999999999</v>
      </c>
      <c r="E10" s="6">
        <v>1088</v>
      </c>
      <c r="F10" s="6">
        <f t="shared" si="0"/>
        <v>30.222222222222221</v>
      </c>
      <c r="H10" s="15" t="s">
        <v>542</v>
      </c>
      <c r="I10" s="15" t="s">
        <v>31</v>
      </c>
      <c r="J10" s="6">
        <v>13</v>
      </c>
      <c r="K10" s="6">
        <v>5176.0005000000001</v>
      </c>
      <c r="L10" s="6">
        <v>570</v>
      </c>
      <c r="M10" s="6">
        <f t="shared" si="1"/>
        <v>43.846153846153847</v>
      </c>
      <c r="O10" s="15" t="s">
        <v>573</v>
      </c>
      <c r="P10" s="15" t="s">
        <v>31</v>
      </c>
      <c r="Q10" s="6">
        <v>24</v>
      </c>
      <c r="R10" s="6">
        <v>8085.32</v>
      </c>
      <c r="S10" s="6">
        <v>1662</v>
      </c>
      <c r="T10" s="6">
        <f t="shared" si="2"/>
        <v>69.25</v>
      </c>
    </row>
    <row r="11" spans="1:20" x14ac:dyDescent="0.15">
      <c r="A11" s="15" t="s">
        <v>511</v>
      </c>
      <c r="B11" s="15" t="s">
        <v>32</v>
      </c>
      <c r="C11" s="6">
        <v>57</v>
      </c>
      <c r="D11" s="6">
        <v>17582.958999999999</v>
      </c>
      <c r="E11" s="6">
        <v>1088</v>
      </c>
      <c r="F11" s="6">
        <f t="shared" si="0"/>
        <v>19.087719298245613</v>
      </c>
      <c r="H11" s="15" t="s">
        <v>542</v>
      </c>
      <c r="I11" s="15" t="s">
        <v>32</v>
      </c>
      <c r="J11" s="6">
        <v>38</v>
      </c>
      <c r="K11" s="6">
        <v>12368.12</v>
      </c>
      <c r="L11" s="6">
        <v>570</v>
      </c>
      <c r="M11" s="6">
        <f t="shared" si="1"/>
        <v>15</v>
      </c>
      <c r="O11" s="15" t="s">
        <v>573</v>
      </c>
      <c r="P11" s="15" t="s">
        <v>32</v>
      </c>
      <c r="Q11" s="6">
        <v>51</v>
      </c>
      <c r="R11" s="6">
        <v>17824.682000000001</v>
      </c>
      <c r="S11" s="6">
        <v>1662</v>
      </c>
      <c r="T11" s="6">
        <f t="shared" si="2"/>
        <v>32.588235294117645</v>
      </c>
    </row>
    <row r="12" spans="1:20" x14ac:dyDescent="0.15">
      <c r="A12" s="15" t="s">
        <v>511</v>
      </c>
      <c r="B12" s="15" t="s">
        <v>33</v>
      </c>
      <c r="C12" s="6">
        <v>71</v>
      </c>
      <c r="D12" s="6">
        <v>25383.32</v>
      </c>
      <c r="E12" s="6">
        <v>1088</v>
      </c>
      <c r="F12" s="6">
        <f t="shared" si="0"/>
        <v>15.32394366197183</v>
      </c>
      <c r="H12" s="15" t="s">
        <v>542</v>
      </c>
      <c r="I12" s="15" t="s">
        <v>33</v>
      </c>
      <c r="J12" s="6">
        <v>44</v>
      </c>
      <c r="K12" s="6">
        <v>13016.398999999999</v>
      </c>
      <c r="L12" s="6">
        <v>570</v>
      </c>
      <c r="M12" s="6">
        <f t="shared" si="1"/>
        <v>12.954545454545455</v>
      </c>
      <c r="O12" s="15" t="s">
        <v>573</v>
      </c>
      <c r="P12" s="15" t="s">
        <v>33</v>
      </c>
      <c r="Q12" s="6">
        <v>55</v>
      </c>
      <c r="R12" s="6">
        <v>19369.879000000001</v>
      </c>
      <c r="S12" s="6">
        <v>1663</v>
      </c>
      <c r="T12" s="6">
        <f t="shared" si="2"/>
        <v>30.236363636363638</v>
      </c>
    </row>
    <row r="13" spans="1:20" x14ac:dyDescent="0.15">
      <c r="A13" s="15" t="s">
        <v>512</v>
      </c>
      <c r="B13" s="15" t="s">
        <v>24</v>
      </c>
      <c r="C13" s="6">
        <v>70</v>
      </c>
      <c r="D13" s="6">
        <v>23250.68</v>
      </c>
      <c r="E13" s="6">
        <v>261</v>
      </c>
      <c r="F13" s="6">
        <f t="shared" si="0"/>
        <v>3.7285714285714286</v>
      </c>
      <c r="H13" s="15" t="s">
        <v>543</v>
      </c>
      <c r="I13" s="15" t="s">
        <v>24</v>
      </c>
      <c r="J13" s="6">
        <v>55</v>
      </c>
      <c r="K13" s="6">
        <v>18662.761999999999</v>
      </c>
      <c r="L13" s="6">
        <v>213</v>
      </c>
      <c r="M13" s="6">
        <f t="shared" si="1"/>
        <v>3.8727272727272726</v>
      </c>
      <c r="O13" s="15" t="s">
        <v>574</v>
      </c>
      <c r="P13" s="15" t="s">
        <v>24</v>
      </c>
      <c r="Q13" s="6">
        <v>86</v>
      </c>
      <c r="R13" s="6">
        <v>26352.116999999998</v>
      </c>
      <c r="S13" s="6">
        <v>232</v>
      </c>
      <c r="T13" s="6">
        <f t="shared" si="2"/>
        <v>2.6976744186046511</v>
      </c>
    </row>
    <row r="14" spans="1:20" x14ac:dyDescent="0.15">
      <c r="A14" s="15" t="s">
        <v>512</v>
      </c>
      <c r="B14" s="15" t="s">
        <v>25</v>
      </c>
      <c r="C14" s="6">
        <v>101</v>
      </c>
      <c r="D14" s="6">
        <v>31826.912</v>
      </c>
      <c r="E14" s="6">
        <v>261</v>
      </c>
      <c r="F14" s="6">
        <f t="shared" si="0"/>
        <v>2.5841584158415842</v>
      </c>
      <c r="H14" s="15" t="s">
        <v>543</v>
      </c>
      <c r="I14" s="15" t="s">
        <v>25</v>
      </c>
      <c r="J14" s="6">
        <v>46</v>
      </c>
      <c r="K14" s="6">
        <v>15877.960999999999</v>
      </c>
      <c r="L14" s="6">
        <v>214</v>
      </c>
      <c r="M14" s="6">
        <f t="shared" si="1"/>
        <v>4.6521739130434785</v>
      </c>
      <c r="O14" s="15" t="s">
        <v>574</v>
      </c>
      <c r="P14" s="15" t="s">
        <v>25</v>
      </c>
      <c r="Q14" s="6">
        <v>94</v>
      </c>
      <c r="R14" s="6">
        <v>28417.120999999999</v>
      </c>
      <c r="S14" s="6">
        <v>232</v>
      </c>
      <c r="T14" s="6">
        <f t="shared" si="2"/>
        <v>2.4680851063829787</v>
      </c>
    </row>
    <row r="15" spans="1:20" x14ac:dyDescent="0.15">
      <c r="A15" s="15" t="s">
        <v>512</v>
      </c>
      <c r="B15" s="15" t="s">
        <v>26</v>
      </c>
      <c r="C15" s="6">
        <v>98</v>
      </c>
      <c r="D15" s="6">
        <v>32327.601999999999</v>
      </c>
      <c r="E15" s="6">
        <v>261</v>
      </c>
      <c r="F15" s="6">
        <f t="shared" si="0"/>
        <v>2.6632653061224492</v>
      </c>
      <c r="H15" s="15" t="s">
        <v>543</v>
      </c>
      <c r="I15" s="15" t="s">
        <v>26</v>
      </c>
      <c r="J15" s="6">
        <v>54</v>
      </c>
      <c r="K15" s="6">
        <v>17504.759999999998</v>
      </c>
      <c r="L15" s="6">
        <v>215</v>
      </c>
      <c r="M15" s="6">
        <f t="shared" si="1"/>
        <v>3.9814814814814814</v>
      </c>
      <c r="O15" s="15" t="s">
        <v>574</v>
      </c>
      <c r="P15" s="15" t="s">
        <v>26</v>
      </c>
      <c r="Q15" s="6">
        <v>97</v>
      </c>
      <c r="R15" s="6">
        <v>34571.919999999998</v>
      </c>
      <c r="S15" s="6">
        <v>233</v>
      </c>
      <c r="T15" s="6">
        <f t="shared" si="2"/>
        <v>2.402061855670103</v>
      </c>
    </row>
    <row r="16" spans="1:20" x14ac:dyDescent="0.15">
      <c r="A16" s="15" t="s">
        <v>512</v>
      </c>
      <c r="B16" s="15" t="s">
        <v>27</v>
      </c>
      <c r="C16" s="6">
        <v>101</v>
      </c>
      <c r="D16" s="6">
        <v>34316.207000000002</v>
      </c>
      <c r="E16" s="6">
        <v>261</v>
      </c>
      <c r="F16" s="6">
        <f t="shared" si="0"/>
        <v>2.5841584158415842</v>
      </c>
      <c r="H16" s="15" t="s">
        <v>543</v>
      </c>
      <c r="I16" s="15" t="s">
        <v>27</v>
      </c>
      <c r="J16" s="6">
        <v>51</v>
      </c>
      <c r="K16" s="6">
        <v>17601.838</v>
      </c>
      <c r="L16" s="6">
        <v>215</v>
      </c>
      <c r="M16" s="6">
        <f t="shared" si="1"/>
        <v>4.215686274509804</v>
      </c>
      <c r="O16" s="15" t="s">
        <v>574</v>
      </c>
      <c r="P16" s="15" t="s">
        <v>27</v>
      </c>
      <c r="Q16" s="6">
        <v>102</v>
      </c>
      <c r="R16" s="6">
        <v>30932.798999999999</v>
      </c>
      <c r="S16" s="6">
        <v>233</v>
      </c>
      <c r="T16" s="6">
        <f t="shared" si="2"/>
        <v>2.284313725490196</v>
      </c>
    </row>
    <row r="17" spans="1:20" x14ac:dyDescent="0.15">
      <c r="A17" s="15" t="s">
        <v>512</v>
      </c>
      <c r="B17" s="15" t="s">
        <v>28</v>
      </c>
      <c r="C17" s="6">
        <v>101</v>
      </c>
      <c r="D17" s="6">
        <v>33869.995999999999</v>
      </c>
      <c r="E17" s="6">
        <v>261</v>
      </c>
      <c r="F17" s="6">
        <f t="shared" si="0"/>
        <v>2.5841584158415842</v>
      </c>
      <c r="H17" s="15" t="s">
        <v>543</v>
      </c>
      <c r="I17" s="15" t="s">
        <v>28</v>
      </c>
      <c r="J17" s="6">
        <v>54</v>
      </c>
      <c r="K17" s="6">
        <v>13811.999</v>
      </c>
      <c r="L17" s="6">
        <v>216</v>
      </c>
      <c r="M17" s="6">
        <f t="shared" si="1"/>
        <v>4</v>
      </c>
      <c r="O17" s="15" t="s">
        <v>574</v>
      </c>
      <c r="P17" s="15" t="s">
        <v>28</v>
      </c>
      <c r="Q17" s="6">
        <v>80</v>
      </c>
      <c r="R17" s="6">
        <v>23548.083999999999</v>
      </c>
      <c r="S17" s="6">
        <v>234</v>
      </c>
      <c r="T17" s="6">
        <f t="shared" si="2"/>
        <v>2.9249999999999998</v>
      </c>
    </row>
    <row r="18" spans="1:20" x14ac:dyDescent="0.15">
      <c r="A18" s="15" t="s">
        <v>512</v>
      </c>
      <c r="B18" s="15" t="s">
        <v>29</v>
      </c>
      <c r="C18" s="6">
        <v>77</v>
      </c>
      <c r="D18" s="6">
        <v>25659.151999999998</v>
      </c>
      <c r="E18" s="6">
        <v>261</v>
      </c>
      <c r="F18" s="6">
        <f t="shared" si="0"/>
        <v>3.3896103896103895</v>
      </c>
      <c r="H18" s="15" t="s">
        <v>543</v>
      </c>
      <c r="I18" s="15" t="s">
        <v>29</v>
      </c>
      <c r="J18" s="6">
        <v>48</v>
      </c>
      <c r="K18" s="6">
        <v>17324.603999999999</v>
      </c>
      <c r="L18" s="6">
        <v>217</v>
      </c>
      <c r="M18" s="6">
        <f t="shared" si="1"/>
        <v>4.520833333333333</v>
      </c>
      <c r="O18" s="15" t="s">
        <v>574</v>
      </c>
      <c r="P18" s="15" t="s">
        <v>29</v>
      </c>
      <c r="Q18" s="6">
        <v>93</v>
      </c>
      <c r="R18" s="6">
        <v>31202.162</v>
      </c>
      <c r="S18" s="6">
        <v>234</v>
      </c>
      <c r="T18" s="6">
        <f t="shared" si="2"/>
        <v>2.5161290322580645</v>
      </c>
    </row>
    <row r="19" spans="1:20" x14ac:dyDescent="0.15">
      <c r="A19" s="15" t="s">
        <v>512</v>
      </c>
      <c r="B19" s="15" t="s">
        <v>30</v>
      </c>
      <c r="C19" s="6">
        <v>41</v>
      </c>
      <c r="D19" s="6">
        <v>11527.199000000001</v>
      </c>
      <c r="E19" s="6">
        <v>261</v>
      </c>
      <c r="F19" s="6">
        <f t="shared" si="0"/>
        <v>6.3658536585365857</v>
      </c>
      <c r="H19" s="15" t="s">
        <v>543</v>
      </c>
      <c r="I19" s="15" t="s">
        <v>30</v>
      </c>
      <c r="J19" s="6">
        <v>28</v>
      </c>
      <c r="K19" s="6">
        <v>9266.1990000000005</v>
      </c>
      <c r="L19" s="6">
        <v>217</v>
      </c>
      <c r="M19" s="6">
        <f t="shared" si="1"/>
        <v>7.75</v>
      </c>
      <c r="O19" s="15" t="s">
        <v>574</v>
      </c>
      <c r="P19" s="15" t="s">
        <v>30</v>
      </c>
      <c r="Q19" s="6">
        <v>48</v>
      </c>
      <c r="R19" s="6">
        <v>16343.558999999999</v>
      </c>
      <c r="S19" s="6">
        <v>234</v>
      </c>
      <c r="T19" s="6">
        <f t="shared" si="2"/>
        <v>4.875</v>
      </c>
    </row>
    <row r="20" spans="1:20" x14ac:dyDescent="0.15">
      <c r="A20" s="15" t="s">
        <v>512</v>
      </c>
      <c r="B20" s="15" t="s">
        <v>31</v>
      </c>
      <c r="C20" s="6">
        <v>40</v>
      </c>
      <c r="D20" s="6">
        <v>13034.398999999999</v>
      </c>
      <c r="E20" s="6">
        <v>261</v>
      </c>
      <c r="F20" s="6">
        <f t="shared" si="0"/>
        <v>6.5250000000000004</v>
      </c>
      <c r="H20" s="15" t="s">
        <v>543</v>
      </c>
      <c r="I20" s="15" t="s">
        <v>31</v>
      </c>
      <c r="J20" s="6">
        <v>19</v>
      </c>
      <c r="K20" s="6">
        <v>6170.4409999999998</v>
      </c>
      <c r="L20" s="6">
        <v>217</v>
      </c>
      <c r="M20" s="6">
        <f t="shared" si="1"/>
        <v>11.421052631578947</v>
      </c>
      <c r="O20" s="15" t="s">
        <v>574</v>
      </c>
      <c r="P20" s="15" t="s">
        <v>31</v>
      </c>
      <c r="Q20" s="6">
        <v>38</v>
      </c>
      <c r="R20" s="6">
        <v>12149.678</v>
      </c>
      <c r="S20" s="6">
        <v>234</v>
      </c>
      <c r="T20" s="6">
        <f t="shared" si="2"/>
        <v>6.1578947368421053</v>
      </c>
    </row>
    <row r="21" spans="1:20" x14ac:dyDescent="0.15">
      <c r="A21" s="15" t="s">
        <v>512</v>
      </c>
      <c r="B21" s="15" t="s">
        <v>32</v>
      </c>
      <c r="C21" s="6">
        <v>110</v>
      </c>
      <c r="D21" s="6">
        <v>35064.120000000003</v>
      </c>
      <c r="E21" s="6">
        <v>261</v>
      </c>
      <c r="F21" s="6">
        <f t="shared" si="0"/>
        <v>2.3727272727272726</v>
      </c>
      <c r="H21" s="15" t="s">
        <v>543</v>
      </c>
      <c r="I21" s="15" t="s">
        <v>32</v>
      </c>
      <c r="J21" s="6">
        <v>40</v>
      </c>
      <c r="K21" s="6">
        <v>12319.319</v>
      </c>
      <c r="L21" s="6">
        <v>218</v>
      </c>
      <c r="M21" s="6">
        <f t="shared" si="1"/>
        <v>5.45</v>
      </c>
      <c r="O21" s="15" t="s">
        <v>574</v>
      </c>
      <c r="P21" s="15" t="s">
        <v>32</v>
      </c>
      <c r="Q21" s="6">
        <v>85</v>
      </c>
      <c r="R21" s="6">
        <v>29140.761999999999</v>
      </c>
      <c r="S21" s="6">
        <v>235</v>
      </c>
      <c r="T21" s="6">
        <f t="shared" si="2"/>
        <v>2.7647058823529411</v>
      </c>
    </row>
    <row r="22" spans="1:20" x14ac:dyDescent="0.15">
      <c r="A22" s="15" t="s">
        <v>512</v>
      </c>
      <c r="B22" s="15" t="s">
        <v>33</v>
      </c>
      <c r="C22" s="6">
        <v>102</v>
      </c>
      <c r="D22" s="6">
        <v>32769.637000000002</v>
      </c>
      <c r="E22" s="6">
        <v>261</v>
      </c>
      <c r="F22" s="6">
        <f t="shared" si="0"/>
        <v>2.5588235294117645</v>
      </c>
      <c r="H22" s="15" t="s">
        <v>543</v>
      </c>
      <c r="I22" s="15" t="s">
        <v>33</v>
      </c>
      <c r="J22" s="6">
        <v>42</v>
      </c>
      <c r="K22" s="6">
        <v>14816.561</v>
      </c>
      <c r="L22" s="6">
        <v>218</v>
      </c>
      <c r="M22" s="6">
        <f t="shared" si="1"/>
        <v>5.1904761904761907</v>
      </c>
      <c r="O22" s="15" t="s">
        <v>574</v>
      </c>
      <c r="P22" s="15" t="s">
        <v>33</v>
      </c>
      <c r="Q22" s="6">
        <v>117</v>
      </c>
      <c r="R22" s="6">
        <v>39729.68</v>
      </c>
      <c r="S22" s="6">
        <v>235</v>
      </c>
      <c r="T22" s="6">
        <f t="shared" si="2"/>
        <v>2.0085470085470085</v>
      </c>
    </row>
    <row r="23" spans="1:20" x14ac:dyDescent="0.15">
      <c r="A23" s="15" t="s">
        <v>513</v>
      </c>
      <c r="B23" s="15" t="s">
        <v>24</v>
      </c>
      <c r="C23" s="6">
        <v>79</v>
      </c>
      <c r="D23" s="6">
        <v>26466.157999999999</v>
      </c>
      <c r="E23" s="6">
        <v>173</v>
      </c>
      <c r="F23" s="6">
        <f t="shared" si="0"/>
        <v>2.1898734177215191</v>
      </c>
      <c r="H23" s="15" t="s">
        <v>544</v>
      </c>
      <c r="I23" s="15" t="s">
        <v>24</v>
      </c>
      <c r="J23" s="6">
        <v>110</v>
      </c>
      <c r="K23" s="6">
        <v>36427.72</v>
      </c>
      <c r="L23" s="6">
        <v>255</v>
      </c>
      <c r="M23" s="6">
        <f t="shared" si="1"/>
        <v>2.3181818181818183</v>
      </c>
      <c r="O23" s="15" t="s">
        <v>575</v>
      </c>
      <c r="P23" s="15" t="s">
        <v>24</v>
      </c>
      <c r="Q23" s="6">
        <v>93</v>
      </c>
      <c r="R23" s="6">
        <v>30882.923999999999</v>
      </c>
      <c r="S23" s="6">
        <v>241</v>
      </c>
      <c r="T23" s="6">
        <f t="shared" si="2"/>
        <v>2.5913978494623655</v>
      </c>
    </row>
    <row r="24" spans="1:20" x14ac:dyDescent="0.15">
      <c r="A24" s="15" t="s">
        <v>513</v>
      </c>
      <c r="B24" s="15" t="s">
        <v>25</v>
      </c>
      <c r="C24" s="6">
        <v>53</v>
      </c>
      <c r="D24" s="6">
        <v>15954.601000000001</v>
      </c>
      <c r="E24" s="6">
        <v>173</v>
      </c>
      <c r="F24" s="6">
        <f t="shared" si="0"/>
        <v>3.2641509433962264</v>
      </c>
      <c r="H24" s="15" t="s">
        <v>544</v>
      </c>
      <c r="I24" s="15" t="s">
        <v>25</v>
      </c>
      <c r="J24" s="6">
        <v>104</v>
      </c>
      <c r="K24" s="6">
        <v>33979.24</v>
      </c>
      <c r="L24" s="6">
        <v>256</v>
      </c>
      <c r="M24" s="6">
        <f t="shared" si="1"/>
        <v>2.4615384615384617</v>
      </c>
      <c r="O24" s="15" t="s">
        <v>575</v>
      </c>
      <c r="P24" s="15" t="s">
        <v>25</v>
      </c>
      <c r="Q24" s="6">
        <v>128</v>
      </c>
      <c r="R24" s="6">
        <v>41794.726999999999</v>
      </c>
      <c r="S24" s="6">
        <v>241</v>
      </c>
      <c r="T24" s="6">
        <f t="shared" si="2"/>
        <v>1.8828125</v>
      </c>
    </row>
    <row r="25" spans="1:20" x14ac:dyDescent="0.15">
      <c r="A25" s="15" t="s">
        <v>513</v>
      </c>
      <c r="B25" s="15" t="s">
        <v>26</v>
      </c>
      <c r="C25" s="6">
        <v>63</v>
      </c>
      <c r="D25" s="6">
        <v>22269.599999999999</v>
      </c>
      <c r="E25" s="6">
        <v>173</v>
      </c>
      <c r="F25" s="6">
        <f t="shared" si="0"/>
        <v>2.746031746031746</v>
      </c>
      <c r="H25" s="15" t="s">
        <v>544</v>
      </c>
      <c r="I25" s="15" t="s">
        <v>26</v>
      </c>
      <c r="J25" s="6">
        <v>101</v>
      </c>
      <c r="K25" s="6">
        <v>35381.565999999999</v>
      </c>
      <c r="L25" s="6">
        <v>256</v>
      </c>
      <c r="M25" s="6">
        <f t="shared" si="1"/>
        <v>2.5346534653465347</v>
      </c>
      <c r="O25" s="15" t="s">
        <v>575</v>
      </c>
      <c r="P25" s="15" t="s">
        <v>26</v>
      </c>
      <c r="Q25" s="6">
        <v>63</v>
      </c>
      <c r="R25" s="6">
        <v>21751.761999999999</v>
      </c>
      <c r="S25" s="6">
        <v>241</v>
      </c>
      <c r="T25" s="6">
        <f t="shared" si="2"/>
        <v>3.8253968253968256</v>
      </c>
    </row>
    <row r="26" spans="1:20" x14ac:dyDescent="0.15">
      <c r="A26" s="15" t="s">
        <v>513</v>
      </c>
      <c r="B26" s="15" t="s">
        <v>27</v>
      </c>
      <c r="C26" s="6">
        <v>66</v>
      </c>
      <c r="D26" s="6">
        <v>23002.116999999998</v>
      </c>
      <c r="E26" s="6">
        <v>173</v>
      </c>
      <c r="F26" s="6">
        <f t="shared" si="0"/>
        <v>2.6212121212121211</v>
      </c>
      <c r="H26" s="15" t="s">
        <v>544</v>
      </c>
      <c r="I26" s="15" t="s">
        <v>27</v>
      </c>
      <c r="J26" s="6">
        <v>86</v>
      </c>
      <c r="K26" s="6">
        <v>28562.636999999999</v>
      </c>
      <c r="L26" s="6">
        <v>257</v>
      </c>
      <c r="M26" s="6">
        <f t="shared" si="1"/>
        <v>2.9883720930232558</v>
      </c>
      <c r="O26" s="15" t="s">
        <v>575</v>
      </c>
      <c r="P26" s="15" t="s">
        <v>27</v>
      </c>
      <c r="Q26" s="6">
        <v>92</v>
      </c>
      <c r="R26" s="6">
        <v>30600.719000000001</v>
      </c>
      <c r="S26" s="6">
        <v>241</v>
      </c>
      <c r="T26" s="6">
        <f t="shared" si="2"/>
        <v>2.6195652173913042</v>
      </c>
    </row>
    <row r="27" spans="1:20" x14ac:dyDescent="0.15">
      <c r="A27" s="15" t="s">
        <v>513</v>
      </c>
      <c r="B27" s="15" t="s">
        <v>28</v>
      </c>
      <c r="C27" s="6">
        <v>73</v>
      </c>
      <c r="D27" s="6">
        <v>23108.006000000001</v>
      </c>
      <c r="E27" s="6">
        <v>173</v>
      </c>
      <c r="F27" s="6">
        <f t="shared" si="0"/>
        <v>2.3698630136986303</v>
      </c>
      <c r="H27" s="15" t="s">
        <v>544</v>
      </c>
      <c r="I27" s="15" t="s">
        <v>28</v>
      </c>
      <c r="J27" s="6">
        <v>106</v>
      </c>
      <c r="K27" s="6">
        <v>37009.995999999999</v>
      </c>
      <c r="L27" s="6">
        <v>257</v>
      </c>
      <c r="M27" s="6">
        <f t="shared" si="1"/>
        <v>2.4245283018867925</v>
      </c>
      <c r="O27" s="15" t="s">
        <v>575</v>
      </c>
      <c r="P27" s="15" t="s">
        <v>28</v>
      </c>
      <c r="Q27" s="6">
        <v>88</v>
      </c>
      <c r="R27" s="6">
        <v>28709.280999999999</v>
      </c>
      <c r="S27" s="6">
        <v>242</v>
      </c>
      <c r="T27" s="6">
        <f t="shared" si="2"/>
        <v>2.75</v>
      </c>
    </row>
    <row r="28" spans="1:20" x14ac:dyDescent="0.15">
      <c r="A28" s="15" t="s">
        <v>513</v>
      </c>
      <c r="B28" s="15" t="s">
        <v>29</v>
      </c>
      <c r="C28" s="6">
        <v>63</v>
      </c>
      <c r="D28" s="6">
        <v>20430.678</v>
      </c>
      <c r="E28" s="6">
        <v>173</v>
      </c>
      <c r="F28" s="6">
        <f t="shared" si="0"/>
        <v>2.746031746031746</v>
      </c>
      <c r="H28" s="15" t="s">
        <v>544</v>
      </c>
      <c r="I28" s="15" t="s">
        <v>29</v>
      </c>
      <c r="J28" s="6">
        <v>96</v>
      </c>
      <c r="K28" s="6">
        <v>33363.160000000003</v>
      </c>
      <c r="L28" s="6">
        <v>258</v>
      </c>
      <c r="M28" s="6">
        <f t="shared" si="1"/>
        <v>2.6875</v>
      </c>
      <c r="O28" s="15" t="s">
        <v>575</v>
      </c>
      <c r="P28" s="15" t="s">
        <v>29</v>
      </c>
      <c r="Q28" s="6">
        <v>83</v>
      </c>
      <c r="R28" s="6">
        <v>26384.959999999999</v>
      </c>
      <c r="S28" s="6">
        <v>242</v>
      </c>
      <c r="T28" s="6">
        <f t="shared" si="2"/>
        <v>2.9156626506024095</v>
      </c>
    </row>
    <row r="29" spans="1:20" x14ac:dyDescent="0.15">
      <c r="A29" s="15" t="s">
        <v>513</v>
      </c>
      <c r="B29" s="15" t="s">
        <v>30</v>
      </c>
      <c r="C29" s="6">
        <v>42</v>
      </c>
      <c r="D29" s="6">
        <v>12387.64</v>
      </c>
      <c r="E29" s="6">
        <v>173</v>
      </c>
      <c r="F29" s="6">
        <f t="shared" si="0"/>
        <v>4.1190476190476186</v>
      </c>
      <c r="H29" s="15" t="s">
        <v>544</v>
      </c>
      <c r="I29" s="15" t="s">
        <v>30</v>
      </c>
      <c r="J29" s="6">
        <v>52</v>
      </c>
      <c r="K29" s="6">
        <v>17801.482</v>
      </c>
      <c r="L29" s="6">
        <v>258</v>
      </c>
      <c r="M29" s="6">
        <f t="shared" si="1"/>
        <v>4.9615384615384617</v>
      </c>
      <c r="O29" s="15" t="s">
        <v>575</v>
      </c>
      <c r="P29" s="15" t="s">
        <v>30</v>
      </c>
      <c r="Q29" s="6">
        <v>54</v>
      </c>
      <c r="R29" s="6">
        <v>16360.162</v>
      </c>
      <c r="S29" s="6">
        <v>242</v>
      </c>
      <c r="T29" s="6">
        <f t="shared" si="2"/>
        <v>4.4814814814814818</v>
      </c>
    </row>
    <row r="30" spans="1:20" x14ac:dyDescent="0.15">
      <c r="A30" s="15" t="s">
        <v>513</v>
      </c>
      <c r="B30" s="15" t="s">
        <v>31</v>
      </c>
      <c r="C30" s="6">
        <v>32</v>
      </c>
      <c r="D30" s="6">
        <v>12065.92</v>
      </c>
      <c r="E30" s="6">
        <v>173</v>
      </c>
      <c r="F30" s="6">
        <f t="shared" si="0"/>
        <v>5.40625</v>
      </c>
      <c r="H30" s="15" t="s">
        <v>544</v>
      </c>
      <c r="I30" s="15" t="s">
        <v>31</v>
      </c>
      <c r="J30" s="6">
        <v>43</v>
      </c>
      <c r="K30" s="6">
        <v>14524.078</v>
      </c>
      <c r="L30" s="6">
        <v>258</v>
      </c>
      <c r="M30" s="6">
        <f t="shared" si="1"/>
        <v>6</v>
      </c>
      <c r="O30" s="15" t="s">
        <v>575</v>
      </c>
      <c r="P30" s="15" t="s">
        <v>31</v>
      </c>
      <c r="Q30" s="6">
        <v>56</v>
      </c>
      <c r="R30" s="6">
        <v>16320.56</v>
      </c>
      <c r="S30" s="6">
        <v>242</v>
      </c>
      <c r="T30" s="6">
        <f t="shared" si="2"/>
        <v>4.3214285714285712</v>
      </c>
    </row>
    <row r="31" spans="1:20" x14ac:dyDescent="0.15">
      <c r="A31" s="15" t="s">
        <v>513</v>
      </c>
      <c r="B31" s="15" t="s">
        <v>32</v>
      </c>
      <c r="C31" s="6">
        <v>73</v>
      </c>
      <c r="D31" s="6">
        <v>23914.756000000001</v>
      </c>
      <c r="E31" s="6">
        <v>173</v>
      </c>
      <c r="F31" s="6">
        <f t="shared" si="0"/>
        <v>2.3698630136986303</v>
      </c>
      <c r="H31" s="15" t="s">
        <v>544</v>
      </c>
      <c r="I31" s="15" t="s">
        <v>32</v>
      </c>
      <c r="J31" s="6">
        <v>103</v>
      </c>
      <c r="K31" s="6">
        <v>34968.042999999998</v>
      </c>
      <c r="L31" s="6">
        <v>259</v>
      </c>
      <c r="M31" s="6">
        <f t="shared" si="1"/>
        <v>2.5145631067961167</v>
      </c>
      <c r="O31" s="15" t="s">
        <v>575</v>
      </c>
      <c r="P31" s="15" t="s">
        <v>32</v>
      </c>
      <c r="Q31" s="6">
        <v>92</v>
      </c>
      <c r="R31" s="6">
        <v>31995.279999999999</v>
      </c>
      <c r="S31" s="6">
        <v>242</v>
      </c>
      <c r="T31" s="6">
        <f t="shared" si="2"/>
        <v>2.6304347826086958</v>
      </c>
    </row>
    <row r="32" spans="1:20" x14ac:dyDescent="0.15">
      <c r="A32" s="15" t="s">
        <v>513</v>
      </c>
      <c r="B32" s="15" t="s">
        <v>33</v>
      </c>
      <c r="C32" s="6">
        <v>90</v>
      </c>
      <c r="D32" s="6">
        <v>30368.594000000001</v>
      </c>
      <c r="E32" s="6">
        <v>173</v>
      </c>
      <c r="F32" s="6">
        <f t="shared" si="0"/>
        <v>1.9222222222222223</v>
      </c>
      <c r="H32" s="15" t="s">
        <v>544</v>
      </c>
      <c r="I32" s="15" t="s">
        <v>33</v>
      </c>
      <c r="J32" s="6">
        <v>99</v>
      </c>
      <c r="K32" s="6">
        <v>30066.030999999999</v>
      </c>
      <c r="L32" s="6">
        <v>259</v>
      </c>
      <c r="M32" s="6">
        <f t="shared" si="1"/>
        <v>2.6161616161616164</v>
      </c>
      <c r="O32" s="15" t="s">
        <v>575</v>
      </c>
      <c r="P32" s="15" t="s">
        <v>33</v>
      </c>
      <c r="Q32" s="6">
        <v>93</v>
      </c>
      <c r="R32" s="6">
        <v>30624.400000000001</v>
      </c>
      <c r="S32" s="6">
        <v>243</v>
      </c>
      <c r="T32" s="6">
        <f t="shared" si="2"/>
        <v>2.6129032258064515</v>
      </c>
    </row>
    <row r="33" spans="1:20" x14ac:dyDescent="0.15">
      <c r="A33" s="15" t="s">
        <v>514</v>
      </c>
      <c r="B33" s="15" t="s">
        <v>24</v>
      </c>
      <c r="C33" s="6">
        <v>74</v>
      </c>
      <c r="D33" s="6">
        <v>24545.201000000001</v>
      </c>
      <c r="E33" s="6">
        <v>164</v>
      </c>
      <c r="F33" s="6">
        <f t="shared" si="0"/>
        <v>2.2162162162162162</v>
      </c>
      <c r="H33" s="15" t="s">
        <v>545</v>
      </c>
      <c r="I33" s="15" t="s">
        <v>24</v>
      </c>
      <c r="J33" s="6">
        <v>85</v>
      </c>
      <c r="K33" s="6">
        <v>28938.884999999998</v>
      </c>
      <c r="L33" s="6">
        <v>185</v>
      </c>
      <c r="M33" s="6">
        <f t="shared" si="1"/>
        <v>2.1764705882352939</v>
      </c>
      <c r="O33" s="15" t="s">
        <v>576</v>
      </c>
      <c r="P33" s="15" t="s">
        <v>24</v>
      </c>
      <c r="Q33" s="6">
        <v>106</v>
      </c>
      <c r="R33" s="6">
        <v>33320.226999999999</v>
      </c>
      <c r="S33" s="6">
        <v>705</v>
      </c>
      <c r="T33" s="6">
        <f t="shared" si="2"/>
        <v>6.6509433962264151</v>
      </c>
    </row>
    <row r="34" spans="1:20" x14ac:dyDescent="0.15">
      <c r="A34" s="15" t="s">
        <v>514</v>
      </c>
      <c r="B34" s="15" t="s">
        <v>25</v>
      </c>
      <c r="C34" s="6">
        <v>82</v>
      </c>
      <c r="D34" s="6">
        <v>27988.562000000002</v>
      </c>
      <c r="E34" s="6">
        <v>165</v>
      </c>
      <c r="F34" s="6">
        <f t="shared" si="0"/>
        <v>2.0121951219512195</v>
      </c>
      <c r="H34" s="15" t="s">
        <v>545</v>
      </c>
      <c r="I34" s="15" t="s">
        <v>25</v>
      </c>
      <c r="J34" s="6">
        <v>126</v>
      </c>
      <c r="K34" s="6">
        <v>37573.156000000003</v>
      </c>
      <c r="L34" s="6">
        <v>186</v>
      </c>
      <c r="M34" s="6">
        <f t="shared" si="1"/>
        <v>1.4761904761904763</v>
      </c>
      <c r="O34" s="15" t="s">
        <v>576</v>
      </c>
      <c r="P34" s="15" t="s">
        <v>25</v>
      </c>
      <c r="Q34" s="6">
        <v>109</v>
      </c>
      <c r="R34" s="6">
        <v>39289.08</v>
      </c>
      <c r="S34" s="6">
        <v>705</v>
      </c>
      <c r="T34" s="6">
        <f t="shared" si="2"/>
        <v>6.4678899082568808</v>
      </c>
    </row>
    <row r="35" spans="1:20" x14ac:dyDescent="0.15">
      <c r="A35" s="15" t="s">
        <v>514</v>
      </c>
      <c r="B35" s="15" t="s">
        <v>26</v>
      </c>
      <c r="C35" s="6">
        <v>96</v>
      </c>
      <c r="D35" s="6">
        <v>30631.835999999999</v>
      </c>
      <c r="E35" s="6">
        <v>165</v>
      </c>
      <c r="F35" s="6">
        <f t="shared" si="0"/>
        <v>1.71875</v>
      </c>
      <c r="H35" s="15" t="s">
        <v>545</v>
      </c>
      <c r="I35" s="15" t="s">
        <v>26</v>
      </c>
      <c r="J35" s="6">
        <v>96</v>
      </c>
      <c r="K35" s="6">
        <v>35156.639999999999</v>
      </c>
      <c r="L35" s="6">
        <v>186</v>
      </c>
      <c r="M35" s="6">
        <f t="shared" si="1"/>
        <v>1.9375</v>
      </c>
      <c r="O35" s="15" t="s">
        <v>576</v>
      </c>
      <c r="P35" s="15" t="s">
        <v>26</v>
      </c>
      <c r="Q35" s="6">
        <v>110</v>
      </c>
      <c r="R35" s="6">
        <v>36933.004000000001</v>
      </c>
      <c r="S35" s="6">
        <v>706</v>
      </c>
      <c r="T35" s="6">
        <f t="shared" si="2"/>
        <v>6.418181818181818</v>
      </c>
    </row>
    <row r="36" spans="1:20" x14ac:dyDescent="0.15">
      <c r="A36" s="15" t="s">
        <v>514</v>
      </c>
      <c r="B36" s="15" t="s">
        <v>27</v>
      </c>
      <c r="C36" s="6">
        <v>73</v>
      </c>
      <c r="D36" s="6">
        <v>23545.4</v>
      </c>
      <c r="E36" s="6">
        <v>165</v>
      </c>
      <c r="F36" s="6">
        <f t="shared" si="0"/>
        <v>2.2602739726027399</v>
      </c>
      <c r="H36" s="15" t="s">
        <v>545</v>
      </c>
      <c r="I36" s="15" t="s">
        <v>27</v>
      </c>
      <c r="J36" s="6">
        <v>94</v>
      </c>
      <c r="K36" s="6">
        <v>32698.793000000001</v>
      </c>
      <c r="L36" s="6">
        <v>187</v>
      </c>
      <c r="M36" s="6">
        <f t="shared" si="1"/>
        <v>1.9893617021276595</v>
      </c>
      <c r="O36" s="15" t="s">
        <v>576</v>
      </c>
      <c r="P36" s="15" t="s">
        <v>27</v>
      </c>
      <c r="Q36" s="6">
        <v>98</v>
      </c>
      <c r="R36" s="6">
        <v>30311.123</v>
      </c>
      <c r="S36" s="6">
        <v>706</v>
      </c>
      <c r="T36" s="6">
        <f t="shared" si="2"/>
        <v>7.204081632653061</v>
      </c>
    </row>
    <row r="37" spans="1:20" x14ac:dyDescent="0.15">
      <c r="A37" s="15" t="s">
        <v>514</v>
      </c>
      <c r="B37" s="15" t="s">
        <v>28</v>
      </c>
      <c r="C37" s="6">
        <v>79</v>
      </c>
      <c r="D37" s="6">
        <v>29375.643</v>
      </c>
      <c r="E37" s="6">
        <v>165</v>
      </c>
      <c r="F37" s="6">
        <f t="shared" si="0"/>
        <v>2.0886075949367089</v>
      </c>
      <c r="H37" s="15" t="s">
        <v>545</v>
      </c>
      <c r="I37" s="15" t="s">
        <v>28</v>
      </c>
      <c r="J37" s="6">
        <v>109</v>
      </c>
      <c r="K37" s="6">
        <v>36222.644999999997</v>
      </c>
      <c r="L37" s="6">
        <v>187</v>
      </c>
      <c r="M37" s="6">
        <f t="shared" si="1"/>
        <v>1.7155963302752293</v>
      </c>
      <c r="O37" s="15" t="s">
        <v>576</v>
      </c>
      <c r="P37" s="15" t="s">
        <v>28</v>
      </c>
      <c r="Q37" s="6">
        <v>83</v>
      </c>
      <c r="R37" s="6">
        <v>28623.436000000002</v>
      </c>
      <c r="S37" s="6">
        <v>706</v>
      </c>
      <c r="T37" s="6">
        <f t="shared" si="2"/>
        <v>8.5060240963855414</v>
      </c>
    </row>
    <row r="38" spans="1:20" x14ac:dyDescent="0.15">
      <c r="A38" s="15" t="s">
        <v>514</v>
      </c>
      <c r="B38" s="15" t="s">
        <v>29</v>
      </c>
      <c r="C38" s="6">
        <v>84</v>
      </c>
      <c r="D38" s="6">
        <v>28520.844000000001</v>
      </c>
      <c r="E38" s="6">
        <v>165</v>
      </c>
      <c r="F38" s="6">
        <f t="shared" si="0"/>
        <v>1.9642857142857142</v>
      </c>
      <c r="H38" s="15" t="s">
        <v>545</v>
      </c>
      <c r="I38" s="15" t="s">
        <v>29</v>
      </c>
      <c r="J38" s="6">
        <v>103</v>
      </c>
      <c r="K38" s="6">
        <v>32344.2</v>
      </c>
      <c r="L38" s="6">
        <v>188</v>
      </c>
      <c r="M38" s="6">
        <f t="shared" si="1"/>
        <v>1.825242718446602</v>
      </c>
      <c r="O38" s="15" t="s">
        <v>576</v>
      </c>
      <c r="P38" s="15" t="s">
        <v>29</v>
      </c>
      <c r="Q38" s="6">
        <v>104</v>
      </c>
      <c r="R38" s="6">
        <v>32245.157999999999</v>
      </c>
      <c r="S38" s="6">
        <v>707</v>
      </c>
      <c r="T38" s="6">
        <f t="shared" si="2"/>
        <v>6.7980769230769234</v>
      </c>
    </row>
    <row r="39" spans="1:20" x14ac:dyDescent="0.15">
      <c r="A39" s="15" t="s">
        <v>514</v>
      </c>
      <c r="B39" s="15" t="s">
        <v>30</v>
      </c>
      <c r="C39" s="6">
        <v>37</v>
      </c>
      <c r="D39" s="6">
        <v>12212</v>
      </c>
      <c r="E39" s="6">
        <v>165</v>
      </c>
      <c r="F39" s="6">
        <f t="shared" si="0"/>
        <v>4.4594594594594597</v>
      </c>
      <c r="H39" s="15" t="s">
        <v>545</v>
      </c>
      <c r="I39" s="15" t="s">
        <v>30</v>
      </c>
      <c r="J39" s="6">
        <v>44</v>
      </c>
      <c r="K39" s="6">
        <v>14728.281999999999</v>
      </c>
      <c r="L39" s="6">
        <v>188</v>
      </c>
      <c r="M39" s="6">
        <f t="shared" si="1"/>
        <v>4.2727272727272725</v>
      </c>
      <c r="O39" s="15" t="s">
        <v>576</v>
      </c>
      <c r="P39" s="15" t="s">
        <v>30</v>
      </c>
      <c r="Q39" s="6">
        <v>49</v>
      </c>
      <c r="R39" s="6">
        <v>14013.038</v>
      </c>
      <c r="S39" s="6">
        <v>707</v>
      </c>
      <c r="T39" s="6">
        <f t="shared" si="2"/>
        <v>14.428571428571429</v>
      </c>
    </row>
    <row r="40" spans="1:20" x14ac:dyDescent="0.15">
      <c r="A40" s="15" t="s">
        <v>514</v>
      </c>
      <c r="B40" s="15" t="s">
        <v>31</v>
      </c>
      <c r="C40" s="6">
        <v>26</v>
      </c>
      <c r="D40" s="6">
        <v>7628.4790000000003</v>
      </c>
      <c r="E40" s="6">
        <v>165</v>
      </c>
      <c r="F40" s="6">
        <f t="shared" si="0"/>
        <v>6.3461538461538458</v>
      </c>
      <c r="H40" s="15" t="s">
        <v>545</v>
      </c>
      <c r="I40" s="15" t="s">
        <v>31</v>
      </c>
      <c r="J40" s="6">
        <v>31</v>
      </c>
      <c r="K40" s="6">
        <v>9921.0390000000007</v>
      </c>
      <c r="L40" s="6">
        <v>188</v>
      </c>
      <c r="M40" s="6">
        <f t="shared" si="1"/>
        <v>6.064516129032258</v>
      </c>
      <c r="O40" s="15" t="s">
        <v>576</v>
      </c>
      <c r="P40" s="15" t="s">
        <v>31</v>
      </c>
      <c r="Q40" s="6">
        <v>52</v>
      </c>
      <c r="R40" s="6">
        <v>17341.682000000001</v>
      </c>
      <c r="S40" s="6">
        <v>708</v>
      </c>
      <c r="T40" s="6">
        <f t="shared" si="2"/>
        <v>13.615384615384615</v>
      </c>
    </row>
    <row r="41" spans="1:20" x14ac:dyDescent="0.15">
      <c r="A41" s="15" t="s">
        <v>514</v>
      </c>
      <c r="B41" s="15" t="s">
        <v>32</v>
      </c>
      <c r="C41" s="6">
        <v>64</v>
      </c>
      <c r="D41" s="6">
        <v>21616.398000000001</v>
      </c>
      <c r="E41" s="6">
        <v>165</v>
      </c>
      <c r="F41" s="6">
        <f t="shared" si="0"/>
        <v>2.578125</v>
      </c>
      <c r="H41" s="15" t="s">
        <v>545</v>
      </c>
      <c r="I41" s="15" t="s">
        <v>32</v>
      </c>
      <c r="J41" s="6">
        <v>104</v>
      </c>
      <c r="K41" s="6">
        <v>35430.277000000002</v>
      </c>
      <c r="L41" s="6">
        <v>188</v>
      </c>
      <c r="M41" s="6">
        <f t="shared" si="1"/>
        <v>1.8076923076923077</v>
      </c>
      <c r="O41" s="15" t="s">
        <v>576</v>
      </c>
      <c r="P41" s="15" t="s">
        <v>32</v>
      </c>
      <c r="Q41" s="6">
        <v>100</v>
      </c>
      <c r="R41" s="6">
        <v>33594.93</v>
      </c>
      <c r="S41" s="6">
        <v>708</v>
      </c>
      <c r="T41" s="6">
        <f t="shared" si="2"/>
        <v>7.08</v>
      </c>
    </row>
    <row r="42" spans="1:20" x14ac:dyDescent="0.15">
      <c r="A42" s="15" t="s">
        <v>514</v>
      </c>
      <c r="B42" s="15" t="s">
        <v>33</v>
      </c>
      <c r="C42" s="6">
        <v>91</v>
      </c>
      <c r="D42" s="6">
        <v>27543.766</v>
      </c>
      <c r="E42" s="6">
        <v>165</v>
      </c>
      <c r="F42" s="6">
        <f t="shared" si="0"/>
        <v>1.8131868131868132</v>
      </c>
      <c r="H42" s="15" t="s">
        <v>545</v>
      </c>
      <c r="I42" s="15" t="s">
        <v>33</v>
      </c>
      <c r="J42" s="6">
        <v>104</v>
      </c>
      <c r="K42" s="6">
        <v>35599.33</v>
      </c>
      <c r="L42" s="6">
        <v>188</v>
      </c>
      <c r="M42" s="6">
        <f t="shared" si="1"/>
        <v>1.8076923076923077</v>
      </c>
      <c r="O42" s="15" t="s">
        <v>576</v>
      </c>
      <c r="P42" s="15" t="s">
        <v>33</v>
      </c>
      <c r="Q42" s="6">
        <v>98</v>
      </c>
      <c r="R42" s="6">
        <v>30876.844000000001</v>
      </c>
      <c r="S42" s="6">
        <v>708</v>
      </c>
      <c r="T42" s="6">
        <f t="shared" si="2"/>
        <v>7.2244897959183669</v>
      </c>
    </row>
    <row r="43" spans="1:20" x14ac:dyDescent="0.15">
      <c r="A43" s="15" t="s">
        <v>515</v>
      </c>
      <c r="B43" s="15" t="s">
        <v>24</v>
      </c>
      <c r="C43" s="6">
        <v>117</v>
      </c>
      <c r="D43" s="6">
        <v>38612.445</v>
      </c>
      <c r="E43" s="6">
        <v>177</v>
      </c>
      <c r="F43" s="6">
        <f t="shared" si="0"/>
        <v>1.5128205128205128</v>
      </c>
      <c r="H43" s="15" t="s">
        <v>546</v>
      </c>
      <c r="I43" s="15" t="s">
        <v>24</v>
      </c>
      <c r="J43" s="6">
        <v>105</v>
      </c>
      <c r="K43" s="6">
        <v>34303.516000000003</v>
      </c>
      <c r="L43" s="6">
        <v>232</v>
      </c>
      <c r="M43" s="6">
        <f t="shared" si="1"/>
        <v>2.2095238095238097</v>
      </c>
      <c r="O43" s="15" t="s">
        <v>577</v>
      </c>
      <c r="P43" s="15" t="s">
        <v>24</v>
      </c>
      <c r="Q43" s="6">
        <v>85</v>
      </c>
      <c r="R43" s="6">
        <v>25851.078000000001</v>
      </c>
      <c r="S43" s="6">
        <v>4478</v>
      </c>
      <c r="T43" s="6">
        <f t="shared" si="2"/>
        <v>52.682352941176468</v>
      </c>
    </row>
    <row r="44" spans="1:20" x14ac:dyDescent="0.15">
      <c r="A44" s="15" t="s">
        <v>515</v>
      </c>
      <c r="B44" s="15" t="s">
        <v>25</v>
      </c>
      <c r="C44" s="6">
        <v>85</v>
      </c>
      <c r="D44" s="6">
        <v>28469.482</v>
      </c>
      <c r="E44" s="6">
        <v>177</v>
      </c>
      <c r="F44" s="6">
        <f t="shared" si="0"/>
        <v>2.0823529411764707</v>
      </c>
      <c r="H44" s="15" t="s">
        <v>546</v>
      </c>
      <c r="I44" s="15" t="s">
        <v>25</v>
      </c>
      <c r="J44" s="6">
        <v>81</v>
      </c>
      <c r="K44" s="6">
        <v>27522.998</v>
      </c>
      <c r="L44" s="6">
        <v>234</v>
      </c>
      <c r="M44" s="6">
        <f t="shared" si="1"/>
        <v>2.8888888888888888</v>
      </c>
      <c r="O44" s="15" t="s">
        <v>577</v>
      </c>
      <c r="P44" s="15" t="s">
        <v>25</v>
      </c>
      <c r="Q44" s="6">
        <v>83</v>
      </c>
      <c r="R44" s="6">
        <v>28987.08</v>
      </c>
      <c r="S44" s="6">
        <v>4478</v>
      </c>
      <c r="T44" s="6">
        <f t="shared" si="2"/>
        <v>53.951807228915662</v>
      </c>
    </row>
    <row r="45" spans="1:20" x14ac:dyDescent="0.15">
      <c r="A45" s="15" t="s">
        <v>515</v>
      </c>
      <c r="B45" s="15" t="s">
        <v>26</v>
      </c>
      <c r="C45" s="6">
        <v>86</v>
      </c>
      <c r="D45" s="6">
        <v>27149.88</v>
      </c>
      <c r="E45" s="6">
        <v>177</v>
      </c>
      <c r="F45" s="6">
        <f t="shared" si="0"/>
        <v>2.058139534883721</v>
      </c>
      <c r="H45" s="15" t="s">
        <v>546</v>
      </c>
      <c r="I45" s="15" t="s">
        <v>26</v>
      </c>
      <c r="J45" s="6">
        <v>89</v>
      </c>
      <c r="K45" s="6">
        <v>27543.877</v>
      </c>
      <c r="L45" s="6">
        <v>234</v>
      </c>
      <c r="M45" s="6">
        <f t="shared" si="1"/>
        <v>2.6292134831460676</v>
      </c>
      <c r="O45" s="15" t="s">
        <v>577</v>
      </c>
      <c r="P45" s="15" t="s">
        <v>26</v>
      </c>
      <c r="Q45" s="6">
        <v>93</v>
      </c>
      <c r="R45" s="6">
        <v>28983.96</v>
      </c>
      <c r="S45" s="6">
        <v>4478</v>
      </c>
      <c r="T45" s="6">
        <f t="shared" si="2"/>
        <v>48.1505376344086</v>
      </c>
    </row>
    <row r="46" spans="1:20" x14ac:dyDescent="0.15">
      <c r="A46" s="15" t="s">
        <v>515</v>
      </c>
      <c r="B46" s="15" t="s">
        <v>27</v>
      </c>
      <c r="C46" s="6">
        <v>99</v>
      </c>
      <c r="D46" s="6">
        <v>32909.203000000001</v>
      </c>
      <c r="E46" s="6">
        <v>177</v>
      </c>
      <c r="F46" s="6">
        <f t="shared" si="0"/>
        <v>1.7878787878787878</v>
      </c>
      <c r="H46" s="15" t="s">
        <v>546</v>
      </c>
      <c r="I46" s="15" t="s">
        <v>27</v>
      </c>
      <c r="J46" s="6">
        <v>107</v>
      </c>
      <c r="K46" s="6">
        <v>34871.277000000002</v>
      </c>
      <c r="L46" s="6">
        <v>236</v>
      </c>
      <c r="M46" s="6">
        <f t="shared" si="1"/>
        <v>2.2056074766355138</v>
      </c>
      <c r="O46" s="15" t="s">
        <v>577</v>
      </c>
      <c r="P46" s="15" t="s">
        <v>27</v>
      </c>
      <c r="Q46" s="6">
        <v>107</v>
      </c>
      <c r="R46" s="6">
        <v>33780.438000000002</v>
      </c>
      <c r="S46" s="6">
        <v>4479</v>
      </c>
      <c r="T46" s="6">
        <f t="shared" si="2"/>
        <v>41.859813084112147</v>
      </c>
    </row>
    <row r="47" spans="1:20" x14ac:dyDescent="0.15">
      <c r="A47" s="15" t="s">
        <v>515</v>
      </c>
      <c r="B47" s="15" t="s">
        <v>28</v>
      </c>
      <c r="C47" s="6">
        <v>107</v>
      </c>
      <c r="D47" s="6">
        <v>33783.523000000001</v>
      </c>
      <c r="E47" s="6">
        <v>178</v>
      </c>
      <c r="F47" s="6">
        <f t="shared" si="0"/>
        <v>1.6635514018691588</v>
      </c>
      <c r="H47" s="15" t="s">
        <v>546</v>
      </c>
      <c r="I47" s="15" t="s">
        <v>28</v>
      </c>
      <c r="J47" s="6">
        <v>92</v>
      </c>
      <c r="K47" s="6">
        <v>29654.12</v>
      </c>
      <c r="L47" s="6">
        <v>237</v>
      </c>
      <c r="M47" s="6">
        <f t="shared" si="1"/>
        <v>2.5760869565217392</v>
      </c>
      <c r="O47" s="15" t="s">
        <v>577</v>
      </c>
      <c r="P47" s="15" t="s">
        <v>28</v>
      </c>
      <c r="Q47" s="6">
        <v>116</v>
      </c>
      <c r="R47" s="6">
        <v>39190.805</v>
      </c>
      <c r="S47" s="6">
        <v>4479</v>
      </c>
      <c r="T47" s="6">
        <f t="shared" si="2"/>
        <v>38.612068965517238</v>
      </c>
    </row>
    <row r="48" spans="1:20" x14ac:dyDescent="0.15">
      <c r="A48" s="15" t="s">
        <v>515</v>
      </c>
      <c r="B48" s="15" t="s">
        <v>29</v>
      </c>
      <c r="C48" s="6">
        <v>95</v>
      </c>
      <c r="D48" s="6">
        <v>30780.28</v>
      </c>
      <c r="E48" s="6">
        <v>178</v>
      </c>
      <c r="F48" s="6">
        <f t="shared" si="0"/>
        <v>1.8736842105263158</v>
      </c>
      <c r="H48" s="15" t="s">
        <v>546</v>
      </c>
      <c r="I48" s="15" t="s">
        <v>29</v>
      </c>
      <c r="J48" s="6">
        <v>99</v>
      </c>
      <c r="K48" s="6">
        <v>32623.562000000002</v>
      </c>
      <c r="L48" s="6">
        <v>238</v>
      </c>
      <c r="M48" s="6">
        <f t="shared" si="1"/>
        <v>2.404040404040404</v>
      </c>
      <c r="O48" s="15" t="s">
        <v>577</v>
      </c>
      <c r="P48" s="15" t="s">
        <v>29</v>
      </c>
      <c r="Q48" s="6">
        <v>95</v>
      </c>
      <c r="R48" s="6">
        <v>29234.844000000001</v>
      </c>
      <c r="S48" s="6">
        <v>4479</v>
      </c>
      <c r="T48" s="6">
        <f t="shared" si="2"/>
        <v>47.147368421052633</v>
      </c>
    </row>
    <row r="49" spans="1:20" x14ac:dyDescent="0.15">
      <c r="A49" s="15" t="s">
        <v>515</v>
      </c>
      <c r="B49" s="15" t="s">
        <v>30</v>
      </c>
      <c r="C49" s="6">
        <v>50</v>
      </c>
      <c r="D49" s="6">
        <v>15622.083000000001</v>
      </c>
      <c r="E49" s="6">
        <v>178</v>
      </c>
      <c r="F49" s="6">
        <f t="shared" si="0"/>
        <v>3.56</v>
      </c>
      <c r="H49" s="15" t="s">
        <v>546</v>
      </c>
      <c r="I49" s="15" t="s">
        <v>30</v>
      </c>
      <c r="J49" s="6">
        <v>57</v>
      </c>
      <c r="K49" s="6">
        <v>21517.48</v>
      </c>
      <c r="L49" s="6">
        <v>238</v>
      </c>
      <c r="M49" s="6">
        <f t="shared" si="1"/>
        <v>4.1754385964912277</v>
      </c>
      <c r="O49" s="15" t="s">
        <v>577</v>
      </c>
      <c r="P49" s="15" t="s">
        <v>30</v>
      </c>
      <c r="Q49" s="6">
        <v>49</v>
      </c>
      <c r="R49" s="6">
        <v>18240.041000000001</v>
      </c>
      <c r="S49" s="6">
        <v>4479</v>
      </c>
      <c r="T49" s="6">
        <f t="shared" si="2"/>
        <v>91.408163265306129</v>
      </c>
    </row>
    <row r="50" spans="1:20" x14ac:dyDescent="0.15">
      <c r="A50" s="15" t="s">
        <v>515</v>
      </c>
      <c r="B50" s="15" t="s">
        <v>31</v>
      </c>
      <c r="C50" s="6">
        <v>48</v>
      </c>
      <c r="D50" s="6">
        <v>15671.281999999999</v>
      </c>
      <c r="E50" s="6">
        <v>178</v>
      </c>
      <c r="F50" s="6">
        <f t="shared" si="0"/>
        <v>3.7083333333333335</v>
      </c>
      <c r="H50" s="15" t="s">
        <v>546</v>
      </c>
      <c r="I50" s="15" t="s">
        <v>31</v>
      </c>
      <c r="J50" s="6">
        <v>49</v>
      </c>
      <c r="K50" s="6">
        <v>16608.682000000001</v>
      </c>
      <c r="L50" s="6">
        <v>239</v>
      </c>
      <c r="M50" s="6">
        <f t="shared" si="1"/>
        <v>4.8775510204081636</v>
      </c>
      <c r="O50" s="15" t="s">
        <v>577</v>
      </c>
      <c r="P50" s="15" t="s">
        <v>31</v>
      </c>
      <c r="Q50" s="6">
        <v>54</v>
      </c>
      <c r="R50" s="6">
        <v>16942.96</v>
      </c>
      <c r="S50" s="6">
        <v>4480</v>
      </c>
      <c r="T50" s="6">
        <f t="shared" si="2"/>
        <v>82.962962962962962</v>
      </c>
    </row>
    <row r="51" spans="1:20" x14ac:dyDescent="0.15">
      <c r="A51" s="15" t="s">
        <v>515</v>
      </c>
      <c r="B51" s="15" t="s">
        <v>32</v>
      </c>
      <c r="C51" s="6">
        <v>92</v>
      </c>
      <c r="D51" s="6">
        <v>29151.234</v>
      </c>
      <c r="E51" s="6">
        <v>186</v>
      </c>
      <c r="F51" s="6">
        <f t="shared" si="0"/>
        <v>2.0217391304347827</v>
      </c>
      <c r="H51" s="15" t="s">
        <v>546</v>
      </c>
      <c r="I51" s="15" t="s">
        <v>32</v>
      </c>
      <c r="J51" s="6">
        <v>95</v>
      </c>
      <c r="K51" s="6">
        <v>34394.800000000003</v>
      </c>
      <c r="L51" s="6">
        <v>239</v>
      </c>
      <c r="M51" s="6">
        <f t="shared" si="1"/>
        <v>2.5157894736842104</v>
      </c>
      <c r="O51" s="15" t="s">
        <v>577</v>
      </c>
      <c r="P51" s="15" t="s">
        <v>32</v>
      </c>
      <c r="Q51" s="6">
        <v>105</v>
      </c>
      <c r="R51" s="6">
        <v>31951.236000000001</v>
      </c>
      <c r="S51" s="6">
        <v>4480</v>
      </c>
      <c r="T51" s="6">
        <f t="shared" si="2"/>
        <v>42.666666666666664</v>
      </c>
    </row>
    <row r="52" spans="1:20" x14ac:dyDescent="0.15">
      <c r="A52" s="15" t="s">
        <v>515</v>
      </c>
      <c r="B52" s="15" t="s">
        <v>33</v>
      </c>
      <c r="C52" s="6">
        <v>107</v>
      </c>
      <c r="D52" s="6">
        <v>35810.402000000002</v>
      </c>
      <c r="E52" s="6">
        <v>186</v>
      </c>
      <c r="F52" s="6">
        <f t="shared" si="0"/>
        <v>1.7383177570093458</v>
      </c>
      <c r="H52" s="15" t="s">
        <v>546</v>
      </c>
      <c r="I52" s="15" t="s">
        <v>33</v>
      </c>
      <c r="J52" s="6">
        <v>66</v>
      </c>
      <c r="K52" s="6">
        <v>22400.115000000002</v>
      </c>
      <c r="L52" s="6">
        <v>240</v>
      </c>
      <c r="M52" s="6">
        <f t="shared" si="1"/>
        <v>3.6363636363636362</v>
      </c>
      <c r="O52" s="15" t="s">
        <v>577</v>
      </c>
      <c r="P52" s="15" t="s">
        <v>33</v>
      </c>
      <c r="Q52" s="6">
        <v>89</v>
      </c>
      <c r="R52" s="6">
        <v>27020.719000000001</v>
      </c>
      <c r="S52" s="6">
        <v>4480</v>
      </c>
      <c r="T52" s="6">
        <f t="shared" si="2"/>
        <v>50.337078651685395</v>
      </c>
    </row>
    <row r="53" spans="1:20" x14ac:dyDescent="0.15">
      <c r="A53" s="15" t="s">
        <v>516</v>
      </c>
      <c r="B53" s="15" t="s">
        <v>24</v>
      </c>
      <c r="C53" s="6">
        <v>94</v>
      </c>
      <c r="D53" s="6">
        <v>29619.759999999998</v>
      </c>
      <c r="E53" s="6">
        <v>161</v>
      </c>
      <c r="F53" s="6">
        <f t="shared" si="0"/>
        <v>1.7127659574468086</v>
      </c>
      <c r="H53" s="15" t="s">
        <v>547</v>
      </c>
      <c r="I53" s="15" t="s">
        <v>24</v>
      </c>
      <c r="J53" s="6">
        <v>92</v>
      </c>
      <c r="K53" s="6">
        <v>32017.17</v>
      </c>
      <c r="L53" s="6">
        <v>176</v>
      </c>
      <c r="M53" s="6">
        <f t="shared" si="1"/>
        <v>1.9130434782608696</v>
      </c>
      <c r="O53" s="15" t="s">
        <v>578</v>
      </c>
      <c r="P53" s="15" t="s">
        <v>24</v>
      </c>
      <c r="Q53" s="6">
        <v>99</v>
      </c>
      <c r="R53" s="6">
        <v>30711.48</v>
      </c>
      <c r="S53" s="6">
        <v>756</v>
      </c>
      <c r="T53" s="6">
        <f t="shared" si="2"/>
        <v>7.6363636363636367</v>
      </c>
    </row>
    <row r="54" spans="1:20" x14ac:dyDescent="0.15">
      <c r="A54" s="15" t="s">
        <v>516</v>
      </c>
      <c r="B54" s="15" t="s">
        <v>25</v>
      </c>
      <c r="C54" s="6">
        <v>107</v>
      </c>
      <c r="D54" s="6">
        <v>35166.847999999998</v>
      </c>
      <c r="E54" s="6">
        <v>161</v>
      </c>
      <c r="F54" s="6">
        <f t="shared" si="0"/>
        <v>1.5046728971962617</v>
      </c>
      <c r="H54" s="15" t="s">
        <v>547</v>
      </c>
      <c r="I54" s="15" t="s">
        <v>25</v>
      </c>
      <c r="J54" s="6">
        <v>88</v>
      </c>
      <c r="K54" s="6">
        <v>30344.32</v>
      </c>
      <c r="L54" s="6">
        <v>176</v>
      </c>
      <c r="M54" s="6">
        <f t="shared" si="1"/>
        <v>2</v>
      </c>
      <c r="O54" s="15" t="s">
        <v>578</v>
      </c>
      <c r="P54" s="15" t="s">
        <v>25</v>
      </c>
      <c r="Q54" s="6">
        <v>97</v>
      </c>
      <c r="R54" s="6">
        <v>32479.682000000001</v>
      </c>
      <c r="S54" s="6">
        <v>756</v>
      </c>
      <c r="T54" s="6">
        <f t="shared" si="2"/>
        <v>7.7938144329896906</v>
      </c>
    </row>
    <row r="55" spans="1:20" x14ac:dyDescent="0.15">
      <c r="A55" s="15" t="s">
        <v>516</v>
      </c>
      <c r="B55" s="15" t="s">
        <v>26</v>
      </c>
      <c r="C55" s="6">
        <v>105</v>
      </c>
      <c r="D55" s="6">
        <v>35518.875</v>
      </c>
      <c r="E55" s="6">
        <v>162</v>
      </c>
      <c r="F55" s="6">
        <f t="shared" si="0"/>
        <v>1.5428571428571429</v>
      </c>
      <c r="H55" s="15" t="s">
        <v>547</v>
      </c>
      <c r="I55" s="15" t="s">
        <v>26</v>
      </c>
      <c r="J55" s="6">
        <v>91</v>
      </c>
      <c r="K55" s="6">
        <v>29602.92</v>
      </c>
      <c r="L55" s="6">
        <v>177</v>
      </c>
      <c r="M55" s="6">
        <f t="shared" si="1"/>
        <v>1.945054945054945</v>
      </c>
      <c r="O55" s="15" t="s">
        <v>578</v>
      </c>
      <c r="P55" s="15" t="s">
        <v>26</v>
      </c>
      <c r="Q55" s="6">
        <v>100</v>
      </c>
      <c r="R55" s="6">
        <v>32909.035000000003</v>
      </c>
      <c r="S55" s="6">
        <v>757</v>
      </c>
      <c r="T55" s="6">
        <f t="shared" si="2"/>
        <v>7.57</v>
      </c>
    </row>
    <row r="56" spans="1:20" x14ac:dyDescent="0.15">
      <c r="A56" s="15" t="s">
        <v>516</v>
      </c>
      <c r="B56" s="15" t="s">
        <v>27</v>
      </c>
      <c r="C56" s="6">
        <v>87</v>
      </c>
      <c r="D56" s="6">
        <v>31005.162</v>
      </c>
      <c r="E56" s="6">
        <v>162</v>
      </c>
      <c r="F56" s="6">
        <f t="shared" si="0"/>
        <v>1.8620689655172413</v>
      </c>
      <c r="H56" s="15" t="s">
        <v>547</v>
      </c>
      <c r="I56" s="15" t="s">
        <v>27</v>
      </c>
      <c r="J56" s="6">
        <v>96</v>
      </c>
      <c r="K56" s="6">
        <v>30137.405999999999</v>
      </c>
      <c r="L56" s="6">
        <v>177</v>
      </c>
      <c r="M56" s="6">
        <f t="shared" si="1"/>
        <v>1.84375</v>
      </c>
      <c r="O56" s="15" t="s">
        <v>578</v>
      </c>
      <c r="P56" s="15" t="s">
        <v>27</v>
      </c>
      <c r="Q56" s="6">
        <v>114</v>
      </c>
      <c r="R56" s="6">
        <v>37089.042999999998</v>
      </c>
      <c r="S56" s="6">
        <v>757</v>
      </c>
      <c r="T56" s="6">
        <f t="shared" si="2"/>
        <v>6.6403508771929829</v>
      </c>
    </row>
    <row r="57" spans="1:20" x14ac:dyDescent="0.15">
      <c r="A57" s="15" t="s">
        <v>516</v>
      </c>
      <c r="B57" s="15" t="s">
        <v>28</v>
      </c>
      <c r="C57" s="6">
        <v>105</v>
      </c>
      <c r="D57" s="6">
        <v>35350</v>
      </c>
      <c r="E57" s="6">
        <v>162</v>
      </c>
      <c r="F57" s="6">
        <f t="shared" si="0"/>
        <v>1.5428571428571429</v>
      </c>
      <c r="H57" s="15" t="s">
        <v>547</v>
      </c>
      <c r="I57" s="15" t="s">
        <v>28</v>
      </c>
      <c r="J57" s="6">
        <v>107</v>
      </c>
      <c r="K57" s="6">
        <v>33821.438000000002</v>
      </c>
      <c r="L57" s="6">
        <v>177</v>
      </c>
      <c r="M57" s="6">
        <f t="shared" si="1"/>
        <v>1.6542056074766356</v>
      </c>
      <c r="O57" s="15" t="s">
        <v>578</v>
      </c>
      <c r="P57" s="15" t="s">
        <v>28</v>
      </c>
      <c r="Q57" s="6">
        <v>98</v>
      </c>
      <c r="R57" s="6">
        <v>30074.28</v>
      </c>
      <c r="S57" s="6">
        <v>758</v>
      </c>
      <c r="T57" s="6">
        <f t="shared" si="2"/>
        <v>7.7346938775510203</v>
      </c>
    </row>
    <row r="58" spans="1:20" x14ac:dyDescent="0.15">
      <c r="A58" s="15" t="s">
        <v>516</v>
      </c>
      <c r="B58" s="15" t="s">
        <v>29</v>
      </c>
      <c r="C58" s="6">
        <v>114</v>
      </c>
      <c r="D58" s="6">
        <v>38838.519999999997</v>
      </c>
      <c r="E58" s="6">
        <v>162</v>
      </c>
      <c r="F58" s="6">
        <f t="shared" si="0"/>
        <v>1.4210526315789473</v>
      </c>
      <c r="H58" s="15" t="s">
        <v>547</v>
      </c>
      <c r="I58" s="15" t="s">
        <v>29</v>
      </c>
      <c r="J58" s="6">
        <v>93</v>
      </c>
      <c r="K58" s="6">
        <v>30684.151999999998</v>
      </c>
      <c r="L58" s="6">
        <v>177</v>
      </c>
      <c r="M58" s="6">
        <f t="shared" si="1"/>
        <v>1.903225806451613</v>
      </c>
      <c r="O58" s="15" t="s">
        <v>578</v>
      </c>
      <c r="P58" s="15" t="s">
        <v>29</v>
      </c>
      <c r="Q58" s="6">
        <v>90</v>
      </c>
      <c r="R58" s="6">
        <v>28621.004000000001</v>
      </c>
      <c r="S58" s="6">
        <v>758</v>
      </c>
      <c r="T58" s="6">
        <f t="shared" si="2"/>
        <v>8.4222222222222225</v>
      </c>
    </row>
    <row r="59" spans="1:20" x14ac:dyDescent="0.15">
      <c r="A59" s="15" t="s">
        <v>516</v>
      </c>
      <c r="B59" s="15" t="s">
        <v>30</v>
      </c>
      <c r="C59" s="6">
        <v>41</v>
      </c>
      <c r="D59" s="6">
        <v>13622.397999999999</v>
      </c>
      <c r="E59" s="6">
        <v>162</v>
      </c>
      <c r="F59" s="6">
        <f t="shared" si="0"/>
        <v>3.9512195121951219</v>
      </c>
      <c r="H59" s="15" t="s">
        <v>547</v>
      </c>
      <c r="I59" s="15" t="s">
        <v>30</v>
      </c>
      <c r="J59" s="6">
        <v>53</v>
      </c>
      <c r="K59" s="6">
        <v>17663.605</v>
      </c>
      <c r="L59" s="6">
        <v>177</v>
      </c>
      <c r="M59" s="6">
        <f t="shared" si="1"/>
        <v>3.3396226415094339</v>
      </c>
      <c r="O59" s="15" t="s">
        <v>578</v>
      </c>
      <c r="P59" s="15" t="s">
        <v>30</v>
      </c>
      <c r="Q59" s="6">
        <v>54</v>
      </c>
      <c r="R59" s="6">
        <v>16408.12</v>
      </c>
      <c r="S59" s="6">
        <v>758</v>
      </c>
      <c r="T59" s="6">
        <f t="shared" si="2"/>
        <v>14.037037037037036</v>
      </c>
    </row>
    <row r="60" spans="1:20" x14ac:dyDescent="0.15">
      <c r="A60" s="15" t="s">
        <v>516</v>
      </c>
      <c r="B60" s="15" t="s">
        <v>31</v>
      </c>
      <c r="C60" s="6">
        <v>50</v>
      </c>
      <c r="D60" s="6">
        <v>16722.835999999999</v>
      </c>
      <c r="E60" s="6">
        <v>162</v>
      </c>
      <c r="F60" s="6">
        <f t="shared" si="0"/>
        <v>3.24</v>
      </c>
      <c r="H60" s="15" t="s">
        <v>547</v>
      </c>
      <c r="I60" s="15" t="s">
        <v>31</v>
      </c>
      <c r="J60" s="6">
        <v>43</v>
      </c>
      <c r="K60" s="6">
        <v>15826.721</v>
      </c>
      <c r="L60" s="6">
        <v>177</v>
      </c>
      <c r="M60" s="6">
        <f t="shared" si="1"/>
        <v>4.1162790697674421</v>
      </c>
      <c r="O60" s="15" t="s">
        <v>578</v>
      </c>
      <c r="P60" s="15" t="s">
        <v>31</v>
      </c>
      <c r="Q60" s="6">
        <v>45</v>
      </c>
      <c r="R60" s="6">
        <v>12769.919</v>
      </c>
      <c r="S60" s="6">
        <v>759</v>
      </c>
      <c r="T60" s="6">
        <f t="shared" si="2"/>
        <v>16.866666666666667</v>
      </c>
    </row>
    <row r="61" spans="1:20" x14ac:dyDescent="0.15">
      <c r="A61" s="15" t="s">
        <v>516</v>
      </c>
      <c r="B61" s="15" t="s">
        <v>32</v>
      </c>
      <c r="C61" s="6">
        <v>102</v>
      </c>
      <c r="D61" s="6">
        <v>31298.953000000001</v>
      </c>
      <c r="E61" s="6">
        <v>162</v>
      </c>
      <c r="F61" s="6">
        <f t="shared" si="0"/>
        <v>1.588235294117647</v>
      </c>
      <c r="H61" s="15" t="s">
        <v>547</v>
      </c>
      <c r="I61" s="15" t="s">
        <v>32</v>
      </c>
      <c r="J61" s="6">
        <v>94</v>
      </c>
      <c r="K61" s="6">
        <v>30646.726999999999</v>
      </c>
      <c r="L61" s="6">
        <v>177</v>
      </c>
      <c r="M61" s="6">
        <f t="shared" si="1"/>
        <v>1.8829787234042554</v>
      </c>
      <c r="O61" s="15" t="s">
        <v>578</v>
      </c>
      <c r="P61" s="15" t="s">
        <v>32</v>
      </c>
      <c r="Q61" s="6">
        <v>89</v>
      </c>
      <c r="R61" s="6">
        <v>29306.516</v>
      </c>
      <c r="S61" s="6">
        <v>759</v>
      </c>
      <c r="T61" s="6">
        <f t="shared" si="2"/>
        <v>8.5280898876404496</v>
      </c>
    </row>
    <row r="62" spans="1:20" x14ac:dyDescent="0.15">
      <c r="A62" s="15" t="s">
        <v>516</v>
      </c>
      <c r="B62" s="15" t="s">
        <v>33</v>
      </c>
      <c r="C62" s="6">
        <v>95</v>
      </c>
      <c r="D62" s="6">
        <v>29262.958999999999</v>
      </c>
      <c r="E62" s="6">
        <v>162</v>
      </c>
      <c r="F62" s="6">
        <f t="shared" si="0"/>
        <v>1.7052631578947368</v>
      </c>
      <c r="H62" s="15" t="s">
        <v>547</v>
      </c>
      <c r="I62" s="15" t="s">
        <v>33</v>
      </c>
      <c r="J62" s="6">
        <v>83</v>
      </c>
      <c r="K62" s="6">
        <v>27821.241999999998</v>
      </c>
      <c r="L62" s="6">
        <v>177</v>
      </c>
      <c r="M62" s="6">
        <f t="shared" si="1"/>
        <v>2.1325301204819276</v>
      </c>
      <c r="O62" s="15" t="s">
        <v>578</v>
      </c>
      <c r="P62" s="15" t="s">
        <v>33</v>
      </c>
      <c r="Q62" s="6">
        <v>103</v>
      </c>
      <c r="R62" s="6">
        <v>32896.125</v>
      </c>
      <c r="S62" s="6">
        <v>759</v>
      </c>
      <c r="T62" s="6">
        <f t="shared" si="2"/>
        <v>7.3689320388349513</v>
      </c>
    </row>
    <row r="63" spans="1:20" x14ac:dyDescent="0.15">
      <c r="A63" s="15" t="s">
        <v>517</v>
      </c>
      <c r="B63" s="15" t="s">
        <v>24</v>
      </c>
      <c r="C63" s="6">
        <v>102</v>
      </c>
      <c r="D63" s="6">
        <v>32915</v>
      </c>
      <c r="E63" s="6">
        <v>250</v>
      </c>
      <c r="F63" s="6">
        <f t="shared" si="0"/>
        <v>2.4509803921568629</v>
      </c>
      <c r="H63" s="15" t="s">
        <v>548</v>
      </c>
      <c r="I63" s="15" t="s">
        <v>24</v>
      </c>
      <c r="J63" s="6">
        <v>87</v>
      </c>
      <c r="K63" s="6">
        <v>28081.360000000001</v>
      </c>
      <c r="L63" s="6">
        <v>177</v>
      </c>
      <c r="M63" s="6">
        <f t="shared" si="1"/>
        <v>2.0344827586206895</v>
      </c>
      <c r="O63" s="15" t="s">
        <v>579</v>
      </c>
      <c r="P63" s="15" t="s">
        <v>24</v>
      </c>
      <c r="Q63" s="6">
        <v>92</v>
      </c>
      <c r="R63" s="6">
        <v>33623.120000000003</v>
      </c>
      <c r="S63" s="6">
        <v>535</v>
      </c>
      <c r="T63" s="6">
        <f t="shared" si="2"/>
        <v>5.8152173913043477</v>
      </c>
    </row>
    <row r="64" spans="1:20" x14ac:dyDescent="0.15">
      <c r="A64" s="15" t="s">
        <v>517</v>
      </c>
      <c r="B64" s="15" t="s">
        <v>25</v>
      </c>
      <c r="C64" s="6">
        <v>111</v>
      </c>
      <c r="D64" s="6">
        <v>34862.675999999999</v>
      </c>
      <c r="E64" s="6">
        <v>250</v>
      </c>
      <c r="F64" s="6">
        <f t="shared" si="0"/>
        <v>2.2522522522522523</v>
      </c>
      <c r="H64" s="15" t="s">
        <v>548</v>
      </c>
      <c r="I64" s="15" t="s">
        <v>25</v>
      </c>
      <c r="J64" s="6">
        <v>83</v>
      </c>
      <c r="K64" s="6">
        <v>25200.92</v>
      </c>
      <c r="L64" s="6">
        <v>178</v>
      </c>
      <c r="M64" s="6">
        <f t="shared" si="1"/>
        <v>2.1445783132530121</v>
      </c>
      <c r="O64" s="15" t="s">
        <v>579</v>
      </c>
      <c r="P64" s="15" t="s">
        <v>25</v>
      </c>
      <c r="Q64" s="6">
        <v>97</v>
      </c>
      <c r="R64" s="6">
        <v>34185.523000000001</v>
      </c>
      <c r="S64" s="6">
        <v>535</v>
      </c>
      <c r="T64" s="6">
        <f t="shared" si="2"/>
        <v>5.5154639175257731</v>
      </c>
    </row>
    <row r="65" spans="1:20" x14ac:dyDescent="0.15">
      <c r="A65" s="15" t="s">
        <v>517</v>
      </c>
      <c r="B65" s="15" t="s">
        <v>26</v>
      </c>
      <c r="C65" s="6">
        <v>118</v>
      </c>
      <c r="D65" s="6">
        <v>39902.285000000003</v>
      </c>
      <c r="E65" s="6">
        <v>250</v>
      </c>
      <c r="F65" s="6">
        <f t="shared" si="0"/>
        <v>2.1186440677966103</v>
      </c>
      <c r="H65" s="15" t="s">
        <v>548</v>
      </c>
      <c r="I65" s="15" t="s">
        <v>26</v>
      </c>
      <c r="J65" s="6">
        <v>76</v>
      </c>
      <c r="K65" s="6">
        <v>27820.883000000002</v>
      </c>
      <c r="L65" s="6">
        <v>178</v>
      </c>
      <c r="M65" s="6">
        <f t="shared" si="1"/>
        <v>2.3421052631578947</v>
      </c>
      <c r="O65" s="15" t="s">
        <v>579</v>
      </c>
      <c r="P65" s="15" t="s">
        <v>26</v>
      </c>
      <c r="Q65" s="6">
        <v>115</v>
      </c>
      <c r="R65" s="6">
        <v>36921.805</v>
      </c>
      <c r="S65" s="6">
        <v>536</v>
      </c>
      <c r="T65" s="6">
        <f t="shared" si="2"/>
        <v>4.660869565217391</v>
      </c>
    </row>
    <row r="66" spans="1:20" x14ac:dyDescent="0.15">
      <c r="A66" s="15" t="s">
        <v>517</v>
      </c>
      <c r="B66" s="15" t="s">
        <v>27</v>
      </c>
      <c r="C66" s="6">
        <v>102</v>
      </c>
      <c r="D66" s="6">
        <v>34951.995999999999</v>
      </c>
      <c r="E66" s="6">
        <v>250</v>
      </c>
      <c r="F66" s="6">
        <f t="shared" si="0"/>
        <v>2.4509803921568629</v>
      </c>
      <c r="H66" s="15" t="s">
        <v>548</v>
      </c>
      <c r="I66" s="15" t="s">
        <v>27</v>
      </c>
      <c r="J66" s="6">
        <v>116</v>
      </c>
      <c r="K66" s="6">
        <v>41056.233999999997</v>
      </c>
      <c r="L66" s="6">
        <v>178</v>
      </c>
      <c r="M66" s="6">
        <f t="shared" si="1"/>
        <v>1.5344827586206897</v>
      </c>
      <c r="O66" s="15" t="s">
        <v>579</v>
      </c>
      <c r="P66" s="15" t="s">
        <v>27</v>
      </c>
      <c r="Q66" s="6">
        <v>86</v>
      </c>
      <c r="R66" s="6">
        <v>27605.594000000001</v>
      </c>
      <c r="S66" s="6">
        <v>536</v>
      </c>
      <c r="T66" s="6">
        <f t="shared" si="2"/>
        <v>6.2325581395348841</v>
      </c>
    </row>
    <row r="67" spans="1:20" x14ac:dyDescent="0.15">
      <c r="A67" s="15" t="s">
        <v>517</v>
      </c>
      <c r="B67" s="15" t="s">
        <v>28</v>
      </c>
      <c r="C67" s="6">
        <v>92</v>
      </c>
      <c r="D67" s="6">
        <v>30994</v>
      </c>
      <c r="E67" s="6">
        <v>250</v>
      </c>
      <c r="F67" s="6">
        <f t="shared" si="0"/>
        <v>2.7173913043478262</v>
      </c>
      <c r="H67" s="15" t="s">
        <v>548</v>
      </c>
      <c r="I67" s="15" t="s">
        <v>28</v>
      </c>
      <c r="J67" s="6">
        <v>85</v>
      </c>
      <c r="K67" s="6">
        <v>27115.32</v>
      </c>
      <c r="L67" s="6">
        <v>179</v>
      </c>
      <c r="M67" s="6">
        <f t="shared" si="1"/>
        <v>2.1058823529411765</v>
      </c>
      <c r="O67" s="15" t="s">
        <v>579</v>
      </c>
      <c r="P67" s="15" t="s">
        <v>28</v>
      </c>
      <c r="Q67" s="6">
        <v>92</v>
      </c>
      <c r="R67" s="6">
        <v>29191.08</v>
      </c>
      <c r="S67" s="6">
        <v>536</v>
      </c>
      <c r="T67" s="6">
        <f t="shared" si="2"/>
        <v>5.8260869565217392</v>
      </c>
    </row>
    <row r="68" spans="1:20" x14ac:dyDescent="0.15">
      <c r="A68" s="15" t="s">
        <v>517</v>
      </c>
      <c r="B68" s="15" t="s">
        <v>29</v>
      </c>
      <c r="C68" s="6">
        <v>104</v>
      </c>
      <c r="D68" s="6">
        <v>34925.72</v>
      </c>
      <c r="E68" s="6">
        <v>250</v>
      </c>
      <c r="F68" s="6">
        <f t="shared" ref="F68:F131" si="3">E68/C68</f>
        <v>2.4038461538461537</v>
      </c>
      <c r="H68" s="15" t="s">
        <v>548</v>
      </c>
      <c r="I68" s="15" t="s">
        <v>29</v>
      </c>
      <c r="J68" s="6">
        <v>88</v>
      </c>
      <c r="K68" s="6">
        <v>31638.884999999998</v>
      </c>
      <c r="L68" s="6">
        <v>179</v>
      </c>
      <c r="M68" s="6">
        <f t="shared" ref="M68:M131" si="4">L68/J68</f>
        <v>2.0340909090909092</v>
      </c>
      <c r="O68" s="15" t="s">
        <v>579</v>
      </c>
      <c r="P68" s="15" t="s">
        <v>29</v>
      </c>
      <c r="Q68" s="6">
        <v>100</v>
      </c>
      <c r="R68" s="6">
        <v>34120.561999999998</v>
      </c>
      <c r="S68" s="6">
        <v>537</v>
      </c>
      <c r="T68" s="6">
        <f t="shared" ref="T68:T131" si="5">S68/Q68</f>
        <v>5.37</v>
      </c>
    </row>
    <row r="69" spans="1:20" x14ac:dyDescent="0.15">
      <c r="A69" s="15" t="s">
        <v>517</v>
      </c>
      <c r="B69" s="15" t="s">
        <v>30</v>
      </c>
      <c r="C69" s="6">
        <v>37</v>
      </c>
      <c r="D69" s="6">
        <v>12607.081</v>
      </c>
      <c r="E69" s="6">
        <v>250</v>
      </c>
      <c r="F69" s="6">
        <f t="shared" si="3"/>
        <v>6.756756756756757</v>
      </c>
      <c r="H69" s="15" t="s">
        <v>548</v>
      </c>
      <c r="I69" s="15" t="s">
        <v>30</v>
      </c>
      <c r="J69" s="6">
        <v>36</v>
      </c>
      <c r="K69" s="6">
        <v>11106.161</v>
      </c>
      <c r="L69" s="6">
        <v>179</v>
      </c>
      <c r="M69" s="6">
        <f t="shared" si="4"/>
        <v>4.9722222222222223</v>
      </c>
      <c r="O69" s="15" t="s">
        <v>579</v>
      </c>
      <c r="P69" s="15" t="s">
        <v>30</v>
      </c>
      <c r="Q69" s="6">
        <v>42</v>
      </c>
      <c r="R69" s="6">
        <v>12152.839</v>
      </c>
      <c r="S69" s="6">
        <v>537</v>
      </c>
      <c r="T69" s="6">
        <f t="shared" si="5"/>
        <v>12.785714285714286</v>
      </c>
    </row>
    <row r="70" spans="1:20" x14ac:dyDescent="0.15">
      <c r="A70" s="15" t="s">
        <v>517</v>
      </c>
      <c r="B70" s="15" t="s">
        <v>31</v>
      </c>
      <c r="C70" s="6">
        <v>51</v>
      </c>
      <c r="D70" s="6">
        <v>16778.440999999999</v>
      </c>
      <c r="E70" s="6">
        <v>250</v>
      </c>
      <c r="F70" s="6">
        <f t="shared" si="3"/>
        <v>4.9019607843137258</v>
      </c>
      <c r="H70" s="15" t="s">
        <v>548</v>
      </c>
      <c r="I70" s="15" t="s">
        <v>31</v>
      </c>
      <c r="J70" s="6">
        <v>65</v>
      </c>
      <c r="K70" s="6">
        <v>24667.605</v>
      </c>
      <c r="L70" s="6">
        <v>179</v>
      </c>
      <c r="M70" s="6">
        <f t="shared" si="4"/>
        <v>2.7538461538461538</v>
      </c>
      <c r="O70" s="15" t="s">
        <v>579</v>
      </c>
      <c r="P70" s="15" t="s">
        <v>31</v>
      </c>
      <c r="Q70" s="6">
        <v>48</v>
      </c>
      <c r="R70" s="6">
        <v>15193.198</v>
      </c>
      <c r="S70" s="6">
        <v>537</v>
      </c>
      <c r="T70" s="6">
        <f t="shared" si="5"/>
        <v>11.1875</v>
      </c>
    </row>
    <row r="71" spans="1:20" x14ac:dyDescent="0.15">
      <c r="A71" s="15" t="s">
        <v>517</v>
      </c>
      <c r="B71" s="15" t="s">
        <v>32</v>
      </c>
      <c r="C71" s="6">
        <v>91</v>
      </c>
      <c r="D71" s="6">
        <v>29553.123</v>
      </c>
      <c r="E71" s="6">
        <v>250</v>
      </c>
      <c r="F71" s="6">
        <f t="shared" si="3"/>
        <v>2.7472527472527473</v>
      </c>
      <c r="H71" s="15" t="s">
        <v>548</v>
      </c>
      <c r="I71" s="15" t="s">
        <v>32</v>
      </c>
      <c r="J71" s="6">
        <v>105</v>
      </c>
      <c r="K71" s="6">
        <v>35155.96</v>
      </c>
      <c r="L71" s="6">
        <v>180</v>
      </c>
      <c r="M71" s="6">
        <f t="shared" si="4"/>
        <v>1.7142857142857142</v>
      </c>
      <c r="O71" s="15" t="s">
        <v>579</v>
      </c>
      <c r="P71" s="15" t="s">
        <v>32</v>
      </c>
      <c r="Q71" s="6">
        <v>104</v>
      </c>
      <c r="R71" s="6">
        <v>35219.241999999998</v>
      </c>
      <c r="S71" s="6">
        <v>537</v>
      </c>
      <c r="T71" s="6">
        <f t="shared" si="5"/>
        <v>5.1634615384615383</v>
      </c>
    </row>
    <row r="72" spans="1:20" x14ac:dyDescent="0.15">
      <c r="A72" s="15" t="s">
        <v>517</v>
      </c>
      <c r="B72" s="15" t="s">
        <v>33</v>
      </c>
      <c r="C72" s="6">
        <v>98</v>
      </c>
      <c r="D72" s="6">
        <v>31928.921999999999</v>
      </c>
      <c r="E72" s="6">
        <v>250</v>
      </c>
      <c r="F72" s="6">
        <f t="shared" si="3"/>
        <v>2.5510204081632653</v>
      </c>
      <c r="H72" s="15" t="s">
        <v>548</v>
      </c>
      <c r="I72" s="15" t="s">
        <v>33</v>
      </c>
      <c r="J72" s="6">
        <v>99</v>
      </c>
      <c r="K72" s="6">
        <v>30627.72</v>
      </c>
      <c r="L72" s="6">
        <v>180</v>
      </c>
      <c r="M72" s="6">
        <f t="shared" si="4"/>
        <v>1.8181818181818181</v>
      </c>
      <c r="O72" s="15" t="s">
        <v>579</v>
      </c>
      <c r="P72" s="15" t="s">
        <v>33</v>
      </c>
      <c r="Q72" s="6">
        <v>87</v>
      </c>
      <c r="R72" s="6">
        <v>26094.643</v>
      </c>
      <c r="S72" s="6">
        <v>538</v>
      </c>
      <c r="T72" s="6">
        <f t="shared" si="5"/>
        <v>6.1839080459770113</v>
      </c>
    </row>
    <row r="73" spans="1:20" x14ac:dyDescent="0.15">
      <c r="A73" s="15" t="s">
        <v>518</v>
      </c>
      <c r="B73" s="15" t="s">
        <v>24</v>
      </c>
      <c r="C73" s="6">
        <v>106</v>
      </c>
      <c r="D73" s="6">
        <v>36371.561999999998</v>
      </c>
      <c r="E73" s="6">
        <v>263</v>
      </c>
      <c r="F73" s="6">
        <f t="shared" si="3"/>
        <v>2.4811320754716979</v>
      </c>
      <c r="H73" s="15" t="s">
        <v>549</v>
      </c>
      <c r="I73" s="15" t="s">
        <v>24</v>
      </c>
      <c r="J73" s="6">
        <v>91</v>
      </c>
      <c r="K73" s="6">
        <v>28280.2</v>
      </c>
      <c r="L73" s="6">
        <v>193</v>
      </c>
      <c r="M73" s="6">
        <f t="shared" si="4"/>
        <v>2.1208791208791209</v>
      </c>
      <c r="O73" s="15" t="s">
        <v>580</v>
      </c>
      <c r="P73" s="15" t="s">
        <v>24</v>
      </c>
      <c r="Q73" s="6">
        <v>96</v>
      </c>
      <c r="R73" s="6">
        <v>30493.803</v>
      </c>
      <c r="S73" s="6">
        <v>1068</v>
      </c>
      <c r="T73" s="6">
        <f t="shared" si="5"/>
        <v>11.125</v>
      </c>
    </row>
    <row r="74" spans="1:20" x14ac:dyDescent="0.15">
      <c r="A74" s="15" t="s">
        <v>518</v>
      </c>
      <c r="B74" s="15" t="s">
        <v>25</v>
      </c>
      <c r="C74" s="6">
        <v>80</v>
      </c>
      <c r="D74" s="6">
        <v>27738.043000000001</v>
      </c>
      <c r="E74" s="6">
        <v>263</v>
      </c>
      <c r="F74" s="6">
        <f t="shared" si="3"/>
        <v>3.2875000000000001</v>
      </c>
      <c r="H74" s="15" t="s">
        <v>549</v>
      </c>
      <c r="I74" s="15" t="s">
        <v>25</v>
      </c>
      <c r="J74" s="6">
        <v>109</v>
      </c>
      <c r="K74" s="6">
        <v>35899.879999999997</v>
      </c>
      <c r="L74" s="6">
        <v>193</v>
      </c>
      <c r="M74" s="6">
        <f t="shared" si="4"/>
        <v>1.7706422018348624</v>
      </c>
      <c r="O74" s="15" t="s">
        <v>580</v>
      </c>
      <c r="P74" s="15" t="s">
        <v>25</v>
      </c>
      <c r="Q74" s="6">
        <v>89</v>
      </c>
      <c r="R74" s="6">
        <v>30659.162</v>
      </c>
      <c r="S74" s="6">
        <v>1069</v>
      </c>
      <c r="T74" s="6">
        <f t="shared" si="5"/>
        <v>12.011235955056179</v>
      </c>
    </row>
    <row r="75" spans="1:20" x14ac:dyDescent="0.15">
      <c r="A75" s="15" t="s">
        <v>518</v>
      </c>
      <c r="B75" s="15" t="s">
        <v>26</v>
      </c>
      <c r="C75" s="6">
        <v>97</v>
      </c>
      <c r="D75" s="6">
        <v>29009.684000000001</v>
      </c>
      <c r="E75" s="6">
        <v>263</v>
      </c>
      <c r="F75" s="6">
        <f t="shared" si="3"/>
        <v>2.7113402061855671</v>
      </c>
      <c r="H75" s="15" t="s">
        <v>549</v>
      </c>
      <c r="I75" s="15" t="s">
        <v>26</v>
      </c>
      <c r="J75" s="6">
        <v>98</v>
      </c>
      <c r="K75" s="6">
        <v>30775.875</v>
      </c>
      <c r="L75" s="6">
        <v>194</v>
      </c>
      <c r="M75" s="6">
        <f t="shared" si="4"/>
        <v>1.9795918367346939</v>
      </c>
      <c r="O75" s="15" t="s">
        <v>580</v>
      </c>
      <c r="P75" s="15" t="s">
        <v>26</v>
      </c>
      <c r="Q75" s="6">
        <v>109</v>
      </c>
      <c r="R75" s="6">
        <v>34185.203000000001</v>
      </c>
      <c r="S75" s="6">
        <v>1069</v>
      </c>
      <c r="T75" s="6">
        <f t="shared" si="5"/>
        <v>9.8073394495412849</v>
      </c>
    </row>
    <row r="76" spans="1:20" x14ac:dyDescent="0.15">
      <c r="A76" s="15" t="s">
        <v>518</v>
      </c>
      <c r="B76" s="15" t="s">
        <v>27</v>
      </c>
      <c r="C76" s="6">
        <v>104</v>
      </c>
      <c r="D76" s="6">
        <v>33937.875</v>
      </c>
      <c r="E76" s="6">
        <v>263</v>
      </c>
      <c r="F76" s="6">
        <f t="shared" si="3"/>
        <v>2.5288461538461537</v>
      </c>
      <c r="H76" s="15" t="s">
        <v>549</v>
      </c>
      <c r="I76" s="15" t="s">
        <v>27</v>
      </c>
      <c r="J76" s="6">
        <v>94</v>
      </c>
      <c r="K76" s="6">
        <v>34162.400000000001</v>
      </c>
      <c r="L76" s="6">
        <v>194</v>
      </c>
      <c r="M76" s="6">
        <f t="shared" si="4"/>
        <v>2.0638297872340425</v>
      </c>
      <c r="O76" s="15" t="s">
        <v>580</v>
      </c>
      <c r="P76" s="15" t="s">
        <v>27</v>
      </c>
      <c r="Q76" s="6">
        <v>99</v>
      </c>
      <c r="R76" s="6">
        <v>32953.832000000002</v>
      </c>
      <c r="S76" s="6">
        <v>1070</v>
      </c>
      <c r="T76" s="6">
        <f t="shared" si="5"/>
        <v>10.808080808080808</v>
      </c>
    </row>
    <row r="77" spans="1:20" x14ac:dyDescent="0.15">
      <c r="A77" s="15" t="s">
        <v>518</v>
      </c>
      <c r="B77" s="15" t="s">
        <v>28</v>
      </c>
      <c r="C77" s="6">
        <v>91</v>
      </c>
      <c r="D77" s="6">
        <v>30881.162</v>
      </c>
      <c r="E77" s="6">
        <v>263</v>
      </c>
      <c r="F77" s="6">
        <f t="shared" si="3"/>
        <v>2.8901098901098901</v>
      </c>
      <c r="H77" s="15" t="s">
        <v>549</v>
      </c>
      <c r="I77" s="15" t="s">
        <v>28</v>
      </c>
      <c r="J77" s="6">
        <v>100</v>
      </c>
      <c r="K77" s="6">
        <v>32792.125</v>
      </c>
      <c r="L77" s="6">
        <v>195</v>
      </c>
      <c r="M77" s="6">
        <f t="shared" si="4"/>
        <v>1.95</v>
      </c>
      <c r="O77" s="15" t="s">
        <v>580</v>
      </c>
      <c r="P77" s="15" t="s">
        <v>28</v>
      </c>
      <c r="Q77" s="6">
        <v>87</v>
      </c>
      <c r="R77" s="6">
        <v>29233.562000000002</v>
      </c>
      <c r="S77" s="6">
        <v>1070</v>
      </c>
      <c r="T77" s="6">
        <f t="shared" si="5"/>
        <v>12.298850574712644</v>
      </c>
    </row>
    <row r="78" spans="1:20" x14ac:dyDescent="0.15">
      <c r="A78" s="15" t="s">
        <v>518</v>
      </c>
      <c r="B78" s="15" t="s">
        <v>29</v>
      </c>
      <c r="C78" s="6">
        <v>106</v>
      </c>
      <c r="D78" s="6">
        <v>35428.913999999997</v>
      </c>
      <c r="E78" s="6">
        <v>263</v>
      </c>
      <c r="F78" s="6">
        <f t="shared" si="3"/>
        <v>2.4811320754716979</v>
      </c>
      <c r="H78" s="15" t="s">
        <v>549</v>
      </c>
      <c r="I78" s="15" t="s">
        <v>29</v>
      </c>
      <c r="J78" s="6">
        <v>84</v>
      </c>
      <c r="K78" s="6">
        <v>26490.682000000001</v>
      </c>
      <c r="L78" s="6">
        <v>195</v>
      </c>
      <c r="M78" s="6">
        <f t="shared" si="4"/>
        <v>2.3214285714285716</v>
      </c>
      <c r="O78" s="15" t="s">
        <v>580</v>
      </c>
      <c r="P78" s="15" t="s">
        <v>29</v>
      </c>
      <c r="Q78" s="6">
        <v>81</v>
      </c>
      <c r="R78" s="6">
        <v>26365.24</v>
      </c>
      <c r="S78" s="6">
        <v>1071</v>
      </c>
      <c r="T78" s="6">
        <f t="shared" si="5"/>
        <v>13.222222222222221</v>
      </c>
    </row>
    <row r="79" spans="1:20" x14ac:dyDescent="0.15">
      <c r="A79" s="15" t="s">
        <v>518</v>
      </c>
      <c r="B79" s="15" t="s">
        <v>30</v>
      </c>
      <c r="C79" s="6">
        <v>44</v>
      </c>
      <c r="D79" s="6">
        <v>15558.601000000001</v>
      </c>
      <c r="E79" s="6">
        <v>263</v>
      </c>
      <c r="F79" s="6">
        <f t="shared" si="3"/>
        <v>5.9772727272727275</v>
      </c>
      <c r="H79" s="15" t="s">
        <v>549</v>
      </c>
      <c r="I79" s="15" t="s">
        <v>30</v>
      </c>
      <c r="J79" s="6">
        <v>38</v>
      </c>
      <c r="K79" s="6">
        <v>12625.397000000001</v>
      </c>
      <c r="L79" s="6">
        <v>195</v>
      </c>
      <c r="M79" s="6">
        <f t="shared" si="4"/>
        <v>5.1315789473684212</v>
      </c>
      <c r="O79" s="15" t="s">
        <v>580</v>
      </c>
      <c r="P79" s="15" t="s">
        <v>30</v>
      </c>
      <c r="Q79" s="6">
        <v>55</v>
      </c>
      <c r="R79" s="6">
        <v>17759.638999999999</v>
      </c>
      <c r="S79" s="6">
        <v>1071</v>
      </c>
      <c r="T79" s="6">
        <f t="shared" si="5"/>
        <v>19.472727272727273</v>
      </c>
    </row>
    <row r="80" spans="1:20" x14ac:dyDescent="0.15">
      <c r="A80" s="15" t="s">
        <v>518</v>
      </c>
      <c r="B80" s="15" t="s">
        <v>31</v>
      </c>
      <c r="C80" s="6">
        <v>48</v>
      </c>
      <c r="D80" s="6">
        <v>14741.72</v>
      </c>
      <c r="E80" s="6">
        <v>263</v>
      </c>
      <c r="F80" s="6">
        <f t="shared" si="3"/>
        <v>5.479166666666667</v>
      </c>
      <c r="H80" s="15" t="s">
        <v>549</v>
      </c>
      <c r="I80" s="15" t="s">
        <v>31</v>
      </c>
      <c r="J80" s="6">
        <v>39</v>
      </c>
      <c r="K80" s="6">
        <v>12924.438</v>
      </c>
      <c r="L80" s="6">
        <v>196</v>
      </c>
      <c r="M80" s="6">
        <f t="shared" si="4"/>
        <v>5.0256410256410255</v>
      </c>
      <c r="O80" s="15" t="s">
        <v>580</v>
      </c>
      <c r="P80" s="15" t="s">
        <v>31</v>
      </c>
      <c r="Q80" s="6">
        <v>46</v>
      </c>
      <c r="R80" s="6">
        <v>16074.52</v>
      </c>
      <c r="S80" s="6">
        <v>1071</v>
      </c>
      <c r="T80" s="6">
        <f t="shared" si="5"/>
        <v>23.282608695652176</v>
      </c>
    </row>
    <row r="81" spans="1:20" x14ac:dyDescent="0.15">
      <c r="A81" s="15" t="s">
        <v>518</v>
      </c>
      <c r="B81" s="15" t="s">
        <v>32</v>
      </c>
      <c r="C81" s="6">
        <v>81</v>
      </c>
      <c r="D81" s="6">
        <v>26701.041000000001</v>
      </c>
      <c r="E81" s="6">
        <v>264</v>
      </c>
      <c r="F81" s="6">
        <f t="shared" si="3"/>
        <v>3.2592592592592591</v>
      </c>
      <c r="H81" s="15" t="s">
        <v>549</v>
      </c>
      <c r="I81" s="15" t="s">
        <v>32</v>
      </c>
      <c r="J81" s="6">
        <v>96</v>
      </c>
      <c r="K81" s="6">
        <v>32615.912</v>
      </c>
      <c r="L81" s="6">
        <v>196</v>
      </c>
      <c r="M81" s="6">
        <f t="shared" si="4"/>
        <v>2.0416666666666665</v>
      </c>
      <c r="O81" s="15" t="s">
        <v>580</v>
      </c>
      <c r="P81" s="15" t="s">
        <v>32</v>
      </c>
      <c r="Q81" s="6">
        <v>100</v>
      </c>
      <c r="R81" s="6">
        <v>31450.684000000001</v>
      </c>
      <c r="S81" s="6">
        <v>1072</v>
      </c>
      <c r="T81" s="6">
        <f t="shared" si="5"/>
        <v>10.72</v>
      </c>
    </row>
    <row r="82" spans="1:20" x14ac:dyDescent="0.15">
      <c r="A82" s="15" t="s">
        <v>518</v>
      </c>
      <c r="B82" s="15" t="s">
        <v>33</v>
      </c>
      <c r="C82" s="6">
        <v>102</v>
      </c>
      <c r="D82" s="6">
        <v>35984.203000000001</v>
      </c>
      <c r="E82" s="6">
        <v>264</v>
      </c>
      <c r="F82" s="6">
        <f t="shared" si="3"/>
        <v>2.5882352941176472</v>
      </c>
      <c r="H82" s="15" t="s">
        <v>549</v>
      </c>
      <c r="I82" s="15" t="s">
        <v>33</v>
      </c>
      <c r="J82" s="6">
        <v>92</v>
      </c>
      <c r="K82" s="6">
        <v>33122.597999999998</v>
      </c>
      <c r="L82" s="6">
        <v>196</v>
      </c>
      <c r="M82" s="6">
        <f t="shared" si="4"/>
        <v>2.1304347826086958</v>
      </c>
      <c r="O82" s="15" t="s">
        <v>580</v>
      </c>
      <c r="P82" s="15" t="s">
        <v>33</v>
      </c>
      <c r="Q82" s="6">
        <v>78</v>
      </c>
      <c r="R82" s="6">
        <v>24129.64</v>
      </c>
      <c r="S82" s="6">
        <v>1072</v>
      </c>
      <c r="T82" s="6">
        <f t="shared" si="5"/>
        <v>13.743589743589743</v>
      </c>
    </row>
    <row r="83" spans="1:20" x14ac:dyDescent="0.15">
      <c r="A83" s="15" t="s">
        <v>519</v>
      </c>
      <c r="B83" s="15" t="s">
        <v>24</v>
      </c>
      <c r="C83" s="6">
        <v>88</v>
      </c>
      <c r="D83" s="6">
        <v>28887.638999999999</v>
      </c>
      <c r="E83" s="6">
        <v>211</v>
      </c>
      <c r="F83" s="6">
        <f t="shared" si="3"/>
        <v>2.3977272727272729</v>
      </c>
      <c r="H83" s="15" t="s">
        <v>550</v>
      </c>
      <c r="I83" s="15" t="s">
        <v>24</v>
      </c>
      <c r="J83" s="6">
        <v>87</v>
      </c>
      <c r="K83" s="6">
        <v>26772.276999999998</v>
      </c>
      <c r="L83" s="6">
        <v>159</v>
      </c>
      <c r="M83" s="6">
        <f t="shared" si="4"/>
        <v>1.8275862068965518</v>
      </c>
      <c r="O83" s="15" t="s">
        <v>581</v>
      </c>
      <c r="P83" s="15" t="s">
        <v>24</v>
      </c>
      <c r="Q83" s="6">
        <v>94</v>
      </c>
      <c r="R83" s="6">
        <v>29616.643</v>
      </c>
      <c r="S83" s="6">
        <v>460</v>
      </c>
      <c r="T83" s="6">
        <f t="shared" si="5"/>
        <v>4.8936170212765955</v>
      </c>
    </row>
    <row r="84" spans="1:20" x14ac:dyDescent="0.15">
      <c r="A84" s="15" t="s">
        <v>519</v>
      </c>
      <c r="B84" s="15" t="s">
        <v>25</v>
      </c>
      <c r="C84" s="6">
        <v>102</v>
      </c>
      <c r="D84" s="6">
        <v>30741</v>
      </c>
      <c r="E84" s="6">
        <v>211</v>
      </c>
      <c r="F84" s="6">
        <f t="shared" si="3"/>
        <v>2.0686274509803924</v>
      </c>
      <c r="H84" s="15" t="s">
        <v>550</v>
      </c>
      <c r="I84" s="15" t="s">
        <v>25</v>
      </c>
      <c r="J84" s="6">
        <v>97</v>
      </c>
      <c r="K84" s="6">
        <v>31902.486000000001</v>
      </c>
      <c r="L84" s="6">
        <v>159</v>
      </c>
      <c r="M84" s="6">
        <f t="shared" si="4"/>
        <v>1.6391752577319587</v>
      </c>
      <c r="O84" s="15" t="s">
        <v>581</v>
      </c>
      <c r="P84" s="15" t="s">
        <v>25</v>
      </c>
      <c r="Q84" s="6">
        <v>92</v>
      </c>
      <c r="R84" s="6">
        <v>31107.963</v>
      </c>
      <c r="S84" s="6">
        <v>460</v>
      </c>
      <c r="T84" s="6">
        <f t="shared" si="5"/>
        <v>5</v>
      </c>
    </row>
    <row r="85" spans="1:20" x14ac:dyDescent="0.15">
      <c r="A85" s="15" t="s">
        <v>519</v>
      </c>
      <c r="B85" s="15" t="s">
        <v>26</v>
      </c>
      <c r="C85" s="6">
        <v>89</v>
      </c>
      <c r="D85" s="6">
        <v>30301.513999999999</v>
      </c>
      <c r="E85" s="6">
        <v>212</v>
      </c>
      <c r="F85" s="6">
        <f t="shared" si="3"/>
        <v>2.3820224719101124</v>
      </c>
      <c r="H85" s="15" t="s">
        <v>550</v>
      </c>
      <c r="I85" s="15" t="s">
        <v>26</v>
      </c>
      <c r="J85" s="6">
        <v>103</v>
      </c>
      <c r="K85" s="6">
        <v>35358.112999999998</v>
      </c>
      <c r="L85" s="6">
        <v>160</v>
      </c>
      <c r="M85" s="6">
        <f t="shared" si="4"/>
        <v>1.5533980582524272</v>
      </c>
      <c r="O85" s="15" t="s">
        <v>581</v>
      </c>
      <c r="P85" s="15" t="s">
        <v>26</v>
      </c>
      <c r="Q85" s="6">
        <v>89</v>
      </c>
      <c r="R85" s="6">
        <v>29989.078000000001</v>
      </c>
      <c r="S85" s="6">
        <v>461</v>
      </c>
      <c r="T85" s="6">
        <f t="shared" si="5"/>
        <v>5.1797752808988768</v>
      </c>
    </row>
    <row r="86" spans="1:20" x14ac:dyDescent="0.15">
      <c r="A86" s="15" t="s">
        <v>519</v>
      </c>
      <c r="B86" s="15" t="s">
        <v>27</v>
      </c>
      <c r="C86" s="6">
        <v>94</v>
      </c>
      <c r="D86" s="6">
        <v>31094.353999999999</v>
      </c>
      <c r="E86" s="6">
        <v>212</v>
      </c>
      <c r="F86" s="6">
        <f t="shared" si="3"/>
        <v>2.2553191489361701</v>
      </c>
      <c r="H86" s="15" t="s">
        <v>550</v>
      </c>
      <c r="I86" s="15" t="s">
        <v>27</v>
      </c>
      <c r="J86" s="6">
        <v>102</v>
      </c>
      <c r="K86" s="6">
        <v>35717.760000000002</v>
      </c>
      <c r="L86" s="6">
        <v>160</v>
      </c>
      <c r="M86" s="6">
        <f t="shared" si="4"/>
        <v>1.5686274509803921</v>
      </c>
      <c r="O86" s="15" t="s">
        <v>581</v>
      </c>
      <c r="P86" s="15" t="s">
        <v>27</v>
      </c>
      <c r="Q86" s="6">
        <v>82</v>
      </c>
      <c r="R86" s="6">
        <v>27076.041000000001</v>
      </c>
      <c r="S86" s="6">
        <v>461</v>
      </c>
      <c r="T86" s="6">
        <f t="shared" si="5"/>
        <v>5.6219512195121952</v>
      </c>
    </row>
    <row r="87" spans="1:20" x14ac:dyDescent="0.15">
      <c r="A87" s="15" t="s">
        <v>519</v>
      </c>
      <c r="B87" s="15" t="s">
        <v>28</v>
      </c>
      <c r="C87" s="6">
        <v>96</v>
      </c>
      <c r="D87" s="6">
        <v>33429.042999999998</v>
      </c>
      <c r="E87" s="6">
        <v>212</v>
      </c>
      <c r="F87" s="6">
        <f t="shared" si="3"/>
        <v>2.2083333333333335</v>
      </c>
      <c r="H87" s="15" t="s">
        <v>550</v>
      </c>
      <c r="I87" s="15" t="s">
        <v>28</v>
      </c>
      <c r="J87" s="6">
        <v>82</v>
      </c>
      <c r="K87" s="6">
        <v>25120.525000000001</v>
      </c>
      <c r="L87" s="6">
        <v>161</v>
      </c>
      <c r="M87" s="6">
        <f t="shared" si="4"/>
        <v>1.9634146341463414</v>
      </c>
      <c r="O87" s="15" t="s">
        <v>581</v>
      </c>
      <c r="P87" s="15" t="s">
        <v>28</v>
      </c>
      <c r="Q87" s="6">
        <v>90</v>
      </c>
      <c r="R87" s="6">
        <v>29571.521000000001</v>
      </c>
      <c r="S87" s="6">
        <v>462</v>
      </c>
      <c r="T87" s="6">
        <f t="shared" si="5"/>
        <v>5.1333333333333337</v>
      </c>
    </row>
    <row r="88" spans="1:20" x14ac:dyDescent="0.15">
      <c r="A88" s="15" t="s">
        <v>519</v>
      </c>
      <c r="B88" s="15" t="s">
        <v>29</v>
      </c>
      <c r="C88" s="6">
        <v>103</v>
      </c>
      <c r="D88" s="6">
        <v>30342.916000000001</v>
      </c>
      <c r="E88" s="6">
        <v>212</v>
      </c>
      <c r="F88" s="6">
        <f t="shared" si="3"/>
        <v>2.058252427184466</v>
      </c>
      <c r="H88" s="15" t="s">
        <v>550</v>
      </c>
      <c r="I88" s="15" t="s">
        <v>29</v>
      </c>
      <c r="J88" s="6">
        <v>95</v>
      </c>
      <c r="K88" s="6">
        <v>31968.04</v>
      </c>
      <c r="L88" s="6">
        <v>161</v>
      </c>
      <c r="M88" s="6">
        <f t="shared" si="4"/>
        <v>1.6947368421052631</v>
      </c>
      <c r="O88" s="15" t="s">
        <v>581</v>
      </c>
      <c r="P88" s="15" t="s">
        <v>29</v>
      </c>
      <c r="Q88" s="6">
        <v>96</v>
      </c>
      <c r="R88" s="6">
        <v>32787.4</v>
      </c>
      <c r="S88" s="6">
        <v>465</v>
      </c>
      <c r="T88" s="6">
        <f t="shared" si="5"/>
        <v>4.84375</v>
      </c>
    </row>
    <row r="89" spans="1:20" x14ac:dyDescent="0.15">
      <c r="A89" s="15" t="s">
        <v>519</v>
      </c>
      <c r="B89" s="15" t="s">
        <v>30</v>
      </c>
      <c r="C89" s="6">
        <v>38</v>
      </c>
      <c r="D89" s="6">
        <v>12975.278</v>
      </c>
      <c r="E89" s="6">
        <v>213</v>
      </c>
      <c r="F89" s="6">
        <f t="shared" si="3"/>
        <v>5.6052631578947372</v>
      </c>
      <c r="H89" s="15" t="s">
        <v>550</v>
      </c>
      <c r="I89" s="15" t="s">
        <v>30</v>
      </c>
      <c r="J89" s="6">
        <v>45</v>
      </c>
      <c r="K89" s="6">
        <v>17066.596000000001</v>
      </c>
      <c r="L89" s="6">
        <v>161</v>
      </c>
      <c r="M89" s="6">
        <f t="shared" si="4"/>
        <v>3.5777777777777779</v>
      </c>
      <c r="O89" s="15" t="s">
        <v>581</v>
      </c>
      <c r="P89" s="15" t="s">
        <v>30</v>
      </c>
      <c r="Q89" s="6">
        <v>55</v>
      </c>
      <c r="R89" s="6">
        <v>18826.998</v>
      </c>
      <c r="S89" s="6">
        <v>465</v>
      </c>
      <c r="T89" s="6">
        <f t="shared" si="5"/>
        <v>8.454545454545455</v>
      </c>
    </row>
    <row r="90" spans="1:20" x14ac:dyDescent="0.15">
      <c r="A90" s="15" t="s">
        <v>519</v>
      </c>
      <c r="B90" s="15" t="s">
        <v>31</v>
      </c>
      <c r="C90" s="6">
        <v>64</v>
      </c>
      <c r="D90" s="6">
        <v>20721.205000000002</v>
      </c>
      <c r="E90" s="6">
        <v>213</v>
      </c>
      <c r="F90" s="6">
        <f t="shared" si="3"/>
        <v>3.328125</v>
      </c>
      <c r="H90" s="15" t="s">
        <v>550</v>
      </c>
      <c r="I90" s="15" t="s">
        <v>31</v>
      </c>
      <c r="J90" s="6">
        <v>36</v>
      </c>
      <c r="K90" s="6">
        <v>11121.64</v>
      </c>
      <c r="L90" s="6">
        <v>161</v>
      </c>
      <c r="M90" s="6">
        <f t="shared" si="4"/>
        <v>4.4722222222222223</v>
      </c>
      <c r="O90" s="15" t="s">
        <v>581</v>
      </c>
      <c r="P90" s="15" t="s">
        <v>31</v>
      </c>
      <c r="Q90" s="6">
        <v>47</v>
      </c>
      <c r="R90" s="6">
        <v>15748.603999999999</v>
      </c>
      <c r="S90" s="6">
        <v>465</v>
      </c>
      <c r="T90" s="6">
        <f t="shared" si="5"/>
        <v>9.8936170212765955</v>
      </c>
    </row>
    <row r="91" spans="1:20" x14ac:dyDescent="0.15">
      <c r="A91" s="15" t="s">
        <v>519</v>
      </c>
      <c r="B91" s="15" t="s">
        <v>32</v>
      </c>
      <c r="C91" s="6">
        <v>96</v>
      </c>
      <c r="D91" s="6">
        <v>33550.116999999998</v>
      </c>
      <c r="E91" s="6">
        <v>213</v>
      </c>
      <c r="F91" s="6">
        <f t="shared" si="3"/>
        <v>2.21875</v>
      </c>
      <c r="H91" s="15" t="s">
        <v>550</v>
      </c>
      <c r="I91" s="15" t="s">
        <v>32</v>
      </c>
      <c r="J91" s="6">
        <v>92</v>
      </c>
      <c r="K91" s="6">
        <v>30037.758000000002</v>
      </c>
      <c r="L91" s="6">
        <v>162</v>
      </c>
      <c r="M91" s="6">
        <f t="shared" si="4"/>
        <v>1.7608695652173914</v>
      </c>
      <c r="O91" s="15" t="s">
        <v>581</v>
      </c>
      <c r="P91" s="15" t="s">
        <v>32</v>
      </c>
      <c r="Q91" s="6">
        <v>101</v>
      </c>
      <c r="R91" s="6">
        <v>31513.809000000001</v>
      </c>
      <c r="S91" s="6">
        <v>466</v>
      </c>
      <c r="T91" s="6">
        <f t="shared" si="5"/>
        <v>4.6138613861386135</v>
      </c>
    </row>
    <row r="92" spans="1:20" x14ac:dyDescent="0.15">
      <c r="A92" s="15" t="s">
        <v>519</v>
      </c>
      <c r="B92" s="15" t="s">
        <v>33</v>
      </c>
      <c r="C92" s="6">
        <v>104</v>
      </c>
      <c r="D92" s="6">
        <v>35456.519999999997</v>
      </c>
      <c r="E92" s="6">
        <v>213</v>
      </c>
      <c r="F92" s="6">
        <f t="shared" si="3"/>
        <v>2.0480769230769229</v>
      </c>
      <c r="H92" s="15" t="s">
        <v>550</v>
      </c>
      <c r="I92" s="15" t="s">
        <v>33</v>
      </c>
      <c r="J92" s="6">
        <v>101</v>
      </c>
      <c r="K92" s="6">
        <v>33923.120000000003</v>
      </c>
      <c r="L92" s="6">
        <v>162</v>
      </c>
      <c r="M92" s="6">
        <f t="shared" si="4"/>
        <v>1.6039603960396041</v>
      </c>
      <c r="O92" s="15" t="s">
        <v>581</v>
      </c>
      <c r="P92" s="15" t="s">
        <v>33</v>
      </c>
      <c r="Q92" s="6">
        <v>99</v>
      </c>
      <c r="R92" s="6">
        <v>34245.355000000003</v>
      </c>
      <c r="S92" s="6">
        <v>466</v>
      </c>
      <c r="T92" s="6">
        <f t="shared" si="5"/>
        <v>4.7070707070707067</v>
      </c>
    </row>
    <row r="93" spans="1:20" x14ac:dyDescent="0.15">
      <c r="A93" s="15" t="s">
        <v>520</v>
      </c>
      <c r="B93" s="15" t="s">
        <v>24</v>
      </c>
      <c r="C93" s="6">
        <v>98</v>
      </c>
      <c r="D93" s="6">
        <v>32172.280999999999</v>
      </c>
      <c r="E93" s="6">
        <v>169</v>
      </c>
      <c r="F93" s="6">
        <f t="shared" si="3"/>
        <v>1.7244897959183674</v>
      </c>
      <c r="H93" s="15" t="s">
        <v>551</v>
      </c>
      <c r="I93" s="15" t="s">
        <v>24</v>
      </c>
      <c r="J93" s="6">
        <v>103</v>
      </c>
      <c r="K93" s="6">
        <v>33963.883000000002</v>
      </c>
      <c r="L93" s="6">
        <v>149</v>
      </c>
      <c r="M93" s="6">
        <f t="shared" si="4"/>
        <v>1.4466019417475728</v>
      </c>
      <c r="O93" s="15" t="s">
        <v>582</v>
      </c>
      <c r="P93" s="15" t="s">
        <v>24</v>
      </c>
      <c r="Q93" s="6">
        <v>82</v>
      </c>
      <c r="R93" s="6">
        <v>25954.041000000001</v>
      </c>
      <c r="S93" s="6">
        <v>220</v>
      </c>
      <c r="T93" s="6">
        <f t="shared" si="5"/>
        <v>2.6829268292682928</v>
      </c>
    </row>
    <row r="94" spans="1:20" x14ac:dyDescent="0.15">
      <c r="A94" s="15" t="s">
        <v>520</v>
      </c>
      <c r="B94" s="15" t="s">
        <v>25</v>
      </c>
      <c r="C94" s="6">
        <v>90</v>
      </c>
      <c r="D94" s="6">
        <v>31723.84</v>
      </c>
      <c r="E94" s="6">
        <v>169</v>
      </c>
      <c r="F94" s="6">
        <f t="shared" si="3"/>
        <v>1.8777777777777778</v>
      </c>
      <c r="H94" s="15" t="s">
        <v>551</v>
      </c>
      <c r="I94" s="15" t="s">
        <v>25</v>
      </c>
      <c r="J94" s="6">
        <v>108</v>
      </c>
      <c r="K94" s="6">
        <v>37101.925999999999</v>
      </c>
      <c r="L94" s="6">
        <v>150</v>
      </c>
      <c r="M94" s="6">
        <f t="shared" si="4"/>
        <v>1.3888888888888888</v>
      </c>
      <c r="O94" s="15" t="s">
        <v>582</v>
      </c>
      <c r="P94" s="15" t="s">
        <v>25</v>
      </c>
      <c r="Q94" s="6">
        <v>88</v>
      </c>
      <c r="R94" s="6">
        <v>28176.842000000001</v>
      </c>
      <c r="S94" s="6">
        <v>220</v>
      </c>
      <c r="T94" s="6">
        <f t="shared" si="5"/>
        <v>2.5</v>
      </c>
    </row>
    <row r="95" spans="1:20" x14ac:dyDescent="0.15">
      <c r="A95" s="15" t="s">
        <v>520</v>
      </c>
      <c r="B95" s="15" t="s">
        <v>26</v>
      </c>
      <c r="C95" s="6">
        <v>102</v>
      </c>
      <c r="D95" s="6">
        <v>32305.192999999999</v>
      </c>
      <c r="E95" s="6">
        <v>169</v>
      </c>
      <c r="F95" s="6">
        <f t="shared" si="3"/>
        <v>1.6568627450980393</v>
      </c>
      <c r="H95" s="15" t="s">
        <v>551</v>
      </c>
      <c r="I95" s="15" t="s">
        <v>26</v>
      </c>
      <c r="J95" s="6">
        <v>87</v>
      </c>
      <c r="K95" s="6">
        <v>29947.842000000001</v>
      </c>
      <c r="L95" s="6">
        <v>150</v>
      </c>
      <c r="M95" s="6">
        <f t="shared" si="4"/>
        <v>1.7241379310344827</v>
      </c>
      <c r="O95" s="15" t="s">
        <v>582</v>
      </c>
      <c r="P95" s="15" t="s">
        <v>26</v>
      </c>
      <c r="Q95" s="6">
        <v>97</v>
      </c>
      <c r="R95" s="6">
        <v>33582.758000000002</v>
      </c>
      <c r="S95" s="6">
        <v>220</v>
      </c>
      <c r="T95" s="6">
        <f t="shared" si="5"/>
        <v>2.268041237113402</v>
      </c>
    </row>
    <row r="96" spans="1:20" x14ac:dyDescent="0.15">
      <c r="A96" s="15" t="s">
        <v>520</v>
      </c>
      <c r="B96" s="15" t="s">
        <v>27</v>
      </c>
      <c r="C96" s="6">
        <v>90</v>
      </c>
      <c r="D96" s="6">
        <v>29371.315999999999</v>
      </c>
      <c r="E96" s="6">
        <v>169</v>
      </c>
      <c r="F96" s="6">
        <f t="shared" si="3"/>
        <v>1.8777777777777778</v>
      </c>
      <c r="H96" s="15" t="s">
        <v>551</v>
      </c>
      <c r="I96" s="15" t="s">
        <v>27</v>
      </c>
      <c r="J96" s="6">
        <v>82</v>
      </c>
      <c r="K96" s="6">
        <v>28315.166000000001</v>
      </c>
      <c r="L96" s="6">
        <v>150</v>
      </c>
      <c r="M96" s="6">
        <f t="shared" si="4"/>
        <v>1.8292682926829269</v>
      </c>
      <c r="O96" s="15" t="s">
        <v>582</v>
      </c>
      <c r="P96" s="15" t="s">
        <v>27</v>
      </c>
      <c r="Q96" s="6">
        <v>89</v>
      </c>
      <c r="R96" s="6">
        <v>28847.88</v>
      </c>
      <c r="S96" s="6">
        <v>221</v>
      </c>
      <c r="T96" s="6">
        <f t="shared" si="5"/>
        <v>2.4831460674157304</v>
      </c>
    </row>
    <row r="97" spans="1:20" x14ac:dyDescent="0.15">
      <c r="A97" s="15" t="s">
        <v>520</v>
      </c>
      <c r="B97" s="15" t="s">
        <v>28</v>
      </c>
      <c r="C97" s="6">
        <v>76</v>
      </c>
      <c r="D97" s="6">
        <v>21768.998</v>
      </c>
      <c r="E97" s="6">
        <v>170</v>
      </c>
      <c r="F97" s="6">
        <f t="shared" si="3"/>
        <v>2.236842105263158</v>
      </c>
      <c r="H97" s="15" t="s">
        <v>551</v>
      </c>
      <c r="I97" s="15" t="s">
        <v>28</v>
      </c>
      <c r="J97" s="6">
        <v>112</v>
      </c>
      <c r="K97" s="6">
        <v>39157.438000000002</v>
      </c>
      <c r="L97" s="6">
        <v>150</v>
      </c>
      <c r="M97" s="6">
        <f t="shared" si="4"/>
        <v>1.3392857142857142</v>
      </c>
      <c r="O97" s="15" t="s">
        <v>582</v>
      </c>
      <c r="P97" s="15" t="s">
        <v>28</v>
      </c>
      <c r="Q97" s="6">
        <v>100</v>
      </c>
      <c r="R97" s="6">
        <v>31386.598000000002</v>
      </c>
      <c r="S97" s="6">
        <v>222</v>
      </c>
      <c r="T97" s="6">
        <f t="shared" si="5"/>
        <v>2.2200000000000002</v>
      </c>
    </row>
    <row r="98" spans="1:20" x14ac:dyDescent="0.15">
      <c r="A98" s="15" t="s">
        <v>520</v>
      </c>
      <c r="B98" s="15" t="s">
        <v>29</v>
      </c>
      <c r="C98" s="6">
        <v>96</v>
      </c>
      <c r="D98" s="6">
        <v>29933.794999999998</v>
      </c>
      <c r="E98" s="6">
        <v>170</v>
      </c>
      <c r="F98" s="6">
        <f t="shared" si="3"/>
        <v>1.7708333333333333</v>
      </c>
      <c r="H98" s="15" t="s">
        <v>551</v>
      </c>
      <c r="I98" s="15" t="s">
        <v>29</v>
      </c>
      <c r="J98" s="6">
        <v>93</v>
      </c>
      <c r="K98" s="6">
        <v>29800.403999999999</v>
      </c>
      <c r="L98" s="6">
        <v>151</v>
      </c>
      <c r="M98" s="6">
        <f t="shared" si="4"/>
        <v>1.6236559139784945</v>
      </c>
      <c r="O98" s="15" t="s">
        <v>582</v>
      </c>
      <c r="P98" s="15" t="s">
        <v>29</v>
      </c>
      <c r="Q98" s="6">
        <v>91</v>
      </c>
      <c r="R98" s="6">
        <v>30983.763999999999</v>
      </c>
      <c r="S98" s="6">
        <v>222</v>
      </c>
      <c r="T98" s="6">
        <f t="shared" si="5"/>
        <v>2.4395604395604398</v>
      </c>
    </row>
    <row r="99" spans="1:20" x14ac:dyDescent="0.15">
      <c r="A99" s="15" t="s">
        <v>520</v>
      </c>
      <c r="B99" s="15" t="s">
        <v>30</v>
      </c>
      <c r="C99" s="6">
        <v>46</v>
      </c>
      <c r="D99" s="6">
        <v>15940.321</v>
      </c>
      <c r="E99" s="6">
        <v>170</v>
      </c>
      <c r="F99" s="6">
        <f t="shared" si="3"/>
        <v>3.6956521739130435</v>
      </c>
      <c r="H99" s="15" t="s">
        <v>551</v>
      </c>
      <c r="I99" s="15" t="s">
        <v>30</v>
      </c>
      <c r="J99" s="6">
        <v>42</v>
      </c>
      <c r="K99" s="6">
        <v>13751.839</v>
      </c>
      <c r="L99" s="6">
        <v>151</v>
      </c>
      <c r="M99" s="6">
        <f t="shared" si="4"/>
        <v>3.5952380952380953</v>
      </c>
      <c r="O99" s="15" t="s">
        <v>582</v>
      </c>
      <c r="P99" s="15" t="s">
        <v>30</v>
      </c>
      <c r="Q99" s="6">
        <v>45</v>
      </c>
      <c r="R99" s="6">
        <v>15857.562</v>
      </c>
      <c r="S99" s="6">
        <v>223</v>
      </c>
      <c r="T99" s="6">
        <f t="shared" si="5"/>
        <v>4.9555555555555557</v>
      </c>
    </row>
    <row r="100" spans="1:20" x14ac:dyDescent="0.15">
      <c r="A100" s="15" t="s">
        <v>520</v>
      </c>
      <c r="B100" s="15" t="s">
        <v>31</v>
      </c>
      <c r="C100" s="6">
        <v>58</v>
      </c>
      <c r="D100" s="6">
        <v>19308.078000000001</v>
      </c>
      <c r="E100" s="6">
        <v>171</v>
      </c>
      <c r="F100" s="6">
        <f t="shared" si="3"/>
        <v>2.9482758620689653</v>
      </c>
      <c r="H100" s="15" t="s">
        <v>551</v>
      </c>
      <c r="I100" s="15" t="s">
        <v>31</v>
      </c>
      <c r="J100" s="6">
        <v>39</v>
      </c>
      <c r="K100" s="6">
        <v>13870.078</v>
      </c>
      <c r="L100" s="6">
        <v>151</v>
      </c>
      <c r="M100" s="6">
        <f t="shared" si="4"/>
        <v>3.8717948717948718</v>
      </c>
      <c r="O100" s="15" t="s">
        <v>582</v>
      </c>
      <c r="P100" s="15" t="s">
        <v>31</v>
      </c>
      <c r="Q100" s="6">
        <v>33</v>
      </c>
      <c r="R100" s="6">
        <v>10366.722</v>
      </c>
      <c r="S100" s="6">
        <v>223</v>
      </c>
      <c r="T100" s="6">
        <f t="shared" si="5"/>
        <v>6.7575757575757578</v>
      </c>
    </row>
    <row r="101" spans="1:20" x14ac:dyDescent="0.15">
      <c r="A101" s="15" t="s">
        <v>520</v>
      </c>
      <c r="B101" s="15" t="s">
        <v>32</v>
      </c>
      <c r="C101" s="6">
        <v>88</v>
      </c>
      <c r="D101" s="6">
        <v>24483.916000000001</v>
      </c>
      <c r="E101" s="6">
        <v>171</v>
      </c>
      <c r="F101" s="6">
        <f t="shared" si="3"/>
        <v>1.9431818181818181</v>
      </c>
      <c r="H101" s="15" t="s">
        <v>551</v>
      </c>
      <c r="I101" s="15" t="s">
        <v>32</v>
      </c>
      <c r="J101" s="6">
        <v>99</v>
      </c>
      <c r="K101" s="6">
        <v>32252.831999999999</v>
      </c>
      <c r="L101" s="6">
        <v>151</v>
      </c>
      <c r="M101" s="6">
        <f t="shared" si="4"/>
        <v>1.5252525252525253</v>
      </c>
      <c r="O101" s="15" t="s">
        <v>582</v>
      </c>
      <c r="P101" s="15" t="s">
        <v>32</v>
      </c>
      <c r="Q101" s="6">
        <v>86</v>
      </c>
      <c r="R101" s="6">
        <v>29394.12</v>
      </c>
      <c r="S101" s="6">
        <v>223</v>
      </c>
      <c r="T101" s="6">
        <f t="shared" si="5"/>
        <v>2.5930232558139537</v>
      </c>
    </row>
    <row r="102" spans="1:20" x14ac:dyDescent="0.15">
      <c r="A102" s="15" t="s">
        <v>520</v>
      </c>
      <c r="B102" s="15" t="s">
        <v>33</v>
      </c>
      <c r="C102" s="6">
        <v>99</v>
      </c>
      <c r="D102" s="6">
        <v>34763.362999999998</v>
      </c>
      <c r="E102" s="6">
        <v>171</v>
      </c>
      <c r="F102" s="6">
        <f t="shared" si="3"/>
        <v>1.7272727272727273</v>
      </c>
      <c r="H102" s="15" t="s">
        <v>551</v>
      </c>
      <c r="I102" s="15" t="s">
        <v>33</v>
      </c>
      <c r="J102" s="6">
        <v>74</v>
      </c>
      <c r="K102" s="6">
        <v>24613.436000000002</v>
      </c>
      <c r="L102" s="6">
        <v>151</v>
      </c>
      <c r="M102" s="6">
        <f t="shared" si="4"/>
        <v>2.0405405405405403</v>
      </c>
      <c r="O102" s="15" t="s">
        <v>582</v>
      </c>
      <c r="P102" s="15" t="s">
        <v>33</v>
      </c>
      <c r="Q102" s="6">
        <v>118</v>
      </c>
      <c r="R102" s="6">
        <v>38194.362999999998</v>
      </c>
      <c r="S102" s="6">
        <v>223</v>
      </c>
      <c r="T102" s="6">
        <f t="shared" si="5"/>
        <v>1.8898305084745763</v>
      </c>
    </row>
    <row r="103" spans="1:20" x14ac:dyDescent="0.15">
      <c r="A103" s="15" t="s">
        <v>521</v>
      </c>
      <c r="B103" s="15" t="s">
        <v>24</v>
      </c>
      <c r="C103" s="6">
        <v>112</v>
      </c>
      <c r="D103" s="6">
        <v>37924.28</v>
      </c>
      <c r="E103" s="6">
        <v>141</v>
      </c>
      <c r="F103" s="6">
        <f t="shared" si="3"/>
        <v>1.2589285714285714</v>
      </c>
      <c r="H103" s="15" t="s">
        <v>552</v>
      </c>
      <c r="I103" s="15" t="s">
        <v>24</v>
      </c>
      <c r="J103" s="6">
        <v>101</v>
      </c>
      <c r="K103" s="6">
        <v>30408.794999999998</v>
      </c>
      <c r="L103" s="6">
        <v>139</v>
      </c>
      <c r="M103" s="6">
        <f t="shared" si="4"/>
        <v>1.3762376237623761</v>
      </c>
      <c r="O103" s="15" t="s">
        <v>583</v>
      </c>
      <c r="P103" s="15" t="s">
        <v>24</v>
      </c>
      <c r="Q103" s="6">
        <v>104</v>
      </c>
      <c r="R103" s="6">
        <v>36602.28</v>
      </c>
      <c r="S103" s="6">
        <v>1806</v>
      </c>
      <c r="T103" s="6">
        <f t="shared" si="5"/>
        <v>17.365384615384617</v>
      </c>
    </row>
    <row r="104" spans="1:20" x14ac:dyDescent="0.15">
      <c r="A104" s="15" t="s">
        <v>521</v>
      </c>
      <c r="B104" s="15" t="s">
        <v>25</v>
      </c>
      <c r="C104" s="6">
        <v>91</v>
      </c>
      <c r="D104" s="6">
        <v>29036.723000000002</v>
      </c>
      <c r="E104" s="6">
        <v>141</v>
      </c>
      <c r="F104" s="6">
        <f t="shared" si="3"/>
        <v>1.5494505494505495</v>
      </c>
      <c r="H104" s="15" t="s">
        <v>552</v>
      </c>
      <c r="I104" s="15" t="s">
        <v>25</v>
      </c>
      <c r="J104" s="6">
        <v>108</v>
      </c>
      <c r="K104" s="6">
        <v>34456.6</v>
      </c>
      <c r="L104" s="6">
        <v>139</v>
      </c>
      <c r="M104" s="6">
        <f t="shared" si="4"/>
        <v>1.287037037037037</v>
      </c>
      <c r="O104" s="15" t="s">
        <v>583</v>
      </c>
      <c r="P104" s="15" t="s">
        <v>25</v>
      </c>
      <c r="Q104" s="6">
        <v>89</v>
      </c>
      <c r="R104" s="6">
        <v>26973.08</v>
      </c>
      <c r="S104" s="6">
        <v>1806</v>
      </c>
      <c r="T104" s="6">
        <f t="shared" si="5"/>
        <v>20.292134831460675</v>
      </c>
    </row>
    <row r="105" spans="1:20" x14ac:dyDescent="0.15">
      <c r="A105" s="15" t="s">
        <v>521</v>
      </c>
      <c r="B105" s="15" t="s">
        <v>26</v>
      </c>
      <c r="C105" s="6">
        <v>123</v>
      </c>
      <c r="D105" s="6">
        <v>37697.754000000001</v>
      </c>
      <c r="E105" s="6">
        <v>141</v>
      </c>
      <c r="F105" s="6">
        <f t="shared" si="3"/>
        <v>1.1463414634146341</v>
      </c>
      <c r="H105" s="15" t="s">
        <v>552</v>
      </c>
      <c r="I105" s="15" t="s">
        <v>26</v>
      </c>
      <c r="J105" s="6">
        <v>86</v>
      </c>
      <c r="K105" s="6">
        <v>27067.201000000001</v>
      </c>
      <c r="L105" s="6">
        <v>139</v>
      </c>
      <c r="M105" s="6">
        <f t="shared" si="4"/>
        <v>1.6162790697674418</v>
      </c>
      <c r="O105" s="15" t="s">
        <v>583</v>
      </c>
      <c r="P105" s="15" t="s">
        <v>26</v>
      </c>
      <c r="Q105" s="6">
        <v>97</v>
      </c>
      <c r="R105" s="6">
        <v>30163.043000000001</v>
      </c>
      <c r="S105" s="6">
        <v>1806</v>
      </c>
      <c r="T105" s="6">
        <f t="shared" si="5"/>
        <v>18.618556701030929</v>
      </c>
    </row>
    <row r="106" spans="1:20" x14ac:dyDescent="0.15">
      <c r="A106" s="15" t="s">
        <v>521</v>
      </c>
      <c r="B106" s="15" t="s">
        <v>27</v>
      </c>
      <c r="C106" s="6">
        <v>81</v>
      </c>
      <c r="D106" s="6">
        <v>26454.76</v>
      </c>
      <c r="E106" s="6">
        <v>141</v>
      </c>
      <c r="F106" s="6">
        <f t="shared" si="3"/>
        <v>1.7407407407407407</v>
      </c>
      <c r="H106" s="15" t="s">
        <v>552</v>
      </c>
      <c r="I106" s="15" t="s">
        <v>27</v>
      </c>
      <c r="J106" s="6">
        <v>96</v>
      </c>
      <c r="K106" s="6">
        <v>32732.363000000001</v>
      </c>
      <c r="L106" s="6">
        <v>140</v>
      </c>
      <c r="M106" s="6">
        <f t="shared" si="4"/>
        <v>1.4583333333333333</v>
      </c>
      <c r="O106" s="15" t="s">
        <v>583</v>
      </c>
      <c r="P106" s="15" t="s">
        <v>27</v>
      </c>
      <c r="Q106" s="6">
        <v>97</v>
      </c>
      <c r="R106" s="6">
        <v>32916.925999999999</v>
      </c>
      <c r="S106" s="6">
        <v>1806</v>
      </c>
      <c r="T106" s="6">
        <f t="shared" si="5"/>
        <v>18.618556701030929</v>
      </c>
    </row>
    <row r="107" spans="1:20" x14ac:dyDescent="0.15">
      <c r="A107" s="15" t="s">
        <v>521</v>
      </c>
      <c r="B107" s="15" t="s">
        <v>28</v>
      </c>
      <c r="C107" s="6">
        <v>95</v>
      </c>
      <c r="D107" s="6">
        <v>31303.883000000002</v>
      </c>
      <c r="E107" s="6">
        <v>141</v>
      </c>
      <c r="F107" s="6">
        <f t="shared" si="3"/>
        <v>1.4842105263157894</v>
      </c>
      <c r="H107" s="15" t="s">
        <v>552</v>
      </c>
      <c r="I107" s="15" t="s">
        <v>28</v>
      </c>
      <c r="J107" s="6">
        <v>88</v>
      </c>
      <c r="K107" s="6">
        <v>28708.157999999999</v>
      </c>
      <c r="L107" s="6">
        <v>140</v>
      </c>
      <c r="M107" s="6">
        <f t="shared" si="4"/>
        <v>1.5909090909090908</v>
      </c>
      <c r="O107" s="15" t="s">
        <v>583</v>
      </c>
      <c r="P107" s="15" t="s">
        <v>28</v>
      </c>
      <c r="Q107" s="6">
        <v>98</v>
      </c>
      <c r="R107" s="6">
        <v>30970.398000000001</v>
      </c>
      <c r="S107" s="6">
        <v>1806</v>
      </c>
      <c r="T107" s="6">
        <f t="shared" si="5"/>
        <v>18.428571428571427</v>
      </c>
    </row>
    <row r="108" spans="1:20" x14ac:dyDescent="0.15">
      <c r="A108" s="15" t="s">
        <v>521</v>
      </c>
      <c r="B108" s="15" t="s">
        <v>29</v>
      </c>
      <c r="C108" s="6">
        <v>104</v>
      </c>
      <c r="D108" s="6">
        <v>34547.199999999997</v>
      </c>
      <c r="E108" s="6">
        <v>142</v>
      </c>
      <c r="F108" s="6">
        <f t="shared" si="3"/>
        <v>1.3653846153846154</v>
      </c>
      <c r="H108" s="15" t="s">
        <v>552</v>
      </c>
      <c r="I108" s="15" t="s">
        <v>29</v>
      </c>
      <c r="J108" s="6">
        <v>107</v>
      </c>
      <c r="K108" s="6">
        <v>32376.44</v>
      </c>
      <c r="L108" s="6">
        <v>140</v>
      </c>
      <c r="M108" s="6">
        <f t="shared" si="4"/>
        <v>1.308411214953271</v>
      </c>
      <c r="O108" s="15" t="s">
        <v>583</v>
      </c>
      <c r="P108" s="15" t="s">
        <v>29</v>
      </c>
      <c r="Q108" s="6">
        <v>89</v>
      </c>
      <c r="R108" s="6">
        <v>28800.442999999999</v>
      </c>
      <c r="S108" s="6">
        <v>1807</v>
      </c>
      <c r="T108" s="6">
        <f t="shared" si="5"/>
        <v>20.303370786516854</v>
      </c>
    </row>
    <row r="109" spans="1:20" x14ac:dyDescent="0.15">
      <c r="A109" s="15" t="s">
        <v>521</v>
      </c>
      <c r="B109" s="15" t="s">
        <v>30</v>
      </c>
      <c r="C109" s="6">
        <v>36</v>
      </c>
      <c r="D109" s="6">
        <v>12336.681</v>
      </c>
      <c r="E109" s="6">
        <v>142</v>
      </c>
      <c r="F109" s="6">
        <f t="shared" si="3"/>
        <v>3.9444444444444446</v>
      </c>
      <c r="H109" s="15" t="s">
        <v>552</v>
      </c>
      <c r="I109" s="15" t="s">
        <v>30</v>
      </c>
      <c r="J109" s="6">
        <v>40</v>
      </c>
      <c r="K109" s="6">
        <v>12704.002</v>
      </c>
      <c r="L109" s="6">
        <v>140</v>
      </c>
      <c r="M109" s="6">
        <f t="shared" si="4"/>
        <v>3.5</v>
      </c>
      <c r="O109" s="15" t="s">
        <v>583</v>
      </c>
      <c r="P109" s="15" t="s">
        <v>30</v>
      </c>
      <c r="Q109" s="6">
        <v>48</v>
      </c>
      <c r="R109" s="6">
        <v>14622.683000000001</v>
      </c>
      <c r="S109" s="6">
        <v>1807</v>
      </c>
      <c r="T109" s="6">
        <f t="shared" si="5"/>
        <v>37.645833333333336</v>
      </c>
    </row>
    <row r="110" spans="1:20" x14ac:dyDescent="0.15">
      <c r="A110" s="15" t="s">
        <v>521</v>
      </c>
      <c r="B110" s="15" t="s">
        <v>31</v>
      </c>
      <c r="C110" s="6">
        <v>52</v>
      </c>
      <c r="D110" s="6">
        <v>17327</v>
      </c>
      <c r="E110" s="6">
        <v>142</v>
      </c>
      <c r="F110" s="6">
        <f t="shared" si="3"/>
        <v>2.7307692307692308</v>
      </c>
      <c r="H110" s="15" t="s">
        <v>552</v>
      </c>
      <c r="I110" s="15" t="s">
        <v>31</v>
      </c>
      <c r="J110" s="6">
        <v>38</v>
      </c>
      <c r="K110" s="6">
        <v>12548.038</v>
      </c>
      <c r="L110" s="6">
        <v>141</v>
      </c>
      <c r="M110" s="6">
        <f t="shared" si="4"/>
        <v>3.7105263157894739</v>
      </c>
      <c r="O110" s="15" t="s">
        <v>583</v>
      </c>
      <c r="P110" s="15" t="s">
        <v>31</v>
      </c>
      <c r="Q110" s="6">
        <v>57</v>
      </c>
      <c r="R110" s="6">
        <v>20904.916000000001</v>
      </c>
      <c r="S110" s="6">
        <v>1807</v>
      </c>
      <c r="T110" s="6">
        <f t="shared" si="5"/>
        <v>31.701754385964911</v>
      </c>
    </row>
    <row r="111" spans="1:20" x14ac:dyDescent="0.15">
      <c r="A111" s="15" t="s">
        <v>521</v>
      </c>
      <c r="B111" s="15" t="s">
        <v>32</v>
      </c>
      <c r="C111" s="6">
        <v>91</v>
      </c>
      <c r="D111" s="6">
        <v>27311.557000000001</v>
      </c>
      <c r="E111" s="6">
        <v>142</v>
      </c>
      <c r="F111" s="6">
        <f t="shared" si="3"/>
        <v>1.5604395604395604</v>
      </c>
      <c r="H111" s="15" t="s">
        <v>552</v>
      </c>
      <c r="I111" s="15" t="s">
        <v>32</v>
      </c>
      <c r="J111" s="6">
        <v>100</v>
      </c>
      <c r="K111" s="6">
        <v>33088.605000000003</v>
      </c>
      <c r="L111" s="6">
        <v>141</v>
      </c>
      <c r="M111" s="6">
        <f t="shared" si="4"/>
        <v>1.41</v>
      </c>
      <c r="O111" s="15" t="s">
        <v>583</v>
      </c>
      <c r="P111" s="15" t="s">
        <v>32</v>
      </c>
      <c r="Q111" s="6">
        <v>91</v>
      </c>
      <c r="R111" s="6">
        <v>29990.557000000001</v>
      </c>
      <c r="S111" s="6">
        <v>1807</v>
      </c>
      <c r="T111" s="6">
        <f t="shared" si="5"/>
        <v>19.857142857142858</v>
      </c>
    </row>
    <row r="112" spans="1:20" x14ac:dyDescent="0.15">
      <c r="A112" s="15" t="s">
        <v>521</v>
      </c>
      <c r="B112" s="15" t="s">
        <v>33</v>
      </c>
      <c r="C112" s="6">
        <v>96</v>
      </c>
      <c r="D112" s="6">
        <v>28928.796999999999</v>
      </c>
      <c r="E112" s="6">
        <v>142</v>
      </c>
      <c r="F112" s="6">
        <f t="shared" si="3"/>
        <v>1.4791666666666667</v>
      </c>
      <c r="H112" s="15" t="s">
        <v>552</v>
      </c>
      <c r="I112" s="15" t="s">
        <v>33</v>
      </c>
      <c r="J112" s="6">
        <v>81</v>
      </c>
      <c r="K112" s="6">
        <v>26444.32</v>
      </c>
      <c r="L112" s="6">
        <v>141</v>
      </c>
      <c r="M112" s="6">
        <f t="shared" si="4"/>
        <v>1.7407407407407407</v>
      </c>
      <c r="O112" s="15" t="s">
        <v>583</v>
      </c>
      <c r="P112" s="15" t="s">
        <v>33</v>
      </c>
      <c r="Q112" s="6">
        <v>87</v>
      </c>
      <c r="R112" s="6">
        <v>26447.041000000001</v>
      </c>
      <c r="S112" s="6">
        <v>1807</v>
      </c>
      <c r="T112" s="6">
        <f t="shared" si="5"/>
        <v>20.770114942528735</v>
      </c>
    </row>
    <row r="113" spans="1:20" x14ac:dyDescent="0.15">
      <c r="A113" s="15" t="s">
        <v>522</v>
      </c>
      <c r="B113" s="15" t="s">
        <v>24</v>
      </c>
      <c r="C113" s="6">
        <v>86</v>
      </c>
      <c r="D113" s="6">
        <v>27619.921999999999</v>
      </c>
      <c r="E113" s="6">
        <v>160</v>
      </c>
      <c r="F113" s="6">
        <f t="shared" si="3"/>
        <v>1.8604651162790697</v>
      </c>
      <c r="H113" s="15" t="s">
        <v>553</v>
      </c>
      <c r="I113" s="15" t="s">
        <v>24</v>
      </c>
      <c r="J113" s="6">
        <v>94</v>
      </c>
      <c r="K113" s="6">
        <v>32903</v>
      </c>
      <c r="L113" s="6">
        <v>158</v>
      </c>
      <c r="M113" s="6">
        <f t="shared" si="4"/>
        <v>1.6808510638297873</v>
      </c>
      <c r="O113" s="15" t="s">
        <v>584</v>
      </c>
      <c r="P113" s="15" t="s">
        <v>24</v>
      </c>
      <c r="Q113" s="6">
        <v>103</v>
      </c>
      <c r="R113" s="6">
        <v>33414.995999999999</v>
      </c>
      <c r="S113" s="6">
        <v>5675</v>
      </c>
      <c r="T113" s="6">
        <f t="shared" si="5"/>
        <v>55.097087378640779</v>
      </c>
    </row>
    <row r="114" spans="1:20" x14ac:dyDescent="0.15">
      <c r="A114" s="15" t="s">
        <v>522</v>
      </c>
      <c r="B114" s="15" t="s">
        <v>25</v>
      </c>
      <c r="C114" s="6">
        <v>80</v>
      </c>
      <c r="D114" s="6">
        <v>25302.317999999999</v>
      </c>
      <c r="E114" s="6">
        <v>160</v>
      </c>
      <c r="F114" s="6">
        <f t="shared" si="3"/>
        <v>2</v>
      </c>
      <c r="H114" s="15" t="s">
        <v>553</v>
      </c>
      <c r="I114" s="15" t="s">
        <v>25</v>
      </c>
      <c r="J114" s="6">
        <v>89</v>
      </c>
      <c r="K114" s="6">
        <v>30144.36</v>
      </c>
      <c r="L114" s="6">
        <v>159</v>
      </c>
      <c r="M114" s="6">
        <f t="shared" si="4"/>
        <v>1.7865168539325842</v>
      </c>
      <c r="O114" s="15" t="s">
        <v>584</v>
      </c>
      <c r="P114" s="15" t="s">
        <v>25</v>
      </c>
      <c r="Q114" s="6">
        <v>85</v>
      </c>
      <c r="R114" s="6">
        <v>29197.798999999999</v>
      </c>
      <c r="S114" s="6">
        <v>5675</v>
      </c>
      <c r="T114" s="6">
        <f t="shared" si="5"/>
        <v>66.764705882352942</v>
      </c>
    </row>
    <row r="115" spans="1:20" x14ac:dyDescent="0.15">
      <c r="A115" s="15" t="s">
        <v>522</v>
      </c>
      <c r="B115" s="15" t="s">
        <v>26</v>
      </c>
      <c r="C115" s="6">
        <v>116</v>
      </c>
      <c r="D115" s="6">
        <v>35861.112999999998</v>
      </c>
      <c r="E115" s="6">
        <v>160</v>
      </c>
      <c r="F115" s="6">
        <f t="shared" si="3"/>
        <v>1.3793103448275863</v>
      </c>
      <c r="H115" s="15" t="s">
        <v>553</v>
      </c>
      <c r="I115" s="15" t="s">
        <v>26</v>
      </c>
      <c r="J115" s="6">
        <v>109</v>
      </c>
      <c r="K115" s="6">
        <v>36628.519999999997</v>
      </c>
      <c r="L115" s="6">
        <v>159</v>
      </c>
      <c r="M115" s="6">
        <f t="shared" si="4"/>
        <v>1.4587155963302751</v>
      </c>
      <c r="O115" s="15" t="s">
        <v>584</v>
      </c>
      <c r="P115" s="15" t="s">
        <v>26</v>
      </c>
      <c r="Q115" s="6">
        <v>89</v>
      </c>
      <c r="R115" s="6">
        <v>25817.879000000001</v>
      </c>
      <c r="S115" s="6">
        <v>5676</v>
      </c>
      <c r="T115" s="6">
        <f t="shared" si="5"/>
        <v>63.775280898876403</v>
      </c>
    </row>
    <row r="116" spans="1:20" x14ac:dyDescent="0.15">
      <c r="A116" s="15" t="s">
        <v>522</v>
      </c>
      <c r="B116" s="15" t="s">
        <v>27</v>
      </c>
      <c r="C116" s="6">
        <v>96</v>
      </c>
      <c r="D116" s="6">
        <v>33317.125</v>
      </c>
      <c r="E116" s="6">
        <v>160</v>
      </c>
      <c r="F116" s="6">
        <f t="shared" si="3"/>
        <v>1.6666666666666667</v>
      </c>
      <c r="H116" s="15" t="s">
        <v>553</v>
      </c>
      <c r="I116" s="15" t="s">
        <v>27</v>
      </c>
      <c r="J116" s="6">
        <v>97</v>
      </c>
      <c r="K116" s="6">
        <v>32693.285</v>
      </c>
      <c r="L116" s="6">
        <v>159</v>
      </c>
      <c r="M116" s="6">
        <f t="shared" si="4"/>
        <v>1.6391752577319587</v>
      </c>
      <c r="O116" s="15" t="s">
        <v>584</v>
      </c>
      <c r="P116" s="15" t="s">
        <v>27</v>
      </c>
      <c r="Q116" s="6">
        <v>100</v>
      </c>
      <c r="R116" s="6">
        <v>30773.56</v>
      </c>
      <c r="S116" s="6">
        <v>5676</v>
      </c>
      <c r="T116" s="6">
        <f t="shared" si="5"/>
        <v>56.76</v>
      </c>
    </row>
    <row r="117" spans="1:20" x14ac:dyDescent="0.15">
      <c r="A117" s="15" t="s">
        <v>522</v>
      </c>
      <c r="B117" s="15" t="s">
        <v>28</v>
      </c>
      <c r="C117" s="6">
        <v>91</v>
      </c>
      <c r="D117" s="6">
        <v>33413.629999999997</v>
      </c>
      <c r="E117" s="6">
        <v>160</v>
      </c>
      <c r="F117" s="6">
        <f t="shared" si="3"/>
        <v>1.7582417582417582</v>
      </c>
      <c r="H117" s="15" t="s">
        <v>553</v>
      </c>
      <c r="I117" s="15" t="s">
        <v>28</v>
      </c>
      <c r="J117" s="6">
        <v>82</v>
      </c>
      <c r="K117" s="6">
        <v>25975.232</v>
      </c>
      <c r="L117" s="6">
        <v>159</v>
      </c>
      <c r="M117" s="6">
        <f t="shared" si="4"/>
        <v>1.9390243902439024</v>
      </c>
      <c r="O117" s="15" t="s">
        <v>584</v>
      </c>
      <c r="P117" s="15" t="s">
        <v>28</v>
      </c>
      <c r="Q117" s="6">
        <v>99</v>
      </c>
      <c r="R117" s="6">
        <v>29732.041000000001</v>
      </c>
      <c r="S117" s="6">
        <v>5677</v>
      </c>
      <c r="T117" s="6">
        <f t="shared" si="5"/>
        <v>57.343434343434346</v>
      </c>
    </row>
    <row r="118" spans="1:20" x14ac:dyDescent="0.15">
      <c r="A118" s="15" t="s">
        <v>522</v>
      </c>
      <c r="B118" s="15" t="s">
        <v>29</v>
      </c>
      <c r="C118" s="6">
        <v>94</v>
      </c>
      <c r="D118" s="6">
        <v>32364.605</v>
      </c>
      <c r="E118" s="6">
        <v>160</v>
      </c>
      <c r="F118" s="6">
        <f t="shared" si="3"/>
        <v>1.7021276595744681</v>
      </c>
      <c r="H118" s="15" t="s">
        <v>553</v>
      </c>
      <c r="I118" s="15" t="s">
        <v>29</v>
      </c>
      <c r="J118" s="6">
        <v>99</v>
      </c>
      <c r="K118" s="6">
        <v>30507.234</v>
      </c>
      <c r="L118" s="6">
        <v>160</v>
      </c>
      <c r="M118" s="6">
        <f t="shared" si="4"/>
        <v>1.6161616161616161</v>
      </c>
      <c r="O118" s="15" t="s">
        <v>584</v>
      </c>
      <c r="P118" s="15" t="s">
        <v>29</v>
      </c>
      <c r="Q118" s="6">
        <v>83</v>
      </c>
      <c r="R118" s="6">
        <v>26739.684000000001</v>
      </c>
      <c r="S118" s="6">
        <v>5677</v>
      </c>
      <c r="T118" s="6">
        <f t="shared" si="5"/>
        <v>68.397590361445779</v>
      </c>
    </row>
    <row r="119" spans="1:20" x14ac:dyDescent="0.15">
      <c r="A119" s="15" t="s">
        <v>522</v>
      </c>
      <c r="B119" s="15" t="s">
        <v>30</v>
      </c>
      <c r="C119" s="6">
        <v>52</v>
      </c>
      <c r="D119" s="6">
        <v>15994.159</v>
      </c>
      <c r="E119" s="6">
        <v>161</v>
      </c>
      <c r="F119" s="6">
        <f t="shared" si="3"/>
        <v>3.0961538461538463</v>
      </c>
      <c r="H119" s="15" t="s">
        <v>553</v>
      </c>
      <c r="I119" s="15" t="s">
        <v>30</v>
      </c>
      <c r="J119" s="6">
        <v>55</v>
      </c>
      <c r="K119" s="6">
        <v>18090.238000000001</v>
      </c>
      <c r="L119" s="6">
        <v>160</v>
      </c>
      <c r="M119" s="6">
        <f t="shared" si="4"/>
        <v>2.9090909090909092</v>
      </c>
      <c r="O119" s="15" t="s">
        <v>584</v>
      </c>
      <c r="P119" s="15" t="s">
        <v>30</v>
      </c>
      <c r="Q119" s="6">
        <v>49</v>
      </c>
      <c r="R119" s="6">
        <v>16186.361000000001</v>
      </c>
      <c r="S119" s="6">
        <v>5677</v>
      </c>
      <c r="T119" s="6">
        <f t="shared" si="5"/>
        <v>115.85714285714286</v>
      </c>
    </row>
    <row r="120" spans="1:20" x14ac:dyDescent="0.15">
      <c r="A120" s="15" t="s">
        <v>522</v>
      </c>
      <c r="B120" s="15" t="s">
        <v>31</v>
      </c>
      <c r="C120" s="6">
        <v>39</v>
      </c>
      <c r="D120" s="6">
        <v>11128.88</v>
      </c>
      <c r="E120" s="6">
        <v>161</v>
      </c>
      <c r="F120" s="6">
        <f t="shared" si="3"/>
        <v>4.1282051282051286</v>
      </c>
      <c r="H120" s="15" t="s">
        <v>553</v>
      </c>
      <c r="I120" s="15" t="s">
        <v>31</v>
      </c>
      <c r="J120" s="6">
        <v>49</v>
      </c>
      <c r="K120" s="6">
        <v>16125.638000000001</v>
      </c>
      <c r="L120" s="6">
        <v>160</v>
      </c>
      <c r="M120" s="6">
        <f t="shared" si="4"/>
        <v>3.2653061224489797</v>
      </c>
      <c r="O120" s="15" t="s">
        <v>584</v>
      </c>
      <c r="P120" s="15" t="s">
        <v>31</v>
      </c>
      <c r="Q120" s="6">
        <v>46</v>
      </c>
      <c r="R120" s="6">
        <v>16216.919</v>
      </c>
      <c r="S120" s="6">
        <v>5678</v>
      </c>
      <c r="T120" s="6">
        <f t="shared" si="5"/>
        <v>123.43478260869566</v>
      </c>
    </row>
    <row r="121" spans="1:20" x14ac:dyDescent="0.15">
      <c r="A121" s="15" t="s">
        <v>522</v>
      </c>
      <c r="B121" s="15" t="s">
        <v>32</v>
      </c>
      <c r="C121" s="6">
        <v>91</v>
      </c>
      <c r="D121" s="6">
        <v>30470.236000000001</v>
      </c>
      <c r="E121" s="6">
        <v>161</v>
      </c>
      <c r="F121" s="6">
        <f t="shared" si="3"/>
        <v>1.7692307692307692</v>
      </c>
      <c r="H121" s="15" t="s">
        <v>553</v>
      </c>
      <c r="I121" s="15" t="s">
        <v>32</v>
      </c>
      <c r="J121" s="6">
        <v>113</v>
      </c>
      <c r="K121" s="6">
        <v>36484.879999999997</v>
      </c>
      <c r="L121" s="6">
        <v>160</v>
      </c>
      <c r="M121" s="6">
        <f t="shared" si="4"/>
        <v>1.415929203539823</v>
      </c>
      <c r="O121" s="15" t="s">
        <v>584</v>
      </c>
      <c r="P121" s="15" t="s">
        <v>32</v>
      </c>
      <c r="Q121" s="6">
        <v>85</v>
      </c>
      <c r="R121" s="6">
        <v>29220.240000000002</v>
      </c>
      <c r="S121" s="6">
        <v>5678</v>
      </c>
      <c r="T121" s="6">
        <f t="shared" si="5"/>
        <v>66.8</v>
      </c>
    </row>
    <row r="122" spans="1:20" x14ac:dyDescent="0.15">
      <c r="A122" s="15" t="s">
        <v>522</v>
      </c>
      <c r="B122" s="15" t="s">
        <v>33</v>
      </c>
      <c r="C122" s="6">
        <v>99</v>
      </c>
      <c r="D122" s="6">
        <v>29215.119999999999</v>
      </c>
      <c r="E122" s="6">
        <v>161</v>
      </c>
      <c r="F122" s="6">
        <f t="shared" si="3"/>
        <v>1.6262626262626263</v>
      </c>
      <c r="H122" s="15" t="s">
        <v>553</v>
      </c>
      <c r="I122" s="15" t="s">
        <v>33</v>
      </c>
      <c r="J122" s="6">
        <v>99</v>
      </c>
      <c r="K122" s="6">
        <v>32962.239999999998</v>
      </c>
      <c r="L122" s="6">
        <v>160</v>
      </c>
      <c r="M122" s="6">
        <f t="shared" si="4"/>
        <v>1.6161616161616161</v>
      </c>
      <c r="O122" s="15" t="s">
        <v>584</v>
      </c>
      <c r="P122" s="15" t="s">
        <v>33</v>
      </c>
      <c r="Q122" s="6">
        <v>79</v>
      </c>
      <c r="R122" s="6">
        <v>27244.763999999999</v>
      </c>
      <c r="S122" s="6">
        <v>5678</v>
      </c>
      <c r="T122" s="6">
        <f t="shared" si="5"/>
        <v>71.87341772151899</v>
      </c>
    </row>
    <row r="123" spans="1:20" x14ac:dyDescent="0.15">
      <c r="A123" s="15" t="s">
        <v>523</v>
      </c>
      <c r="B123" s="15" t="s">
        <v>24</v>
      </c>
      <c r="C123" s="6">
        <v>88</v>
      </c>
      <c r="D123" s="6">
        <v>29619.682000000001</v>
      </c>
      <c r="E123" s="6">
        <v>247</v>
      </c>
      <c r="F123" s="6">
        <f t="shared" si="3"/>
        <v>2.8068181818181817</v>
      </c>
      <c r="H123" s="15" t="s">
        <v>554</v>
      </c>
      <c r="I123" s="15" t="s">
        <v>24</v>
      </c>
      <c r="J123" s="6">
        <v>102</v>
      </c>
      <c r="K123" s="6">
        <v>34432.156000000003</v>
      </c>
      <c r="L123" s="6">
        <v>138</v>
      </c>
      <c r="M123" s="6">
        <f t="shared" si="4"/>
        <v>1.3529411764705883</v>
      </c>
      <c r="O123" s="15" t="s">
        <v>585</v>
      </c>
      <c r="P123" s="15" t="s">
        <v>24</v>
      </c>
      <c r="Q123" s="6">
        <v>43</v>
      </c>
      <c r="R123" s="6">
        <v>15348.520500000001</v>
      </c>
      <c r="S123" s="6">
        <v>103</v>
      </c>
      <c r="T123" s="6">
        <f t="shared" si="5"/>
        <v>2.3953488372093021</v>
      </c>
    </row>
    <row r="124" spans="1:20" x14ac:dyDescent="0.15">
      <c r="A124" s="15" t="s">
        <v>523</v>
      </c>
      <c r="B124" s="15" t="s">
        <v>25</v>
      </c>
      <c r="C124" s="6">
        <v>110</v>
      </c>
      <c r="D124" s="6">
        <v>36105.241999999998</v>
      </c>
      <c r="E124" s="6">
        <v>247</v>
      </c>
      <c r="F124" s="6">
        <f t="shared" si="3"/>
        <v>2.2454545454545456</v>
      </c>
      <c r="H124" s="15" t="s">
        <v>554</v>
      </c>
      <c r="I124" s="15" t="s">
        <v>25</v>
      </c>
      <c r="J124" s="6">
        <v>96</v>
      </c>
      <c r="K124" s="6">
        <v>33306.6</v>
      </c>
      <c r="L124" s="6">
        <v>138</v>
      </c>
      <c r="M124" s="6">
        <f t="shared" si="4"/>
        <v>1.4375</v>
      </c>
      <c r="O124" s="15" t="s">
        <v>585</v>
      </c>
      <c r="P124" s="15" t="s">
        <v>25</v>
      </c>
      <c r="Q124" s="6">
        <v>45</v>
      </c>
      <c r="R124" s="6">
        <v>16398.12</v>
      </c>
      <c r="S124" s="6">
        <v>104</v>
      </c>
      <c r="T124" s="6">
        <f t="shared" si="5"/>
        <v>2.3111111111111109</v>
      </c>
    </row>
    <row r="125" spans="1:20" x14ac:dyDescent="0.15">
      <c r="A125" s="15" t="s">
        <v>523</v>
      </c>
      <c r="B125" s="15" t="s">
        <v>26</v>
      </c>
      <c r="C125" s="6">
        <v>107</v>
      </c>
      <c r="D125" s="6">
        <v>36712.21</v>
      </c>
      <c r="E125" s="6">
        <v>247</v>
      </c>
      <c r="F125" s="6">
        <f t="shared" si="3"/>
        <v>2.3084112149532712</v>
      </c>
      <c r="H125" s="15" t="s">
        <v>554</v>
      </c>
      <c r="I125" s="15" t="s">
        <v>26</v>
      </c>
      <c r="J125" s="6">
        <v>102</v>
      </c>
      <c r="K125" s="6">
        <v>33096.277000000002</v>
      </c>
      <c r="L125" s="6">
        <v>138</v>
      </c>
      <c r="M125" s="6">
        <f t="shared" si="4"/>
        <v>1.3529411764705883</v>
      </c>
      <c r="O125" s="15" t="s">
        <v>585</v>
      </c>
      <c r="P125" s="15" t="s">
        <v>26</v>
      </c>
      <c r="Q125" s="6">
        <v>48</v>
      </c>
      <c r="R125" s="6">
        <v>15720.282999999999</v>
      </c>
      <c r="S125" s="6">
        <v>104</v>
      </c>
      <c r="T125" s="6">
        <f t="shared" si="5"/>
        <v>2.1666666666666665</v>
      </c>
    </row>
    <row r="126" spans="1:20" x14ac:dyDescent="0.15">
      <c r="A126" s="15" t="s">
        <v>523</v>
      </c>
      <c r="B126" s="15" t="s">
        <v>27</v>
      </c>
      <c r="C126" s="6">
        <v>74</v>
      </c>
      <c r="D126" s="6">
        <v>24347.123</v>
      </c>
      <c r="E126" s="6">
        <v>248</v>
      </c>
      <c r="F126" s="6">
        <f t="shared" si="3"/>
        <v>3.3513513513513513</v>
      </c>
      <c r="H126" s="15" t="s">
        <v>554</v>
      </c>
      <c r="I126" s="15" t="s">
        <v>27</v>
      </c>
      <c r="J126" s="6">
        <v>85</v>
      </c>
      <c r="K126" s="6">
        <v>27713.322</v>
      </c>
      <c r="L126" s="6">
        <v>138</v>
      </c>
      <c r="M126" s="6">
        <f t="shared" si="4"/>
        <v>1.6235294117647059</v>
      </c>
      <c r="O126" s="15" t="s">
        <v>585</v>
      </c>
      <c r="P126" s="15" t="s">
        <v>27</v>
      </c>
      <c r="Q126" s="6">
        <v>54</v>
      </c>
      <c r="R126" s="6">
        <v>19792.72</v>
      </c>
      <c r="S126" s="6">
        <v>104</v>
      </c>
      <c r="T126" s="6">
        <f t="shared" si="5"/>
        <v>1.9259259259259258</v>
      </c>
    </row>
    <row r="127" spans="1:20" x14ac:dyDescent="0.15">
      <c r="A127" s="15" t="s">
        <v>523</v>
      </c>
      <c r="B127" s="15" t="s">
        <v>28</v>
      </c>
      <c r="C127" s="6">
        <v>93</v>
      </c>
      <c r="D127" s="6">
        <v>29921.761999999999</v>
      </c>
      <c r="E127" s="6">
        <v>248</v>
      </c>
      <c r="F127" s="6">
        <f t="shared" si="3"/>
        <v>2.6666666666666665</v>
      </c>
      <c r="H127" s="15" t="s">
        <v>554</v>
      </c>
      <c r="I127" s="15" t="s">
        <v>28</v>
      </c>
      <c r="J127" s="6">
        <v>92</v>
      </c>
      <c r="K127" s="6">
        <v>29760.205000000002</v>
      </c>
      <c r="L127" s="6">
        <v>138</v>
      </c>
      <c r="M127" s="6">
        <f t="shared" si="4"/>
        <v>1.5</v>
      </c>
      <c r="O127" s="15" t="s">
        <v>585</v>
      </c>
      <c r="P127" s="15" t="s">
        <v>28</v>
      </c>
      <c r="Q127" s="6">
        <v>42</v>
      </c>
      <c r="R127" s="6">
        <v>14390.962</v>
      </c>
      <c r="S127" s="6">
        <v>104</v>
      </c>
      <c r="T127" s="6">
        <f t="shared" si="5"/>
        <v>2.4761904761904763</v>
      </c>
    </row>
    <row r="128" spans="1:20" x14ac:dyDescent="0.15">
      <c r="A128" s="15" t="s">
        <v>523</v>
      </c>
      <c r="B128" s="15" t="s">
        <v>29</v>
      </c>
      <c r="C128" s="6">
        <v>85</v>
      </c>
      <c r="D128" s="6">
        <v>30873.24</v>
      </c>
      <c r="E128" s="6">
        <v>249</v>
      </c>
      <c r="F128" s="6">
        <f t="shared" si="3"/>
        <v>2.9294117647058822</v>
      </c>
      <c r="H128" s="15" t="s">
        <v>554</v>
      </c>
      <c r="I128" s="15" t="s">
        <v>29</v>
      </c>
      <c r="J128" s="6">
        <v>92</v>
      </c>
      <c r="K128" s="6">
        <v>28638.956999999999</v>
      </c>
      <c r="L128" s="6">
        <v>138</v>
      </c>
      <c r="M128" s="6">
        <f t="shared" si="4"/>
        <v>1.5</v>
      </c>
      <c r="O128" s="15" t="s">
        <v>585</v>
      </c>
      <c r="P128" s="15" t="s">
        <v>29</v>
      </c>
      <c r="Q128" s="6">
        <v>57</v>
      </c>
      <c r="R128" s="6">
        <v>19795.276999999998</v>
      </c>
      <c r="S128" s="6">
        <v>104</v>
      </c>
      <c r="T128" s="6">
        <f t="shared" si="5"/>
        <v>1.8245614035087718</v>
      </c>
    </row>
    <row r="129" spans="1:20" x14ac:dyDescent="0.15">
      <c r="A129" s="15" t="s">
        <v>523</v>
      </c>
      <c r="B129" s="15" t="s">
        <v>30</v>
      </c>
      <c r="C129" s="6">
        <v>38</v>
      </c>
      <c r="D129" s="6">
        <v>12457</v>
      </c>
      <c r="E129" s="6">
        <v>249</v>
      </c>
      <c r="F129" s="6">
        <f t="shared" si="3"/>
        <v>6.5526315789473681</v>
      </c>
      <c r="H129" s="15" t="s">
        <v>554</v>
      </c>
      <c r="I129" s="15" t="s">
        <v>30</v>
      </c>
      <c r="J129" s="6">
        <v>42</v>
      </c>
      <c r="K129" s="6">
        <v>14741.799000000001</v>
      </c>
      <c r="L129" s="6">
        <v>138</v>
      </c>
      <c r="M129" s="6">
        <f t="shared" si="4"/>
        <v>3.2857142857142856</v>
      </c>
      <c r="O129" s="15" t="s">
        <v>585</v>
      </c>
      <c r="P129" s="15" t="s">
        <v>30</v>
      </c>
      <c r="Q129" s="6">
        <v>29</v>
      </c>
      <c r="R129" s="6">
        <v>8957.7219999999998</v>
      </c>
      <c r="S129" s="6">
        <v>104</v>
      </c>
      <c r="T129" s="6">
        <f t="shared" si="5"/>
        <v>3.5862068965517242</v>
      </c>
    </row>
    <row r="130" spans="1:20" x14ac:dyDescent="0.15">
      <c r="A130" s="15" t="s">
        <v>523</v>
      </c>
      <c r="B130" s="15" t="s">
        <v>31</v>
      </c>
      <c r="C130" s="6">
        <v>55</v>
      </c>
      <c r="D130" s="6">
        <v>16593.8</v>
      </c>
      <c r="E130" s="6">
        <v>249</v>
      </c>
      <c r="F130" s="6">
        <f t="shared" si="3"/>
        <v>4.5272727272727273</v>
      </c>
      <c r="H130" s="15" t="s">
        <v>554</v>
      </c>
      <c r="I130" s="15" t="s">
        <v>31</v>
      </c>
      <c r="J130" s="6">
        <v>52</v>
      </c>
      <c r="K130" s="6">
        <v>17449.478999999999</v>
      </c>
      <c r="L130" s="6">
        <v>138</v>
      </c>
      <c r="M130" s="6">
        <f t="shared" si="4"/>
        <v>2.6538461538461537</v>
      </c>
      <c r="O130" s="15" t="s">
        <v>585</v>
      </c>
      <c r="P130" s="15" t="s">
        <v>31</v>
      </c>
      <c r="Q130" s="6">
        <v>34</v>
      </c>
      <c r="R130" s="6">
        <v>11332.241</v>
      </c>
      <c r="S130" s="6">
        <v>104</v>
      </c>
      <c r="T130" s="6">
        <f t="shared" si="5"/>
        <v>3.0588235294117645</v>
      </c>
    </row>
    <row r="131" spans="1:20" x14ac:dyDescent="0.15">
      <c r="A131" s="15" t="s">
        <v>523</v>
      </c>
      <c r="B131" s="15" t="s">
        <v>32</v>
      </c>
      <c r="C131" s="6">
        <v>105</v>
      </c>
      <c r="D131" s="6">
        <v>40787.527000000002</v>
      </c>
      <c r="E131" s="6">
        <v>250</v>
      </c>
      <c r="F131" s="6">
        <f t="shared" si="3"/>
        <v>2.3809523809523809</v>
      </c>
      <c r="H131" s="15" t="s">
        <v>554</v>
      </c>
      <c r="I131" s="15" t="s">
        <v>32</v>
      </c>
      <c r="J131" s="6">
        <v>101</v>
      </c>
      <c r="K131" s="6">
        <v>32452.12</v>
      </c>
      <c r="L131" s="6">
        <v>139</v>
      </c>
      <c r="M131" s="6">
        <f t="shared" si="4"/>
        <v>1.3762376237623761</v>
      </c>
      <c r="O131" s="15" t="s">
        <v>585</v>
      </c>
      <c r="P131" s="15" t="s">
        <v>32</v>
      </c>
      <c r="Q131" s="6">
        <v>66</v>
      </c>
      <c r="R131" s="6">
        <v>22182.004000000001</v>
      </c>
      <c r="S131" s="6">
        <v>104</v>
      </c>
      <c r="T131" s="6">
        <f t="shared" si="5"/>
        <v>1.5757575757575757</v>
      </c>
    </row>
    <row r="132" spans="1:20" x14ac:dyDescent="0.15">
      <c r="A132" s="15" t="s">
        <v>523</v>
      </c>
      <c r="B132" s="15" t="s">
        <v>33</v>
      </c>
      <c r="C132" s="6">
        <v>86</v>
      </c>
      <c r="D132" s="6">
        <v>26929.684000000001</v>
      </c>
      <c r="E132" s="6">
        <v>250</v>
      </c>
      <c r="F132" s="6">
        <f t="shared" ref="F132:F195" si="6">E132/C132</f>
        <v>2.9069767441860463</v>
      </c>
      <c r="H132" s="15" t="s">
        <v>554</v>
      </c>
      <c r="I132" s="15" t="s">
        <v>33</v>
      </c>
      <c r="J132" s="6">
        <v>96</v>
      </c>
      <c r="K132" s="6">
        <v>32736.68</v>
      </c>
      <c r="L132" s="6">
        <v>139</v>
      </c>
      <c r="M132" s="6">
        <f t="shared" ref="M132:M195" si="7">L132/J132</f>
        <v>1.4479166666666667</v>
      </c>
      <c r="O132" s="15" t="s">
        <v>585</v>
      </c>
      <c r="P132" s="15" t="s">
        <v>33</v>
      </c>
      <c r="Q132" s="6">
        <v>39</v>
      </c>
      <c r="R132" s="6">
        <v>13117.641</v>
      </c>
      <c r="S132" s="6">
        <v>104</v>
      </c>
      <c r="T132" s="6">
        <f t="shared" ref="T132:T195" si="8">S132/Q132</f>
        <v>2.6666666666666665</v>
      </c>
    </row>
    <row r="133" spans="1:20" x14ac:dyDescent="0.15">
      <c r="A133" s="15" t="s">
        <v>524</v>
      </c>
      <c r="B133" s="15" t="s">
        <v>24</v>
      </c>
      <c r="C133" s="6">
        <v>73</v>
      </c>
      <c r="D133" s="6">
        <v>23133.798999999999</v>
      </c>
      <c r="E133" s="6">
        <v>149</v>
      </c>
      <c r="F133" s="6">
        <f t="shared" si="6"/>
        <v>2.0410958904109591</v>
      </c>
      <c r="H133" s="15" t="s">
        <v>555</v>
      </c>
      <c r="I133" s="15" t="s">
        <v>24</v>
      </c>
      <c r="J133" s="6">
        <v>90</v>
      </c>
      <c r="K133" s="6">
        <v>29787.398000000001</v>
      </c>
      <c r="L133" s="6">
        <v>159</v>
      </c>
      <c r="M133" s="6">
        <f t="shared" si="7"/>
        <v>1.7666666666666666</v>
      </c>
      <c r="O133" s="15" t="s">
        <v>586</v>
      </c>
      <c r="P133" s="15" t="s">
        <v>24</v>
      </c>
      <c r="Q133" s="6">
        <v>97</v>
      </c>
      <c r="R133" s="6">
        <v>27511.155999999999</v>
      </c>
      <c r="S133" s="6">
        <v>437</v>
      </c>
      <c r="T133" s="6">
        <f t="shared" si="8"/>
        <v>4.5051546391752577</v>
      </c>
    </row>
    <row r="134" spans="1:20" x14ac:dyDescent="0.15">
      <c r="A134" s="15" t="s">
        <v>524</v>
      </c>
      <c r="B134" s="15" t="s">
        <v>25</v>
      </c>
      <c r="C134" s="6">
        <v>74</v>
      </c>
      <c r="D134" s="6">
        <v>25565.684000000001</v>
      </c>
      <c r="E134" s="6">
        <v>149</v>
      </c>
      <c r="F134" s="6">
        <f t="shared" si="6"/>
        <v>2.0135135135135136</v>
      </c>
      <c r="H134" s="15" t="s">
        <v>555</v>
      </c>
      <c r="I134" s="15" t="s">
        <v>25</v>
      </c>
      <c r="J134" s="6">
        <v>102</v>
      </c>
      <c r="K134" s="6">
        <v>32501.328000000001</v>
      </c>
      <c r="L134" s="6">
        <v>159</v>
      </c>
      <c r="M134" s="6">
        <f t="shared" si="7"/>
        <v>1.5588235294117647</v>
      </c>
      <c r="O134" s="15" t="s">
        <v>586</v>
      </c>
      <c r="P134" s="15" t="s">
        <v>25</v>
      </c>
      <c r="Q134" s="6">
        <v>115</v>
      </c>
      <c r="R134" s="6">
        <v>34265.766000000003</v>
      </c>
      <c r="S134" s="6">
        <v>437</v>
      </c>
      <c r="T134" s="6">
        <f t="shared" si="8"/>
        <v>3.8</v>
      </c>
    </row>
    <row r="135" spans="1:20" x14ac:dyDescent="0.15">
      <c r="A135" s="15" t="s">
        <v>524</v>
      </c>
      <c r="B135" s="15" t="s">
        <v>26</v>
      </c>
      <c r="C135" s="6">
        <v>68</v>
      </c>
      <c r="D135" s="6">
        <v>21013.68</v>
      </c>
      <c r="E135" s="6">
        <v>149</v>
      </c>
      <c r="F135" s="6">
        <f t="shared" si="6"/>
        <v>2.1911764705882355</v>
      </c>
      <c r="H135" s="15" t="s">
        <v>555</v>
      </c>
      <c r="I135" s="15" t="s">
        <v>26</v>
      </c>
      <c r="J135" s="6">
        <v>103</v>
      </c>
      <c r="K135" s="6">
        <v>32834.35</v>
      </c>
      <c r="L135" s="6">
        <v>159</v>
      </c>
      <c r="M135" s="6">
        <f t="shared" si="7"/>
        <v>1.5436893203883495</v>
      </c>
      <c r="O135" s="15" t="s">
        <v>586</v>
      </c>
      <c r="P135" s="15" t="s">
        <v>26</v>
      </c>
      <c r="Q135" s="6">
        <v>86</v>
      </c>
      <c r="R135" s="6">
        <v>28430.844000000001</v>
      </c>
      <c r="S135" s="6">
        <v>437</v>
      </c>
      <c r="T135" s="6">
        <f t="shared" si="8"/>
        <v>5.0813953488372094</v>
      </c>
    </row>
    <row r="136" spans="1:20" x14ac:dyDescent="0.15">
      <c r="A136" s="15" t="s">
        <v>524</v>
      </c>
      <c r="B136" s="15" t="s">
        <v>27</v>
      </c>
      <c r="C136" s="6">
        <v>78</v>
      </c>
      <c r="D136" s="6">
        <v>27637.324000000001</v>
      </c>
      <c r="E136" s="6">
        <v>149</v>
      </c>
      <c r="F136" s="6">
        <f t="shared" si="6"/>
        <v>1.9102564102564104</v>
      </c>
      <c r="H136" s="15" t="s">
        <v>555</v>
      </c>
      <c r="I136" s="15" t="s">
        <v>27</v>
      </c>
      <c r="J136" s="6">
        <v>82</v>
      </c>
      <c r="K136" s="6">
        <v>28921.085999999999</v>
      </c>
      <c r="L136" s="6">
        <v>159</v>
      </c>
      <c r="M136" s="6">
        <f t="shared" si="7"/>
        <v>1.9390243902439024</v>
      </c>
      <c r="O136" s="15" t="s">
        <v>586</v>
      </c>
      <c r="P136" s="15" t="s">
        <v>27</v>
      </c>
      <c r="Q136" s="6">
        <v>94</v>
      </c>
      <c r="R136" s="6">
        <v>31325.684000000001</v>
      </c>
      <c r="S136" s="6">
        <v>437</v>
      </c>
      <c r="T136" s="6">
        <f t="shared" si="8"/>
        <v>4.6489361702127656</v>
      </c>
    </row>
    <row r="137" spans="1:20" x14ac:dyDescent="0.15">
      <c r="A137" s="15" t="s">
        <v>524</v>
      </c>
      <c r="B137" s="15" t="s">
        <v>28</v>
      </c>
      <c r="C137" s="6">
        <v>66</v>
      </c>
      <c r="D137" s="6">
        <v>20283.883000000002</v>
      </c>
      <c r="E137" s="6">
        <v>149</v>
      </c>
      <c r="F137" s="6">
        <f t="shared" si="6"/>
        <v>2.2575757575757578</v>
      </c>
      <c r="H137" s="15" t="s">
        <v>555</v>
      </c>
      <c r="I137" s="15" t="s">
        <v>28</v>
      </c>
      <c r="J137" s="6">
        <v>106</v>
      </c>
      <c r="K137" s="6">
        <v>33184.758000000002</v>
      </c>
      <c r="L137" s="6">
        <v>160</v>
      </c>
      <c r="M137" s="6">
        <f t="shared" si="7"/>
        <v>1.5094339622641511</v>
      </c>
      <c r="O137" s="15" t="s">
        <v>586</v>
      </c>
      <c r="P137" s="15" t="s">
        <v>28</v>
      </c>
      <c r="Q137" s="6">
        <v>114</v>
      </c>
      <c r="R137" s="6">
        <v>37684.480000000003</v>
      </c>
      <c r="S137" s="6">
        <v>438</v>
      </c>
      <c r="T137" s="6">
        <f t="shared" si="8"/>
        <v>3.8421052631578947</v>
      </c>
    </row>
    <row r="138" spans="1:20" x14ac:dyDescent="0.15">
      <c r="A138" s="15" t="s">
        <v>524</v>
      </c>
      <c r="B138" s="15" t="s">
        <v>29</v>
      </c>
      <c r="C138" s="6">
        <v>65</v>
      </c>
      <c r="D138" s="6">
        <v>21936.84</v>
      </c>
      <c r="E138" s="6">
        <v>149</v>
      </c>
      <c r="F138" s="6">
        <f t="shared" si="6"/>
        <v>2.2923076923076922</v>
      </c>
      <c r="H138" s="15" t="s">
        <v>555</v>
      </c>
      <c r="I138" s="15" t="s">
        <v>29</v>
      </c>
      <c r="J138" s="6">
        <v>96</v>
      </c>
      <c r="K138" s="6">
        <v>30334.004000000001</v>
      </c>
      <c r="L138" s="6">
        <v>160</v>
      </c>
      <c r="M138" s="6">
        <f t="shared" si="7"/>
        <v>1.6666666666666667</v>
      </c>
      <c r="O138" s="15" t="s">
        <v>586</v>
      </c>
      <c r="P138" s="15" t="s">
        <v>29</v>
      </c>
      <c r="Q138" s="6">
        <v>103</v>
      </c>
      <c r="R138" s="6">
        <v>35487.279999999999</v>
      </c>
      <c r="S138" s="6">
        <v>438</v>
      </c>
      <c r="T138" s="6">
        <f t="shared" si="8"/>
        <v>4.2524271844660193</v>
      </c>
    </row>
    <row r="139" spans="1:20" x14ac:dyDescent="0.15">
      <c r="A139" s="15" t="s">
        <v>524</v>
      </c>
      <c r="B139" s="15" t="s">
        <v>30</v>
      </c>
      <c r="C139" s="6">
        <v>51</v>
      </c>
      <c r="D139" s="6">
        <v>14936.521000000001</v>
      </c>
      <c r="E139" s="6">
        <v>150</v>
      </c>
      <c r="F139" s="6">
        <f t="shared" si="6"/>
        <v>2.9411764705882355</v>
      </c>
      <c r="H139" s="15" t="s">
        <v>555</v>
      </c>
      <c r="I139" s="15" t="s">
        <v>30</v>
      </c>
      <c r="J139" s="6">
        <v>53</v>
      </c>
      <c r="K139" s="6">
        <v>18223.64</v>
      </c>
      <c r="L139" s="6">
        <v>160</v>
      </c>
      <c r="M139" s="6">
        <f t="shared" si="7"/>
        <v>3.0188679245283021</v>
      </c>
      <c r="O139" s="15" t="s">
        <v>586</v>
      </c>
      <c r="P139" s="15" t="s">
        <v>30</v>
      </c>
      <c r="Q139" s="6">
        <v>57</v>
      </c>
      <c r="R139" s="6">
        <v>19420.717000000001</v>
      </c>
      <c r="S139" s="6">
        <v>438</v>
      </c>
      <c r="T139" s="6">
        <f t="shared" si="8"/>
        <v>7.6842105263157894</v>
      </c>
    </row>
    <row r="140" spans="1:20" x14ac:dyDescent="0.15">
      <c r="A140" s="15" t="s">
        <v>524</v>
      </c>
      <c r="B140" s="15" t="s">
        <v>31</v>
      </c>
      <c r="C140" s="6">
        <v>31</v>
      </c>
      <c r="D140" s="6">
        <v>12808.04</v>
      </c>
      <c r="E140" s="6">
        <v>150</v>
      </c>
      <c r="F140" s="6">
        <f t="shared" si="6"/>
        <v>4.838709677419355</v>
      </c>
      <c r="H140" s="15" t="s">
        <v>555</v>
      </c>
      <c r="I140" s="15" t="s">
        <v>31</v>
      </c>
      <c r="J140" s="6">
        <v>48</v>
      </c>
      <c r="K140" s="6">
        <v>15933.397999999999</v>
      </c>
      <c r="L140" s="6">
        <v>160</v>
      </c>
      <c r="M140" s="6">
        <f t="shared" si="7"/>
        <v>3.3333333333333335</v>
      </c>
      <c r="O140" s="15" t="s">
        <v>586</v>
      </c>
      <c r="P140" s="15" t="s">
        <v>31</v>
      </c>
      <c r="Q140" s="6">
        <v>45</v>
      </c>
      <c r="R140" s="6">
        <v>14064.081</v>
      </c>
      <c r="S140" s="6">
        <v>438</v>
      </c>
      <c r="T140" s="6">
        <f t="shared" si="8"/>
        <v>9.7333333333333325</v>
      </c>
    </row>
    <row r="141" spans="1:20" x14ac:dyDescent="0.15">
      <c r="A141" s="15" t="s">
        <v>524</v>
      </c>
      <c r="B141" s="15" t="s">
        <v>32</v>
      </c>
      <c r="C141" s="6">
        <v>58</v>
      </c>
      <c r="D141" s="6">
        <v>18222</v>
      </c>
      <c r="E141" s="6">
        <v>150</v>
      </c>
      <c r="F141" s="6">
        <f t="shared" si="6"/>
        <v>2.5862068965517242</v>
      </c>
      <c r="H141" s="15" t="s">
        <v>555</v>
      </c>
      <c r="I141" s="15" t="s">
        <v>32</v>
      </c>
      <c r="J141" s="6">
        <v>92</v>
      </c>
      <c r="K141" s="6">
        <v>32656.63</v>
      </c>
      <c r="L141" s="6">
        <v>161</v>
      </c>
      <c r="M141" s="6">
        <f t="shared" si="7"/>
        <v>1.75</v>
      </c>
      <c r="O141" s="15" t="s">
        <v>586</v>
      </c>
      <c r="P141" s="15" t="s">
        <v>32</v>
      </c>
      <c r="Q141" s="6">
        <v>86</v>
      </c>
      <c r="R141" s="6">
        <v>30026.400000000001</v>
      </c>
      <c r="S141" s="6">
        <v>438</v>
      </c>
      <c r="T141" s="6">
        <f t="shared" si="8"/>
        <v>5.0930232558139537</v>
      </c>
    </row>
    <row r="142" spans="1:20" x14ac:dyDescent="0.15">
      <c r="A142" s="15" t="s">
        <v>524</v>
      </c>
      <c r="B142" s="15" t="s">
        <v>33</v>
      </c>
      <c r="C142" s="6">
        <v>78</v>
      </c>
      <c r="D142" s="6">
        <v>26239.875</v>
      </c>
      <c r="E142" s="6">
        <v>150</v>
      </c>
      <c r="F142" s="6">
        <f t="shared" si="6"/>
        <v>1.9230769230769231</v>
      </c>
      <c r="H142" s="15" t="s">
        <v>555</v>
      </c>
      <c r="I142" s="15" t="s">
        <v>33</v>
      </c>
      <c r="J142" s="6">
        <v>90</v>
      </c>
      <c r="K142" s="6">
        <v>29873.192999999999</v>
      </c>
      <c r="L142" s="6">
        <v>161</v>
      </c>
      <c r="M142" s="6">
        <f t="shared" si="7"/>
        <v>1.788888888888889</v>
      </c>
      <c r="O142" s="15" t="s">
        <v>586</v>
      </c>
      <c r="P142" s="15" t="s">
        <v>33</v>
      </c>
      <c r="Q142" s="6">
        <v>89</v>
      </c>
      <c r="R142" s="6">
        <v>32128.713</v>
      </c>
      <c r="S142" s="6">
        <v>438</v>
      </c>
      <c r="T142" s="6">
        <f t="shared" si="8"/>
        <v>4.9213483146067416</v>
      </c>
    </row>
    <row r="143" spans="1:20" x14ac:dyDescent="0.15">
      <c r="A143" s="15" t="s">
        <v>525</v>
      </c>
      <c r="B143" s="15" t="s">
        <v>24</v>
      </c>
      <c r="C143" s="6">
        <v>62</v>
      </c>
      <c r="D143" s="6">
        <v>19289.006000000001</v>
      </c>
      <c r="E143" s="6">
        <v>142</v>
      </c>
      <c r="F143" s="6">
        <f t="shared" si="6"/>
        <v>2.2903225806451615</v>
      </c>
      <c r="H143" s="15" t="s">
        <v>556</v>
      </c>
      <c r="I143" s="15" t="s">
        <v>24</v>
      </c>
      <c r="J143" s="6">
        <v>108</v>
      </c>
      <c r="K143" s="6">
        <v>36876.995999999999</v>
      </c>
      <c r="L143" s="6">
        <v>137</v>
      </c>
      <c r="M143" s="6">
        <f t="shared" si="7"/>
        <v>1.2685185185185186</v>
      </c>
      <c r="O143" s="15" t="s">
        <v>587</v>
      </c>
      <c r="P143" s="15" t="s">
        <v>24</v>
      </c>
      <c r="Q143" s="6">
        <v>79</v>
      </c>
      <c r="R143" s="6">
        <v>25515.4</v>
      </c>
      <c r="S143" s="6">
        <v>141</v>
      </c>
      <c r="T143" s="6">
        <f t="shared" si="8"/>
        <v>1.7848101265822784</v>
      </c>
    </row>
    <row r="144" spans="1:20" x14ac:dyDescent="0.15">
      <c r="A144" s="15" t="s">
        <v>525</v>
      </c>
      <c r="B144" s="15" t="s">
        <v>25</v>
      </c>
      <c r="C144" s="6">
        <v>79</v>
      </c>
      <c r="D144" s="6">
        <v>27710.684000000001</v>
      </c>
      <c r="E144" s="6">
        <v>143</v>
      </c>
      <c r="F144" s="6">
        <f t="shared" si="6"/>
        <v>1.8101265822784811</v>
      </c>
      <c r="H144" s="15" t="s">
        <v>556</v>
      </c>
      <c r="I144" s="15" t="s">
        <v>25</v>
      </c>
      <c r="J144" s="6">
        <v>113</v>
      </c>
      <c r="K144" s="6">
        <v>36102.839999999997</v>
      </c>
      <c r="L144" s="6">
        <v>138</v>
      </c>
      <c r="M144" s="6">
        <f t="shared" si="7"/>
        <v>1.2212389380530972</v>
      </c>
      <c r="O144" s="15" t="s">
        <v>587</v>
      </c>
      <c r="P144" s="15" t="s">
        <v>25</v>
      </c>
      <c r="Q144" s="6">
        <v>99</v>
      </c>
      <c r="R144" s="6">
        <v>33915.08</v>
      </c>
      <c r="S144" s="6">
        <v>141</v>
      </c>
      <c r="T144" s="6">
        <f t="shared" si="8"/>
        <v>1.4242424242424243</v>
      </c>
    </row>
    <row r="145" spans="1:20" x14ac:dyDescent="0.15">
      <c r="A145" s="15" t="s">
        <v>525</v>
      </c>
      <c r="B145" s="15" t="s">
        <v>26</v>
      </c>
      <c r="C145" s="6">
        <v>52</v>
      </c>
      <c r="D145" s="6">
        <v>17728.560000000001</v>
      </c>
      <c r="E145" s="6">
        <v>143</v>
      </c>
      <c r="F145" s="6">
        <f t="shared" si="6"/>
        <v>2.75</v>
      </c>
      <c r="H145" s="15" t="s">
        <v>556</v>
      </c>
      <c r="I145" s="15" t="s">
        <v>26</v>
      </c>
      <c r="J145" s="6">
        <v>80</v>
      </c>
      <c r="K145" s="6">
        <v>26237.4</v>
      </c>
      <c r="L145" s="6">
        <v>138</v>
      </c>
      <c r="M145" s="6">
        <f t="shared" si="7"/>
        <v>1.7250000000000001</v>
      </c>
      <c r="O145" s="15" t="s">
        <v>587</v>
      </c>
      <c r="P145" s="15" t="s">
        <v>26</v>
      </c>
      <c r="Q145" s="6">
        <v>91</v>
      </c>
      <c r="R145" s="6">
        <v>31360.969000000001</v>
      </c>
      <c r="S145" s="6">
        <v>141</v>
      </c>
      <c r="T145" s="6">
        <f t="shared" si="8"/>
        <v>1.5494505494505495</v>
      </c>
    </row>
    <row r="146" spans="1:20" x14ac:dyDescent="0.15">
      <c r="A146" s="15" t="s">
        <v>525</v>
      </c>
      <c r="B146" s="15" t="s">
        <v>27</v>
      </c>
      <c r="C146" s="6">
        <v>75</v>
      </c>
      <c r="D146" s="6">
        <v>23058.639999999999</v>
      </c>
      <c r="E146" s="6">
        <v>143</v>
      </c>
      <c r="F146" s="6">
        <f t="shared" si="6"/>
        <v>1.9066666666666667</v>
      </c>
      <c r="H146" s="15" t="s">
        <v>556</v>
      </c>
      <c r="I146" s="15" t="s">
        <v>27</v>
      </c>
      <c r="J146" s="6">
        <v>82</v>
      </c>
      <c r="K146" s="6">
        <v>27307.682000000001</v>
      </c>
      <c r="L146" s="6">
        <v>138</v>
      </c>
      <c r="M146" s="6">
        <f t="shared" si="7"/>
        <v>1.6829268292682926</v>
      </c>
      <c r="O146" s="15" t="s">
        <v>587</v>
      </c>
      <c r="P146" s="15" t="s">
        <v>27</v>
      </c>
      <c r="Q146" s="6">
        <v>86</v>
      </c>
      <c r="R146" s="6">
        <v>27485.565999999999</v>
      </c>
      <c r="S146" s="6">
        <v>141</v>
      </c>
      <c r="T146" s="6">
        <f t="shared" si="8"/>
        <v>1.6395348837209303</v>
      </c>
    </row>
    <row r="147" spans="1:20" x14ac:dyDescent="0.15">
      <c r="A147" s="15" t="s">
        <v>525</v>
      </c>
      <c r="B147" s="15" t="s">
        <v>28</v>
      </c>
      <c r="C147" s="6">
        <v>76</v>
      </c>
      <c r="D147" s="6">
        <v>25713.043000000001</v>
      </c>
      <c r="E147" s="6">
        <v>143</v>
      </c>
      <c r="F147" s="6">
        <f t="shared" si="6"/>
        <v>1.881578947368421</v>
      </c>
      <c r="H147" s="15" t="s">
        <v>556</v>
      </c>
      <c r="I147" s="15" t="s">
        <v>28</v>
      </c>
      <c r="J147" s="6">
        <v>74</v>
      </c>
      <c r="K147" s="6">
        <v>28456.192999999999</v>
      </c>
      <c r="L147" s="6">
        <v>138</v>
      </c>
      <c r="M147" s="6">
        <f t="shared" si="7"/>
        <v>1.8648648648648649</v>
      </c>
      <c r="O147" s="15" t="s">
        <v>587</v>
      </c>
      <c r="P147" s="15" t="s">
        <v>28</v>
      </c>
      <c r="Q147" s="6">
        <v>98</v>
      </c>
      <c r="R147" s="6">
        <v>32809.241999999998</v>
      </c>
      <c r="S147" s="6">
        <v>141</v>
      </c>
      <c r="T147" s="6">
        <f t="shared" si="8"/>
        <v>1.4387755102040816</v>
      </c>
    </row>
    <row r="148" spans="1:20" x14ac:dyDescent="0.15">
      <c r="A148" s="15" t="s">
        <v>525</v>
      </c>
      <c r="B148" s="15" t="s">
        <v>29</v>
      </c>
      <c r="C148" s="6">
        <v>69</v>
      </c>
      <c r="D148" s="6">
        <v>20626.153999999999</v>
      </c>
      <c r="E148" s="6">
        <v>143</v>
      </c>
      <c r="F148" s="6">
        <f t="shared" si="6"/>
        <v>2.0724637681159419</v>
      </c>
      <c r="H148" s="15" t="s">
        <v>556</v>
      </c>
      <c r="I148" s="15" t="s">
        <v>29</v>
      </c>
      <c r="J148" s="6">
        <v>97</v>
      </c>
      <c r="K148" s="6">
        <v>32867.483999999997</v>
      </c>
      <c r="L148" s="6">
        <v>138</v>
      </c>
      <c r="M148" s="6">
        <f t="shared" si="7"/>
        <v>1.4226804123711341</v>
      </c>
      <c r="O148" s="15" t="s">
        <v>587</v>
      </c>
      <c r="P148" s="15" t="s">
        <v>29</v>
      </c>
      <c r="Q148" s="6">
        <v>93</v>
      </c>
      <c r="R148" s="6">
        <v>32089.002</v>
      </c>
      <c r="S148" s="6">
        <v>141</v>
      </c>
      <c r="T148" s="6">
        <f t="shared" si="8"/>
        <v>1.5161290322580645</v>
      </c>
    </row>
    <row r="149" spans="1:20" x14ac:dyDescent="0.15">
      <c r="A149" s="15" t="s">
        <v>525</v>
      </c>
      <c r="B149" s="15" t="s">
        <v>30</v>
      </c>
      <c r="C149" s="6">
        <v>38</v>
      </c>
      <c r="D149" s="6">
        <v>13177.520500000001</v>
      </c>
      <c r="E149" s="6">
        <v>143</v>
      </c>
      <c r="F149" s="6">
        <f t="shared" si="6"/>
        <v>3.763157894736842</v>
      </c>
      <c r="H149" s="15" t="s">
        <v>556</v>
      </c>
      <c r="I149" s="15" t="s">
        <v>30</v>
      </c>
      <c r="J149" s="6">
        <v>43</v>
      </c>
      <c r="K149" s="6">
        <v>13990.96</v>
      </c>
      <c r="L149" s="6">
        <v>138</v>
      </c>
      <c r="M149" s="6">
        <f t="shared" si="7"/>
        <v>3.2093023255813953</v>
      </c>
      <c r="O149" s="15" t="s">
        <v>587</v>
      </c>
      <c r="P149" s="15" t="s">
        <v>30</v>
      </c>
      <c r="Q149" s="6">
        <v>34</v>
      </c>
      <c r="R149" s="6">
        <v>10776.718999999999</v>
      </c>
      <c r="S149" s="6">
        <v>141</v>
      </c>
      <c r="T149" s="6">
        <f t="shared" si="8"/>
        <v>4.1470588235294121</v>
      </c>
    </row>
    <row r="150" spans="1:20" x14ac:dyDescent="0.15">
      <c r="A150" s="15" t="s">
        <v>525</v>
      </c>
      <c r="B150" s="15" t="s">
        <v>31</v>
      </c>
      <c r="C150" s="6">
        <v>30</v>
      </c>
      <c r="D150" s="6">
        <v>9447.0020000000004</v>
      </c>
      <c r="E150" s="6">
        <v>143</v>
      </c>
      <c r="F150" s="6">
        <f t="shared" si="6"/>
        <v>4.7666666666666666</v>
      </c>
      <c r="H150" s="15" t="s">
        <v>556</v>
      </c>
      <c r="I150" s="15" t="s">
        <v>31</v>
      </c>
      <c r="J150" s="6">
        <v>54</v>
      </c>
      <c r="K150" s="6">
        <v>18259.521000000001</v>
      </c>
      <c r="L150" s="6">
        <v>138</v>
      </c>
      <c r="M150" s="6">
        <f t="shared" si="7"/>
        <v>2.5555555555555554</v>
      </c>
      <c r="O150" s="15" t="s">
        <v>587</v>
      </c>
      <c r="P150" s="15" t="s">
        <v>31</v>
      </c>
      <c r="Q150" s="6">
        <v>54</v>
      </c>
      <c r="R150" s="6">
        <v>17758.759999999998</v>
      </c>
      <c r="S150" s="6">
        <v>141</v>
      </c>
      <c r="T150" s="6">
        <f t="shared" si="8"/>
        <v>2.6111111111111112</v>
      </c>
    </row>
    <row r="151" spans="1:20" x14ac:dyDescent="0.15">
      <c r="A151" s="15" t="s">
        <v>525</v>
      </c>
      <c r="B151" s="15" t="s">
        <v>32</v>
      </c>
      <c r="C151" s="6">
        <v>72</v>
      </c>
      <c r="D151" s="6">
        <v>24802.963</v>
      </c>
      <c r="E151" s="6">
        <v>144</v>
      </c>
      <c r="F151" s="6">
        <f t="shared" si="6"/>
        <v>2</v>
      </c>
      <c r="H151" s="15" t="s">
        <v>556</v>
      </c>
      <c r="I151" s="15" t="s">
        <v>32</v>
      </c>
      <c r="J151" s="6">
        <v>108</v>
      </c>
      <c r="K151" s="6">
        <v>35094.086000000003</v>
      </c>
      <c r="L151" s="6">
        <v>138</v>
      </c>
      <c r="M151" s="6">
        <f t="shared" si="7"/>
        <v>1.2777777777777777</v>
      </c>
      <c r="O151" s="15" t="s">
        <v>587</v>
      </c>
      <c r="P151" s="15" t="s">
        <v>32</v>
      </c>
      <c r="Q151" s="6">
        <v>103</v>
      </c>
      <c r="R151" s="6">
        <v>36172.449999999997</v>
      </c>
      <c r="S151" s="6">
        <v>141</v>
      </c>
      <c r="T151" s="6">
        <f t="shared" si="8"/>
        <v>1.3689320388349515</v>
      </c>
    </row>
    <row r="152" spans="1:20" x14ac:dyDescent="0.15">
      <c r="A152" s="15" t="s">
        <v>525</v>
      </c>
      <c r="B152" s="15" t="s">
        <v>33</v>
      </c>
      <c r="C152" s="6">
        <v>66</v>
      </c>
      <c r="D152" s="6">
        <v>20467.482</v>
      </c>
      <c r="E152" s="6">
        <v>144</v>
      </c>
      <c r="F152" s="6">
        <f t="shared" si="6"/>
        <v>2.1818181818181817</v>
      </c>
      <c r="H152" s="15" t="s">
        <v>556</v>
      </c>
      <c r="I152" s="15" t="s">
        <v>33</v>
      </c>
      <c r="J152" s="6">
        <v>99</v>
      </c>
      <c r="K152" s="6">
        <v>32284.365000000002</v>
      </c>
      <c r="L152" s="6">
        <v>138</v>
      </c>
      <c r="M152" s="6">
        <f t="shared" si="7"/>
        <v>1.393939393939394</v>
      </c>
      <c r="O152" s="15" t="s">
        <v>587</v>
      </c>
      <c r="P152" s="15" t="s">
        <v>33</v>
      </c>
      <c r="Q152" s="6">
        <v>103</v>
      </c>
      <c r="R152" s="6">
        <v>33009.394999999997</v>
      </c>
      <c r="S152" s="6">
        <v>142</v>
      </c>
      <c r="T152" s="6">
        <f t="shared" si="8"/>
        <v>1.3786407766990292</v>
      </c>
    </row>
    <row r="153" spans="1:20" x14ac:dyDescent="0.15">
      <c r="A153" s="15" t="s">
        <v>526</v>
      </c>
      <c r="B153" s="15" t="s">
        <v>24</v>
      </c>
      <c r="C153" s="6">
        <v>95</v>
      </c>
      <c r="D153" s="6">
        <v>33214.688000000002</v>
      </c>
      <c r="E153" s="6">
        <v>1820</v>
      </c>
      <c r="F153" s="6">
        <f t="shared" si="6"/>
        <v>19.157894736842106</v>
      </c>
      <c r="H153" s="15" t="s">
        <v>557</v>
      </c>
      <c r="I153" s="15" t="s">
        <v>24</v>
      </c>
      <c r="J153" s="6">
        <v>104</v>
      </c>
      <c r="K153" s="6">
        <v>36652.964999999997</v>
      </c>
      <c r="L153" s="6">
        <v>146</v>
      </c>
      <c r="M153" s="6">
        <f t="shared" si="7"/>
        <v>1.4038461538461537</v>
      </c>
      <c r="O153" s="15" t="s">
        <v>588</v>
      </c>
      <c r="P153" s="15" t="s">
        <v>24</v>
      </c>
      <c r="Q153" s="6">
        <v>97</v>
      </c>
      <c r="R153" s="6">
        <v>38055.792999999998</v>
      </c>
      <c r="S153" s="6">
        <v>170</v>
      </c>
      <c r="T153" s="6">
        <f t="shared" si="8"/>
        <v>1.7525773195876289</v>
      </c>
    </row>
    <row r="154" spans="1:20" x14ac:dyDescent="0.15">
      <c r="A154" s="15" t="s">
        <v>526</v>
      </c>
      <c r="B154" s="15" t="s">
        <v>25</v>
      </c>
      <c r="C154" s="6">
        <v>80</v>
      </c>
      <c r="D154" s="6">
        <v>26212.203000000001</v>
      </c>
      <c r="E154" s="6">
        <v>1820</v>
      </c>
      <c r="F154" s="6">
        <f t="shared" si="6"/>
        <v>22.75</v>
      </c>
      <c r="H154" s="15" t="s">
        <v>557</v>
      </c>
      <c r="I154" s="15" t="s">
        <v>25</v>
      </c>
      <c r="J154" s="6">
        <v>103</v>
      </c>
      <c r="K154" s="6">
        <v>33886.311999999998</v>
      </c>
      <c r="L154" s="6">
        <v>146</v>
      </c>
      <c r="M154" s="6">
        <f t="shared" si="7"/>
        <v>1.4174757281553398</v>
      </c>
      <c r="O154" s="15" t="s">
        <v>588</v>
      </c>
      <c r="P154" s="15" t="s">
        <v>25</v>
      </c>
      <c r="Q154" s="6">
        <v>102</v>
      </c>
      <c r="R154" s="6">
        <v>33101.472999999998</v>
      </c>
      <c r="S154" s="6">
        <v>171</v>
      </c>
      <c r="T154" s="6">
        <f t="shared" si="8"/>
        <v>1.6764705882352942</v>
      </c>
    </row>
    <row r="155" spans="1:20" x14ac:dyDescent="0.15">
      <c r="A155" s="15" t="s">
        <v>526</v>
      </c>
      <c r="B155" s="15" t="s">
        <v>26</v>
      </c>
      <c r="C155" s="6">
        <v>95</v>
      </c>
      <c r="D155" s="6">
        <v>33573.163999999997</v>
      </c>
      <c r="E155" s="6">
        <v>1820</v>
      </c>
      <c r="F155" s="6">
        <f t="shared" si="6"/>
        <v>19.157894736842106</v>
      </c>
      <c r="H155" s="15" t="s">
        <v>557</v>
      </c>
      <c r="I155" s="15" t="s">
        <v>26</v>
      </c>
      <c r="J155" s="6">
        <v>84</v>
      </c>
      <c r="K155" s="6">
        <v>26567.396000000001</v>
      </c>
      <c r="L155" s="6">
        <v>146</v>
      </c>
      <c r="M155" s="6">
        <f t="shared" si="7"/>
        <v>1.7380952380952381</v>
      </c>
      <c r="O155" s="15" t="s">
        <v>588</v>
      </c>
      <c r="P155" s="15" t="s">
        <v>26</v>
      </c>
      <c r="Q155" s="6">
        <v>89</v>
      </c>
      <c r="R155" s="6">
        <v>29939.965</v>
      </c>
      <c r="S155" s="6">
        <v>171</v>
      </c>
      <c r="T155" s="6">
        <f t="shared" si="8"/>
        <v>1.9213483146067416</v>
      </c>
    </row>
    <row r="156" spans="1:20" x14ac:dyDescent="0.15">
      <c r="A156" s="15" t="s">
        <v>526</v>
      </c>
      <c r="B156" s="15" t="s">
        <v>27</v>
      </c>
      <c r="C156" s="6">
        <v>86</v>
      </c>
      <c r="D156" s="6">
        <v>27013.155999999999</v>
      </c>
      <c r="E156" s="6">
        <v>1820</v>
      </c>
      <c r="F156" s="6">
        <f t="shared" si="6"/>
        <v>21.162790697674417</v>
      </c>
      <c r="H156" s="15" t="s">
        <v>557</v>
      </c>
      <c r="I156" s="15" t="s">
        <v>27</v>
      </c>
      <c r="J156" s="6">
        <v>96</v>
      </c>
      <c r="K156" s="6">
        <v>35106.28</v>
      </c>
      <c r="L156" s="6">
        <v>146</v>
      </c>
      <c r="M156" s="6">
        <f t="shared" si="7"/>
        <v>1.5208333333333333</v>
      </c>
      <c r="O156" s="15" t="s">
        <v>588</v>
      </c>
      <c r="P156" s="15" t="s">
        <v>27</v>
      </c>
      <c r="Q156" s="6">
        <v>95</v>
      </c>
      <c r="R156" s="6">
        <v>31586.25</v>
      </c>
      <c r="S156" s="6">
        <v>171</v>
      </c>
      <c r="T156" s="6">
        <f t="shared" si="8"/>
        <v>1.8</v>
      </c>
    </row>
    <row r="157" spans="1:20" x14ac:dyDescent="0.15">
      <c r="A157" s="15" t="s">
        <v>526</v>
      </c>
      <c r="B157" s="15" t="s">
        <v>28</v>
      </c>
      <c r="C157" s="6">
        <v>96</v>
      </c>
      <c r="D157" s="6">
        <v>30846.395</v>
      </c>
      <c r="E157" s="6">
        <v>1820</v>
      </c>
      <c r="F157" s="6">
        <f t="shared" si="6"/>
        <v>18.958333333333332</v>
      </c>
      <c r="H157" s="15" t="s">
        <v>557</v>
      </c>
      <c r="I157" s="15" t="s">
        <v>28</v>
      </c>
      <c r="J157" s="6">
        <v>98</v>
      </c>
      <c r="K157" s="6">
        <v>28400.353999999999</v>
      </c>
      <c r="L157" s="6">
        <v>146</v>
      </c>
      <c r="M157" s="6">
        <f t="shared" si="7"/>
        <v>1.489795918367347</v>
      </c>
      <c r="O157" s="15" t="s">
        <v>588</v>
      </c>
      <c r="P157" s="15" t="s">
        <v>28</v>
      </c>
      <c r="Q157" s="6">
        <v>97</v>
      </c>
      <c r="R157" s="6">
        <v>32677.995999999999</v>
      </c>
      <c r="S157" s="6">
        <v>171</v>
      </c>
      <c r="T157" s="6">
        <f t="shared" si="8"/>
        <v>1.7628865979381443</v>
      </c>
    </row>
    <row r="158" spans="1:20" x14ac:dyDescent="0.15">
      <c r="A158" s="15" t="s">
        <v>526</v>
      </c>
      <c r="B158" s="15" t="s">
        <v>29</v>
      </c>
      <c r="C158" s="6">
        <v>89</v>
      </c>
      <c r="D158" s="6">
        <v>29764.44</v>
      </c>
      <c r="E158" s="6">
        <v>1820</v>
      </c>
      <c r="F158" s="6">
        <f t="shared" si="6"/>
        <v>20.44943820224719</v>
      </c>
      <c r="H158" s="15" t="s">
        <v>557</v>
      </c>
      <c r="I158" s="15" t="s">
        <v>29</v>
      </c>
      <c r="J158" s="6">
        <v>102</v>
      </c>
      <c r="K158" s="6">
        <v>35706.29</v>
      </c>
      <c r="L158" s="6">
        <v>147</v>
      </c>
      <c r="M158" s="6">
        <f t="shared" si="7"/>
        <v>1.4411764705882353</v>
      </c>
      <c r="O158" s="15" t="s">
        <v>588</v>
      </c>
      <c r="P158" s="15" t="s">
        <v>29</v>
      </c>
      <c r="Q158" s="6">
        <v>78</v>
      </c>
      <c r="R158" s="6">
        <v>24786.638999999999</v>
      </c>
      <c r="S158" s="6">
        <v>171</v>
      </c>
      <c r="T158" s="6">
        <f t="shared" si="8"/>
        <v>2.1923076923076925</v>
      </c>
    </row>
    <row r="159" spans="1:20" x14ac:dyDescent="0.15">
      <c r="A159" s="15" t="s">
        <v>526</v>
      </c>
      <c r="B159" s="15" t="s">
        <v>30</v>
      </c>
      <c r="C159" s="6">
        <v>41</v>
      </c>
      <c r="D159" s="6">
        <v>13030.56</v>
      </c>
      <c r="E159" s="6">
        <v>1820</v>
      </c>
      <c r="F159" s="6">
        <f t="shared" si="6"/>
        <v>44.390243902439025</v>
      </c>
      <c r="H159" s="15" t="s">
        <v>557</v>
      </c>
      <c r="I159" s="15" t="s">
        <v>30</v>
      </c>
      <c r="J159" s="6">
        <v>38</v>
      </c>
      <c r="K159" s="6">
        <v>14206.52</v>
      </c>
      <c r="L159" s="6">
        <v>147</v>
      </c>
      <c r="M159" s="6">
        <f t="shared" si="7"/>
        <v>3.8684210526315788</v>
      </c>
      <c r="O159" s="15" t="s">
        <v>588</v>
      </c>
      <c r="P159" s="15" t="s">
        <v>30</v>
      </c>
      <c r="Q159" s="6">
        <v>55</v>
      </c>
      <c r="R159" s="6">
        <v>17519.36</v>
      </c>
      <c r="S159" s="6">
        <v>171</v>
      </c>
      <c r="T159" s="6">
        <f t="shared" si="8"/>
        <v>3.1090909090909089</v>
      </c>
    </row>
    <row r="160" spans="1:20" x14ac:dyDescent="0.15">
      <c r="A160" s="15" t="s">
        <v>526</v>
      </c>
      <c r="B160" s="15" t="s">
        <v>31</v>
      </c>
      <c r="C160" s="6">
        <v>49</v>
      </c>
      <c r="D160" s="6">
        <v>15641.321</v>
      </c>
      <c r="E160" s="6">
        <v>1821</v>
      </c>
      <c r="F160" s="6">
        <f t="shared" si="6"/>
        <v>37.163265306122447</v>
      </c>
      <c r="H160" s="15" t="s">
        <v>557</v>
      </c>
      <c r="I160" s="15" t="s">
        <v>31</v>
      </c>
      <c r="J160" s="6">
        <v>51</v>
      </c>
      <c r="K160" s="6">
        <v>16823.8</v>
      </c>
      <c r="L160" s="6">
        <v>147</v>
      </c>
      <c r="M160" s="6">
        <f t="shared" si="7"/>
        <v>2.8823529411764706</v>
      </c>
      <c r="O160" s="15" t="s">
        <v>588</v>
      </c>
      <c r="P160" s="15" t="s">
        <v>31</v>
      </c>
      <c r="Q160" s="6">
        <v>36</v>
      </c>
      <c r="R160" s="6">
        <v>11493.84</v>
      </c>
      <c r="S160" s="6">
        <v>171</v>
      </c>
      <c r="T160" s="6">
        <f t="shared" si="8"/>
        <v>4.75</v>
      </c>
    </row>
    <row r="161" spans="1:20" x14ac:dyDescent="0.15">
      <c r="A161" s="15" t="s">
        <v>526</v>
      </c>
      <c r="B161" s="15" t="s">
        <v>32</v>
      </c>
      <c r="C161" s="6">
        <v>98</v>
      </c>
      <c r="D161" s="6">
        <v>30909.13</v>
      </c>
      <c r="E161" s="6">
        <v>1821</v>
      </c>
      <c r="F161" s="6">
        <f t="shared" si="6"/>
        <v>18.581632653061224</v>
      </c>
      <c r="H161" s="15" t="s">
        <v>557</v>
      </c>
      <c r="I161" s="15" t="s">
        <v>32</v>
      </c>
      <c r="J161" s="6">
        <v>104</v>
      </c>
      <c r="K161" s="6">
        <v>32816.523000000001</v>
      </c>
      <c r="L161" s="6">
        <v>147</v>
      </c>
      <c r="M161" s="6">
        <f t="shared" si="7"/>
        <v>1.4134615384615385</v>
      </c>
      <c r="O161" s="15" t="s">
        <v>588</v>
      </c>
      <c r="P161" s="15" t="s">
        <v>32</v>
      </c>
      <c r="Q161" s="6">
        <v>106</v>
      </c>
      <c r="R161" s="6">
        <v>37403.644999999997</v>
      </c>
      <c r="S161" s="6">
        <v>171</v>
      </c>
      <c r="T161" s="6">
        <f t="shared" si="8"/>
        <v>1.6132075471698113</v>
      </c>
    </row>
    <row r="162" spans="1:20" x14ac:dyDescent="0.15">
      <c r="A162" s="15" t="s">
        <v>526</v>
      </c>
      <c r="B162" s="15" t="s">
        <v>33</v>
      </c>
      <c r="C162" s="6">
        <v>112</v>
      </c>
      <c r="D162" s="6">
        <v>37979.366999999998</v>
      </c>
      <c r="E162" s="6">
        <v>1822</v>
      </c>
      <c r="F162" s="6">
        <f t="shared" si="6"/>
        <v>16.267857142857142</v>
      </c>
      <c r="H162" s="15" t="s">
        <v>557</v>
      </c>
      <c r="I162" s="15" t="s">
        <v>33</v>
      </c>
      <c r="J162" s="6">
        <v>94</v>
      </c>
      <c r="K162" s="6">
        <v>30135.035</v>
      </c>
      <c r="L162" s="6">
        <v>148</v>
      </c>
      <c r="M162" s="6">
        <f t="shared" si="7"/>
        <v>1.574468085106383</v>
      </c>
      <c r="O162" s="15" t="s">
        <v>588</v>
      </c>
      <c r="P162" s="15" t="s">
        <v>33</v>
      </c>
      <c r="Q162" s="6">
        <v>86</v>
      </c>
      <c r="R162" s="6">
        <v>29151.200000000001</v>
      </c>
      <c r="S162" s="6">
        <v>171</v>
      </c>
      <c r="T162" s="6">
        <f t="shared" si="8"/>
        <v>1.9883720930232558</v>
      </c>
    </row>
    <row r="163" spans="1:20" x14ac:dyDescent="0.15">
      <c r="A163" s="15" t="s">
        <v>527</v>
      </c>
      <c r="B163" s="15" t="s">
        <v>24</v>
      </c>
      <c r="C163" s="6">
        <v>94</v>
      </c>
      <c r="D163" s="6">
        <v>33284.199999999997</v>
      </c>
      <c r="E163" s="6">
        <v>2521</v>
      </c>
      <c r="F163" s="6">
        <f t="shared" si="6"/>
        <v>26.819148936170212</v>
      </c>
      <c r="H163" s="15" t="s">
        <v>558</v>
      </c>
      <c r="I163" s="15" t="s">
        <v>24</v>
      </c>
      <c r="J163" s="6">
        <v>43</v>
      </c>
      <c r="K163" s="6">
        <v>14214.397999999999</v>
      </c>
      <c r="L163" s="6">
        <v>111</v>
      </c>
      <c r="M163" s="6">
        <f t="shared" si="7"/>
        <v>2.5813953488372094</v>
      </c>
      <c r="O163" s="15" t="s">
        <v>589</v>
      </c>
      <c r="P163" s="15" t="s">
        <v>24</v>
      </c>
      <c r="Q163" s="6">
        <v>98</v>
      </c>
      <c r="R163" s="6">
        <v>33819.995999999999</v>
      </c>
      <c r="S163" s="6">
        <v>143</v>
      </c>
      <c r="T163" s="6">
        <f t="shared" si="8"/>
        <v>1.4591836734693877</v>
      </c>
    </row>
    <row r="164" spans="1:20" x14ac:dyDescent="0.15">
      <c r="A164" s="15" t="s">
        <v>527</v>
      </c>
      <c r="B164" s="15" t="s">
        <v>25</v>
      </c>
      <c r="C164" s="6">
        <v>102</v>
      </c>
      <c r="D164" s="6">
        <v>30052.965</v>
      </c>
      <c r="E164" s="6">
        <v>2522</v>
      </c>
      <c r="F164" s="6">
        <f t="shared" si="6"/>
        <v>24.725490196078432</v>
      </c>
      <c r="H164" s="15" t="s">
        <v>558</v>
      </c>
      <c r="I164" s="15" t="s">
        <v>25</v>
      </c>
      <c r="J164" s="6">
        <v>52</v>
      </c>
      <c r="K164" s="6">
        <v>16199.120999999999</v>
      </c>
      <c r="L164" s="6">
        <v>112</v>
      </c>
      <c r="M164" s="6">
        <f t="shared" si="7"/>
        <v>2.1538461538461537</v>
      </c>
      <c r="O164" s="15" t="s">
        <v>589</v>
      </c>
      <c r="P164" s="15" t="s">
        <v>25</v>
      </c>
      <c r="Q164" s="6">
        <v>91</v>
      </c>
      <c r="R164" s="6">
        <v>28450.76</v>
      </c>
      <c r="S164" s="6">
        <v>144</v>
      </c>
      <c r="T164" s="6">
        <f t="shared" si="8"/>
        <v>1.5824175824175823</v>
      </c>
    </row>
    <row r="165" spans="1:20" x14ac:dyDescent="0.15">
      <c r="A165" s="15" t="s">
        <v>527</v>
      </c>
      <c r="B165" s="15" t="s">
        <v>26</v>
      </c>
      <c r="C165" s="6">
        <v>94</v>
      </c>
      <c r="D165" s="6">
        <v>31938.636999999999</v>
      </c>
      <c r="E165" s="6">
        <v>2522</v>
      </c>
      <c r="F165" s="6">
        <f t="shared" si="6"/>
        <v>26.829787234042552</v>
      </c>
      <c r="H165" s="15" t="s">
        <v>558</v>
      </c>
      <c r="I165" s="15" t="s">
        <v>26</v>
      </c>
      <c r="J165" s="6">
        <v>55</v>
      </c>
      <c r="K165" s="6">
        <v>19693.238000000001</v>
      </c>
      <c r="L165" s="6">
        <v>112</v>
      </c>
      <c r="M165" s="6">
        <f t="shared" si="7"/>
        <v>2.0363636363636362</v>
      </c>
      <c r="O165" s="15" t="s">
        <v>589</v>
      </c>
      <c r="P165" s="15" t="s">
        <v>26</v>
      </c>
      <c r="Q165" s="6">
        <v>86</v>
      </c>
      <c r="R165" s="6">
        <v>27331.759999999998</v>
      </c>
      <c r="S165" s="6">
        <v>144</v>
      </c>
      <c r="T165" s="6">
        <f t="shared" si="8"/>
        <v>1.6744186046511629</v>
      </c>
    </row>
    <row r="166" spans="1:20" x14ac:dyDescent="0.15">
      <c r="A166" s="15" t="s">
        <v>527</v>
      </c>
      <c r="B166" s="15" t="s">
        <v>27</v>
      </c>
      <c r="C166" s="6">
        <v>104</v>
      </c>
      <c r="D166" s="6">
        <v>30888.315999999999</v>
      </c>
      <c r="E166" s="6">
        <v>2522</v>
      </c>
      <c r="F166" s="6">
        <f t="shared" si="6"/>
        <v>24.25</v>
      </c>
      <c r="H166" s="15" t="s">
        <v>558</v>
      </c>
      <c r="I166" s="15" t="s">
        <v>27</v>
      </c>
      <c r="J166" s="6">
        <v>55</v>
      </c>
      <c r="K166" s="6">
        <v>16865.48</v>
      </c>
      <c r="L166" s="6">
        <v>112</v>
      </c>
      <c r="M166" s="6">
        <f t="shared" si="7"/>
        <v>2.0363636363636362</v>
      </c>
      <c r="O166" s="15" t="s">
        <v>589</v>
      </c>
      <c r="P166" s="15" t="s">
        <v>27</v>
      </c>
      <c r="Q166" s="6">
        <v>112</v>
      </c>
      <c r="R166" s="6">
        <v>37505.434000000001</v>
      </c>
      <c r="S166" s="6">
        <v>144</v>
      </c>
      <c r="T166" s="6">
        <f t="shared" si="8"/>
        <v>1.2857142857142858</v>
      </c>
    </row>
    <row r="167" spans="1:20" x14ac:dyDescent="0.15">
      <c r="A167" s="15" t="s">
        <v>527</v>
      </c>
      <c r="B167" s="15" t="s">
        <v>28</v>
      </c>
      <c r="C167" s="6">
        <v>96</v>
      </c>
      <c r="D167" s="6">
        <v>32090.322</v>
      </c>
      <c r="E167" s="6">
        <v>2523</v>
      </c>
      <c r="F167" s="6">
        <f t="shared" si="6"/>
        <v>26.28125</v>
      </c>
      <c r="H167" s="15" t="s">
        <v>558</v>
      </c>
      <c r="I167" s="15" t="s">
        <v>28</v>
      </c>
      <c r="J167" s="6">
        <v>41</v>
      </c>
      <c r="K167" s="6">
        <v>12747.241</v>
      </c>
      <c r="L167" s="6">
        <v>113</v>
      </c>
      <c r="M167" s="6">
        <f t="shared" si="7"/>
        <v>2.7560975609756095</v>
      </c>
      <c r="O167" s="15" t="s">
        <v>589</v>
      </c>
      <c r="P167" s="15" t="s">
        <v>28</v>
      </c>
      <c r="Q167" s="6">
        <v>74</v>
      </c>
      <c r="R167" s="6">
        <v>24742.041000000001</v>
      </c>
      <c r="S167" s="6">
        <v>144</v>
      </c>
      <c r="T167" s="6">
        <f t="shared" si="8"/>
        <v>1.9459459459459461</v>
      </c>
    </row>
    <row r="168" spans="1:20" x14ac:dyDescent="0.15">
      <c r="A168" s="15" t="s">
        <v>527</v>
      </c>
      <c r="B168" s="15" t="s">
        <v>29</v>
      </c>
      <c r="C168" s="6">
        <v>89</v>
      </c>
      <c r="D168" s="6">
        <v>28845.879000000001</v>
      </c>
      <c r="E168" s="6">
        <v>2523</v>
      </c>
      <c r="F168" s="6">
        <f t="shared" si="6"/>
        <v>28.348314606741575</v>
      </c>
      <c r="H168" s="15" t="s">
        <v>558</v>
      </c>
      <c r="I168" s="15" t="s">
        <v>29</v>
      </c>
      <c r="J168" s="6">
        <v>43</v>
      </c>
      <c r="K168" s="6">
        <v>14921.317999999999</v>
      </c>
      <c r="L168" s="6">
        <v>113</v>
      </c>
      <c r="M168" s="6">
        <f t="shared" si="7"/>
        <v>2.6279069767441858</v>
      </c>
      <c r="O168" s="15" t="s">
        <v>589</v>
      </c>
      <c r="P168" s="15" t="s">
        <v>29</v>
      </c>
      <c r="Q168" s="6">
        <v>95</v>
      </c>
      <c r="R168" s="6">
        <v>30599.439999999999</v>
      </c>
      <c r="S168" s="6">
        <v>144</v>
      </c>
      <c r="T168" s="6">
        <f t="shared" si="8"/>
        <v>1.5157894736842106</v>
      </c>
    </row>
    <row r="169" spans="1:20" x14ac:dyDescent="0.15">
      <c r="A169" s="15" t="s">
        <v>527</v>
      </c>
      <c r="B169" s="15" t="s">
        <v>30</v>
      </c>
      <c r="C169" s="6">
        <v>37</v>
      </c>
      <c r="D169" s="6">
        <v>14787.477000000001</v>
      </c>
      <c r="E169" s="6">
        <v>2524</v>
      </c>
      <c r="F169" s="6">
        <f t="shared" si="6"/>
        <v>68.21621621621621</v>
      </c>
      <c r="H169" s="15" t="s">
        <v>558</v>
      </c>
      <c r="I169" s="15" t="s">
        <v>30</v>
      </c>
      <c r="J169" s="6">
        <v>20</v>
      </c>
      <c r="K169" s="6">
        <v>5986.28</v>
      </c>
      <c r="L169" s="6">
        <v>114</v>
      </c>
      <c r="M169" s="6">
        <f t="shared" si="7"/>
        <v>5.7</v>
      </c>
      <c r="O169" s="15" t="s">
        <v>589</v>
      </c>
      <c r="P169" s="15" t="s">
        <v>30</v>
      </c>
      <c r="Q169" s="6">
        <v>55</v>
      </c>
      <c r="R169" s="6">
        <v>19718.361000000001</v>
      </c>
      <c r="S169" s="6">
        <v>144</v>
      </c>
      <c r="T169" s="6">
        <f t="shared" si="8"/>
        <v>2.6181818181818182</v>
      </c>
    </row>
    <row r="170" spans="1:20" x14ac:dyDescent="0.15">
      <c r="A170" s="15" t="s">
        <v>527</v>
      </c>
      <c r="B170" s="15" t="s">
        <v>31</v>
      </c>
      <c r="C170" s="6">
        <v>39</v>
      </c>
      <c r="D170" s="6">
        <v>13501.681</v>
      </c>
      <c r="E170" s="6">
        <v>2524</v>
      </c>
      <c r="F170" s="6">
        <f t="shared" si="6"/>
        <v>64.717948717948715</v>
      </c>
      <c r="H170" s="15" t="s">
        <v>558</v>
      </c>
      <c r="I170" s="15" t="s">
        <v>31</v>
      </c>
      <c r="J170" s="6">
        <v>30</v>
      </c>
      <c r="K170" s="6">
        <v>10171.56</v>
      </c>
      <c r="L170" s="6">
        <v>114</v>
      </c>
      <c r="M170" s="6">
        <f t="shared" si="7"/>
        <v>3.8</v>
      </c>
      <c r="O170" s="15" t="s">
        <v>589</v>
      </c>
      <c r="P170" s="15" t="s">
        <v>31</v>
      </c>
      <c r="Q170" s="6">
        <v>52</v>
      </c>
      <c r="R170" s="6">
        <v>16943.599999999999</v>
      </c>
      <c r="S170" s="6">
        <v>144</v>
      </c>
      <c r="T170" s="6">
        <f t="shared" si="8"/>
        <v>2.7692307692307692</v>
      </c>
    </row>
    <row r="171" spans="1:20" x14ac:dyDescent="0.15">
      <c r="A171" s="15" t="s">
        <v>527</v>
      </c>
      <c r="B171" s="15" t="s">
        <v>32</v>
      </c>
      <c r="C171" s="6">
        <v>93</v>
      </c>
      <c r="D171" s="6">
        <v>29081.357</v>
      </c>
      <c r="E171" s="6">
        <v>2524</v>
      </c>
      <c r="F171" s="6">
        <f t="shared" si="6"/>
        <v>27.13978494623656</v>
      </c>
      <c r="H171" s="15" t="s">
        <v>558</v>
      </c>
      <c r="I171" s="15" t="s">
        <v>32</v>
      </c>
      <c r="J171" s="6">
        <v>37</v>
      </c>
      <c r="K171" s="6">
        <v>12256.279</v>
      </c>
      <c r="L171" s="6">
        <v>114</v>
      </c>
      <c r="M171" s="6">
        <f t="shared" si="7"/>
        <v>3.0810810810810811</v>
      </c>
      <c r="O171" s="15" t="s">
        <v>589</v>
      </c>
      <c r="P171" s="15" t="s">
        <v>32</v>
      </c>
      <c r="Q171" s="6">
        <v>103</v>
      </c>
      <c r="R171" s="6">
        <v>31693.166000000001</v>
      </c>
      <c r="S171" s="6">
        <v>145</v>
      </c>
      <c r="T171" s="6">
        <f t="shared" si="8"/>
        <v>1.4077669902912622</v>
      </c>
    </row>
    <row r="172" spans="1:20" x14ac:dyDescent="0.15">
      <c r="A172" s="15" t="s">
        <v>527</v>
      </c>
      <c r="B172" s="15" t="s">
        <v>33</v>
      </c>
      <c r="C172" s="6">
        <v>93</v>
      </c>
      <c r="D172" s="6">
        <v>31228.401999999998</v>
      </c>
      <c r="E172" s="6">
        <v>2524</v>
      </c>
      <c r="F172" s="6">
        <f t="shared" si="6"/>
        <v>27.13978494623656</v>
      </c>
      <c r="H172" s="15" t="s">
        <v>558</v>
      </c>
      <c r="I172" s="15" t="s">
        <v>33</v>
      </c>
      <c r="J172" s="6">
        <v>47</v>
      </c>
      <c r="K172" s="6">
        <v>13953.52</v>
      </c>
      <c r="L172" s="6">
        <v>114</v>
      </c>
      <c r="M172" s="6">
        <f t="shared" si="7"/>
        <v>2.4255319148936172</v>
      </c>
      <c r="O172" s="15" t="s">
        <v>589</v>
      </c>
      <c r="P172" s="15" t="s">
        <v>33</v>
      </c>
      <c r="Q172" s="6">
        <v>75</v>
      </c>
      <c r="R172" s="6">
        <v>23602.041000000001</v>
      </c>
      <c r="S172" s="6">
        <v>145</v>
      </c>
      <c r="T172" s="6">
        <f t="shared" si="8"/>
        <v>1.9333333333333333</v>
      </c>
    </row>
    <row r="173" spans="1:20" x14ac:dyDescent="0.15">
      <c r="A173" s="15" t="s">
        <v>528</v>
      </c>
      <c r="B173" s="15" t="s">
        <v>24</v>
      </c>
      <c r="C173" s="6">
        <v>78</v>
      </c>
      <c r="D173" s="6">
        <v>25968.918000000001</v>
      </c>
      <c r="E173" s="6">
        <v>835</v>
      </c>
      <c r="F173" s="6">
        <f t="shared" si="6"/>
        <v>10.705128205128204</v>
      </c>
      <c r="H173" s="15" t="s">
        <v>559</v>
      </c>
      <c r="I173" s="15" t="s">
        <v>24</v>
      </c>
      <c r="J173" s="6">
        <v>112</v>
      </c>
      <c r="K173" s="6">
        <v>34956.324000000001</v>
      </c>
      <c r="L173" s="6">
        <v>251</v>
      </c>
      <c r="M173" s="6">
        <f t="shared" si="7"/>
        <v>2.2410714285714284</v>
      </c>
      <c r="O173" s="15" t="s">
        <v>590</v>
      </c>
      <c r="P173" s="15" t="s">
        <v>24</v>
      </c>
      <c r="Q173" s="6">
        <v>80</v>
      </c>
      <c r="R173" s="6">
        <v>24849.72</v>
      </c>
      <c r="S173" s="6">
        <v>156</v>
      </c>
      <c r="T173" s="6">
        <f t="shared" si="8"/>
        <v>1.95</v>
      </c>
    </row>
    <row r="174" spans="1:20" x14ac:dyDescent="0.15">
      <c r="A174" s="15" t="s">
        <v>528</v>
      </c>
      <c r="B174" s="15" t="s">
        <v>25</v>
      </c>
      <c r="C174" s="6">
        <v>92</v>
      </c>
      <c r="D174" s="6">
        <v>32041.559000000001</v>
      </c>
      <c r="E174" s="6">
        <v>836</v>
      </c>
      <c r="F174" s="6">
        <f t="shared" si="6"/>
        <v>9.0869565217391308</v>
      </c>
      <c r="H174" s="15" t="s">
        <v>559</v>
      </c>
      <c r="I174" s="15" t="s">
        <v>25</v>
      </c>
      <c r="J174" s="6">
        <v>104</v>
      </c>
      <c r="K174" s="6">
        <v>35616.402000000002</v>
      </c>
      <c r="L174" s="6">
        <v>252</v>
      </c>
      <c r="M174" s="6">
        <f t="shared" si="7"/>
        <v>2.4230769230769229</v>
      </c>
      <c r="O174" s="15" t="s">
        <v>590</v>
      </c>
      <c r="P174" s="15" t="s">
        <v>25</v>
      </c>
      <c r="Q174" s="6">
        <v>93</v>
      </c>
      <c r="R174" s="6">
        <v>30304.48</v>
      </c>
      <c r="S174" s="6">
        <v>157</v>
      </c>
      <c r="T174" s="6">
        <f t="shared" si="8"/>
        <v>1.6881720430107527</v>
      </c>
    </row>
    <row r="175" spans="1:20" x14ac:dyDescent="0.15">
      <c r="A175" s="15" t="s">
        <v>528</v>
      </c>
      <c r="B175" s="15" t="s">
        <v>26</v>
      </c>
      <c r="C175" s="6">
        <v>90</v>
      </c>
      <c r="D175" s="6">
        <v>29827.280999999999</v>
      </c>
      <c r="E175" s="6">
        <v>836</v>
      </c>
      <c r="F175" s="6">
        <f t="shared" si="6"/>
        <v>9.2888888888888896</v>
      </c>
      <c r="H175" s="15" t="s">
        <v>559</v>
      </c>
      <c r="I175" s="15" t="s">
        <v>26</v>
      </c>
      <c r="J175" s="6">
        <v>108</v>
      </c>
      <c r="K175" s="6">
        <v>31725.398000000001</v>
      </c>
      <c r="L175" s="6">
        <v>252</v>
      </c>
      <c r="M175" s="6">
        <f t="shared" si="7"/>
        <v>2.3333333333333335</v>
      </c>
      <c r="O175" s="15" t="s">
        <v>590</v>
      </c>
      <c r="P175" s="15" t="s">
        <v>26</v>
      </c>
      <c r="Q175" s="6">
        <v>89</v>
      </c>
      <c r="R175" s="6">
        <v>28376.32</v>
      </c>
      <c r="S175" s="6">
        <v>157</v>
      </c>
      <c r="T175" s="6">
        <f t="shared" si="8"/>
        <v>1.7640449438202248</v>
      </c>
    </row>
    <row r="176" spans="1:20" x14ac:dyDescent="0.15">
      <c r="A176" s="15" t="s">
        <v>528</v>
      </c>
      <c r="B176" s="15" t="s">
        <v>27</v>
      </c>
      <c r="C176" s="6">
        <v>103</v>
      </c>
      <c r="D176" s="6">
        <v>35518.639999999999</v>
      </c>
      <c r="E176" s="6">
        <v>836</v>
      </c>
      <c r="F176" s="6">
        <f t="shared" si="6"/>
        <v>8.116504854368932</v>
      </c>
      <c r="H176" s="15" t="s">
        <v>559</v>
      </c>
      <c r="I176" s="15" t="s">
        <v>27</v>
      </c>
      <c r="J176" s="6">
        <v>119</v>
      </c>
      <c r="K176" s="6">
        <v>40394.913999999997</v>
      </c>
      <c r="L176" s="6">
        <v>253</v>
      </c>
      <c r="M176" s="6">
        <f t="shared" si="7"/>
        <v>2.1260504201680672</v>
      </c>
      <c r="O176" s="15" t="s">
        <v>590</v>
      </c>
      <c r="P176" s="15" t="s">
        <v>27</v>
      </c>
      <c r="Q176" s="6">
        <v>105</v>
      </c>
      <c r="R176" s="6">
        <v>35065.754000000001</v>
      </c>
      <c r="S176" s="6">
        <v>157</v>
      </c>
      <c r="T176" s="6">
        <f t="shared" si="8"/>
        <v>1.4952380952380953</v>
      </c>
    </row>
    <row r="177" spans="1:20" x14ac:dyDescent="0.15">
      <c r="A177" s="15" t="s">
        <v>528</v>
      </c>
      <c r="B177" s="15" t="s">
        <v>28</v>
      </c>
      <c r="C177" s="6">
        <v>99</v>
      </c>
      <c r="D177" s="6">
        <v>31852.36</v>
      </c>
      <c r="E177" s="6">
        <v>837</v>
      </c>
      <c r="F177" s="6">
        <f t="shared" si="6"/>
        <v>8.454545454545455</v>
      </c>
      <c r="H177" s="15" t="s">
        <v>559</v>
      </c>
      <c r="I177" s="15" t="s">
        <v>28</v>
      </c>
      <c r="J177" s="6">
        <v>108</v>
      </c>
      <c r="K177" s="6">
        <v>33622.559999999998</v>
      </c>
      <c r="L177" s="6">
        <v>253</v>
      </c>
      <c r="M177" s="6">
        <f t="shared" si="7"/>
        <v>2.3425925925925926</v>
      </c>
      <c r="O177" s="15" t="s">
        <v>590</v>
      </c>
      <c r="P177" s="15" t="s">
        <v>28</v>
      </c>
      <c r="Q177" s="6">
        <v>85</v>
      </c>
      <c r="R177" s="6">
        <v>28553.280999999999</v>
      </c>
      <c r="S177" s="6">
        <v>157</v>
      </c>
      <c r="T177" s="6">
        <f t="shared" si="8"/>
        <v>1.8470588235294119</v>
      </c>
    </row>
    <row r="178" spans="1:20" x14ac:dyDescent="0.15">
      <c r="A178" s="15" t="s">
        <v>528</v>
      </c>
      <c r="B178" s="15" t="s">
        <v>29</v>
      </c>
      <c r="C178" s="6">
        <v>89</v>
      </c>
      <c r="D178" s="6">
        <v>30293.719000000001</v>
      </c>
      <c r="E178" s="6">
        <v>837</v>
      </c>
      <c r="F178" s="6">
        <f t="shared" si="6"/>
        <v>9.404494382022472</v>
      </c>
      <c r="H178" s="15" t="s">
        <v>559</v>
      </c>
      <c r="I178" s="15" t="s">
        <v>29</v>
      </c>
      <c r="J178" s="6">
        <v>101</v>
      </c>
      <c r="K178" s="6">
        <v>34070.68</v>
      </c>
      <c r="L178" s="6">
        <v>253</v>
      </c>
      <c r="M178" s="6">
        <f t="shared" si="7"/>
        <v>2.504950495049505</v>
      </c>
      <c r="O178" s="15" t="s">
        <v>590</v>
      </c>
      <c r="P178" s="15" t="s">
        <v>29</v>
      </c>
      <c r="Q178" s="6">
        <v>95</v>
      </c>
      <c r="R178" s="6">
        <v>32326.638999999999</v>
      </c>
      <c r="S178" s="6">
        <v>157</v>
      </c>
      <c r="T178" s="6">
        <f t="shared" si="8"/>
        <v>1.6526315789473685</v>
      </c>
    </row>
    <row r="179" spans="1:20" x14ac:dyDescent="0.15">
      <c r="A179" s="15" t="s">
        <v>528</v>
      </c>
      <c r="B179" s="15" t="s">
        <v>30</v>
      </c>
      <c r="C179" s="6">
        <v>42</v>
      </c>
      <c r="D179" s="6">
        <v>13914.759</v>
      </c>
      <c r="E179" s="6">
        <v>837</v>
      </c>
      <c r="F179" s="6">
        <f t="shared" si="6"/>
        <v>19.928571428571427</v>
      </c>
      <c r="H179" s="15" t="s">
        <v>559</v>
      </c>
      <c r="I179" s="15" t="s">
        <v>30</v>
      </c>
      <c r="J179" s="6">
        <v>45</v>
      </c>
      <c r="K179" s="6">
        <v>14247.998</v>
      </c>
      <c r="L179" s="6">
        <v>254</v>
      </c>
      <c r="M179" s="6">
        <f t="shared" si="7"/>
        <v>5.6444444444444448</v>
      </c>
      <c r="O179" s="15" t="s">
        <v>590</v>
      </c>
      <c r="P179" s="15" t="s">
        <v>30</v>
      </c>
      <c r="Q179" s="6">
        <v>59</v>
      </c>
      <c r="R179" s="6">
        <v>19253.116999999998</v>
      </c>
      <c r="S179" s="6">
        <v>157</v>
      </c>
      <c r="T179" s="6">
        <f t="shared" si="8"/>
        <v>2.6610169491525424</v>
      </c>
    </row>
    <row r="180" spans="1:20" x14ac:dyDescent="0.15">
      <c r="A180" s="15" t="s">
        <v>528</v>
      </c>
      <c r="B180" s="15" t="s">
        <v>31</v>
      </c>
      <c r="C180" s="6">
        <v>58</v>
      </c>
      <c r="D180" s="6">
        <v>18767.601999999999</v>
      </c>
      <c r="E180" s="6">
        <v>838</v>
      </c>
      <c r="F180" s="6">
        <f t="shared" si="6"/>
        <v>14.448275862068966</v>
      </c>
      <c r="H180" s="15" t="s">
        <v>559</v>
      </c>
      <c r="I180" s="15" t="s">
        <v>31</v>
      </c>
      <c r="J180" s="6">
        <v>57</v>
      </c>
      <c r="K180" s="6">
        <v>17972.798999999999</v>
      </c>
      <c r="L180" s="6">
        <v>254</v>
      </c>
      <c r="M180" s="6">
        <f t="shared" si="7"/>
        <v>4.4561403508771926</v>
      </c>
      <c r="O180" s="15" t="s">
        <v>590</v>
      </c>
      <c r="P180" s="15" t="s">
        <v>31</v>
      </c>
      <c r="Q180" s="6">
        <v>39</v>
      </c>
      <c r="R180" s="6">
        <v>10758.200999999999</v>
      </c>
      <c r="S180" s="6">
        <v>157</v>
      </c>
      <c r="T180" s="6">
        <f t="shared" si="8"/>
        <v>4.0256410256410255</v>
      </c>
    </row>
    <row r="181" spans="1:20" x14ac:dyDescent="0.15">
      <c r="A181" s="15" t="s">
        <v>528</v>
      </c>
      <c r="B181" s="15" t="s">
        <v>32</v>
      </c>
      <c r="C181" s="6">
        <v>88</v>
      </c>
      <c r="D181" s="6">
        <v>31284.080000000002</v>
      </c>
      <c r="E181" s="6">
        <v>838</v>
      </c>
      <c r="F181" s="6">
        <f t="shared" si="6"/>
        <v>9.5227272727272734</v>
      </c>
      <c r="H181" s="15" t="s">
        <v>559</v>
      </c>
      <c r="I181" s="15" t="s">
        <v>32</v>
      </c>
      <c r="J181" s="6">
        <v>102</v>
      </c>
      <c r="K181" s="6">
        <v>30576.006000000001</v>
      </c>
      <c r="L181" s="6">
        <v>254</v>
      </c>
      <c r="M181" s="6">
        <f t="shared" si="7"/>
        <v>2.4901960784313726</v>
      </c>
      <c r="O181" s="15" t="s">
        <v>590</v>
      </c>
      <c r="P181" s="15" t="s">
        <v>32</v>
      </c>
      <c r="Q181" s="6">
        <v>110</v>
      </c>
      <c r="R181" s="6">
        <v>33595.957000000002</v>
      </c>
      <c r="S181" s="6">
        <v>157</v>
      </c>
      <c r="T181" s="6">
        <f t="shared" si="8"/>
        <v>1.4272727272727272</v>
      </c>
    </row>
    <row r="182" spans="1:20" x14ac:dyDescent="0.15">
      <c r="A182" s="15" t="s">
        <v>528</v>
      </c>
      <c r="B182" s="15" t="s">
        <v>33</v>
      </c>
      <c r="C182" s="6">
        <v>101</v>
      </c>
      <c r="D182" s="6">
        <v>30437.919999999998</v>
      </c>
      <c r="E182" s="6">
        <v>838</v>
      </c>
      <c r="F182" s="6">
        <f t="shared" si="6"/>
        <v>8.2970297029702973</v>
      </c>
      <c r="H182" s="15" t="s">
        <v>559</v>
      </c>
      <c r="I182" s="15" t="s">
        <v>33</v>
      </c>
      <c r="J182" s="6">
        <v>105</v>
      </c>
      <c r="K182" s="6">
        <v>34027.230000000003</v>
      </c>
      <c r="L182" s="6">
        <v>254</v>
      </c>
      <c r="M182" s="6">
        <f t="shared" si="7"/>
        <v>2.4190476190476189</v>
      </c>
      <c r="O182" s="15" t="s">
        <v>590</v>
      </c>
      <c r="P182" s="15" t="s">
        <v>33</v>
      </c>
      <c r="Q182" s="6">
        <v>85</v>
      </c>
      <c r="R182" s="6">
        <v>28068.36</v>
      </c>
      <c r="S182" s="6">
        <v>157</v>
      </c>
      <c r="T182" s="6">
        <f t="shared" si="8"/>
        <v>1.8470588235294119</v>
      </c>
    </row>
    <row r="183" spans="1:20" x14ac:dyDescent="0.15">
      <c r="A183" s="15" t="s">
        <v>529</v>
      </c>
      <c r="B183" s="15" t="s">
        <v>24</v>
      </c>
      <c r="C183" s="6">
        <v>95</v>
      </c>
      <c r="D183" s="6">
        <v>33086.394999999997</v>
      </c>
      <c r="E183" s="6">
        <v>248</v>
      </c>
      <c r="F183" s="6">
        <f t="shared" si="6"/>
        <v>2.6105263157894738</v>
      </c>
      <c r="H183" s="15" t="s">
        <v>560</v>
      </c>
      <c r="I183" s="15" t="s">
        <v>24</v>
      </c>
      <c r="J183" s="6">
        <v>90</v>
      </c>
      <c r="K183" s="6">
        <v>31125.116999999998</v>
      </c>
      <c r="L183" s="6">
        <v>135</v>
      </c>
      <c r="M183" s="6">
        <f t="shared" si="7"/>
        <v>1.5</v>
      </c>
      <c r="O183" s="15" t="s">
        <v>591</v>
      </c>
      <c r="P183" s="15" t="s">
        <v>24</v>
      </c>
      <c r="Q183" s="6">
        <v>81</v>
      </c>
      <c r="R183" s="6">
        <v>27168.037</v>
      </c>
      <c r="S183" s="6">
        <v>147</v>
      </c>
      <c r="T183" s="6">
        <f t="shared" si="8"/>
        <v>1.8148148148148149</v>
      </c>
    </row>
    <row r="184" spans="1:20" x14ac:dyDescent="0.15">
      <c r="A184" s="15" t="s">
        <v>529</v>
      </c>
      <c r="B184" s="15" t="s">
        <v>25</v>
      </c>
      <c r="C184" s="6">
        <v>81</v>
      </c>
      <c r="D184" s="6">
        <v>26472.752</v>
      </c>
      <c r="E184" s="6">
        <v>249</v>
      </c>
      <c r="F184" s="6">
        <f t="shared" si="6"/>
        <v>3.074074074074074</v>
      </c>
      <c r="H184" s="15" t="s">
        <v>560</v>
      </c>
      <c r="I184" s="15" t="s">
        <v>25</v>
      </c>
      <c r="J184" s="6">
        <v>103</v>
      </c>
      <c r="K184" s="6">
        <v>34363.32</v>
      </c>
      <c r="L184" s="6">
        <v>136</v>
      </c>
      <c r="M184" s="6">
        <f t="shared" si="7"/>
        <v>1.3203883495145632</v>
      </c>
      <c r="O184" s="15" t="s">
        <v>591</v>
      </c>
      <c r="P184" s="15" t="s">
        <v>25</v>
      </c>
      <c r="Q184" s="6">
        <v>95</v>
      </c>
      <c r="R184" s="6">
        <v>34224.644999999997</v>
      </c>
      <c r="S184" s="6">
        <v>147</v>
      </c>
      <c r="T184" s="6">
        <f t="shared" si="8"/>
        <v>1.5473684210526315</v>
      </c>
    </row>
    <row r="185" spans="1:20" x14ac:dyDescent="0.15">
      <c r="A185" s="15" t="s">
        <v>529</v>
      </c>
      <c r="B185" s="15" t="s">
        <v>26</v>
      </c>
      <c r="C185" s="6">
        <v>90</v>
      </c>
      <c r="D185" s="6">
        <v>31214.48</v>
      </c>
      <c r="E185" s="6">
        <v>249</v>
      </c>
      <c r="F185" s="6">
        <f t="shared" si="6"/>
        <v>2.7666666666666666</v>
      </c>
      <c r="H185" s="15" t="s">
        <v>560</v>
      </c>
      <c r="I185" s="15" t="s">
        <v>26</v>
      </c>
      <c r="J185" s="6">
        <v>81</v>
      </c>
      <c r="K185" s="6">
        <v>29339.280999999999</v>
      </c>
      <c r="L185" s="6">
        <v>136</v>
      </c>
      <c r="M185" s="6">
        <f t="shared" si="7"/>
        <v>1.6790123456790123</v>
      </c>
      <c r="O185" s="15" t="s">
        <v>591</v>
      </c>
      <c r="P185" s="15" t="s">
        <v>26</v>
      </c>
      <c r="Q185" s="6">
        <v>110</v>
      </c>
      <c r="R185" s="6">
        <v>34692.476999999999</v>
      </c>
      <c r="S185" s="6">
        <v>147</v>
      </c>
      <c r="T185" s="6">
        <f t="shared" si="8"/>
        <v>1.3363636363636364</v>
      </c>
    </row>
    <row r="186" spans="1:20" x14ac:dyDescent="0.15">
      <c r="A186" s="15" t="s">
        <v>529</v>
      </c>
      <c r="B186" s="15" t="s">
        <v>27</v>
      </c>
      <c r="C186" s="6">
        <v>86</v>
      </c>
      <c r="D186" s="6">
        <v>27067.599999999999</v>
      </c>
      <c r="E186" s="6">
        <v>250</v>
      </c>
      <c r="F186" s="6">
        <f t="shared" si="6"/>
        <v>2.9069767441860463</v>
      </c>
      <c r="H186" s="15" t="s">
        <v>560</v>
      </c>
      <c r="I186" s="15" t="s">
        <v>27</v>
      </c>
      <c r="J186" s="6">
        <v>110</v>
      </c>
      <c r="K186" s="6">
        <v>39198.68</v>
      </c>
      <c r="L186" s="6">
        <v>137</v>
      </c>
      <c r="M186" s="6">
        <f t="shared" si="7"/>
        <v>1.2454545454545454</v>
      </c>
      <c r="O186" s="15" t="s">
        <v>591</v>
      </c>
      <c r="P186" s="15" t="s">
        <v>27</v>
      </c>
      <c r="Q186" s="6">
        <v>89</v>
      </c>
      <c r="R186" s="6">
        <v>28921.119999999999</v>
      </c>
      <c r="S186" s="6">
        <v>147</v>
      </c>
      <c r="T186" s="6">
        <f t="shared" si="8"/>
        <v>1.651685393258427</v>
      </c>
    </row>
    <row r="187" spans="1:20" x14ac:dyDescent="0.15">
      <c r="A187" s="15" t="s">
        <v>529</v>
      </c>
      <c r="B187" s="15" t="s">
        <v>28</v>
      </c>
      <c r="C187" s="6">
        <v>107</v>
      </c>
      <c r="D187" s="6">
        <v>36139.766000000003</v>
      </c>
      <c r="E187" s="6">
        <v>250</v>
      </c>
      <c r="F187" s="6">
        <f t="shared" si="6"/>
        <v>2.3364485981308412</v>
      </c>
      <c r="H187" s="15" t="s">
        <v>560</v>
      </c>
      <c r="I187" s="15" t="s">
        <v>28</v>
      </c>
      <c r="J187" s="6">
        <v>87</v>
      </c>
      <c r="K187" s="6">
        <v>28689.559000000001</v>
      </c>
      <c r="L187" s="6">
        <v>137</v>
      </c>
      <c r="M187" s="6">
        <f t="shared" si="7"/>
        <v>1.5747126436781609</v>
      </c>
      <c r="O187" s="15" t="s">
        <v>591</v>
      </c>
      <c r="P187" s="15" t="s">
        <v>28</v>
      </c>
      <c r="Q187" s="6">
        <v>86</v>
      </c>
      <c r="R187" s="6">
        <v>25370.322</v>
      </c>
      <c r="S187" s="6">
        <v>147</v>
      </c>
      <c r="T187" s="6">
        <f t="shared" si="8"/>
        <v>1.7093023255813953</v>
      </c>
    </row>
    <row r="188" spans="1:20" x14ac:dyDescent="0.15">
      <c r="A188" s="15" t="s">
        <v>529</v>
      </c>
      <c r="B188" s="15" t="s">
        <v>29</v>
      </c>
      <c r="C188" s="6">
        <v>93</v>
      </c>
      <c r="D188" s="6">
        <v>32331.127</v>
      </c>
      <c r="E188" s="6">
        <v>251</v>
      </c>
      <c r="F188" s="6">
        <f t="shared" si="6"/>
        <v>2.6989247311827955</v>
      </c>
      <c r="H188" s="15" t="s">
        <v>560</v>
      </c>
      <c r="I188" s="15" t="s">
        <v>29</v>
      </c>
      <c r="J188" s="6">
        <v>84</v>
      </c>
      <c r="K188" s="6">
        <v>26019.842000000001</v>
      </c>
      <c r="L188" s="6">
        <v>138</v>
      </c>
      <c r="M188" s="6">
        <f t="shared" si="7"/>
        <v>1.6428571428571428</v>
      </c>
      <c r="O188" s="15" t="s">
        <v>591</v>
      </c>
      <c r="P188" s="15" t="s">
        <v>29</v>
      </c>
      <c r="Q188" s="6">
        <v>84</v>
      </c>
      <c r="R188" s="6">
        <v>28322.245999999999</v>
      </c>
      <c r="S188" s="6">
        <v>147</v>
      </c>
      <c r="T188" s="6">
        <f t="shared" si="8"/>
        <v>1.75</v>
      </c>
    </row>
    <row r="189" spans="1:20" x14ac:dyDescent="0.15">
      <c r="A189" s="15" t="s">
        <v>529</v>
      </c>
      <c r="B189" s="15" t="s">
        <v>30</v>
      </c>
      <c r="C189" s="6">
        <v>34</v>
      </c>
      <c r="D189" s="6">
        <v>10211.759</v>
      </c>
      <c r="E189" s="6">
        <v>251</v>
      </c>
      <c r="F189" s="6">
        <f t="shared" si="6"/>
        <v>7.382352941176471</v>
      </c>
      <c r="H189" s="15" t="s">
        <v>560</v>
      </c>
      <c r="I189" s="15" t="s">
        <v>30</v>
      </c>
      <c r="J189" s="6">
        <v>55</v>
      </c>
      <c r="K189" s="6">
        <v>18952.442999999999</v>
      </c>
      <c r="L189" s="6">
        <v>138</v>
      </c>
      <c r="M189" s="6">
        <f t="shared" si="7"/>
        <v>2.5090909090909093</v>
      </c>
      <c r="O189" s="15" t="s">
        <v>591</v>
      </c>
      <c r="P189" s="15" t="s">
        <v>30</v>
      </c>
      <c r="Q189" s="6">
        <v>46</v>
      </c>
      <c r="R189" s="6">
        <v>15655.678</v>
      </c>
      <c r="S189" s="6">
        <v>147</v>
      </c>
      <c r="T189" s="6">
        <f t="shared" si="8"/>
        <v>3.1956521739130435</v>
      </c>
    </row>
    <row r="190" spans="1:20" x14ac:dyDescent="0.15">
      <c r="A190" s="15" t="s">
        <v>529</v>
      </c>
      <c r="B190" s="15" t="s">
        <v>31</v>
      </c>
      <c r="C190" s="6">
        <v>58</v>
      </c>
      <c r="D190" s="6">
        <v>16514.8</v>
      </c>
      <c r="E190" s="6">
        <v>251</v>
      </c>
      <c r="F190" s="6">
        <f t="shared" si="6"/>
        <v>4.3275862068965516</v>
      </c>
      <c r="H190" s="15" t="s">
        <v>560</v>
      </c>
      <c r="I190" s="15" t="s">
        <v>31</v>
      </c>
      <c r="J190" s="6">
        <v>38</v>
      </c>
      <c r="K190" s="6">
        <v>13055.479499999999</v>
      </c>
      <c r="L190" s="6">
        <v>138</v>
      </c>
      <c r="M190" s="6">
        <f t="shared" si="7"/>
        <v>3.6315789473684212</v>
      </c>
      <c r="O190" s="15" t="s">
        <v>591</v>
      </c>
      <c r="P190" s="15" t="s">
        <v>31</v>
      </c>
      <c r="Q190" s="6">
        <v>47</v>
      </c>
      <c r="R190" s="6">
        <v>16486.838</v>
      </c>
      <c r="S190" s="6">
        <v>147</v>
      </c>
      <c r="T190" s="6">
        <f t="shared" si="8"/>
        <v>3.1276595744680851</v>
      </c>
    </row>
    <row r="191" spans="1:20" x14ac:dyDescent="0.15">
      <c r="A191" s="15" t="s">
        <v>529</v>
      </c>
      <c r="B191" s="15" t="s">
        <v>32</v>
      </c>
      <c r="C191" s="6">
        <v>100</v>
      </c>
      <c r="D191" s="6">
        <v>33936.160000000003</v>
      </c>
      <c r="E191" s="6">
        <v>251</v>
      </c>
      <c r="F191" s="6">
        <f t="shared" si="6"/>
        <v>2.5099999999999998</v>
      </c>
      <c r="H191" s="15" t="s">
        <v>560</v>
      </c>
      <c r="I191" s="15" t="s">
        <v>32</v>
      </c>
      <c r="J191" s="6">
        <v>108</v>
      </c>
      <c r="K191" s="6">
        <v>39726.722999999998</v>
      </c>
      <c r="L191" s="6">
        <v>138</v>
      </c>
      <c r="M191" s="6">
        <f t="shared" si="7"/>
        <v>1.2777777777777777</v>
      </c>
      <c r="O191" s="15" t="s">
        <v>591</v>
      </c>
      <c r="P191" s="15" t="s">
        <v>32</v>
      </c>
      <c r="Q191" s="6">
        <v>114</v>
      </c>
      <c r="R191" s="6">
        <v>38739.766000000003</v>
      </c>
      <c r="S191" s="6">
        <v>147</v>
      </c>
      <c r="T191" s="6">
        <f t="shared" si="8"/>
        <v>1.2894736842105263</v>
      </c>
    </row>
    <row r="192" spans="1:20" x14ac:dyDescent="0.15">
      <c r="A192" s="15" t="s">
        <v>529</v>
      </c>
      <c r="B192" s="15" t="s">
        <v>33</v>
      </c>
      <c r="C192" s="6">
        <v>97</v>
      </c>
      <c r="D192" s="6">
        <v>32260.44</v>
      </c>
      <c r="E192" s="6">
        <v>251</v>
      </c>
      <c r="F192" s="6">
        <f t="shared" si="6"/>
        <v>2.5876288659793816</v>
      </c>
      <c r="H192" s="15" t="s">
        <v>560</v>
      </c>
      <c r="I192" s="15" t="s">
        <v>33</v>
      </c>
      <c r="J192" s="6">
        <v>113</v>
      </c>
      <c r="K192" s="6">
        <v>38058.945</v>
      </c>
      <c r="L192" s="6">
        <v>139</v>
      </c>
      <c r="M192" s="6">
        <f t="shared" si="7"/>
        <v>1.2300884955752212</v>
      </c>
      <c r="O192" s="15" t="s">
        <v>591</v>
      </c>
      <c r="P192" s="15" t="s">
        <v>33</v>
      </c>
      <c r="Q192" s="6">
        <v>87</v>
      </c>
      <c r="R192" s="6">
        <v>30282.315999999999</v>
      </c>
      <c r="S192" s="6">
        <v>148</v>
      </c>
      <c r="T192" s="6">
        <f t="shared" si="8"/>
        <v>1.7011494252873562</v>
      </c>
    </row>
    <row r="193" spans="1:20" x14ac:dyDescent="0.15">
      <c r="A193" s="15" t="s">
        <v>530</v>
      </c>
      <c r="B193" s="15" t="s">
        <v>24</v>
      </c>
      <c r="C193" s="6">
        <v>86</v>
      </c>
      <c r="D193" s="6">
        <v>27172.043000000001</v>
      </c>
      <c r="E193" s="6">
        <v>251</v>
      </c>
      <c r="F193" s="6">
        <f t="shared" si="6"/>
        <v>2.9186046511627906</v>
      </c>
      <c r="H193" s="15" t="s">
        <v>561</v>
      </c>
      <c r="I193" s="15" t="s">
        <v>24</v>
      </c>
      <c r="J193" s="6">
        <v>104</v>
      </c>
      <c r="K193" s="6">
        <v>32111.326000000001</v>
      </c>
      <c r="L193" s="6">
        <v>162</v>
      </c>
      <c r="M193" s="6">
        <f t="shared" si="7"/>
        <v>1.5576923076923077</v>
      </c>
      <c r="O193" s="15" t="s">
        <v>592</v>
      </c>
      <c r="P193" s="15" t="s">
        <v>24</v>
      </c>
      <c r="Q193" s="6">
        <v>97</v>
      </c>
      <c r="R193" s="6">
        <v>33745.362999999998</v>
      </c>
      <c r="S193" s="6">
        <v>141</v>
      </c>
      <c r="T193" s="6">
        <f t="shared" si="8"/>
        <v>1.4536082474226804</v>
      </c>
    </row>
    <row r="194" spans="1:20" x14ac:dyDescent="0.15">
      <c r="A194" s="15" t="s">
        <v>530</v>
      </c>
      <c r="B194" s="15" t="s">
        <v>25</v>
      </c>
      <c r="C194" s="6">
        <v>97</v>
      </c>
      <c r="D194" s="6">
        <v>32053.405999999999</v>
      </c>
      <c r="E194" s="6">
        <v>251</v>
      </c>
      <c r="F194" s="6">
        <f t="shared" si="6"/>
        <v>2.5876288659793816</v>
      </c>
      <c r="H194" s="15" t="s">
        <v>561</v>
      </c>
      <c r="I194" s="15" t="s">
        <v>25</v>
      </c>
      <c r="J194" s="6">
        <v>82</v>
      </c>
      <c r="K194" s="6">
        <v>28829.282999999999</v>
      </c>
      <c r="L194" s="6">
        <v>163</v>
      </c>
      <c r="M194" s="6">
        <f t="shared" si="7"/>
        <v>1.9878048780487805</v>
      </c>
      <c r="O194" s="15" t="s">
        <v>592</v>
      </c>
      <c r="P194" s="15" t="s">
        <v>25</v>
      </c>
      <c r="Q194" s="6">
        <v>106</v>
      </c>
      <c r="R194" s="6">
        <v>34856.754000000001</v>
      </c>
      <c r="S194" s="6">
        <v>142</v>
      </c>
      <c r="T194" s="6">
        <f t="shared" si="8"/>
        <v>1.3396226415094339</v>
      </c>
    </row>
    <row r="195" spans="1:20" x14ac:dyDescent="0.15">
      <c r="A195" s="15" t="s">
        <v>530</v>
      </c>
      <c r="B195" s="15" t="s">
        <v>26</v>
      </c>
      <c r="C195" s="6">
        <v>89</v>
      </c>
      <c r="D195" s="6">
        <v>28244.396000000001</v>
      </c>
      <c r="E195" s="6">
        <v>251</v>
      </c>
      <c r="F195" s="6">
        <f t="shared" si="6"/>
        <v>2.8202247191011236</v>
      </c>
      <c r="H195" s="15" t="s">
        <v>561</v>
      </c>
      <c r="I195" s="15" t="s">
        <v>26</v>
      </c>
      <c r="J195" s="6">
        <v>82</v>
      </c>
      <c r="K195" s="6">
        <v>27412.400000000001</v>
      </c>
      <c r="L195" s="6">
        <v>163</v>
      </c>
      <c r="M195" s="6">
        <f t="shared" si="7"/>
        <v>1.9878048780487805</v>
      </c>
      <c r="O195" s="15" t="s">
        <v>592</v>
      </c>
      <c r="P195" s="15" t="s">
        <v>26</v>
      </c>
      <c r="Q195" s="6">
        <v>107</v>
      </c>
      <c r="R195" s="6">
        <v>35328.605000000003</v>
      </c>
      <c r="S195" s="6">
        <v>142</v>
      </c>
      <c r="T195" s="6">
        <f t="shared" si="8"/>
        <v>1.3271028037383177</v>
      </c>
    </row>
    <row r="196" spans="1:20" x14ac:dyDescent="0.15">
      <c r="A196" s="15" t="s">
        <v>530</v>
      </c>
      <c r="B196" s="15" t="s">
        <v>27</v>
      </c>
      <c r="C196" s="6">
        <v>94</v>
      </c>
      <c r="D196" s="6">
        <v>33728.394999999997</v>
      </c>
      <c r="E196" s="6">
        <v>251</v>
      </c>
      <c r="F196" s="6">
        <f t="shared" ref="F196:F259" si="9">E196/C196</f>
        <v>2.6702127659574466</v>
      </c>
      <c r="H196" s="15" t="s">
        <v>561</v>
      </c>
      <c r="I196" s="15" t="s">
        <v>27</v>
      </c>
      <c r="J196" s="6">
        <v>92</v>
      </c>
      <c r="K196" s="6">
        <v>29522.45</v>
      </c>
      <c r="L196" s="6">
        <v>163</v>
      </c>
      <c r="M196" s="6">
        <f t="shared" ref="M196:M259" si="10">L196/J196</f>
        <v>1.7717391304347827</v>
      </c>
      <c r="O196" s="15" t="s">
        <v>592</v>
      </c>
      <c r="P196" s="15" t="s">
        <v>27</v>
      </c>
      <c r="Q196" s="6">
        <v>87</v>
      </c>
      <c r="R196" s="6">
        <v>30362.120999999999</v>
      </c>
      <c r="S196" s="6">
        <v>142</v>
      </c>
      <c r="T196" s="6">
        <f t="shared" ref="T196:T259" si="11">S196/Q196</f>
        <v>1.632183908045977</v>
      </c>
    </row>
    <row r="197" spans="1:20" x14ac:dyDescent="0.15">
      <c r="A197" s="15" t="s">
        <v>530</v>
      </c>
      <c r="B197" s="15" t="s">
        <v>28</v>
      </c>
      <c r="C197" s="6">
        <v>74</v>
      </c>
      <c r="D197" s="6">
        <v>24964.076000000001</v>
      </c>
      <c r="E197" s="6">
        <v>251</v>
      </c>
      <c r="F197" s="6">
        <f t="shared" si="9"/>
        <v>3.3918918918918921</v>
      </c>
      <c r="H197" s="15" t="s">
        <v>561</v>
      </c>
      <c r="I197" s="15" t="s">
        <v>28</v>
      </c>
      <c r="J197" s="6">
        <v>116</v>
      </c>
      <c r="K197" s="6">
        <v>38463.811999999998</v>
      </c>
      <c r="L197" s="6">
        <v>164</v>
      </c>
      <c r="M197" s="6">
        <f t="shared" si="10"/>
        <v>1.4137931034482758</v>
      </c>
      <c r="O197" s="15" t="s">
        <v>592</v>
      </c>
      <c r="P197" s="15" t="s">
        <v>28</v>
      </c>
      <c r="Q197" s="6">
        <v>96</v>
      </c>
      <c r="R197" s="6">
        <v>31672.2</v>
      </c>
      <c r="S197" s="6">
        <v>142</v>
      </c>
      <c r="T197" s="6">
        <f t="shared" si="11"/>
        <v>1.4791666666666667</v>
      </c>
    </row>
    <row r="198" spans="1:20" x14ac:dyDescent="0.15">
      <c r="A198" s="15" t="s">
        <v>530</v>
      </c>
      <c r="B198" s="15" t="s">
        <v>29</v>
      </c>
      <c r="C198" s="6">
        <v>97</v>
      </c>
      <c r="D198" s="6">
        <v>33154.160000000003</v>
      </c>
      <c r="E198" s="6">
        <v>251</v>
      </c>
      <c r="F198" s="6">
        <f t="shared" si="9"/>
        <v>2.5876288659793816</v>
      </c>
      <c r="H198" s="15" t="s">
        <v>561</v>
      </c>
      <c r="I198" s="15" t="s">
        <v>29</v>
      </c>
      <c r="J198" s="6">
        <v>94</v>
      </c>
      <c r="K198" s="6">
        <v>30904.682000000001</v>
      </c>
      <c r="L198" s="6">
        <v>164</v>
      </c>
      <c r="M198" s="6">
        <f t="shared" si="10"/>
        <v>1.7446808510638299</v>
      </c>
      <c r="O198" s="15" t="s">
        <v>592</v>
      </c>
      <c r="P198" s="15" t="s">
        <v>29</v>
      </c>
      <c r="Q198" s="6">
        <v>110</v>
      </c>
      <c r="R198" s="6">
        <v>37270.152000000002</v>
      </c>
      <c r="S198" s="6">
        <v>142</v>
      </c>
      <c r="T198" s="6">
        <f t="shared" si="11"/>
        <v>1.290909090909091</v>
      </c>
    </row>
    <row r="199" spans="1:20" x14ac:dyDescent="0.15">
      <c r="A199" s="15" t="s">
        <v>530</v>
      </c>
      <c r="B199" s="15" t="s">
        <v>30</v>
      </c>
      <c r="C199" s="6">
        <v>52</v>
      </c>
      <c r="D199" s="6">
        <v>15936.520500000001</v>
      </c>
      <c r="E199" s="6">
        <v>251</v>
      </c>
      <c r="F199" s="6">
        <f t="shared" si="9"/>
        <v>4.8269230769230766</v>
      </c>
      <c r="H199" s="15" t="s">
        <v>561</v>
      </c>
      <c r="I199" s="15" t="s">
        <v>30</v>
      </c>
      <c r="J199" s="6">
        <v>52</v>
      </c>
      <c r="K199" s="6">
        <v>16270.083000000001</v>
      </c>
      <c r="L199" s="6">
        <v>165</v>
      </c>
      <c r="M199" s="6">
        <f t="shared" si="10"/>
        <v>3.1730769230769229</v>
      </c>
      <c r="O199" s="15" t="s">
        <v>592</v>
      </c>
      <c r="P199" s="15" t="s">
        <v>30</v>
      </c>
      <c r="Q199" s="6">
        <v>49</v>
      </c>
      <c r="R199" s="6">
        <v>15825.72</v>
      </c>
      <c r="S199" s="6">
        <v>142</v>
      </c>
      <c r="T199" s="6">
        <f t="shared" si="11"/>
        <v>2.8979591836734695</v>
      </c>
    </row>
    <row r="200" spans="1:20" x14ac:dyDescent="0.15">
      <c r="A200" s="15" t="s">
        <v>530</v>
      </c>
      <c r="B200" s="15" t="s">
        <v>31</v>
      </c>
      <c r="C200" s="6">
        <v>43</v>
      </c>
      <c r="D200" s="6">
        <v>14138.321</v>
      </c>
      <c r="E200" s="6">
        <v>252</v>
      </c>
      <c r="F200" s="6">
        <f t="shared" si="9"/>
        <v>5.8604651162790695</v>
      </c>
      <c r="H200" s="15" t="s">
        <v>561</v>
      </c>
      <c r="I200" s="15" t="s">
        <v>31</v>
      </c>
      <c r="J200" s="6">
        <v>40</v>
      </c>
      <c r="K200" s="6">
        <v>13628.521000000001</v>
      </c>
      <c r="L200" s="6">
        <v>165</v>
      </c>
      <c r="M200" s="6">
        <f t="shared" si="10"/>
        <v>4.125</v>
      </c>
      <c r="O200" s="15" t="s">
        <v>592</v>
      </c>
      <c r="P200" s="15" t="s">
        <v>31</v>
      </c>
      <c r="Q200" s="6">
        <v>51</v>
      </c>
      <c r="R200" s="6">
        <v>17590.162</v>
      </c>
      <c r="S200" s="6">
        <v>142</v>
      </c>
      <c r="T200" s="6">
        <f t="shared" si="11"/>
        <v>2.784313725490196</v>
      </c>
    </row>
    <row r="201" spans="1:20" x14ac:dyDescent="0.15">
      <c r="A201" s="15" t="s">
        <v>530</v>
      </c>
      <c r="B201" s="15" t="s">
        <v>32</v>
      </c>
      <c r="C201" s="6">
        <v>103</v>
      </c>
      <c r="D201" s="6">
        <v>31041.002</v>
      </c>
      <c r="E201" s="6">
        <v>252</v>
      </c>
      <c r="F201" s="6">
        <f t="shared" si="9"/>
        <v>2.4466019417475726</v>
      </c>
      <c r="H201" s="15" t="s">
        <v>561</v>
      </c>
      <c r="I201" s="15" t="s">
        <v>32</v>
      </c>
      <c r="J201" s="6">
        <v>78</v>
      </c>
      <c r="K201" s="6">
        <v>25921.041000000001</v>
      </c>
      <c r="L201" s="6">
        <v>165</v>
      </c>
      <c r="M201" s="6">
        <f t="shared" si="10"/>
        <v>2.1153846153846154</v>
      </c>
      <c r="O201" s="15" t="s">
        <v>592</v>
      </c>
      <c r="P201" s="15" t="s">
        <v>32</v>
      </c>
      <c r="Q201" s="6">
        <v>92</v>
      </c>
      <c r="R201" s="6">
        <v>31795.562000000002</v>
      </c>
      <c r="S201" s="6">
        <v>142</v>
      </c>
      <c r="T201" s="6">
        <f t="shared" si="11"/>
        <v>1.5434782608695652</v>
      </c>
    </row>
    <row r="202" spans="1:20" x14ac:dyDescent="0.15">
      <c r="A202" s="15" t="s">
        <v>530</v>
      </c>
      <c r="B202" s="15" t="s">
        <v>33</v>
      </c>
      <c r="C202" s="6">
        <v>102</v>
      </c>
      <c r="D202" s="6">
        <v>35085.565999999999</v>
      </c>
      <c r="E202" s="6">
        <v>252</v>
      </c>
      <c r="F202" s="6">
        <f t="shared" si="9"/>
        <v>2.4705882352941178</v>
      </c>
      <c r="H202" s="15" t="s">
        <v>561</v>
      </c>
      <c r="I202" s="15" t="s">
        <v>33</v>
      </c>
      <c r="J202" s="6">
        <v>99</v>
      </c>
      <c r="K202" s="6">
        <v>32769.800000000003</v>
      </c>
      <c r="L202" s="6">
        <v>165</v>
      </c>
      <c r="M202" s="6">
        <f t="shared" si="10"/>
        <v>1.6666666666666667</v>
      </c>
      <c r="O202" s="15" t="s">
        <v>592</v>
      </c>
      <c r="P202" s="15" t="s">
        <v>33</v>
      </c>
      <c r="Q202" s="6">
        <v>101</v>
      </c>
      <c r="R202" s="6">
        <v>33730.843999999997</v>
      </c>
      <c r="S202" s="6">
        <v>142</v>
      </c>
      <c r="T202" s="6">
        <f t="shared" si="11"/>
        <v>1.4059405940594059</v>
      </c>
    </row>
    <row r="203" spans="1:20" x14ac:dyDescent="0.15">
      <c r="A203" s="15" t="s">
        <v>531</v>
      </c>
      <c r="B203" s="15" t="s">
        <v>24</v>
      </c>
      <c r="C203" s="6">
        <v>101</v>
      </c>
      <c r="D203" s="6">
        <v>32830.887000000002</v>
      </c>
      <c r="E203" s="6">
        <v>4047</v>
      </c>
      <c r="F203" s="6">
        <f t="shared" si="9"/>
        <v>40.069306930693067</v>
      </c>
      <c r="H203" s="15" t="s">
        <v>562</v>
      </c>
      <c r="I203" s="15" t="s">
        <v>24</v>
      </c>
      <c r="J203" s="6">
        <v>98</v>
      </c>
      <c r="K203" s="6">
        <v>32818.445</v>
      </c>
      <c r="L203" s="6">
        <v>1828</v>
      </c>
      <c r="M203" s="6">
        <f t="shared" si="10"/>
        <v>18.653061224489797</v>
      </c>
      <c r="O203" s="15" t="s">
        <v>593</v>
      </c>
      <c r="P203" s="15" t="s">
        <v>24</v>
      </c>
      <c r="Q203" s="6">
        <v>88</v>
      </c>
      <c r="R203" s="6">
        <v>29309.276999999998</v>
      </c>
      <c r="S203" s="6">
        <v>159</v>
      </c>
      <c r="T203" s="6">
        <f t="shared" si="11"/>
        <v>1.8068181818181819</v>
      </c>
    </row>
    <row r="204" spans="1:20" x14ac:dyDescent="0.15">
      <c r="A204" s="15" t="s">
        <v>531</v>
      </c>
      <c r="B204" s="15" t="s">
        <v>25</v>
      </c>
      <c r="C204" s="6">
        <v>90</v>
      </c>
      <c r="D204" s="6">
        <v>30048.115000000002</v>
      </c>
      <c r="E204" s="6">
        <v>4047</v>
      </c>
      <c r="F204" s="6">
        <f t="shared" si="9"/>
        <v>44.966666666666669</v>
      </c>
      <c r="H204" s="15" t="s">
        <v>562</v>
      </c>
      <c r="I204" s="15" t="s">
        <v>25</v>
      </c>
      <c r="J204" s="6">
        <v>105</v>
      </c>
      <c r="K204" s="6">
        <v>37165.68</v>
      </c>
      <c r="L204" s="6">
        <v>1829</v>
      </c>
      <c r="M204" s="6">
        <f t="shared" si="10"/>
        <v>17.419047619047618</v>
      </c>
      <c r="O204" s="15" t="s">
        <v>593</v>
      </c>
      <c r="P204" s="15" t="s">
        <v>25</v>
      </c>
      <c r="Q204" s="6">
        <v>92</v>
      </c>
      <c r="R204" s="6">
        <v>31561</v>
      </c>
      <c r="S204" s="6">
        <v>159</v>
      </c>
      <c r="T204" s="6">
        <f t="shared" si="11"/>
        <v>1.7282608695652173</v>
      </c>
    </row>
    <row r="205" spans="1:20" x14ac:dyDescent="0.15">
      <c r="A205" s="15" t="s">
        <v>531</v>
      </c>
      <c r="B205" s="15" t="s">
        <v>26</v>
      </c>
      <c r="C205" s="6">
        <v>108</v>
      </c>
      <c r="D205" s="6">
        <v>36971.995999999999</v>
      </c>
      <c r="E205" s="6">
        <v>4047</v>
      </c>
      <c r="F205" s="6">
        <f t="shared" si="9"/>
        <v>37.472222222222221</v>
      </c>
      <c r="H205" s="15" t="s">
        <v>562</v>
      </c>
      <c r="I205" s="15" t="s">
        <v>26</v>
      </c>
      <c r="J205" s="6">
        <v>107</v>
      </c>
      <c r="K205" s="6">
        <v>35589.120000000003</v>
      </c>
      <c r="L205" s="6">
        <v>1829</v>
      </c>
      <c r="M205" s="6">
        <f t="shared" si="10"/>
        <v>17.093457943925234</v>
      </c>
      <c r="O205" s="15" t="s">
        <v>593</v>
      </c>
      <c r="P205" s="15" t="s">
        <v>26</v>
      </c>
      <c r="Q205" s="6">
        <v>98</v>
      </c>
      <c r="R205" s="6">
        <v>30939.83</v>
      </c>
      <c r="S205" s="6">
        <v>160</v>
      </c>
      <c r="T205" s="6">
        <f t="shared" si="11"/>
        <v>1.6326530612244898</v>
      </c>
    </row>
    <row r="206" spans="1:20" x14ac:dyDescent="0.15">
      <c r="A206" s="15" t="s">
        <v>531</v>
      </c>
      <c r="B206" s="15" t="s">
        <v>27</v>
      </c>
      <c r="C206" s="6">
        <v>87</v>
      </c>
      <c r="D206" s="6">
        <v>27549.678</v>
      </c>
      <c r="E206" s="6">
        <v>4047</v>
      </c>
      <c r="F206" s="6">
        <f t="shared" si="9"/>
        <v>46.517241379310342</v>
      </c>
      <c r="H206" s="15" t="s">
        <v>562</v>
      </c>
      <c r="I206" s="15" t="s">
        <v>27</v>
      </c>
      <c r="J206" s="6">
        <v>98</v>
      </c>
      <c r="K206" s="6">
        <v>31731.282999999999</v>
      </c>
      <c r="L206" s="6">
        <v>1830</v>
      </c>
      <c r="M206" s="6">
        <f t="shared" si="10"/>
        <v>18.673469387755102</v>
      </c>
      <c r="O206" s="15" t="s">
        <v>593</v>
      </c>
      <c r="P206" s="15" t="s">
        <v>27</v>
      </c>
      <c r="Q206" s="6">
        <v>95</v>
      </c>
      <c r="R206" s="6">
        <v>34291.714999999997</v>
      </c>
      <c r="S206" s="6">
        <v>160</v>
      </c>
      <c r="T206" s="6">
        <f t="shared" si="11"/>
        <v>1.6842105263157894</v>
      </c>
    </row>
    <row r="207" spans="1:20" x14ac:dyDescent="0.15">
      <c r="A207" s="15" t="s">
        <v>531</v>
      </c>
      <c r="B207" s="15" t="s">
        <v>28</v>
      </c>
      <c r="C207" s="6">
        <v>94</v>
      </c>
      <c r="D207" s="6">
        <v>30564.474999999999</v>
      </c>
      <c r="E207" s="6">
        <v>4047</v>
      </c>
      <c r="F207" s="6">
        <f t="shared" si="9"/>
        <v>43.053191489361701</v>
      </c>
      <c r="H207" s="15" t="s">
        <v>562</v>
      </c>
      <c r="I207" s="15" t="s">
        <v>28</v>
      </c>
      <c r="J207" s="6">
        <v>77</v>
      </c>
      <c r="K207" s="6">
        <v>24280.638999999999</v>
      </c>
      <c r="L207" s="6">
        <v>1830</v>
      </c>
      <c r="M207" s="6">
        <f t="shared" si="10"/>
        <v>23.766233766233768</v>
      </c>
      <c r="O207" s="15" t="s">
        <v>593</v>
      </c>
      <c r="P207" s="15" t="s">
        <v>28</v>
      </c>
      <c r="Q207" s="6">
        <v>90</v>
      </c>
      <c r="R207" s="6">
        <v>29777.914000000001</v>
      </c>
      <c r="S207" s="6">
        <v>160</v>
      </c>
      <c r="T207" s="6">
        <f t="shared" si="11"/>
        <v>1.7777777777777777</v>
      </c>
    </row>
    <row r="208" spans="1:20" x14ac:dyDescent="0.15">
      <c r="A208" s="15" t="s">
        <v>531</v>
      </c>
      <c r="B208" s="15" t="s">
        <v>29</v>
      </c>
      <c r="C208" s="6">
        <v>89</v>
      </c>
      <c r="D208" s="6">
        <v>31411.24</v>
      </c>
      <c r="E208" s="6">
        <v>4047</v>
      </c>
      <c r="F208" s="6">
        <f t="shared" si="9"/>
        <v>45.471910112359552</v>
      </c>
      <c r="H208" s="15" t="s">
        <v>562</v>
      </c>
      <c r="I208" s="15" t="s">
        <v>29</v>
      </c>
      <c r="J208" s="6">
        <v>89</v>
      </c>
      <c r="K208" s="6">
        <v>29146.57</v>
      </c>
      <c r="L208" s="6">
        <v>1830</v>
      </c>
      <c r="M208" s="6">
        <f t="shared" si="10"/>
        <v>20.561797752808989</v>
      </c>
      <c r="O208" s="15" t="s">
        <v>593</v>
      </c>
      <c r="P208" s="15" t="s">
        <v>29</v>
      </c>
      <c r="Q208" s="6">
        <v>113</v>
      </c>
      <c r="R208" s="6">
        <v>38322.644999999997</v>
      </c>
      <c r="S208" s="6">
        <v>160</v>
      </c>
      <c r="T208" s="6">
        <f t="shared" si="11"/>
        <v>1.415929203539823</v>
      </c>
    </row>
    <row r="209" spans="1:20" x14ac:dyDescent="0.15">
      <c r="A209" s="15" t="s">
        <v>531</v>
      </c>
      <c r="B209" s="15" t="s">
        <v>30</v>
      </c>
      <c r="C209" s="6">
        <v>41</v>
      </c>
      <c r="D209" s="6">
        <v>15573.040999999999</v>
      </c>
      <c r="E209" s="6">
        <v>4048</v>
      </c>
      <c r="F209" s="6">
        <f t="shared" si="9"/>
        <v>98.731707317073173</v>
      </c>
      <c r="H209" s="15" t="s">
        <v>562</v>
      </c>
      <c r="I209" s="15" t="s">
        <v>30</v>
      </c>
      <c r="J209" s="6">
        <v>44</v>
      </c>
      <c r="K209" s="6">
        <v>14800.237999999999</v>
      </c>
      <c r="L209" s="6">
        <v>1831</v>
      </c>
      <c r="M209" s="6">
        <f t="shared" si="10"/>
        <v>41.613636363636367</v>
      </c>
      <c r="O209" s="15" t="s">
        <v>593</v>
      </c>
      <c r="P209" s="15" t="s">
        <v>30</v>
      </c>
      <c r="Q209" s="6">
        <v>46</v>
      </c>
      <c r="R209" s="6">
        <v>14946.638999999999</v>
      </c>
      <c r="S209" s="6">
        <v>160</v>
      </c>
      <c r="T209" s="6">
        <f t="shared" si="11"/>
        <v>3.4782608695652173</v>
      </c>
    </row>
    <row r="210" spans="1:20" x14ac:dyDescent="0.15">
      <c r="A210" s="15" t="s">
        <v>531</v>
      </c>
      <c r="B210" s="15" t="s">
        <v>31</v>
      </c>
      <c r="C210" s="6">
        <v>42</v>
      </c>
      <c r="D210" s="6">
        <v>12691.682000000001</v>
      </c>
      <c r="E210" s="6">
        <v>4048</v>
      </c>
      <c r="F210" s="6">
        <f t="shared" si="9"/>
        <v>96.38095238095238</v>
      </c>
      <c r="H210" s="15" t="s">
        <v>562</v>
      </c>
      <c r="I210" s="15" t="s">
        <v>31</v>
      </c>
      <c r="J210" s="6">
        <v>41</v>
      </c>
      <c r="K210" s="6">
        <v>14580.960999999999</v>
      </c>
      <c r="L210" s="6">
        <v>1831</v>
      </c>
      <c r="M210" s="6">
        <f t="shared" si="10"/>
        <v>44.658536585365852</v>
      </c>
      <c r="O210" s="15" t="s">
        <v>593</v>
      </c>
      <c r="P210" s="15" t="s">
        <v>31</v>
      </c>
      <c r="Q210" s="6">
        <v>41</v>
      </c>
      <c r="R210" s="6">
        <v>12797.358</v>
      </c>
      <c r="S210" s="6">
        <v>160</v>
      </c>
      <c r="T210" s="6">
        <f t="shared" si="11"/>
        <v>3.9024390243902438</v>
      </c>
    </row>
    <row r="211" spans="1:20" x14ac:dyDescent="0.15">
      <c r="A211" s="15" t="s">
        <v>531</v>
      </c>
      <c r="B211" s="15" t="s">
        <v>32</v>
      </c>
      <c r="C211" s="6">
        <v>93</v>
      </c>
      <c r="D211" s="6">
        <v>31468.113000000001</v>
      </c>
      <c r="E211" s="6">
        <v>4048</v>
      </c>
      <c r="F211" s="6">
        <f t="shared" si="9"/>
        <v>43.526881720430104</v>
      </c>
      <c r="H211" s="15" t="s">
        <v>562</v>
      </c>
      <c r="I211" s="15" t="s">
        <v>32</v>
      </c>
      <c r="J211" s="6">
        <v>71</v>
      </c>
      <c r="K211" s="6">
        <v>23176.476999999999</v>
      </c>
      <c r="L211" s="6">
        <v>1831</v>
      </c>
      <c r="M211" s="6">
        <f t="shared" si="10"/>
        <v>25.788732394366196</v>
      </c>
      <c r="O211" s="15" t="s">
        <v>593</v>
      </c>
      <c r="P211" s="15" t="s">
        <v>32</v>
      </c>
      <c r="Q211" s="6">
        <v>92</v>
      </c>
      <c r="R211" s="6">
        <v>33416.758000000002</v>
      </c>
      <c r="S211" s="6">
        <v>160</v>
      </c>
      <c r="T211" s="6">
        <f t="shared" si="11"/>
        <v>1.7391304347826086</v>
      </c>
    </row>
    <row r="212" spans="1:20" x14ac:dyDescent="0.15">
      <c r="A212" s="15" t="s">
        <v>531</v>
      </c>
      <c r="B212" s="15" t="s">
        <v>33</v>
      </c>
      <c r="C212" s="6">
        <v>89</v>
      </c>
      <c r="D212" s="6">
        <v>30983.111000000001</v>
      </c>
      <c r="E212" s="6">
        <v>4048</v>
      </c>
      <c r="F212" s="6">
        <f t="shared" si="9"/>
        <v>45.483146067415731</v>
      </c>
      <c r="H212" s="15" t="s">
        <v>562</v>
      </c>
      <c r="I212" s="15" t="s">
        <v>33</v>
      </c>
      <c r="J212" s="6">
        <v>111</v>
      </c>
      <c r="K212" s="6">
        <v>40469.523000000001</v>
      </c>
      <c r="L212" s="6">
        <v>1831</v>
      </c>
      <c r="M212" s="6">
        <f t="shared" si="10"/>
        <v>16.495495495495497</v>
      </c>
      <c r="O212" s="15" t="s">
        <v>593</v>
      </c>
      <c r="P212" s="15" t="s">
        <v>33</v>
      </c>
      <c r="Q212" s="6">
        <v>88</v>
      </c>
      <c r="R212" s="6">
        <v>26165.592000000001</v>
      </c>
      <c r="S212" s="6">
        <v>160</v>
      </c>
      <c r="T212" s="6">
        <f t="shared" si="11"/>
        <v>1.8181818181818181</v>
      </c>
    </row>
    <row r="213" spans="1:20" x14ac:dyDescent="0.15">
      <c r="A213" s="15" t="s">
        <v>532</v>
      </c>
      <c r="B213" s="15" t="s">
        <v>24</v>
      </c>
      <c r="C213" s="6">
        <v>94</v>
      </c>
      <c r="D213" s="6">
        <v>30203.201000000001</v>
      </c>
      <c r="E213" s="6">
        <v>719</v>
      </c>
      <c r="F213" s="6">
        <f t="shared" si="9"/>
        <v>7.6489361702127656</v>
      </c>
      <c r="H213" s="15" t="s">
        <v>563</v>
      </c>
      <c r="I213" s="15" t="s">
        <v>24</v>
      </c>
      <c r="J213" s="6">
        <v>90</v>
      </c>
      <c r="K213" s="6">
        <v>30468.562000000002</v>
      </c>
      <c r="L213" s="6">
        <v>10057</v>
      </c>
      <c r="M213" s="6">
        <f t="shared" si="10"/>
        <v>111.74444444444444</v>
      </c>
      <c r="O213" s="15" t="s">
        <v>594</v>
      </c>
      <c r="P213" s="15" t="s">
        <v>24</v>
      </c>
      <c r="Q213" s="6">
        <v>94</v>
      </c>
      <c r="R213" s="6">
        <v>32195.396000000001</v>
      </c>
      <c r="S213" s="6">
        <v>172</v>
      </c>
      <c r="T213" s="6">
        <f t="shared" si="11"/>
        <v>1.8297872340425532</v>
      </c>
    </row>
    <row r="214" spans="1:20" x14ac:dyDescent="0.15">
      <c r="A214" s="15" t="s">
        <v>532</v>
      </c>
      <c r="B214" s="15" t="s">
        <v>25</v>
      </c>
      <c r="C214" s="6">
        <v>93</v>
      </c>
      <c r="D214" s="6">
        <v>30637.726999999999</v>
      </c>
      <c r="E214" s="6">
        <v>720</v>
      </c>
      <c r="F214" s="6">
        <f t="shared" si="9"/>
        <v>7.741935483870968</v>
      </c>
      <c r="H214" s="15" t="s">
        <v>563</v>
      </c>
      <c r="I214" s="15" t="s">
        <v>25</v>
      </c>
      <c r="J214" s="6">
        <v>88</v>
      </c>
      <c r="K214" s="6">
        <v>29937.675999999999</v>
      </c>
      <c r="L214" s="6">
        <v>10058</v>
      </c>
      <c r="M214" s="6">
        <f t="shared" si="10"/>
        <v>114.29545454545455</v>
      </c>
      <c r="O214" s="15" t="s">
        <v>594</v>
      </c>
      <c r="P214" s="15" t="s">
        <v>25</v>
      </c>
      <c r="Q214" s="6">
        <v>130</v>
      </c>
      <c r="R214" s="6">
        <v>43646.684000000001</v>
      </c>
      <c r="S214" s="6">
        <v>172</v>
      </c>
      <c r="T214" s="6">
        <f t="shared" si="11"/>
        <v>1.323076923076923</v>
      </c>
    </row>
    <row r="215" spans="1:20" x14ac:dyDescent="0.15">
      <c r="A215" s="15" t="s">
        <v>532</v>
      </c>
      <c r="B215" s="15" t="s">
        <v>26</v>
      </c>
      <c r="C215" s="6">
        <v>93</v>
      </c>
      <c r="D215" s="6">
        <v>28859.598000000002</v>
      </c>
      <c r="E215" s="6">
        <v>720</v>
      </c>
      <c r="F215" s="6">
        <f t="shared" si="9"/>
        <v>7.741935483870968</v>
      </c>
      <c r="H215" s="15" t="s">
        <v>563</v>
      </c>
      <c r="I215" s="15" t="s">
        <v>26</v>
      </c>
      <c r="J215" s="6">
        <v>93</v>
      </c>
      <c r="K215" s="6">
        <v>27959.879000000001</v>
      </c>
      <c r="L215" s="6">
        <v>10058</v>
      </c>
      <c r="M215" s="6">
        <f t="shared" si="10"/>
        <v>108.15053763440861</v>
      </c>
      <c r="O215" s="15" t="s">
        <v>594</v>
      </c>
      <c r="P215" s="15" t="s">
        <v>26</v>
      </c>
      <c r="Q215" s="6">
        <v>106</v>
      </c>
      <c r="R215" s="6">
        <v>34337.953000000001</v>
      </c>
      <c r="S215" s="6">
        <v>172</v>
      </c>
      <c r="T215" s="6">
        <f t="shared" si="11"/>
        <v>1.6226415094339623</v>
      </c>
    </row>
    <row r="216" spans="1:20" x14ac:dyDescent="0.15">
      <c r="A216" s="15" t="s">
        <v>532</v>
      </c>
      <c r="B216" s="15" t="s">
        <v>27</v>
      </c>
      <c r="C216" s="6">
        <v>113</v>
      </c>
      <c r="D216" s="6">
        <v>41641.792999999998</v>
      </c>
      <c r="E216" s="6">
        <v>721</v>
      </c>
      <c r="F216" s="6">
        <f t="shared" si="9"/>
        <v>6.3805309734513278</v>
      </c>
      <c r="H216" s="15" t="s">
        <v>563</v>
      </c>
      <c r="I216" s="15" t="s">
        <v>27</v>
      </c>
      <c r="J216" s="6">
        <v>104</v>
      </c>
      <c r="K216" s="6">
        <v>33402.402000000002</v>
      </c>
      <c r="L216" s="6">
        <v>10058</v>
      </c>
      <c r="M216" s="6">
        <f t="shared" si="10"/>
        <v>96.711538461538467</v>
      </c>
      <c r="O216" s="15" t="s">
        <v>594</v>
      </c>
      <c r="P216" s="15" t="s">
        <v>27</v>
      </c>
      <c r="Q216" s="6">
        <v>93</v>
      </c>
      <c r="R216" s="6">
        <v>30736.396000000001</v>
      </c>
      <c r="S216" s="6">
        <v>172</v>
      </c>
      <c r="T216" s="6">
        <f t="shared" si="11"/>
        <v>1.8494623655913978</v>
      </c>
    </row>
    <row r="217" spans="1:20" x14ac:dyDescent="0.15">
      <c r="A217" s="15" t="s">
        <v>532</v>
      </c>
      <c r="B217" s="15" t="s">
        <v>28</v>
      </c>
      <c r="C217" s="6">
        <v>87</v>
      </c>
      <c r="D217" s="6">
        <v>26913.439999999999</v>
      </c>
      <c r="E217" s="6">
        <v>721</v>
      </c>
      <c r="F217" s="6">
        <f t="shared" si="9"/>
        <v>8.2873563218390807</v>
      </c>
      <c r="H217" s="15" t="s">
        <v>563</v>
      </c>
      <c r="I217" s="15" t="s">
        <v>28</v>
      </c>
      <c r="J217" s="6">
        <v>99</v>
      </c>
      <c r="K217" s="6">
        <v>29274.675999999999</v>
      </c>
      <c r="L217" s="6">
        <v>10058</v>
      </c>
      <c r="M217" s="6">
        <f t="shared" si="10"/>
        <v>101.5959595959596</v>
      </c>
      <c r="O217" s="15" t="s">
        <v>594</v>
      </c>
      <c r="P217" s="15" t="s">
        <v>28</v>
      </c>
      <c r="Q217" s="6">
        <v>94</v>
      </c>
      <c r="R217" s="6">
        <v>33289.836000000003</v>
      </c>
      <c r="S217" s="6">
        <v>172</v>
      </c>
      <c r="T217" s="6">
        <f t="shared" si="11"/>
        <v>1.8297872340425532</v>
      </c>
    </row>
    <row r="218" spans="1:20" x14ac:dyDescent="0.15">
      <c r="A218" s="15" t="s">
        <v>532</v>
      </c>
      <c r="B218" s="15" t="s">
        <v>29</v>
      </c>
      <c r="C218" s="6">
        <v>96</v>
      </c>
      <c r="D218" s="6">
        <v>31879.322</v>
      </c>
      <c r="E218" s="6">
        <v>721</v>
      </c>
      <c r="F218" s="6">
        <f t="shared" si="9"/>
        <v>7.510416666666667</v>
      </c>
      <c r="H218" s="15" t="s">
        <v>563</v>
      </c>
      <c r="I218" s="15" t="s">
        <v>29</v>
      </c>
      <c r="J218" s="6">
        <v>88</v>
      </c>
      <c r="K218" s="6">
        <v>28340.482</v>
      </c>
      <c r="L218" s="6">
        <v>10058</v>
      </c>
      <c r="M218" s="6">
        <f t="shared" si="10"/>
        <v>114.29545454545455</v>
      </c>
      <c r="O218" s="15" t="s">
        <v>594</v>
      </c>
      <c r="P218" s="15" t="s">
        <v>29</v>
      </c>
      <c r="Q218" s="6">
        <v>89</v>
      </c>
      <c r="R218" s="6">
        <v>28453.523000000001</v>
      </c>
      <c r="S218" s="6">
        <v>173</v>
      </c>
      <c r="T218" s="6">
        <f t="shared" si="11"/>
        <v>1.9438202247191012</v>
      </c>
    </row>
    <row r="219" spans="1:20" x14ac:dyDescent="0.15">
      <c r="A219" s="15" t="s">
        <v>532</v>
      </c>
      <c r="B219" s="15" t="s">
        <v>30</v>
      </c>
      <c r="C219" s="6">
        <v>42</v>
      </c>
      <c r="D219" s="6">
        <v>14945.922</v>
      </c>
      <c r="E219" s="6">
        <v>721</v>
      </c>
      <c r="F219" s="6">
        <f t="shared" si="9"/>
        <v>17.166666666666668</v>
      </c>
      <c r="H219" s="15" t="s">
        <v>563</v>
      </c>
      <c r="I219" s="15" t="s">
        <v>30</v>
      </c>
      <c r="J219" s="6">
        <v>38</v>
      </c>
      <c r="K219" s="6">
        <v>12317.28</v>
      </c>
      <c r="L219" s="6">
        <v>10059</v>
      </c>
      <c r="M219" s="6">
        <f t="shared" si="10"/>
        <v>264.71052631578948</v>
      </c>
      <c r="O219" s="15" t="s">
        <v>594</v>
      </c>
      <c r="P219" s="15" t="s">
        <v>30</v>
      </c>
      <c r="Q219" s="6">
        <v>51</v>
      </c>
      <c r="R219" s="6">
        <v>16354.599</v>
      </c>
      <c r="S219" s="6">
        <v>173</v>
      </c>
      <c r="T219" s="6">
        <f t="shared" si="11"/>
        <v>3.392156862745098</v>
      </c>
    </row>
    <row r="220" spans="1:20" x14ac:dyDescent="0.15">
      <c r="A220" s="15" t="s">
        <v>532</v>
      </c>
      <c r="B220" s="15" t="s">
        <v>31</v>
      </c>
      <c r="C220" s="6">
        <v>56</v>
      </c>
      <c r="D220" s="6">
        <v>15077.079</v>
      </c>
      <c r="E220" s="6">
        <v>721</v>
      </c>
      <c r="F220" s="6">
        <f t="shared" si="9"/>
        <v>12.875</v>
      </c>
      <c r="H220" s="15" t="s">
        <v>563</v>
      </c>
      <c r="I220" s="15" t="s">
        <v>31</v>
      </c>
      <c r="J220" s="6">
        <v>57</v>
      </c>
      <c r="K220" s="6">
        <v>18467.363000000001</v>
      </c>
      <c r="L220" s="6">
        <v>10059</v>
      </c>
      <c r="M220" s="6">
        <f t="shared" si="10"/>
        <v>176.47368421052633</v>
      </c>
      <c r="O220" s="15" t="s">
        <v>594</v>
      </c>
      <c r="P220" s="15" t="s">
        <v>31</v>
      </c>
      <c r="Q220" s="6">
        <v>43</v>
      </c>
      <c r="R220" s="6">
        <v>13079.84</v>
      </c>
      <c r="S220" s="6">
        <v>173</v>
      </c>
      <c r="T220" s="6">
        <f t="shared" si="11"/>
        <v>4.0232558139534884</v>
      </c>
    </row>
    <row r="221" spans="1:20" x14ac:dyDescent="0.15">
      <c r="A221" s="15" t="s">
        <v>532</v>
      </c>
      <c r="B221" s="15" t="s">
        <v>32</v>
      </c>
      <c r="C221" s="6">
        <v>100</v>
      </c>
      <c r="D221" s="6">
        <v>33476.953000000001</v>
      </c>
      <c r="E221" s="6">
        <v>721</v>
      </c>
      <c r="F221" s="6">
        <f t="shared" si="9"/>
        <v>7.21</v>
      </c>
      <c r="H221" s="15" t="s">
        <v>563</v>
      </c>
      <c r="I221" s="15" t="s">
        <v>32</v>
      </c>
      <c r="J221" s="6">
        <v>93</v>
      </c>
      <c r="K221" s="6">
        <v>30359.553</v>
      </c>
      <c r="L221" s="6">
        <v>10059</v>
      </c>
      <c r="M221" s="6">
        <f t="shared" si="10"/>
        <v>108.16129032258064</v>
      </c>
      <c r="O221" s="15" t="s">
        <v>594</v>
      </c>
      <c r="P221" s="15" t="s">
        <v>32</v>
      </c>
      <c r="Q221" s="6">
        <v>97</v>
      </c>
      <c r="R221" s="6">
        <v>33354.879999999997</v>
      </c>
      <c r="S221" s="6">
        <v>173</v>
      </c>
      <c r="T221" s="6">
        <f t="shared" si="11"/>
        <v>1.7835051546391754</v>
      </c>
    </row>
    <row r="222" spans="1:20" x14ac:dyDescent="0.15">
      <c r="A222" s="15" t="s">
        <v>532</v>
      </c>
      <c r="B222" s="15" t="s">
        <v>33</v>
      </c>
      <c r="C222" s="6">
        <v>99</v>
      </c>
      <c r="D222" s="6">
        <v>31427.678</v>
      </c>
      <c r="E222" s="6">
        <v>721</v>
      </c>
      <c r="F222" s="6">
        <f t="shared" si="9"/>
        <v>7.2828282828282829</v>
      </c>
      <c r="H222" s="15" t="s">
        <v>563</v>
      </c>
      <c r="I222" s="15" t="s">
        <v>33</v>
      </c>
      <c r="J222" s="6">
        <v>90</v>
      </c>
      <c r="K222" s="6">
        <v>29562.155999999999</v>
      </c>
      <c r="L222" s="6">
        <v>10060</v>
      </c>
      <c r="M222" s="6">
        <f t="shared" si="10"/>
        <v>111.77777777777777</v>
      </c>
      <c r="O222" s="15" t="s">
        <v>594</v>
      </c>
      <c r="P222" s="15" t="s">
        <v>33</v>
      </c>
      <c r="Q222" s="6">
        <v>112</v>
      </c>
      <c r="R222" s="6">
        <v>36045.766000000003</v>
      </c>
      <c r="S222" s="6">
        <v>173</v>
      </c>
      <c r="T222" s="6">
        <f t="shared" si="11"/>
        <v>1.5446428571428572</v>
      </c>
    </row>
    <row r="223" spans="1:20" x14ac:dyDescent="0.15">
      <c r="A223" s="15" t="s">
        <v>533</v>
      </c>
      <c r="B223" s="15" t="s">
        <v>24</v>
      </c>
      <c r="C223" s="6">
        <v>108</v>
      </c>
      <c r="D223" s="6">
        <v>34584.633000000002</v>
      </c>
      <c r="E223" s="6">
        <v>187</v>
      </c>
      <c r="F223" s="6">
        <f t="shared" si="9"/>
        <v>1.7314814814814814</v>
      </c>
      <c r="H223" s="15" t="s">
        <v>564</v>
      </c>
      <c r="I223" s="15" t="s">
        <v>24</v>
      </c>
      <c r="J223" s="6">
        <v>98</v>
      </c>
      <c r="K223" s="6">
        <v>35899.836000000003</v>
      </c>
      <c r="L223" s="6">
        <v>6981</v>
      </c>
      <c r="M223" s="6">
        <f t="shared" si="10"/>
        <v>71.234693877551024</v>
      </c>
      <c r="O223" s="15" t="s">
        <v>595</v>
      </c>
      <c r="P223" s="15" t="s">
        <v>24</v>
      </c>
      <c r="Q223" s="6">
        <v>101</v>
      </c>
      <c r="R223" s="6">
        <v>32496.282999999999</v>
      </c>
      <c r="S223" s="6">
        <v>143</v>
      </c>
      <c r="T223" s="6">
        <f t="shared" si="11"/>
        <v>1.4158415841584158</v>
      </c>
    </row>
    <row r="224" spans="1:20" x14ac:dyDescent="0.15">
      <c r="A224" s="15" t="s">
        <v>533</v>
      </c>
      <c r="B224" s="15" t="s">
        <v>25</v>
      </c>
      <c r="C224" s="6">
        <v>90</v>
      </c>
      <c r="D224" s="6">
        <v>30408.92</v>
      </c>
      <c r="E224" s="6">
        <v>187</v>
      </c>
      <c r="F224" s="6">
        <f t="shared" si="9"/>
        <v>2.0777777777777779</v>
      </c>
      <c r="H224" s="15" t="s">
        <v>564</v>
      </c>
      <c r="I224" s="15" t="s">
        <v>25</v>
      </c>
      <c r="J224" s="6">
        <v>94</v>
      </c>
      <c r="K224" s="6">
        <v>30474.883000000002</v>
      </c>
      <c r="L224" s="6">
        <v>6982</v>
      </c>
      <c r="M224" s="6">
        <f t="shared" si="10"/>
        <v>74.276595744680847</v>
      </c>
      <c r="O224" s="15" t="s">
        <v>595</v>
      </c>
      <c r="P224" s="15" t="s">
        <v>25</v>
      </c>
      <c r="Q224" s="6">
        <v>108</v>
      </c>
      <c r="R224" s="6">
        <v>36577.565999999999</v>
      </c>
      <c r="S224" s="6">
        <v>144</v>
      </c>
      <c r="T224" s="6">
        <f t="shared" si="11"/>
        <v>1.3333333333333333</v>
      </c>
    </row>
    <row r="225" spans="1:20" x14ac:dyDescent="0.15">
      <c r="A225" s="15" t="s">
        <v>533</v>
      </c>
      <c r="B225" s="15" t="s">
        <v>26</v>
      </c>
      <c r="C225" s="6">
        <v>101</v>
      </c>
      <c r="D225" s="6">
        <v>34863.805</v>
      </c>
      <c r="E225" s="6">
        <v>188</v>
      </c>
      <c r="F225" s="6">
        <f t="shared" si="9"/>
        <v>1.8613861386138615</v>
      </c>
      <c r="H225" s="15" t="s">
        <v>564</v>
      </c>
      <c r="I225" s="15" t="s">
        <v>26</v>
      </c>
      <c r="J225" s="6">
        <v>88</v>
      </c>
      <c r="K225" s="6">
        <v>29382.32</v>
      </c>
      <c r="L225" s="6">
        <v>6982</v>
      </c>
      <c r="M225" s="6">
        <f t="shared" si="10"/>
        <v>79.340909090909093</v>
      </c>
      <c r="O225" s="15" t="s">
        <v>595</v>
      </c>
      <c r="P225" s="15" t="s">
        <v>26</v>
      </c>
      <c r="Q225" s="6">
        <v>117</v>
      </c>
      <c r="R225" s="6">
        <v>39483.836000000003</v>
      </c>
      <c r="S225" s="6">
        <v>144</v>
      </c>
      <c r="T225" s="6">
        <f t="shared" si="11"/>
        <v>1.2307692307692308</v>
      </c>
    </row>
    <row r="226" spans="1:20" x14ac:dyDescent="0.15">
      <c r="A226" s="15" t="s">
        <v>533</v>
      </c>
      <c r="B226" s="15" t="s">
        <v>27</v>
      </c>
      <c r="C226" s="6">
        <v>91</v>
      </c>
      <c r="D226" s="6">
        <v>31022.16</v>
      </c>
      <c r="E226" s="6">
        <v>188</v>
      </c>
      <c r="F226" s="6">
        <f t="shared" si="9"/>
        <v>2.0659340659340661</v>
      </c>
      <c r="H226" s="15" t="s">
        <v>564</v>
      </c>
      <c r="I226" s="15" t="s">
        <v>27</v>
      </c>
      <c r="J226" s="6">
        <v>93</v>
      </c>
      <c r="K226" s="6">
        <v>31842.601999999999</v>
      </c>
      <c r="L226" s="6">
        <v>6983</v>
      </c>
      <c r="M226" s="6">
        <f t="shared" si="10"/>
        <v>75.086021505376351</v>
      </c>
      <c r="O226" s="15" t="s">
        <v>595</v>
      </c>
      <c r="P226" s="15" t="s">
        <v>27</v>
      </c>
      <c r="Q226" s="6">
        <v>104</v>
      </c>
      <c r="R226" s="6">
        <v>32995.597999999998</v>
      </c>
      <c r="S226" s="6">
        <v>144</v>
      </c>
      <c r="T226" s="6">
        <f t="shared" si="11"/>
        <v>1.3846153846153846</v>
      </c>
    </row>
    <row r="227" spans="1:20" x14ac:dyDescent="0.15">
      <c r="A227" s="15" t="s">
        <v>533</v>
      </c>
      <c r="B227" s="15" t="s">
        <v>28</v>
      </c>
      <c r="C227" s="6">
        <v>105</v>
      </c>
      <c r="D227" s="6">
        <v>34829.68</v>
      </c>
      <c r="E227" s="6">
        <v>188</v>
      </c>
      <c r="F227" s="6">
        <f t="shared" si="9"/>
        <v>1.7904761904761906</v>
      </c>
      <c r="H227" s="15" t="s">
        <v>564</v>
      </c>
      <c r="I227" s="15" t="s">
        <v>28</v>
      </c>
      <c r="J227" s="6">
        <v>92</v>
      </c>
      <c r="K227" s="6">
        <v>30632.201000000001</v>
      </c>
      <c r="L227" s="6">
        <v>6983</v>
      </c>
      <c r="M227" s="6">
        <f t="shared" si="10"/>
        <v>75.902173913043484</v>
      </c>
      <c r="O227" s="15" t="s">
        <v>595</v>
      </c>
      <c r="P227" s="15" t="s">
        <v>28</v>
      </c>
      <c r="Q227" s="6">
        <v>91</v>
      </c>
      <c r="R227" s="6">
        <v>28917.958999999999</v>
      </c>
      <c r="S227" s="6">
        <v>144</v>
      </c>
      <c r="T227" s="6">
        <f t="shared" si="11"/>
        <v>1.5824175824175823</v>
      </c>
    </row>
    <row r="228" spans="1:20" x14ac:dyDescent="0.15">
      <c r="A228" s="15" t="s">
        <v>533</v>
      </c>
      <c r="B228" s="15" t="s">
        <v>29</v>
      </c>
      <c r="C228" s="6">
        <v>95</v>
      </c>
      <c r="D228" s="6">
        <v>33485.355000000003</v>
      </c>
      <c r="E228" s="6">
        <v>188</v>
      </c>
      <c r="F228" s="6">
        <f t="shared" si="9"/>
        <v>1.9789473684210526</v>
      </c>
      <c r="H228" s="15" t="s">
        <v>564</v>
      </c>
      <c r="I228" s="15" t="s">
        <v>29</v>
      </c>
      <c r="J228" s="6">
        <v>89</v>
      </c>
      <c r="K228" s="6">
        <v>28190.035</v>
      </c>
      <c r="L228" s="6">
        <v>6984</v>
      </c>
      <c r="M228" s="6">
        <f t="shared" si="10"/>
        <v>78.471910112359552</v>
      </c>
      <c r="O228" s="15" t="s">
        <v>595</v>
      </c>
      <c r="P228" s="15" t="s">
        <v>29</v>
      </c>
      <c r="Q228" s="6">
        <v>105</v>
      </c>
      <c r="R228" s="6">
        <v>36048.49</v>
      </c>
      <c r="S228" s="6">
        <v>144</v>
      </c>
      <c r="T228" s="6">
        <f t="shared" si="11"/>
        <v>1.3714285714285714</v>
      </c>
    </row>
    <row r="229" spans="1:20" x14ac:dyDescent="0.15">
      <c r="A229" s="15" t="s">
        <v>533</v>
      </c>
      <c r="B229" s="15" t="s">
        <v>30</v>
      </c>
      <c r="C229" s="6">
        <v>44</v>
      </c>
      <c r="D229" s="6">
        <v>14745.681</v>
      </c>
      <c r="E229" s="6">
        <v>188</v>
      </c>
      <c r="F229" s="6">
        <f t="shared" si="9"/>
        <v>4.2727272727272725</v>
      </c>
      <c r="H229" s="15" t="s">
        <v>564</v>
      </c>
      <c r="I229" s="15" t="s">
        <v>30</v>
      </c>
      <c r="J229" s="6">
        <v>54</v>
      </c>
      <c r="K229" s="6">
        <v>14485.519</v>
      </c>
      <c r="L229" s="6">
        <v>6984</v>
      </c>
      <c r="M229" s="6">
        <f t="shared" si="10"/>
        <v>129.33333333333334</v>
      </c>
      <c r="O229" s="15" t="s">
        <v>595</v>
      </c>
      <c r="P229" s="15" t="s">
        <v>30</v>
      </c>
      <c r="Q229" s="6">
        <v>36</v>
      </c>
      <c r="R229" s="6">
        <v>13084.157999999999</v>
      </c>
      <c r="S229" s="6">
        <v>144</v>
      </c>
      <c r="T229" s="6">
        <f t="shared" si="11"/>
        <v>4</v>
      </c>
    </row>
    <row r="230" spans="1:20" x14ac:dyDescent="0.15">
      <c r="A230" s="15" t="s">
        <v>533</v>
      </c>
      <c r="B230" s="15" t="s">
        <v>31</v>
      </c>
      <c r="C230" s="6">
        <v>35</v>
      </c>
      <c r="D230" s="6">
        <v>9795.6810000000005</v>
      </c>
      <c r="E230" s="6">
        <v>188</v>
      </c>
      <c r="F230" s="6">
        <f t="shared" si="9"/>
        <v>5.371428571428571</v>
      </c>
      <c r="H230" s="15" t="s">
        <v>564</v>
      </c>
      <c r="I230" s="15" t="s">
        <v>31</v>
      </c>
      <c r="J230" s="6">
        <v>44</v>
      </c>
      <c r="K230" s="6">
        <v>13751.242</v>
      </c>
      <c r="L230" s="6">
        <v>6984</v>
      </c>
      <c r="M230" s="6">
        <f t="shared" si="10"/>
        <v>158.72727272727272</v>
      </c>
      <c r="O230" s="15" t="s">
        <v>595</v>
      </c>
      <c r="P230" s="15" t="s">
        <v>31</v>
      </c>
      <c r="Q230" s="6">
        <v>47</v>
      </c>
      <c r="R230" s="6">
        <v>15515.96</v>
      </c>
      <c r="S230" s="6">
        <v>144</v>
      </c>
      <c r="T230" s="6">
        <f t="shared" si="11"/>
        <v>3.0638297872340425</v>
      </c>
    </row>
    <row r="231" spans="1:20" x14ac:dyDescent="0.15">
      <c r="A231" s="15" t="s">
        <v>533</v>
      </c>
      <c r="B231" s="15" t="s">
        <v>32</v>
      </c>
      <c r="C231" s="6">
        <v>98</v>
      </c>
      <c r="D231" s="6">
        <v>34407.754000000001</v>
      </c>
      <c r="E231" s="6">
        <v>189</v>
      </c>
      <c r="F231" s="6">
        <f t="shared" si="9"/>
        <v>1.9285714285714286</v>
      </c>
      <c r="H231" s="15" t="s">
        <v>564</v>
      </c>
      <c r="I231" s="15" t="s">
        <v>32</v>
      </c>
      <c r="J231" s="6">
        <v>96</v>
      </c>
      <c r="K231" s="6">
        <v>33565.285000000003</v>
      </c>
      <c r="L231" s="6">
        <v>6984</v>
      </c>
      <c r="M231" s="6">
        <f t="shared" si="10"/>
        <v>72.75</v>
      </c>
      <c r="O231" s="15" t="s">
        <v>595</v>
      </c>
      <c r="P231" s="15" t="s">
        <v>32</v>
      </c>
      <c r="Q231" s="6">
        <v>85</v>
      </c>
      <c r="R231" s="6">
        <v>27630.437999999998</v>
      </c>
      <c r="S231" s="6">
        <v>144</v>
      </c>
      <c r="T231" s="6">
        <f t="shared" si="11"/>
        <v>1.6941176470588235</v>
      </c>
    </row>
    <row r="232" spans="1:20" x14ac:dyDescent="0.15">
      <c r="A232" s="15" t="s">
        <v>533</v>
      </c>
      <c r="B232" s="15" t="s">
        <v>33</v>
      </c>
      <c r="C232" s="6">
        <v>107</v>
      </c>
      <c r="D232" s="6">
        <v>37131.599999999999</v>
      </c>
      <c r="E232" s="6">
        <v>189</v>
      </c>
      <c r="F232" s="6">
        <f t="shared" si="9"/>
        <v>1.766355140186916</v>
      </c>
      <c r="H232" s="15" t="s">
        <v>564</v>
      </c>
      <c r="I232" s="15" t="s">
        <v>33</v>
      </c>
      <c r="J232" s="6">
        <v>93</v>
      </c>
      <c r="K232" s="6">
        <v>32403.123</v>
      </c>
      <c r="L232" s="6">
        <v>6984</v>
      </c>
      <c r="M232" s="6">
        <f t="shared" si="10"/>
        <v>75.096774193548384</v>
      </c>
      <c r="O232" s="15" t="s">
        <v>595</v>
      </c>
      <c r="P232" s="15" t="s">
        <v>33</v>
      </c>
      <c r="Q232" s="6">
        <v>110</v>
      </c>
      <c r="R232" s="6">
        <v>37386.273000000001</v>
      </c>
      <c r="S232" s="6">
        <v>144</v>
      </c>
      <c r="T232" s="6">
        <f t="shared" si="11"/>
        <v>1.3090909090909091</v>
      </c>
    </row>
    <row r="233" spans="1:20" x14ac:dyDescent="0.15">
      <c r="A233" s="15" t="s">
        <v>534</v>
      </c>
      <c r="B233" s="15" t="s">
        <v>24</v>
      </c>
      <c r="C233" s="6">
        <v>87</v>
      </c>
      <c r="D233" s="6">
        <v>28354.6</v>
      </c>
      <c r="E233" s="6">
        <v>152</v>
      </c>
      <c r="F233" s="6">
        <f t="shared" si="9"/>
        <v>1.7471264367816093</v>
      </c>
      <c r="H233" s="15" t="s">
        <v>565</v>
      </c>
      <c r="I233" s="15" t="s">
        <v>24</v>
      </c>
      <c r="J233" s="6">
        <v>111</v>
      </c>
      <c r="K233" s="6">
        <v>34388.32</v>
      </c>
      <c r="L233" s="6">
        <v>14554</v>
      </c>
      <c r="M233" s="6">
        <f t="shared" si="10"/>
        <v>131.11711711711712</v>
      </c>
      <c r="O233" s="15" t="s">
        <v>596</v>
      </c>
      <c r="P233" s="15" t="s">
        <v>24</v>
      </c>
      <c r="Q233" s="6">
        <v>101</v>
      </c>
      <c r="R233" s="6">
        <v>35437.160000000003</v>
      </c>
      <c r="S233" s="6">
        <v>139</v>
      </c>
      <c r="T233" s="6">
        <f t="shared" si="11"/>
        <v>1.3762376237623761</v>
      </c>
    </row>
    <row r="234" spans="1:20" x14ac:dyDescent="0.15">
      <c r="A234" s="15" t="s">
        <v>534</v>
      </c>
      <c r="B234" s="15" t="s">
        <v>25</v>
      </c>
      <c r="C234" s="6">
        <v>80</v>
      </c>
      <c r="D234" s="6">
        <v>25856.638999999999</v>
      </c>
      <c r="E234" s="6">
        <v>153</v>
      </c>
      <c r="F234" s="6">
        <f t="shared" si="9"/>
        <v>1.9125000000000001</v>
      </c>
      <c r="H234" s="15" t="s">
        <v>565</v>
      </c>
      <c r="I234" s="15" t="s">
        <v>25</v>
      </c>
      <c r="J234" s="6">
        <v>78</v>
      </c>
      <c r="K234" s="6">
        <v>24970.886999999999</v>
      </c>
      <c r="L234" s="6">
        <v>14555</v>
      </c>
      <c r="M234" s="6">
        <f t="shared" si="10"/>
        <v>186.60256410256412</v>
      </c>
      <c r="O234" s="15" t="s">
        <v>596</v>
      </c>
      <c r="P234" s="15" t="s">
        <v>25</v>
      </c>
      <c r="Q234" s="6">
        <v>99</v>
      </c>
      <c r="R234" s="6">
        <v>32660.157999999999</v>
      </c>
      <c r="S234" s="6">
        <v>139</v>
      </c>
      <c r="T234" s="6">
        <f t="shared" si="11"/>
        <v>1.404040404040404</v>
      </c>
    </row>
    <row r="235" spans="1:20" x14ac:dyDescent="0.15">
      <c r="A235" s="15" t="s">
        <v>534</v>
      </c>
      <c r="B235" s="15" t="s">
        <v>26</v>
      </c>
      <c r="C235" s="6">
        <v>96</v>
      </c>
      <c r="D235" s="6">
        <v>31392.153999999999</v>
      </c>
      <c r="E235" s="6">
        <v>153</v>
      </c>
      <c r="F235" s="6">
        <f t="shared" si="9"/>
        <v>1.59375</v>
      </c>
      <c r="H235" s="15" t="s">
        <v>565</v>
      </c>
      <c r="I235" s="15" t="s">
        <v>26</v>
      </c>
      <c r="J235" s="6">
        <v>88</v>
      </c>
      <c r="K235" s="6">
        <v>29010.605</v>
      </c>
      <c r="L235" s="6">
        <v>14555</v>
      </c>
      <c r="M235" s="6">
        <f t="shared" si="10"/>
        <v>165.39772727272728</v>
      </c>
      <c r="O235" s="15" t="s">
        <v>596</v>
      </c>
      <c r="P235" s="15" t="s">
        <v>26</v>
      </c>
      <c r="Q235" s="6">
        <v>113</v>
      </c>
      <c r="R235" s="6">
        <v>37655.919999999998</v>
      </c>
      <c r="S235" s="6">
        <v>139</v>
      </c>
      <c r="T235" s="6">
        <f t="shared" si="11"/>
        <v>1.2300884955752212</v>
      </c>
    </row>
    <row r="236" spans="1:20" x14ac:dyDescent="0.15">
      <c r="A236" s="15" t="s">
        <v>534</v>
      </c>
      <c r="B236" s="15" t="s">
        <v>27</v>
      </c>
      <c r="C236" s="6">
        <v>79</v>
      </c>
      <c r="D236" s="6">
        <v>25124.719000000001</v>
      </c>
      <c r="E236" s="6">
        <v>153</v>
      </c>
      <c r="F236" s="6">
        <f t="shared" si="9"/>
        <v>1.9367088607594938</v>
      </c>
      <c r="H236" s="15" t="s">
        <v>565</v>
      </c>
      <c r="I236" s="15" t="s">
        <v>27</v>
      </c>
      <c r="J236" s="6">
        <v>111</v>
      </c>
      <c r="K236" s="6">
        <v>36123.074000000001</v>
      </c>
      <c r="L236" s="6">
        <v>14556</v>
      </c>
      <c r="M236" s="6">
        <f t="shared" si="10"/>
        <v>131.13513513513513</v>
      </c>
      <c r="O236" s="15" t="s">
        <v>596</v>
      </c>
      <c r="P236" s="15" t="s">
        <v>27</v>
      </c>
      <c r="Q236" s="6">
        <v>89</v>
      </c>
      <c r="R236" s="6">
        <v>29512.638999999999</v>
      </c>
      <c r="S236" s="6">
        <v>139</v>
      </c>
      <c r="T236" s="6">
        <f t="shared" si="11"/>
        <v>1.5617977528089888</v>
      </c>
    </row>
    <row r="237" spans="1:20" x14ac:dyDescent="0.15">
      <c r="A237" s="15" t="s">
        <v>534</v>
      </c>
      <c r="B237" s="15" t="s">
        <v>28</v>
      </c>
      <c r="C237" s="6">
        <v>121</v>
      </c>
      <c r="D237" s="6">
        <v>38623.035000000003</v>
      </c>
      <c r="E237" s="6">
        <v>154</v>
      </c>
      <c r="F237" s="6">
        <f t="shared" si="9"/>
        <v>1.2727272727272727</v>
      </c>
      <c r="H237" s="15" t="s">
        <v>565</v>
      </c>
      <c r="I237" s="15" t="s">
        <v>28</v>
      </c>
      <c r="J237" s="6">
        <v>76</v>
      </c>
      <c r="K237" s="6">
        <v>27608.835999999999</v>
      </c>
      <c r="L237" s="6">
        <v>14556</v>
      </c>
      <c r="M237" s="6">
        <f t="shared" si="10"/>
        <v>191.52631578947367</v>
      </c>
      <c r="O237" s="15" t="s">
        <v>596</v>
      </c>
      <c r="P237" s="15" t="s">
        <v>28</v>
      </c>
      <c r="Q237" s="6">
        <v>100</v>
      </c>
      <c r="R237" s="6">
        <v>30288.53</v>
      </c>
      <c r="S237" s="6">
        <v>139</v>
      </c>
      <c r="T237" s="6">
        <f t="shared" si="11"/>
        <v>1.39</v>
      </c>
    </row>
    <row r="238" spans="1:20" x14ac:dyDescent="0.15">
      <c r="A238" s="15" t="s">
        <v>534</v>
      </c>
      <c r="B238" s="15" t="s">
        <v>29</v>
      </c>
      <c r="C238" s="6">
        <v>107</v>
      </c>
      <c r="D238" s="6">
        <v>35300.152000000002</v>
      </c>
      <c r="E238" s="6">
        <v>154</v>
      </c>
      <c r="F238" s="6">
        <f t="shared" si="9"/>
        <v>1.4392523364485981</v>
      </c>
      <c r="H238" s="15" t="s">
        <v>565</v>
      </c>
      <c r="I238" s="15" t="s">
        <v>29</v>
      </c>
      <c r="J238" s="6">
        <v>90</v>
      </c>
      <c r="K238" s="6">
        <v>28006.842000000001</v>
      </c>
      <c r="L238" s="6">
        <v>14556</v>
      </c>
      <c r="M238" s="6">
        <f t="shared" si="10"/>
        <v>161.73333333333332</v>
      </c>
      <c r="O238" s="15" t="s">
        <v>596</v>
      </c>
      <c r="P238" s="15" t="s">
        <v>29</v>
      </c>
      <c r="Q238" s="6">
        <v>95</v>
      </c>
      <c r="R238" s="6">
        <v>31784.197</v>
      </c>
      <c r="S238" s="6">
        <v>139</v>
      </c>
      <c r="T238" s="6">
        <f t="shared" si="11"/>
        <v>1.4631578947368422</v>
      </c>
    </row>
    <row r="239" spans="1:20" x14ac:dyDescent="0.15">
      <c r="A239" s="15" t="s">
        <v>534</v>
      </c>
      <c r="B239" s="15" t="s">
        <v>30</v>
      </c>
      <c r="C239" s="6">
        <v>46</v>
      </c>
      <c r="D239" s="6">
        <v>13912.84</v>
      </c>
      <c r="E239" s="6">
        <v>154</v>
      </c>
      <c r="F239" s="6">
        <f t="shared" si="9"/>
        <v>3.347826086956522</v>
      </c>
      <c r="H239" s="15" t="s">
        <v>565</v>
      </c>
      <c r="I239" s="15" t="s">
        <v>30</v>
      </c>
      <c r="J239" s="6">
        <v>40</v>
      </c>
      <c r="K239" s="6">
        <v>11655.76</v>
      </c>
      <c r="L239" s="6">
        <v>14558</v>
      </c>
      <c r="M239" s="6">
        <f t="shared" si="10"/>
        <v>363.95</v>
      </c>
      <c r="O239" s="15" t="s">
        <v>596</v>
      </c>
      <c r="P239" s="15" t="s">
        <v>30</v>
      </c>
      <c r="Q239" s="6">
        <v>52</v>
      </c>
      <c r="R239" s="6">
        <v>16118.999</v>
      </c>
      <c r="S239" s="6">
        <v>139</v>
      </c>
      <c r="T239" s="6">
        <f t="shared" si="11"/>
        <v>2.6730769230769229</v>
      </c>
    </row>
    <row r="240" spans="1:20" x14ac:dyDescent="0.15">
      <c r="A240" s="15" t="s">
        <v>534</v>
      </c>
      <c r="B240" s="15" t="s">
        <v>31</v>
      </c>
      <c r="C240" s="6">
        <v>52</v>
      </c>
      <c r="D240" s="6">
        <v>18288.72</v>
      </c>
      <c r="E240" s="6">
        <v>154</v>
      </c>
      <c r="F240" s="6">
        <f t="shared" si="9"/>
        <v>2.9615384615384617</v>
      </c>
      <c r="H240" s="15" t="s">
        <v>565</v>
      </c>
      <c r="I240" s="15" t="s">
        <v>31</v>
      </c>
      <c r="J240" s="6">
        <v>48</v>
      </c>
      <c r="K240" s="6">
        <v>18338.52</v>
      </c>
      <c r="L240" s="6">
        <v>14558</v>
      </c>
      <c r="M240" s="6">
        <f t="shared" si="10"/>
        <v>303.29166666666669</v>
      </c>
      <c r="O240" s="15" t="s">
        <v>596</v>
      </c>
      <c r="P240" s="15" t="s">
        <v>31</v>
      </c>
      <c r="Q240" s="6">
        <v>50</v>
      </c>
      <c r="R240" s="6">
        <v>15470.641</v>
      </c>
      <c r="S240" s="6">
        <v>139</v>
      </c>
      <c r="T240" s="6">
        <f t="shared" si="11"/>
        <v>2.78</v>
      </c>
    </row>
    <row r="241" spans="1:20" x14ac:dyDescent="0.15">
      <c r="A241" s="15" t="s">
        <v>534</v>
      </c>
      <c r="B241" s="15" t="s">
        <v>32</v>
      </c>
      <c r="C241" s="6">
        <v>90</v>
      </c>
      <c r="D241" s="6">
        <v>32179.724999999999</v>
      </c>
      <c r="E241" s="6">
        <v>155</v>
      </c>
      <c r="F241" s="6">
        <f t="shared" si="9"/>
        <v>1.7222222222222223</v>
      </c>
      <c r="H241" s="15" t="s">
        <v>565</v>
      </c>
      <c r="I241" s="15" t="s">
        <v>32</v>
      </c>
      <c r="J241" s="6">
        <v>89</v>
      </c>
      <c r="K241" s="6">
        <v>29686.563999999998</v>
      </c>
      <c r="L241" s="6">
        <v>14558</v>
      </c>
      <c r="M241" s="6">
        <f t="shared" si="10"/>
        <v>163.57303370786516</v>
      </c>
      <c r="O241" s="15" t="s">
        <v>596</v>
      </c>
      <c r="P241" s="15" t="s">
        <v>32</v>
      </c>
      <c r="Q241" s="6">
        <v>84</v>
      </c>
      <c r="R241" s="6">
        <v>27468</v>
      </c>
      <c r="S241" s="6">
        <v>139</v>
      </c>
      <c r="T241" s="6">
        <f t="shared" si="11"/>
        <v>1.6547619047619047</v>
      </c>
    </row>
    <row r="242" spans="1:20" x14ac:dyDescent="0.15">
      <c r="A242" s="15" t="s">
        <v>534</v>
      </c>
      <c r="B242" s="15" t="s">
        <v>33</v>
      </c>
      <c r="C242" s="6">
        <v>101</v>
      </c>
      <c r="D242" s="6">
        <v>34387.516000000003</v>
      </c>
      <c r="E242" s="6">
        <v>155</v>
      </c>
      <c r="F242" s="6">
        <f t="shared" si="9"/>
        <v>1.5346534653465347</v>
      </c>
      <c r="H242" s="15" t="s">
        <v>565</v>
      </c>
      <c r="I242" s="15" t="s">
        <v>33</v>
      </c>
      <c r="J242" s="6">
        <v>111</v>
      </c>
      <c r="K242" s="6">
        <v>36407.163999999997</v>
      </c>
      <c r="L242" s="6">
        <v>14558</v>
      </c>
      <c r="M242" s="6">
        <f t="shared" si="10"/>
        <v>131.15315315315314</v>
      </c>
      <c r="O242" s="15" t="s">
        <v>596</v>
      </c>
      <c r="P242" s="15" t="s">
        <v>33</v>
      </c>
      <c r="Q242" s="6">
        <v>85</v>
      </c>
      <c r="R242" s="6">
        <v>26705.796999999999</v>
      </c>
      <c r="S242" s="6">
        <v>139</v>
      </c>
      <c r="T242" s="6">
        <f t="shared" si="11"/>
        <v>1.6352941176470588</v>
      </c>
    </row>
    <row r="243" spans="1:20" x14ac:dyDescent="0.15">
      <c r="A243" s="15" t="s">
        <v>535</v>
      </c>
      <c r="B243" s="15" t="s">
        <v>24</v>
      </c>
      <c r="C243" s="6">
        <v>99</v>
      </c>
      <c r="D243" s="6">
        <v>29121.153999999999</v>
      </c>
      <c r="E243" s="6">
        <v>176</v>
      </c>
      <c r="F243" s="6">
        <f t="shared" si="9"/>
        <v>1.7777777777777777</v>
      </c>
      <c r="H243" s="15" t="s">
        <v>566</v>
      </c>
      <c r="I243" s="15" t="s">
        <v>24</v>
      </c>
      <c r="J243" s="6">
        <v>131</v>
      </c>
      <c r="K243" s="6">
        <v>42584.639999999999</v>
      </c>
      <c r="L243" s="6">
        <v>1677</v>
      </c>
      <c r="M243" s="6">
        <f t="shared" si="10"/>
        <v>12.801526717557252</v>
      </c>
      <c r="O243" s="15" t="s">
        <v>597</v>
      </c>
      <c r="P243" s="15" t="s">
        <v>24</v>
      </c>
      <c r="Q243" s="6">
        <v>51</v>
      </c>
      <c r="R243" s="6">
        <v>18759.599999999999</v>
      </c>
      <c r="S243" s="6">
        <v>114</v>
      </c>
      <c r="T243" s="6">
        <f t="shared" si="11"/>
        <v>2.2352941176470589</v>
      </c>
    </row>
    <row r="244" spans="1:20" x14ac:dyDescent="0.15">
      <c r="A244" s="15" t="s">
        <v>535</v>
      </c>
      <c r="B244" s="15" t="s">
        <v>25</v>
      </c>
      <c r="C244" s="6">
        <v>79</v>
      </c>
      <c r="D244" s="6">
        <v>26533.360000000001</v>
      </c>
      <c r="E244" s="6">
        <v>177</v>
      </c>
      <c r="F244" s="6">
        <f t="shared" si="9"/>
        <v>2.240506329113924</v>
      </c>
      <c r="H244" s="15" t="s">
        <v>566</v>
      </c>
      <c r="I244" s="15" t="s">
        <v>25</v>
      </c>
      <c r="J244" s="6">
        <v>121</v>
      </c>
      <c r="K244" s="6">
        <v>39016.362999999998</v>
      </c>
      <c r="L244" s="6">
        <v>1677</v>
      </c>
      <c r="M244" s="6">
        <f t="shared" si="10"/>
        <v>13.859504132231406</v>
      </c>
      <c r="O244" s="15" t="s">
        <v>597</v>
      </c>
      <c r="P244" s="15" t="s">
        <v>25</v>
      </c>
      <c r="Q244" s="6">
        <v>38</v>
      </c>
      <c r="R244" s="6">
        <v>12796.200999999999</v>
      </c>
      <c r="S244" s="6">
        <v>114</v>
      </c>
      <c r="T244" s="6">
        <f t="shared" si="11"/>
        <v>3</v>
      </c>
    </row>
    <row r="245" spans="1:20" x14ac:dyDescent="0.15">
      <c r="A245" s="15" t="s">
        <v>535</v>
      </c>
      <c r="B245" s="15" t="s">
        <v>26</v>
      </c>
      <c r="C245" s="6">
        <v>77</v>
      </c>
      <c r="D245" s="6">
        <v>24143.48</v>
      </c>
      <c r="E245" s="6">
        <v>177</v>
      </c>
      <c r="F245" s="6">
        <f t="shared" si="9"/>
        <v>2.2987012987012987</v>
      </c>
      <c r="H245" s="15" t="s">
        <v>566</v>
      </c>
      <c r="I245" s="15" t="s">
        <v>26</v>
      </c>
      <c r="J245" s="6">
        <v>134</v>
      </c>
      <c r="K245" s="6">
        <v>44134.766000000003</v>
      </c>
      <c r="L245" s="6">
        <v>1677</v>
      </c>
      <c r="M245" s="6">
        <f t="shared" si="10"/>
        <v>12.514925373134329</v>
      </c>
      <c r="O245" s="15" t="s">
        <v>597</v>
      </c>
      <c r="P245" s="15" t="s">
        <v>26</v>
      </c>
      <c r="Q245" s="6">
        <v>54</v>
      </c>
      <c r="R245" s="6">
        <v>16722.002</v>
      </c>
      <c r="S245" s="6">
        <v>114</v>
      </c>
      <c r="T245" s="6">
        <f t="shared" si="11"/>
        <v>2.1111111111111112</v>
      </c>
    </row>
    <row r="246" spans="1:20" x14ac:dyDescent="0.15">
      <c r="A246" s="15" t="s">
        <v>535</v>
      </c>
      <c r="B246" s="15" t="s">
        <v>27</v>
      </c>
      <c r="C246" s="6">
        <v>102</v>
      </c>
      <c r="D246" s="6">
        <v>28289.081999999999</v>
      </c>
      <c r="E246" s="6">
        <v>177</v>
      </c>
      <c r="F246" s="6">
        <f t="shared" si="9"/>
        <v>1.7352941176470589</v>
      </c>
      <c r="H246" s="15" t="s">
        <v>566</v>
      </c>
      <c r="I246" s="15" t="s">
        <v>27</v>
      </c>
      <c r="J246" s="6">
        <v>149</v>
      </c>
      <c r="K246" s="6">
        <v>48426</v>
      </c>
      <c r="L246" s="6">
        <v>1677</v>
      </c>
      <c r="M246" s="6">
        <f t="shared" si="10"/>
        <v>11.25503355704698</v>
      </c>
      <c r="O246" s="15" t="s">
        <v>597</v>
      </c>
      <c r="P246" s="15" t="s">
        <v>27</v>
      </c>
      <c r="Q246" s="6">
        <v>55</v>
      </c>
      <c r="R246" s="6">
        <v>18270.958999999999</v>
      </c>
      <c r="S246" s="6">
        <v>114</v>
      </c>
      <c r="T246" s="6">
        <f t="shared" si="11"/>
        <v>2.0727272727272728</v>
      </c>
    </row>
    <row r="247" spans="1:20" x14ac:dyDescent="0.15">
      <c r="A247" s="15" t="s">
        <v>535</v>
      </c>
      <c r="B247" s="15" t="s">
        <v>28</v>
      </c>
      <c r="C247" s="6">
        <v>106</v>
      </c>
      <c r="D247" s="6">
        <v>35612.758000000002</v>
      </c>
      <c r="E247" s="6">
        <v>177</v>
      </c>
      <c r="F247" s="6">
        <f t="shared" si="9"/>
        <v>1.6698113207547169</v>
      </c>
      <c r="H247" s="15" t="s">
        <v>566</v>
      </c>
      <c r="I247" s="15" t="s">
        <v>28</v>
      </c>
      <c r="J247" s="6">
        <v>165</v>
      </c>
      <c r="K247" s="6">
        <v>54993.972999999998</v>
      </c>
      <c r="L247" s="6">
        <v>1678</v>
      </c>
      <c r="M247" s="6">
        <f t="shared" si="10"/>
        <v>10.16969696969697</v>
      </c>
      <c r="O247" s="15" t="s">
        <v>597</v>
      </c>
      <c r="P247" s="15" t="s">
        <v>28</v>
      </c>
      <c r="Q247" s="6">
        <v>36</v>
      </c>
      <c r="R247" s="6">
        <v>11482.919</v>
      </c>
      <c r="S247" s="6">
        <v>114</v>
      </c>
      <c r="T247" s="6">
        <f t="shared" si="11"/>
        <v>3.1666666666666665</v>
      </c>
    </row>
    <row r="248" spans="1:20" x14ac:dyDescent="0.15">
      <c r="A248" s="15" t="s">
        <v>535</v>
      </c>
      <c r="B248" s="15" t="s">
        <v>29</v>
      </c>
      <c r="C248" s="6">
        <v>92</v>
      </c>
      <c r="D248" s="6">
        <v>31818.918000000001</v>
      </c>
      <c r="E248" s="6">
        <v>177</v>
      </c>
      <c r="F248" s="6">
        <f t="shared" si="9"/>
        <v>1.923913043478261</v>
      </c>
      <c r="H248" s="15" t="s">
        <v>566</v>
      </c>
      <c r="I248" s="15" t="s">
        <v>29</v>
      </c>
      <c r="J248" s="6">
        <v>138</v>
      </c>
      <c r="K248" s="6">
        <v>46977.476999999999</v>
      </c>
      <c r="L248" s="6">
        <v>1678</v>
      </c>
      <c r="M248" s="6">
        <f t="shared" si="10"/>
        <v>12.159420289855072</v>
      </c>
      <c r="O248" s="15" t="s">
        <v>597</v>
      </c>
      <c r="P248" s="15" t="s">
        <v>29</v>
      </c>
      <c r="Q248" s="6">
        <v>53</v>
      </c>
      <c r="R248" s="6">
        <v>15616.72</v>
      </c>
      <c r="S248" s="6">
        <v>114</v>
      </c>
      <c r="T248" s="6">
        <f t="shared" si="11"/>
        <v>2.1509433962264151</v>
      </c>
    </row>
    <row r="249" spans="1:20" x14ac:dyDescent="0.15">
      <c r="A249" s="15" t="s">
        <v>535</v>
      </c>
      <c r="B249" s="15" t="s">
        <v>30</v>
      </c>
      <c r="C249" s="6">
        <v>48</v>
      </c>
      <c r="D249" s="6">
        <v>16390.918000000001</v>
      </c>
      <c r="E249" s="6">
        <v>177</v>
      </c>
      <c r="F249" s="6">
        <f t="shared" si="9"/>
        <v>3.6875</v>
      </c>
      <c r="H249" s="15" t="s">
        <v>566</v>
      </c>
      <c r="I249" s="15" t="s">
        <v>30</v>
      </c>
      <c r="J249" s="6">
        <v>74</v>
      </c>
      <c r="K249" s="6">
        <v>23016.559000000001</v>
      </c>
      <c r="L249" s="6">
        <v>1678</v>
      </c>
      <c r="M249" s="6">
        <f t="shared" si="10"/>
        <v>22.675675675675677</v>
      </c>
      <c r="O249" s="15" t="s">
        <v>597</v>
      </c>
      <c r="P249" s="15" t="s">
        <v>30</v>
      </c>
      <c r="Q249" s="6">
        <v>31</v>
      </c>
      <c r="R249" s="6">
        <v>10688.08</v>
      </c>
      <c r="S249" s="6">
        <v>115</v>
      </c>
      <c r="T249" s="6">
        <f t="shared" si="11"/>
        <v>3.7096774193548385</v>
      </c>
    </row>
    <row r="250" spans="1:20" x14ac:dyDescent="0.15">
      <c r="A250" s="15" t="s">
        <v>535</v>
      </c>
      <c r="B250" s="15" t="s">
        <v>31</v>
      </c>
      <c r="C250" s="6">
        <v>44</v>
      </c>
      <c r="D250" s="6">
        <v>13925.601000000001</v>
      </c>
      <c r="E250" s="6">
        <v>177</v>
      </c>
      <c r="F250" s="6">
        <f t="shared" si="9"/>
        <v>4.0227272727272725</v>
      </c>
      <c r="H250" s="15" t="s">
        <v>566</v>
      </c>
      <c r="I250" s="15" t="s">
        <v>31</v>
      </c>
      <c r="J250" s="6">
        <v>68</v>
      </c>
      <c r="K250" s="6">
        <v>20790.838</v>
      </c>
      <c r="L250" s="6">
        <v>1678</v>
      </c>
      <c r="M250" s="6">
        <f t="shared" si="10"/>
        <v>24.676470588235293</v>
      </c>
      <c r="O250" s="15" t="s">
        <v>597</v>
      </c>
      <c r="P250" s="15" t="s">
        <v>31</v>
      </c>
      <c r="Q250" s="6">
        <v>23</v>
      </c>
      <c r="R250" s="6">
        <v>7911.0005000000001</v>
      </c>
      <c r="S250" s="6">
        <v>115</v>
      </c>
      <c r="T250" s="6">
        <f t="shared" si="11"/>
        <v>5</v>
      </c>
    </row>
    <row r="251" spans="1:20" x14ac:dyDescent="0.15">
      <c r="A251" s="15" t="s">
        <v>535</v>
      </c>
      <c r="B251" s="15" t="s">
        <v>32</v>
      </c>
      <c r="C251" s="6">
        <v>92</v>
      </c>
      <c r="D251" s="6">
        <v>29107.083999999999</v>
      </c>
      <c r="E251" s="6">
        <v>178</v>
      </c>
      <c r="F251" s="6">
        <f t="shared" si="9"/>
        <v>1.9347826086956521</v>
      </c>
      <c r="H251" s="15" t="s">
        <v>566</v>
      </c>
      <c r="I251" s="15" t="s">
        <v>32</v>
      </c>
      <c r="J251" s="6">
        <v>148</v>
      </c>
      <c r="K251" s="6">
        <v>49330.57</v>
      </c>
      <c r="L251" s="6">
        <v>1679</v>
      </c>
      <c r="M251" s="6">
        <f t="shared" si="10"/>
        <v>11.344594594594595</v>
      </c>
      <c r="O251" s="15" t="s">
        <v>597</v>
      </c>
      <c r="P251" s="15" t="s">
        <v>32</v>
      </c>
      <c r="Q251" s="6">
        <v>41</v>
      </c>
      <c r="R251" s="6">
        <v>13043.001</v>
      </c>
      <c r="S251" s="6">
        <v>115</v>
      </c>
      <c r="T251" s="6">
        <f t="shared" si="11"/>
        <v>2.8048780487804876</v>
      </c>
    </row>
    <row r="252" spans="1:20" x14ac:dyDescent="0.15">
      <c r="A252" s="15" t="s">
        <v>535</v>
      </c>
      <c r="B252" s="15" t="s">
        <v>33</v>
      </c>
      <c r="C252" s="6">
        <v>97</v>
      </c>
      <c r="D252" s="6">
        <v>32307.078000000001</v>
      </c>
      <c r="E252" s="6">
        <v>178</v>
      </c>
      <c r="F252" s="6">
        <f t="shared" si="9"/>
        <v>1.8350515463917525</v>
      </c>
      <c r="H252" s="15" t="s">
        <v>566</v>
      </c>
      <c r="I252" s="15" t="s">
        <v>33</v>
      </c>
      <c r="J252" s="6">
        <v>133</v>
      </c>
      <c r="K252" s="6">
        <v>43377.004000000001</v>
      </c>
      <c r="L252" s="6">
        <v>1680</v>
      </c>
      <c r="M252" s="6">
        <f t="shared" si="10"/>
        <v>12.631578947368421</v>
      </c>
      <c r="O252" s="15" t="s">
        <v>597</v>
      </c>
      <c r="P252" s="15" t="s">
        <v>33</v>
      </c>
      <c r="Q252" s="6">
        <v>44</v>
      </c>
      <c r="R252" s="6">
        <v>12138.921</v>
      </c>
      <c r="S252" s="6">
        <v>115</v>
      </c>
      <c r="T252" s="6">
        <f t="shared" si="11"/>
        <v>2.6136363636363638</v>
      </c>
    </row>
    <row r="253" spans="1:20" x14ac:dyDescent="0.15">
      <c r="A253" s="15" t="s">
        <v>536</v>
      </c>
      <c r="B253" s="15" t="s">
        <v>24</v>
      </c>
      <c r="C253" s="6">
        <v>91</v>
      </c>
      <c r="D253" s="6">
        <v>29937.521000000001</v>
      </c>
      <c r="E253" s="6">
        <v>139</v>
      </c>
      <c r="F253" s="6">
        <f t="shared" si="9"/>
        <v>1.5274725274725274</v>
      </c>
      <c r="H253" s="15" t="s">
        <v>567</v>
      </c>
      <c r="I253" s="15" t="s">
        <v>24</v>
      </c>
      <c r="J253" s="6">
        <v>55</v>
      </c>
      <c r="K253" s="6">
        <v>18208.440999999999</v>
      </c>
      <c r="L253" s="6">
        <v>73</v>
      </c>
      <c r="M253" s="6">
        <f t="shared" si="10"/>
        <v>1.3272727272727274</v>
      </c>
      <c r="O253" s="15" t="s">
        <v>598</v>
      </c>
      <c r="P253" s="15" t="s">
        <v>24</v>
      </c>
      <c r="Q253" s="6">
        <v>102</v>
      </c>
      <c r="R253" s="6">
        <v>30388.560000000001</v>
      </c>
      <c r="S253" s="6">
        <v>138</v>
      </c>
      <c r="T253" s="6">
        <f t="shared" si="11"/>
        <v>1.3529411764705883</v>
      </c>
    </row>
    <row r="254" spans="1:20" x14ac:dyDescent="0.15">
      <c r="A254" s="15" t="s">
        <v>536</v>
      </c>
      <c r="B254" s="15" t="s">
        <v>25</v>
      </c>
      <c r="C254" s="6">
        <v>96</v>
      </c>
      <c r="D254" s="6">
        <v>29823.403999999999</v>
      </c>
      <c r="E254" s="6">
        <v>140</v>
      </c>
      <c r="F254" s="6">
        <f t="shared" si="9"/>
        <v>1.4583333333333333</v>
      </c>
      <c r="H254" s="15" t="s">
        <v>567</v>
      </c>
      <c r="I254" s="15" t="s">
        <v>25</v>
      </c>
      <c r="J254" s="6">
        <v>51</v>
      </c>
      <c r="K254" s="6">
        <v>18437.958999999999</v>
      </c>
      <c r="L254" s="6">
        <v>74</v>
      </c>
      <c r="M254" s="6">
        <f t="shared" si="10"/>
        <v>1.4509803921568627</v>
      </c>
      <c r="O254" s="15" t="s">
        <v>598</v>
      </c>
      <c r="P254" s="15" t="s">
        <v>25</v>
      </c>
      <c r="Q254" s="6">
        <v>91</v>
      </c>
      <c r="R254" s="6">
        <v>30092.879000000001</v>
      </c>
      <c r="S254" s="6">
        <v>138</v>
      </c>
      <c r="T254" s="6">
        <f t="shared" si="11"/>
        <v>1.5164835164835164</v>
      </c>
    </row>
    <row r="255" spans="1:20" x14ac:dyDescent="0.15">
      <c r="A255" s="15" t="s">
        <v>536</v>
      </c>
      <c r="B255" s="15" t="s">
        <v>26</v>
      </c>
      <c r="C255" s="6">
        <v>87</v>
      </c>
      <c r="D255" s="6">
        <v>30557.271000000001</v>
      </c>
      <c r="E255" s="6">
        <v>140</v>
      </c>
      <c r="F255" s="6">
        <f t="shared" si="9"/>
        <v>1.6091954022988506</v>
      </c>
      <c r="H255" s="15" t="s">
        <v>567</v>
      </c>
      <c r="I255" s="15" t="s">
        <v>26</v>
      </c>
      <c r="J255" s="6">
        <v>44</v>
      </c>
      <c r="K255" s="6">
        <v>14283.64</v>
      </c>
      <c r="L255" s="6">
        <v>74</v>
      </c>
      <c r="M255" s="6">
        <f t="shared" si="10"/>
        <v>1.6818181818181819</v>
      </c>
      <c r="O255" s="15" t="s">
        <v>598</v>
      </c>
      <c r="P255" s="15" t="s">
        <v>26</v>
      </c>
      <c r="Q255" s="6">
        <v>85</v>
      </c>
      <c r="R255" s="6">
        <v>27481.59</v>
      </c>
      <c r="S255" s="6">
        <v>138</v>
      </c>
      <c r="T255" s="6">
        <f t="shared" si="11"/>
        <v>1.6235294117647059</v>
      </c>
    </row>
    <row r="256" spans="1:20" x14ac:dyDescent="0.15">
      <c r="A256" s="15" t="s">
        <v>536</v>
      </c>
      <c r="B256" s="15" t="s">
        <v>27</v>
      </c>
      <c r="C256" s="6">
        <v>110</v>
      </c>
      <c r="D256" s="6">
        <v>32977.68</v>
      </c>
      <c r="E256" s="6">
        <v>141</v>
      </c>
      <c r="F256" s="6">
        <f t="shared" si="9"/>
        <v>1.2818181818181817</v>
      </c>
      <c r="H256" s="15" t="s">
        <v>567</v>
      </c>
      <c r="I256" s="15" t="s">
        <v>27</v>
      </c>
      <c r="J256" s="6">
        <v>53</v>
      </c>
      <c r="K256" s="6">
        <v>17186.518</v>
      </c>
      <c r="L256" s="6">
        <v>74</v>
      </c>
      <c r="M256" s="6">
        <f t="shared" si="10"/>
        <v>1.3962264150943395</v>
      </c>
      <c r="O256" s="15" t="s">
        <v>598</v>
      </c>
      <c r="P256" s="15" t="s">
        <v>27</v>
      </c>
      <c r="Q256" s="6">
        <v>101</v>
      </c>
      <c r="R256" s="6">
        <v>33788.36</v>
      </c>
      <c r="S256" s="6">
        <v>138</v>
      </c>
      <c r="T256" s="6">
        <f t="shared" si="11"/>
        <v>1.3663366336633664</v>
      </c>
    </row>
    <row r="257" spans="1:20" x14ac:dyDescent="0.15">
      <c r="A257" s="15" t="s">
        <v>536</v>
      </c>
      <c r="B257" s="15" t="s">
        <v>28</v>
      </c>
      <c r="C257" s="6">
        <v>98</v>
      </c>
      <c r="D257" s="6">
        <v>34410.65</v>
      </c>
      <c r="E257" s="6">
        <v>141</v>
      </c>
      <c r="F257" s="6">
        <f t="shared" si="9"/>
        <v>1.4387755102040816</v>
      </c>
      <c r="H257" s="15" t="s">
        <v>567</v>
      </c>
      <c r="I257" s="15" t="s">
        <v>28</v>
      </c>
      <c r="J257" s="6">
        <v>36</v>
      </c>
      <c r="K257" s="6">
        <v>12207.919</v>
      </c>
      <c r="L257" s="6">
        <v>74</v>
      </c>
      <c r="M257" s="6">
        <f t="shared" si="10"/>
        <v>2.0555555555555554</v>
      </c>
      <c r="O257" s="15" t="s">
        <v>598</v>
      </c>
      <c r="P257" s="15" t="s">
        <v>28</v>
      </c>
      <c r="Q257" s="6">
        <v>101</v>
      </c>
      <c r="R257" s="6">
        <v>34676.805</v>
      </c>
      <c r="S257" s="6">
        <v>138</v>
      </c>
      <c r="T257" s="6">
        <f t="shared" si="11"/>
        <v>1.3663366336633664</v>
      </c>
    </row>
    <row r="258" spans="1:20" x14ac:dyDescent="0.15">
      <c r="A258" s="15" t="s">
        <v>536</v>
      </c>
      <c r="B258" s="15" t="s">
        <v>29</v>
      </c>
      <c r="C258" s="6">
        <v>94</v>
      </c>
      <c r="D258" s="6">
        <v>30988</v>
      </c>
      <c r="E258" s="6">
        <v>141</v>
      </c>
      <c r="F258" s="6">
        <f t="shared" si="9"/>
        <v>1.5</v>
      </c>
      <c r="H258" s="15" t="s">
        <v>567</v>
      </c>
      <c r="I258" s="15" t="s">
        <v>29</v>
      </c>
      <c r="J258" s="6">
        <v>39</v>
      </c>
      <c r="K258" s="6">
        <v>13963.356</v>
      </c>
      <c r="L258" s="6">
        <v>75</v>
      </c>
      <c r="M258" s="6">
        <f t="shared" si="10"/>
        <v>1.9230769230769231</v>
      </c>
      <c r="O258" s="15" t="s">
        <v>598</v>
      </c>
      <c r="P258" s="15" t="s">
        <v>29</v>
      </c>
      <c r="Q258" s="6">
        <v>103</v>
      </c>
      <c r="R258" s="6">
        <v>34371.480000000003</v>
      </c>
      <c r="S258" s="6">
        <v>138</v>
      </c>
      <c r="T258" s="6">
        <f t="shared" si="11"/>
        <v>1.3398058252427185</v>
      </c>
    </row>
    <row r="259" spans="1:20" x14ac:dyDescent="0.15">
      <c r="A259" s="15" t="s">
        <v>536</v>
      </c>
      <c r="B259" s="15" t="s">
        <v>30</v>
      </c>
      <c r="C259" s="6">
        <v>38</v>
      </c>
      <c r="D259" s="6">
        <v>11997.48</v>
      </c>
      <c r="E259" s="6">
        <v>142</v>
      </c>
      <c r="F259" s="6">
        <f t="shared" si="9"/>
        <v>3.736842105263158</v>
      </c>
      <c r="H259" s="15" t="s">
        <v>567</v>
      </c>
      <c r="I259" s="15" t="s">
        <v>30</v>
      </c>
      <c r="J259" s="6">
        <v>23</v>
      </c>
      <c r="K259" s="6">
        <v>7772.36</v>
      </c>
      <c r="L259" s="6">
        <v>75</v>
      </c>
      <c r="M259" s="6">
        <f t="shared" si="10"/>
        <v>3.2608695652173911</v>
      </c>
      <c r="O259" s="15" t="s">
        <v>598</v>
      </c>
      <c r="P259" s="15" t="s">
        <v>30</v>
      </c>
      <c r="Q259" s="6">
        <v>45</v>
      </c>
      <c r="R259" s="6">
        <v>14376.441000000001</v>
      </c>
      <c r="S259" s="6">
        <v>138</v>
      </c>
      <c r="T259" s="6">
        <f t="shared" si="11"/>
        <v>3.0666666666666669</v>
      </c>
    </row>
    <row r="260" spans="1:20" x14ac:dyDescent="0.15">
      <c r="A260" s="15" t="s">
        <v>536</v>
      </c>
      <c r="B260" s="15" t="s">
        <v>31</v>
      </c>
      <c r="C260" s="6">
        <v>40</v>
      </c>
      <c r="D260" s="6">
        <v>12828.317999999999</v>
      </c>
      <c r="E260" s="6">
        <v>142</v>
      </c>
      <c r="F260" s="6">
        <f t="shared" ref="F260:F312" si="12">E260/C260</f>
        <v>3.55</v>
      </c>
      <c r="H260" s="15" t="s">
        <v>567</v>
      </c>
      <c r="I260" s="15" t="s">
        <v>31</v>
      </c>
      <c r="J260" s="6">
        <v>23</v>
      </c>
      <c r="K260" s="6">
        <v>8469.84</v>
      </c>
      <c r="L260" s="6">
        <v>75</v>
      </c>
      <c r="M260" s="6">
        <f t="shared" ref="M260:M312" si="13">L260/J260</f>
        <v>3.2608695652173911</v>
      </c>
      <c r="O260" s="15" t="s">
        <v>598</v>
      </c>
      <c r="P260" s="15" t="s">
        <v>31</v>
      </c>
      <c r="Q260" s="6">
        <v>54</v>
      </c>
      <c r="R260" s="6">
        <v>18102.521000000001</v>
      </c>
      <c r="S260" s="6">
        <v>138</v>
      </c>
      <c r="T260" s="6">
        <f t="shared" ref="T260:T312" si="14">S260/Q260</f>
        <v>2.5555555555555554</v>
      </c>
    </row>
    <row r="261" spans="1:20" x14ac:dyDescent="0.15">
      <c r="A261" s="15" t="s">
        <v>536</v>
      </c>
      <c r="B261" s="15" t="s">
        <v>32</v>
      </c>
      <c r="C261" s="6">
        <v>90</v>
      </c>
      <c r="D261" s="6">
        <v>30318.326000000001</v>
      </c>
      <c r="E261" s="6">
        <v>142</v>
      </c>
      <c r="F261" s="6">
        <f t="shared" si="12"/>
        <v>1.5777777777777777</v>
      </c>
      <c r="H261" s="15" t="s">
        <v>567</v>
      </c>
      <c r="I261" s="15" t="s">
        <v>32</v>
      </c>
      <c r="J261" s="6">
        <v>42</v>
      </c>
      <c r="K261" s="6">
        <v>13745.200999999999</v>
      </c>
      <c r="L261" s="6">
        <v>75</v>
      </c>
      <c r="M261" s="6">
        <f t="shared" si="13"/>
        <v>1.7857142857142858</v>
      </c>
      <c r="O261" s="15" t="s">
        <v>598</v>
      </c>
      <c r="P261" s="15" t="s">
        <v>32</v>
      </c>
      <c r="Q261" s="6">
        <v>85</v>
      </c>
      <c r="R261" s="6">
        <v>27241.951000000001</v>
      </c>
      <c r="S261" s="6">
        <v>138</v>
      </c>
      <c r="T261" s="6">
        <f t="shared" si="14"/>
        <v>1.6235294117647059</v>
      </c>
    </row>
    <row r="262" spans="1:20" x14ac:dyDescent="0.15">
      <c r="A262" s="15" t="s">
        <v>536</v>
      </c>
      <c r="B262" s="15" t="s">
        <v>33</v>
      </c>
      <c r="C262" s="6">
        <v>91</v>
      </c>
      <c r="D262" s="6">
        <v>28339.557000000001</v>
      </c>
      <c r="E262" s="6">
        <v>142</v>
      </c>
      <c r="F262" s="6">
        <f t="shared" si="12"/>
        <v>1.5604395604395604</v>
      </c>
      <c r="H262" s="15" t="s">
        <v>567</v>
      </c>
      <c r="I262" s="15" t="s">
        <v>33</v>
      </c>
      <c r="J262" s="6">
        <v>46</v>
      </c>
      <c r="K262" s="6">
        <v>14170.079</v>
      </c>
      <c r="L262" s="6">
        <v>75</v>
      </c>
      <c r="M262" s="6">
        <f t="shared" si="13"/>
        <v>1.6304347826086956</v>
      </c>
      <c r="O262" s="15" t="s">
        <v>598</v>
      </c>
      <c r="P262" s="15" t="s">
        <v>33</v>
      </c>
      <c r="Q262" s="6">
        <v>98</v>
      </c>
      <c r="R262" s="6">
        <v>31050.282999999999</v>
      </c>
      <c r="S262" s="6">
        <v>138</v>
      </c>
      <c r="T262" s="6">
        <f t="shared" si="14"/>
        <v>1.4081632653061225</v>
      </c>
    </row>
    <row r="263" spans="1:20" x14ac:dyDescent="0.15">
      <c r="A263" s="15" t="s">
        <v>537</v>
      </c>
      <c r="B263" s="15" t="s">
        <v>24</v>
      </c>
      <c r="C263" s="6">
        <v>97</v>
      </c>
      <c r="D263" s="6">
        <v>30774.16</v>
      </c>
      <c r="E263" s="6">
        <v>164</v>
      </c>
      <c r="F263" s="6">
        <f t="shared" si="12"/>
        <v>1.6907216494845361</v>
      </c>
      <c r="H263" s="15" t="s">
        <v>568</v>
      </c>
      <c r="I263" s="15" t="s">
        <v>24</v>
      </c>
      <c r="J263" s="6">
        <v>100</v>
      </c>
      <c r="K263" s="6">
        <v>32351.313999999998</v>
      </c>
      <c r="L263" s="6">
        <v>1436</v>
      </c>
      <c r="M263" s="6">
        <f t="shared" si="13"/>
        <v>14.36</v>
      </c>
      <c r="O263" s="15" t="s">
        <v>599</v>
      </c>
      <c r="P263" s="15" t="s">
        <v>24</v>
      </c>
      <c r="Q263" s="6">
        <v>97</v>
      </c>
      <c r="R263" s="6">
        <v>32339.081999999999</v>
      </c>
      <c r="S263" s="6">
        <v>1902</v>
      </c>
      <c r="T263" s="6">
        <f t="shared" si="14"/>
        <v>19.608247422680414</v>
      </c>
    </row>
    <row r="264" spans="1:20" x14ac:dyDescent="0.15">
      <c r="A264" s="15" t="s">
        <v>537</v>
      </c>
      <c r="B264" s="15" t="s">
        <v>25</v>
      </c>
      <c r="C264" s="6">
        <v>85</v>
      </c>
      <c r="D264" s="6">
        <v>26928.28</v>
      </c>
      <c r="E264" s="6">
        <v>164</v>
      </c>
      <c r="F264" s="6">
        <f t="shared" si="12"/>
        <v>1.9294117647058824</v>
      </c>
      <c r="H264" s="15" t="s">
        <v>568</v>
      </c>
      <c r="I264" s="15" t="s">
        <v>25</v>
      </c>
      <c r="J264" s="6">
        <v>120</v>
      </c>
      <c r="K264" s="6">
        <v>38788.754000000001</v>
      </c>
      <c r="L264" s="6">
        <v>1436</v>
      </c>
      <c r="M264" s="6">
        <f t="shared" si="13"/>
        <v>11.966666666666667</v>
      </c>
      <c r="O264" s="15" t="s">
        <v>599</v>
      </c>
      <c r="P264" s="15" t="s">
        <v>25</v>
      </c>
      <c r="Q264" s="6">
        <v>95</v>
      </c>
      <c r="R264" s="6">
        <v>28743.523000000001</v>
      </c>
      <c r="S264" s="6">
        <v>1903</v>
      </c>
      <c r="T264" s="6">
        <f t="shared" si="14"/>
        <v>20.03157894736842</v>
      </c>
    </row>
    <row r="265" spans="1:20" x14ac:dyDescent="0.15">
      <c r="A265" s="15" t="s">
        <v>537</v>
      </c>
      <c r="B265" s="15" t="s">
        <v>26</v>
      </c>
      <c r="C265" s="6">
        <v>97</v>
      </c>
      <c r="D265" s="6">
        <v>33420.792999999998</v>
      </c>
      <c r="E265" s="6">
        <v>165</v>
      </c>
      <c r="F265" s="6">
        <f t="shared" si="12"/>
        <v>1.7010309278350515</v>
      </c>
      <c r="H265" s="15" t="s">
        <v>568</v>
      </c>
      <c r="I265" s="15" t="s">
        <v>26</v>
      </c>
      <c r="J265" s="6">
        <v>90</v>
      </c>
      <c r="K265" s="6">
        <v>30182.32</v>
      </c>
      <c r="L265" s="6">
        <v>1436</v>
      </c>
      <c r="M265" s="6">
        <f t="shared" si="13"/>
        <v>15.955555555555556</v>
      </c>
      <c r="O265" s="15" t="s">
        <v>599</v>
      </c>
      <c r="P265" s="15" t="s">
        <v>26</v>
      </c>
      <c r="Q265" s="6">
        <v>82</v>
      </c>
      <c r="R265" s="6">
        <v>26576.799999999999</v>
      </c>
      <c r="S265" s="6">
        <v>1903</v>
      </c>
      <c r="T265" s="6">
        <f t="shared" si="14"/>
        <v>23.207317073170731</v>
      </c>
    </row>
    <row r="266" spans="1:20" x14ac:dyDescent="0.15">
      <c r="A266" s="15" t="s">
        <v>537</v>
      </c>
      <c r="B266" s="15" t="s">
        <v>27</v>
      </c>
      <c r="C266" s="6">
        <v>106</v>
      </c>
      <c r="D266" s="6">
        <v>37017.32</v>
      </c>
      <c r="E266" s="6">
        <v>165</v>
      </c>
      <c r="F266" s="6">
        <f t="shared" si="12"/>
        <v>1.5566037735849056</v>
      </c>
      <c r="H266" s="15" t="s">
        <v>568</v>
      </c>
      <c r="I266" s="15" t="s">
        <v>27</v>
      </c>
      <c r="J266" s="6">
        <v>100</v>
      </c>
      <c r="K266" s="6">
        <v>33173.355000000003</v>
      </c>
      <c r="L266" s="6">
        <v>1437</v>
      </c>
      <c r="M266" s="6">
        <f t="shared" si="13"/>
        <v>14.37</v>
      </c>
      <c r="O266" s="15" t="s">
        <v>599</v>
      </c>
      <c r="P266" s="15" t="s">
        <v>27</v>
      </c>
      <c r="Q266" s="6">
        <v>103</v>
      </c>
      <c r="R266" s="6">
        <v>32791.483999999997</v>
      </c>
      <c r="S266" s="6">
        <v>1903</v>
      </c>
      <c r="T266" s="6">
        <f t="shared" si="14"/>
        <v>18.475728155339805</v>
      </c>
    </row>
    <row r="267" spans="1:20" x14ac:dyDescent="0.15">
      <c r="A267" s="15" t="s">
        <v>537</v>
      </c>
      <c r="B267" s="15" t="s">
        <v>28</v>
      </c>
      <c r="C267" s="6">
        <v>119</v>
      </c>
      <c r="D267" s="6">
        <v>39821.203000000001</v>
      </c>
      <c r="E267" s="6">
        <v>165</v>
      </c>
      <c r="F267" s="6">
        <f t="shared" si="12"/>
        <v>1.3865546218487395</v>
      </c>
      <c r="H267" s="15" t="s">
        <v>568</v>
      </c>
      <c r="I267" s="15" t="s">
        <v>28</v>
      </c>
      <c r="J267" s="6">
        <v>109</v>
      </c>
      <c r="K267" s="6">
        <v>36129.758000000002</v>
      </c>
      <c r="L267" s="6">
        <v>1437</v>
      </c>
      <c r="M267" s="6">
        <f t="shared" si="13"/>
        <v>13.18348623853211</v>
      </c>
      <c r="O267" s="15" t="s">
        <v>599</v>
      </c>
      <c r="P267" s="15" t="s">
        <v>28</v>
      </c>
      <c r="Q267" s="6">
        <v>87</v>
      </c>
      <c r="R267" s="6">
        <v>29383.52</v>
      </c>
      <c r="S267" s="6">
        <v>1904</v>
      </c>
      <c r="T267" s="6">
        <f t="shared" si="14"/>
        <v>21.885057471264368</v>
      </c>
    </row>
    <row r="268" spans="1:20" x14ac:dyDescent="0.15">
      <c r="A268" s="15" t="s">
        <v>537</v>
      </c>
      <c r="B268" s="15" t="s">
        <v>29</v>
      </c>
      <c r="C268" s="6">
        <v>85</v>
      </c>
      <c r="D268" s="6">
        <v>27937</v>
      </c>
      <c r="E268" s="6">
        <v>166</v>
      </c>
      <c r="F268" s="6">
        <f t="shared" si="12"/>
        <v>1.9529411764705882</v>
      </c>
      <c r="H268" s="15" t="s">
        <v>568</v>
      </c>
      <c r="I268" s="15" t="s">
        <v>29</v>
      </c>
      <c r="J268" s="6">
        <v>77</v>
      </c>
      <c r="K268" s="6">
        <v>23520.280999999999</v>
      </c>
      <c r="L268" s="6">
        <v>1437</v>
      </c>
      <c r="M268" s="6">
        <f t="shared" si="13"/>
        <v>18.662337662337663</v>
      </c>
      <c r="O268" s="15" t="s">
        <v>599</v>
      </c>
      <c r="P268" s="15" t="s">
        <v>29</v>
      </c>
      <c r="Q268" s="6">
        <v>93</v>
      </c>
      <c r="R268" s="6">
        <v>29569.041000000001</v>
      </c>
      <c r="S268" s="6">
        <v>1904</v>
      </c>
      <c r="T268" s="6">
        <f t="shared" si="14"/>
        <v>20.473118279569892</v>
      </c>
    </row>
    <row r="269" spans="1:20" x14ac:dyDescent="0.15">
      <c r="A269" s="15" t="s">
        <v>537</v>
      </c>
      <c r="B269" s="15" t="s">
        <v>30</v>
      </c>
      <c r="C269" s="6">
        <v>51</v>
      </c>
      <c r="D269" s="6">
        <v>17564.842000000001</v>
      </c>
      <c r="E269" s="6">
        <v>166</v>
      </c>
      <c r="F269" s="6">
        <f t="shared" si="12"/>
        <v>3.2549019607843137</v>
      </c>
      <c r="H269" s="15" t="s">
        <v>568</v>
      </c>
      <c r="I269" s="15" t="s">
        <v>30</v>
      </c>
      <c r="J269" s="6">
        <v>47</v>
      </c>
      <c r="K269" s="6">
        <v>16038.638000000001</v>
      </c>
      <c r="L269" s="6">
        <v>1437</v>
      </c>
      <c r="M269" s="6">
        <f t="shared" si="13"/>
        <v>30.574468085106382</v>
      </c>
      <c r="O269" s="15" t="s">
        <v>599</v>
      </c>
      <c r="P269" s="15" t="s">
        <v>30</v>
      </c>
      <c r="Q269" s="6">
        <v>50</v>
      </c>
      <c r="R269" s="6">
        <v>17697.2</v>
      </c>
      <c r="S269" s="6">
        <v>1905</v>
      </c>
      <c r="T269" s="6">
        <f t="shared" si="14"/>
        <v>38.1</v>
      </c>
    </row>
    <row r="270" spans="1:20" x14ac:dyDescent="0.15">
      <c r="A270" s="15" t="s">
        <v>537</v>
      </c>
      <c r="B270" s="15" t="s">
        <v>31</v>
      </c>
      <c r="C270" s="6">
        <v>51</v>
      </c>
      <c r="D270" s="6">
        <v>15123.281999999999</v>
      </c>
      <c r="E270" s="6">
        <v>166</v>
      </c>
      <c r="F270" s="6">
        <f t="shared" si="12"/>
        <v>3.2549019607843137</v>
      </c>
      <c r="H270" s="15" t="s">
        <v>568</v>
      </c>
      <c r="I270" s="15" t="s">
        <v>31</v>
      </c>
      <c r="J270" s="6">
        <v>52</v>
      </c>
      <c r="K270" s="6">
        <v>16528.197</v>
      </c>
      <c r="L270" s="6">
        <v>1437</v>
      </c>
      <c r="M270" s="6">
        <f t="shared" si="13"/>
        <v>27.634615384615383</v>
      </c>
      <c r="O270" s="15" t="s">
        <v>599</v>
      </c>
      <c r="P270" s="15" t="s">
        <v>31</v>
      </c>
      <c r="Q270" s="6">
        <v>43</v>
      </c>
      <c r="R270" s="6">
        <v>14509.68</v>
      </c>
      <c r="S270" s="6">
        <v>1905</v>
      </c>
      <c r="T270" s="6">
        <f t="shared" si="14"/>
        <v>44.302325581395351</v>
      </c>
    </row>
    <row r="271" spans="1:20" x14ac:dyDescent="0.15">
      <c r="A271" s="15" t="s">
        <v>537</v>
      </c>
      <c r="B271" s="15" t="s">
        <v>32</v>
      </c>
      <c r="C271" s="6">
        <v>91</v>
      </c>
      <c r="D271" s="6">
        <v>30337.706999999999</v>
      </c>
      <c r="E271" s="6">
        <v>167</v>
      </c>
      <c r="F271" s="6">
        <f t="shared" si="12"/>
        <v>1.8351648351648351</v>
      </c>
      <c r="H271" s="15" t="s">
        <v>568</v>
      </c>
      <c r="I271" s="15" t="s">
        <v>32</v>
      </c>
      <c r="J271" s="6">
        <v>88</v>
      </c>
      <c r="K271" s="6">
        <v>29693.603999999999</v>
      </c>
      <c r="L271" s="6">
        <v>1437</v>
      </c>
      <c r="M271" s="6">
        <f t="shared" si="13"/>
        <v>16.329545454545453</v>
      </c>
      <c r="O271" s="15" t="s">
        <v>599</v>
      </c>
      <c r="P271" s="15" t="s">
        <v>32</v>
      </c>
      <c r="Q271" s="6">
        <v>101</v>
      </c>
      <c r="R271" s="6">
        <v>34041.565999999999</v>
      </c>
      <c r="S271" s="6">
        <v>1905</v>
      </c>
      <c r="T271" s="6">
        <f t="shared" si="14"/>
        <v>18.861386138613863</v>
      </c>
    </row>
    <row r="272" spans="1:20" x14ac:dyDescent="0.15">
      <c r="A272" s="15" t="s">
        <v>537</v>
      </c>
      <c r="B272" s="15" t="s">
        <v>33</v>
      </c>
      <c r="C272" s="6">
        <v>98</v>
      </c>
      <c r="D272" s="6">
        <v>32044.833999999999</v>
      </c>
      <c r="E272" s="6">
        <v>167</v>
      </c>
      <c r="F272" s="6">
        <f t="shared" si="12"/>
        <v>1.7040816326530612</v>
      </c>
      <c r="H272" s="15" t="s">
        <v>568</v>
      </c>
      <c r="I272" s="15" t="s">
        <v>33</v>
      </c>
      <c r="J272" s="6">
        <v>104</v>
      </c>
      <c r="K272" s="6">
        <v>31918.646000000001</v>
      </c>
      <c r="L272" s="6">
        <v>1438</v>
      </c>
      <c r="M272" s="6">
        <f t="shared" si="13"/>
        <v>13.826923076923077</v>
      </c>
      <c r="O272" s="15" t="s">
        <v>599</v>
      </c>
      <c r="P272" s="15" t="s">
        <v>33</v>
      </c>
      <c r="Q272" s="6">
        <v>91</v>
      </c>
      <c r="R272" s="6">
        <v>32195.08</v>
      </c>
      <c r="S272" s="6">
        <v>1905</v>
      </c>
      <c r="T272" s="6">
        <f t="shared" si="14"/>
        <v>20.934065934065934</v>
      </c>
    </row>
    <row r="273" spans="1:20" x14ac:dyDescent="0.15">
      <c r="A273" s="15" t="s">
        <v>538</v>
      </c>
      <c r="B273" s="15" t="s">
        <v>24</v>
      </c>
      <c r="C273" s="6">
        <v>89</v>
      </c>
      <c r="D273" s="6">
        <v>28523.004000000001</v>
      </c>
      <c r="E273" s="6">
        <v>132</v>
      </c>
      <c r="F273" s="6">
        <f t="shared" si="12"/>
        <v>1.4831460674157304</v>
      </c>
      <c r="H273" s="15" t="s">
        <v>569</v>
      </c>
      <c r="I273" s="15" t="s">
        <v>24</v>
      </c>
      <c r="J273" s="6">
        <v>87</v>
      </c>
      <c r="K273" s="6">
        <v>29751.324000000001</v>
      </c>
      <c r="L273" s="6">
        <v>139</v>
      </c>
      <c r="M273" s="6">
        <f t="shared" si="13"/>
        <v>1.5977011494252873</v>
      </c>
      <c r="O273" s="15" t="s">
        <v>600</v>
      </c>
      <c r="P273" s="15" t="s">
        <v>24</v>
      </c>
      <c r="Q273" s="6">
        <v>106</v>
      </c>
      <c r="R273" s="6">
        <v>34237.040000000001</v>
      </c>
      <c r="S273" s="6">
        <v>1153</v>
      </c>
      <c r="T273" s="6">
        <f t="shared" si="14"/>
        <v>10.877358490566039</v>
      </c>
    </row>
    <row r="274" spans="1:20" x14ac:dyDescent="0.15">
      <c r="A274" s="15" t="s">
        <v>538</v>
      </c>
      <c r="B274" s="15" t="s">
        <v>25</v>
      </c>
      <c r="C274" s="6">
        <v>101</v>
      </c>
      <c r="D274" s="6">
        <v>31093.044999999998</v>
      </c>
      <c r="E274" s="6">
        <v>133</v>
      </c>
      <c r="F274" s="6">
        <f t="shared" si="12"/>
        <v>1.3168316831683169</v>
      </c>
      <c r="H274" s="15" t="s">
        <v>569</v>
      </c>
      <c r="I274" s="15" t="s">
        <v>25</v>
      </c>
      <c r="J274" s="6">
        <v>92</v>
      </c>
      <c r="K274" s="6">
        <v>31041.201000000001</v>
      </c>
      <c r="L274" s="6">
        <v>139</v>
      </c>
      <c r="M274" s="6">
        <f t="shared" si="13"/>
        <v>1.5108695652173914</v>
      </c>
      <c r="O274" s="15" t="s">
        <v>600</v>
      </c>
      <c r="P274" s="15" t="s">
        <v>25</v>
      </c>
      <c r="Q274" s="6">
        <v>99</v>
      </c>
      <c r="R274" s="6">
        <v>30407.956999999999</v>
      </c>
      <c r="S274" s="6">
        <v>1153</v>
      </c>
      <c r="T274" s="6">
        <f t="shared" si="14"/>
        <v>11.646464646464647</v>
      </c>
    </row>
    <row r="275" spans="1:20" x14ac:dyDescent="0.15">
      <c r="A275" s="15" t="s">
        <v>538</v>
      </c>
      <c r="B275" s="15" t="s">
        <v>26</v>
      </c>
      <c r="C275" s="6">
        <v>107</v>
      </c>
      <c r="D275" s="6">
        <v>36751.519999999997</v>
      </c>
      <c r="E275" s="6">
        <v>133</v>
      </c>
      <c r="F275" s="6">
        <f t="shared" si="12"/>
        <v>1.2429906542056075</v>
      </c>
      <c r="H275" s="15" t="s">
        <v>569</v>
      </c>
      <c r="I275" s="15" t="s">
        <v>26</v>
      </c>
      <c r="J275" s="6">
        <v>82</v>
      </c>
      <c r="K275" s="6">
        <v>24570.276999999998</v>
      </c>
      <c r="L275" s="6">
        <v>139</v>
      </c>
      <c r="M275" s="6">
        <f t="shared" si="13"/>
        <v>1.6951219512195121</v>
      </c>
      <c r="O275" s="15" t="s">
        <v>600</v>
      </c>
      <c r="P275" s="15" t="s">
        <v>26</v>
      </c>
      <c r="Q275" s="6">
        <v>89</v>
      </c>
      <c r="R275" s="6">
        <v>27215.521000000001</v>
      </c>
      <c r="S275" s="6">
        <v>1154</v>
      </c>
      <c r="T275" s="6">
        <f t="shared" si="14"/>
        <v>12.966292134831461</v>
      </c>
    </row>
    <row r="276" spans="1:20" x14ac:dyDescent="0.15">
      <c r="A276" s="15" t="s">
        <v>538</v>
      </c>
      <c r="B276" s="15" t="s">
        <v>27</v>
      </c>
      <c r="C276" s="6">
        <v>82</v>
      </c>
      <c r="D276" s="6">
        <v>26634.044999999998</v>
      </c>
      <c r="E276" s="6">
        <v>133</v>
      </c>
      <c r="F276" s="6">
        <f t="shared" si="12"/>
        <v>1.6219512195121952</v>
      </c>
      <c r="H276" s="15" t="s">
        <v>569</v>
      </c>
      <c r="I276" s="15" t="s">
        <v>27</v>
      </c>
      <c r="J276" s="6">
        <v>91</v>
      </c>
      <c r="K276" s="6">
        <v>30255.678</v>
      </c>
      <c r="L276" s="6">
        <v>139</v>
      </c>
      <c r="M276" s="6">
        <f t="shared" si="13"/>
        <v>1.5274725274725274</v>
      </c>
      <c r="O276" s="15" t="s">
        <v>600</v>
      </c>
      <c r="P276" s="15" t="s">
        <v>27</v>
      </c>
      <c r="Q276" s="6">
        <v>86</v>
      </c>
      <c r="R276" s="6">
        <v>28652.956999999999</v>
      </c>
      <c r="S276" s="6">
        <v>1154</v>
      </c>
      <c r="T276" s="6">
        <f t="shared" si="14"/>
        <v>13.418604651162791</v>
      </c>
    </row>
    <row r="277" spans="1:20" x14ac:dyDescent="0.15">
      <c r="A277" s="15" t="s">
        <v>538</v>
      </c>
      <c r="B277" s="15" t="s">
        <v>28</v>
      </c>
      <c r="C277" s="6">
        <v>89</v>
      </c>
      <c r="D277" s="6">
        <v>28328.55</v>
      </c>
      <c r="E277" s="6">
        <v>133</v>
      </c>
      <c r="F277" s="6">
        <f t="shared" si="12"/>
        <v>1.4943820224719102</v>
      </c>
      <c r="H277" s="15" t="s">
        <v>569</v>
      </c>
      <c r="I277" s="15" t="s">
        <v>28</v>
      </c>
      <c r="J277" s="6">
        <v>86</v>
      </c>
      <c r="K277" s="6">
        <v>27736.155999999999</v>
      </c>
      <c r="L277" s="6">
        <v>140</v>
      </c>
      <c r="M277" s="6">
        <f t="shared" si="13"/>
        <v>1.6279069767441861</v>
      </c>
      <c r="O277" s="15" t="s">
        <v>600</v>
      </c>
      <c r="P277" s="15" t="s">
        <v>28</v>
      </c>
      <c r="Q277" s="6">
        <v>97</v>
      </c>
      <c r="R277" s="6">
        <v>30863.75</v>
      </c>
      <c r="S277" s="6">
        <v>1154</v>
      </c>
      <c r="T277" s="6">
        <f t="shared" si="14"/>
        <v>11.896907216494846</v>
      </c>
    </row>
    <row r="278" spans="1:20" x14ac:dyDescent="0.15">
      <c r="A278" s="15" t="s">
        <v>538</v>
      </c>
      <c r="B278" s="15" t="s">
        <v>29</v>
      </c>
      <c r="C278" s="6">
        <v>93</v>
      </c>
      <c r="D278" s="6">
        <v>28371.48</v>
      </c>
      <c r="E278" s="6">
        <v>133</v>
      </c>
      <c r="F278" s="6">
        <f t="shared" si="12"/>
        <v>1.4301075268817205</v>
      </c>
      <c r="H278" s="15" t="s">
        <v>569</v>
      </c>
      <c r="I278" s="15" t="s">
        <v>29</v>
      </c>
      <c r="J278" s="6">
        <v>96</v>
      </c>
      <c r="K278" s="6">
        <v>32687.719000000001</v>
      </c>
      <c r="L278" s="6">
        <v>140</v>
      </c>
      <c r="M278" s="6">
        <f t="shared" si="13"/>
        <v>1.4583333333333333</v>
      </c>
      <c r="O278" s="15" t="s">
        <v>600</v>
      </c>
      <c r="P278" s="15" t="s">
        <v>29</v>
      </c>
      <c r="Q278" s="6">
        <v>91</v>
      </c>
      <c r="R278" s="6">
        <v>33441.919999999998</v>
      </c>
      <c r="S278" s="6">
        <v>1155</v>
      </c>
      <c r="T278" s="6">
        <f t="shared" si="14"/>
        <v>12.692307692307692</v>
      </c>
    </row>
    <row r="279" spans="1:20" x14ac:dyDescent="0.15">
      <c r="A279" s="15" t="s">
        <v>538</v>
      </c>
      <c r="B279" s="15" t="s">
        <v>30</v>
      </c>
      <c r="C279" s="6">
        <v>41</v>
      </c>
      <c r="D279" s="6">
        <v>13922.641</v>
      </c>
      <c r="E279" s="6">
        <v>134</v>
      </c>
      <c r="F279" s="6">
        <f t="shared" si="12"/>
        <v>3.2682926829268291</v>
      </c>
      <c r="H279" s="15" t="s">
        <v>569</v>
      </c>
      <c r="I279" s="15" t="s">
        <v>30</v>
      </c>
      <c r="J279" s="6">
        <v>53</v>
      </c>
      <c r="K279" s="6">
        <v>16891.478999999999</v>
      </c>
      <c r="L279" s="6">
        <v>140</v>
      </c>
      <c r="M279" s="6">
        <f t="shared" si="13"/>
        <v>2.641509433962264</v>
      </c>
      <c r="O279" s="15" t="s">
        <v>600</v>
      </c>
      <c r="P279" s="15" t="s">
        <v>30</v>
      </c>
      <c r="Q279" s="6">
        <v>44</v>
      </c>
      <c r="R279" s="6">
        <v>15845.161</v>
      </c>
      <c r="S279" s="6">
        <v>1155</v>
      </c>
      <c r="T279" s="6">
        <f t="shared" si="14"/>
        <v>26.25</v>
      </c>
    </row>
    <row r="280" spans="1:20" x14ac:dyDescent="0.15">
      <c r="A280" s="15" t="s">
        <v>538</v>
      </c>
      <c r="B280" s="15" t="s">
        <v>31</v>
      </c>
      <c r="C280" s="6">
        <v>49</v>
      </c>
      <c r="D280" s="6">
        <v>16235.519</v>
      </c>
      <c r="E280" s="6">
        <v>134</v>
      </c>
      <c r="F280" s="6">
        <f t="shared" si="12"/>
        <v>2.7346938775510203</v>
      </c>
      <c r="H280" s="15" t="s">
        <v>569</v>
      </c>
      <c r="I280" s="15" t="s">
        <v>31</v>
      </c>
      <c r="J280" s="6">
        <v>48</v>
      </c>
      <c r="K280" s="6">
        <v>18250.357</v>
      </c>
      <c r="L280" s="6">
        <v>140</v>
      </c>
      <c r="M280" s="6">
        <f t="shared" si="13"/>
        <v>2.9166666666666665</v>
      </c>
      <c r="O280" s="15" t="s">
        <v>600</v>
      </c>
      <c r="P280" s="15" t="s">
        <v>31</v>
      </c>
      <c r="Q280" s="6">
        <v>49</v>
      </c>
      <c r="R280" s="6">
        <v>15285.439</v>
      </c>
      <c r="S280" s="6">
        <v>1155</v>
      </c>
      <c r="T280" s="6">
        <f t="shared" si="14"/>
        <v>23.571428571428573</v>
      </c>
    </row>
    <row r="281" spans="1:20" x14ac:dyDescent="0.15">
      <c r="A281" s="15" t="s">
        <v>538</v>
      </c>
      <c r="B281" s="15" t="s">
        <v>32</v>
      </c>
      <c r="C281" s="6">
        <v>99</v>
      </c>
      <c r="D281" s="6">
        <v>32870.959999999999</v>
      </c>
      <c r="E281" s="6">
        <v>134</v>
      </c>
      <c r="F281" s="6">
        <f t="shared" si="12"/>
        <v>1.3535353535353536</v>
      </c>
      <c r="H281" s="15" t="s">
        <v>569</v>
      </c>
      <c r="I281" s="15" t="s">
        <v>32</v>
      </c>
      <c r="J281" s="6">
        <v>110</v>
      </c>
      <c r="K281" s="6">
        <v>36280.112999999998</v>
      </c>
      <c r="L281" s="6">
        <v>141</v>
      </c>
      <c r="M281" s="6">
        <f t="shared" si="13"/>
        <v>1.2818181818181817</v>
      </c>
      <c r="O281" s="15" t="s">
        <v>600</v>
      </c>
      <c r="P281" s="15" t="s">
        <v>32</v>
      </c>
      <c r="Q281" s="6">
        <v>109</v>
      </c>
      <c r="R281" s="6">
        <v>33604</v>
      </c>
      <c r="S281" s="6">
        <v>1155</v>
      </c>
      <c r="T281" s="6">
        <f t="shared" si="14"/>
        <v>10.596330275229358</v>
      </c>
    </row>
    <row r="282" spans="1:20" x14ac:dyDescent="0.15">
      <c r="A282" s="15" t="s">
        <v>538</v>
      </c>
      <c r="B282" s="15" t="s">
        <v>33</v>
      </c>
      <c r="C282" s="6">
        <v>92</v>
      </c>
      <c r="D282" s="6">
        <v>29652.357</v>
      </c>
      <c r="E282" s="6">
        <v>134</v>
      </c>
      <c r="F282" s="6">
        <f t="shared" si="12"/>
        <v>1.4565217391304348</v>
      </c>
      <c r="H282" s="15" t="s">
        <v>569</v>
      </c>
      <c r="I282" s="15" t="s">
        <v>33</v>
      </c>
      <c r="J282" s="6">
        <v>87</v>
      </c>
      <c r="K282" s="6">
        <v>30514.398000000001</v>
      </c>
      <c r="L282" s="6">
        <v>141</v>
      </c>
      <c r="M282" s="6">
        <f t="shared" si="13"/>
        <v>1.6206896551724137</v>
      </c>
      <c r="O282" s="15" t="s">
        <v>600</v>
      </c>
      <c r="P282" s="15" t="s">
        <v>33</v>
      </c>
      <c r="Q282" s="6">
        <v>101</v>
      </c>
      <c r="R282" s="6">
        <v>32264.873</v>
      </c>
      <c r="S282" s="6">
        <v>1155</v>
      </c>
      <c r="T282" s="6">
        <f t="shared" si="14"/>
        <v>11.435643564356436</v>
      </c>
    </row>
    <row r="283" spans="1:20" x14ac:dyDescent="0.15">
      <c r="A283" s="15" t="s">
        <v>539</v>
      </c>
      <c r="B283" s="15" t="s">
        <v>24</v>
      </c>
      <c r="C283" s="6">
        <v>100</v>
      </c>
      <c r="D283" s="6">
        <v>33758.004000000001</v>
      </c>
      <c r="E283" s="6">
        <v>156</v>
      </c>
      <c r="F283" s="6">
        <f t="shared" si="12"/>
        <v>1.56</v>
      </c>
      <c r="H283" s="15" t="s">
        <v>570</v>
      </c>
      <c r="I283" s="15" t="s">
        <v>24</v>
      </c>
      <c r="J283" s="6">
        <v>100</v>
      </c>
      <c r="K283" s="6">
        <v>32418</v>
      </c>
      <c r="L283" s="6">
        <v>137</v>
      </c>
      <c r="M283" s="6">
        <f t="shared" si="13"/>
        <v>1.37</v>
      </c>
      <c r="O283" s="15" t="s">
        <v>601</v>
      </c>
      <c r="P283" s="15" t="s">
        <v>24</v>
      </c>
      <c r="Q283" s="6">
        <v>101</v>
      </c>
      <c r="R283" s="6">
        <v>35248.559999999998</v>
      </c>
      <c r="S283" s="6">
        <v>9167</v>
      </c>
      <c r="T283" s="6">
        <f t="shared" si="14"/>
        <v>90.762376237623769</v>
      </c>
    </row>
    <row r="284" spans="1:20" x14ac:dyDescent="0.15">
      <c r="A284" s="15" t="s">
        <v>539</v>
      </c>
      <c r="B284" s="15" t="s">
        <v>25</v>
      </c>
      <c r="C284" s="6">
        <v>100</v>
      </c>
      <c r="D284" s="6">
        <v>33251.953000000001</v>
      </c>
      <c r="E284" s="6">
        <v>156</v>
      </c>
      <c r="F284" s="6">
        <f t="shared" si="12"/>
        <v>1.56</v>
      </c>
      <c r="H284" s="15" t="s">
        <v>570</v>
      </c>
      <c r="I284" s="15" t="s">
        <v>25</v>
      </c>
      <c r="J284" s="6">
        <v>98</v>
      </c>
      <c r="K284" s="6">
        <v>30848.52</v>
      </c>
      <c r="L284" s="6">
        <v>138</v>
      </c>
      <c r="M284" s="6">
        <f t="shared" si="13"/>
        <v>1.4081632653061225</v>
      </c>
      <c r="O284" s="15" t="s">
        <v>601</v>
      </c>
      <c r="P284" s="15" t="s">
        <v>25</v>
      </c>
      <c r="Q284" s="6">
        <v>90</v>
      </c>
      <c r="R284" s="6">
        <v>29249.357</v>
      </c>
      <c r="S284" s="6">
        <v>9168</v>
      </c>
      <c r="T284" s="6">
        <f t="shared" si="14"/>
        <v>101.86666666666666</v>
      </c>
    </row>
    <row r="285" spans="1:20" x14ac:dyDescent="0.15">
      <c r="A285" s="15" t="s">
        <v>539</v>
      </c>
      <c r="B285" s="15" t="s">
        <v>26</v>
      </c>
      <c r="C285" s="6">
        <v>103</v>
      </c>
      <c r="D285" s="6">
        <v>38650.516000000003</v>
      </c>
      <c r="E285" s="6">
        <v>157</v>
      </c>
      <c r="F285" s="6">
        <f t="shared" si="12"/>
        <v>1.5242718446601942</v>
      </c>
      <c r="H285" s="15" t="s">
        <v>570</v>
      </c>
      <c r="I285" s="15" t="s">
        <v>26</v>
      </c>
      <c r="J285" s="6">
        <v>94</v>
      </c>
      <c r="K285" s="6">
        <v>31374.995999999999</v>
      </c>
      <c r="L285" s="6">
        <v>138</v>
      </c>
      <c r="M285" s="6">
        <f t="shared" si="13"/>
        <v>1.4680851063829787</v>
      </c>
      <c r="O285" s="15" t="s">
        <v>601</v>
      </c>
      <c r="P285" s="15" t="s">
        <v>26</v>
      </c>
      <c r="Q285" s="6">
        <v>116</v>
      </c>
      <c r="R285" s="6">
        <v>35280.315999999999</v>
      </c>
      <c r="S285" s="6">
        <v>9168</v>
      </c>
      <c r="T285" s="6">
        <f t="shared" si="14"/>
        <v>79.034482758620683</v>
      </c>
    </row>
    <row r="286" spans="1:20" x14ac:dyDescent="0.15">
      <c r="A286" s="15" t="s">
        <v>539</v>
      </c>
      <c r="B286" s="15" t="s">
        <v>27</v>
      </c>
      <c r="C286" s="6">
        <v>95</v>
      </c>
      <c r="D286" s="6">
        <v>35181.919999999998</v>
      </c>
      <c r="E286" s="6">
        <v>157</v>
      </c>
      <c r="F286" s="6">
        <f t="shared" si="12"/>
        <v>1.6526315789473685</v>
      </c>
      <c r="H286" s="15" t="s">
        <v>570</v>
      </c>
      <c r="I286" s="15" t="s">
        <v>27</v>
      </c>
      <c r="J286" s="6">
        <v>100</v>
      </c>
      <c r="K286" s="6">
        <v>33719.08</v>
      </c>
      <c r="L286" s="6">
        <v>138</v>
      </c>
      <c r="M286" s="6">
        <f t="shared" si="13"/>
        <v>1.38</v>
      </c>
      <c r="O286" s="15" t="s">
        <v>601</v>
      </c>
      <c r="P286" s="15" t="s">
        <v>27</v>
      </c>
      <c r="Q286" s="6">
        <v>93</v>
      </c>
      <c r="R286" s="6">
        <v>28841.599999999999</v>
      </c>
      <c r="S286" s="6">
        <v>9168</v>
      </c>
      <c r="T286" s="6">
        <f t="shared" si="14"/>
        <v>98.58064516129032</v>
      </c>
    </row>
    <row r="287" spans="1:20" x14ac:dyDescent="0.15">
      <c r="A287" s="15" t="s">
        <v>539</v>
      </c>
      <c r="B287" s="15" t="s">
        <v>28</v>
      </c>
      <c r="C287" s="6">
        <v>97</v>
      </c>
      <c r="D287" s="6">
        <v>30514.115000000002</v>
      </c>
      <c r="E287" s="6">
        <v>158</v>
      </c>
      <c r="F287" s="6">
        <f t="shared" si="12"/>
        <v>1.6288659793814433</v>
      </c>
      <c r="H287" s="15" t="s">
        <v>570</v>
      </c>
      <c r="I287" s="15" t="s">
        <v>28</v>
      </c>
      <c r="J287" s="6">
        <v>98</v>
      </c>
      <c r="K287" s="6">
        <v>31583.844000000001</v>
      </c>
      <c r="L287" s="6">
        <v>138</v>
      </c>
      <c r="M287" s="6">
        <f t="shared" si="13"/>
        <v>1.4081632653061225</v>
      </c>
      <c r="O287" s="15" t="s">
        <v>601</v>
      </c>
      <c r="P287" s="15" t="s">
        <v>28</v>
      </c>
      <c r="Q287" s="6">
        <v>89</v>
      </c>
      <c r="R287" s="6">
        <v>29821.436000000002</v>
      </c>
      <c r="S287" s="6">
        <v>9169</v>
      </c>
      <c r="T287" s="6">
        <f t="shared" si="14"/>
        <v>103.02247191011236</v>
      </c>
    </row>
    <row r="288" spans="1:20" x14ac:dyDescent="0.15">
      <c r="A288" s="15" t="s">
        <v>539</v>
      </c>
      <c r="B288" s="15" t="s">
        <v>29</v>
      </c>
      <c r="C288" s="6">
        <v>93</v>
      </c>
      <c r="D288" s="6">
        <v>27977.48</v>
      </c>
      <c r="E288" s="6">
        <v>158</v>
      </c>
      <c r="F288" s="6">
        <f t="shared" si="12"/>
        <v>1.6989247311827957</v>
      </c>
      <c r="H288" s="15" t="s">
        <v>570</v>
      </c>
      <c r="I288" s="15" t="s">
        <v>29</v>
      </c>
      <c r="J288" s="6">
        <v>105</v>
      </c>
      <c r="K288" s="6">
        <v>33649.366999999998</v>
      </c>
      <c r="L288" s="6">
        <v>139</v>
      </c>
      <c r="M288" s="6">
        <f t="shared" si="13"/>
        <v>1.3238095238095238</v>
      </c>
      <c r="O288" s="15" t="s">
        <v>601</v>
      </c>
      <c r="P288" s="15" t="s">
        <v>29</v>
      </c>
      <c r="Q288" s="6">
        <v>104</v>
      </c>
      <c r="R288" s="6">
        <v>32937.480000000003</v>
      </c>
      <c r="S288" s="6">
        <v>9169</v>
      </c>
      <c r="T288" s="6">
        <f t="shared" si="14"/>
        <v>88.163461538461533</v>
      </c>
    </row>
    <row r="289" spans="1:20" x14ac:dyDescent="0.15">
      <c r="A289" s="15" t="s">
        <v>539</v>
      </c>
      <c r="B289" s="15" t="s">
        <v>30</v>
      </c>
      <c r="C289" s="6">
        <v>51</v>
      </c>
      <c r="D289" s="6">
        <v>19042.004000000001</v>
      </c>
      <c r="E289" s="6">
        <v>158</v>
      </c>
      <c r="F289" s="6">
        <f t="shared" si="12"/>
        <v>3.0980392156862746</v>
      </c>
      <c r="H289" s="15" t="s">
        <v>570</v>
      </c>
      <c r="I289" s="15" t="s">
        <v>30</v>
      </c>
      <c r="J289" s="6">
        <v>41</v>
      </c>
      <c r="K289" s="6">
        <v>13765.923000000001</v>
      </c>
      <c r="L289" s="6">
        <v>139</v>
      </c>
      <c r="M289" s="6">
        <f t="shared" si="13"/>
        <v>3.3902439024390243</v>
      </c>
      <c r="O289" s="15" t="s">
        <v>601</v>
      </c>
      <c r="P289" s="15" t="s">
        <v>30</v>
      </c>
      <c r="Q289" s="6">
        <v>45</v>
      </c>
      <c r="R289" s="6">
        <v>17049.838</v>
      </c>
      <c r="S289" s="6">
        <v>9169</v>
      </c>
      <c r="T289" s="6">
        <f t="shared" si="14"/>
        <v>203.75555555555556</v>
      </c>
    </row>
    <row r="290" spans="1:20" x14ac:dyDescent="0.15">
      <c r="A290" s="15" t="s">
        <v>539</v>
      </c>
      <c r="B290" s="15" t="s">
        <v>31</v>
      </c>
      <c r="C290" s="6">
        <v>37</v>
      </c>
      <c r="D290" s="6">
        <v>11967.520500000001</v>
      </c>
      <c r="E290" s="6">
        <v>158</v>
      </c>
      <c r="F290" s="6">
        <f t="shared" si="12"/>
        <v>4.2702702702702702</v>
      </c>
      <c r="H290" s="15" t="s">
        <v>570</v>
      </c>
      <c r="I290" s="15" t="s">
        <v>31</v>
      </c>
      <c r="J290" s="6">
        <v>42</v>
      </c>
      <c r="K290" s="6">
        <v>13450.001</v>
      </c>
      <c r="L290" s="6">
        <v>140</v>
      </c>
      <c r="M290" s="6">
        <f t="shared" si="13"/>
        <v>3.3333333333333335</v>
      </c>
      <c r="O290" s="15" t="s">
        <v>601</v>
      </c>
      <c r="P290" s="15" t="s">
        <v>31</v>
      </c>
      <c r="Q290" s="6">
        <v>52</v>
      </c>
      <c r="R290" s="6">
        <v>14357.598</v>
      </c>
      <c r="S290" s="6">
        <v>9169</v>
      </c>
      <c r="T290" s="6">
        <f t="shared" si="14"/>
        <v>176.32692307692307</v>
      </c>
    </row>
    <row r="291" spans="1:20" x14ac:dyDescent="0.15">
      <c r="A291" s="15" t="s">
        <v>539</v>
      </c>
      <c r="B291" s="15" t="s">
        <v>32</v>
      </c>
      <c r="C291" s="6">
        <v>84</v>
      </c>
      <c r="D291" s="6">
        <v>25945.84</v>
      </c>
      <c r="E291" s="6">
        <v>158</v>
      </c>
      <c r="F291" s="6">
        <f t="shared" si="12"/>
        <v>1.8809523809523809</v>
      </c>
      <c r="H291" s="15" t="s">
        <v>570</v>
      </c>
      <c r="I291" s="15" t="s">
        <v>32</v>
      </c>
      <c r="J291" s="6">
        <v>104</v>
      </c>
      <c r="K291" s="6">
        <v>35390.843999999997</v>
      </c>
      <c r="L291" s="6">
        <v>140</v>
      </c>
      <c r="M291" s="6">
        <f t="shared" si="13"/>
        <v>1.3461538461538463</v>
      </c>
      <c r="O291" s="15" t="s">
        <v>601</v>
      </c>
      <c r="P291" s="15" t="s">
        <v>32</v>
      </c>
      <c r="Q291" s="6">
        <v>86</v>
      </c>
      <c r="R291" s="6">
        <v>26063.200000000001</v>
      </c>
      <c r="S291" s="6">
        <v>9169</v>
      </c>
      <c r="T291" s="6">
        <f t="shared" si="14"/>
        <v>106.61627906976744</v>
      </c>
    </row>
    <row r="292" spans="1:20" x14ac:dyDescent="0.15">
      <c r="A292" s="15" t="s">
        <v>539</v>
      </c>
      <c r="B292" s="15" t="s">
        <v>33</v>
      </c>
      <c r="C292" s="6">
        <v>81</v>
      </c>
      <c r="D292" s="6">
        <v>29420.728999999999</v>
      </c>
      <c r="E292" s="6">
        <v>159</v>
      </c>
      <c r="F292" s="6">
        <f t="shared" si="12"/>
        <v>1.962962962962963</v>
      </c>
      <c r="H292" s="15" t="s">
        <v>570</v>
      </c>
      <c r="I292" s="15" t="s">
        <v>33</v>
      </c>
      <c r="J292" s="6">
        <v>106</v>
      </c>
      <c r="K292" s="6">
        <v>36111.887000000002</v>
      </c>
      <c r="L292" s="6">
        <v>140</v>
      </c>
      <c r="M292" s="6">
        <f t="shared" si="13"/>
        <v>1.320754716981132</v>
      </c>
      <c r="O292" s="15" t="s">
        <v>601</v>
      </c>
      <c r="P292" s="15" t="s">
        <v>33</v>
      </c>
      <c r="Q292" s="6">
        <v>98</v>
      </c>
      <c r="R292" s="6">
        <v>33015.597999999998</v>
      </c>
      <c r="S292" s="6">
        <v>9170</v>
      </c>
      <c r="T292" s="6">
        <f t="shared" si="14"/>
        <v>93.571428571428569</v>
      </c>
    </row>
    <row r="293" spans="1:20" x14ac:dyDescent="0.15">
      <c r="A293" s="15" t="s">
        <v>540</v>
      </c>
      <c r="B293" s="15" t="s">
        <v>24</v>
      </c>
      <c r="C293" s="6">
        <v>81</v>
      </c>
      <c r="D293" s="6">
        <v>26897.035</v>
      </c>
      <c r="E293" s="6">
        <v>135</v>
      </c>
      <c r="F293" s="6">
        <f t="shared" si="12"/>
        <v>1.6666666666666667</v>
      </c>
      <c r="H293" s="15" t="s">
        <v>571</v>
      </c>
      <c r="I293" s="15" t="s">
        <v>24</v>
      </c>
      <c r="J293" s="6">
        <v>69</v>
      </c>
      <c r="K293" s="6">
        <v>22462.912</v>
      </c>
      <c r="L293" s="6">
        <v>177</v>
      </c>
      <c r="M293" s="6">
        <f t="shared" si="13"/>
        <v>2.5652173913043477</v>
      </c>
      <c r="O293" s="15" t="s">
        <v>602</v>
      </c>
      <c r="P293" s="15" t="s">
        <v>24</v>
      </c>
      <c r="Q293" s="6">
        <v>97</v>
      </c>
      <c r="R293" s="6">
        <v>28294.280999999999</v>
      </c>
      <c r="S293" s="6">
        <v>634</v>
      </c>
      <c r="T293" s="6">
        <f t="shared" si="14"/>
        <v>6.536082474226804</v>
      </c>
    </row>
    <row r="294" spans="1:20" x14ac:dyDescent="0.15">
      <c r="A294" s="15" t="s">
        <v>540</v>
      </c>
      <c r="B294" s="15" t="s">
        <v>25</v>
      </c>
      <c r="C294" s="6">
        <v>95</v>
      </c>
      <c r="D294" s="6">
        <v>30109.478999999999</v>
      </c>
      <c r="E294" s="6">
        <v>135</v>
      </c>
      <c r="F294" s="6">
        <f t="shared" si="12"/>
        <v>1.4210526315789473</v>
      </c>
      <c r="H294" s="15" t="s">
        <v>571</v>
      </c>
      <c r="I294" s="15" t="s">
        <v>25</v>
      </c>
      <c r="J294" s="6">
        <v>67</v>
      </c>
      <c r="K294" s="6">
        <v>21747.273000000001</v>
      </c>
      <c r="L294" s="6">
        <v>177</v>
      </c>
      <c r="M294" s="6">
        <f t="shared" si="13"/>
        <v>2.6417910447761193</v>
      </c>
      <c r="O294" s="15" t="s">
        <v>602</v>
      </c>
      <c r="P294" s="15" t="s">
        <v>25</v>
      </c>
      <c r="Q294" s="6">
        <v>99</v>
      </c>
      <c r="R294" s="6">
        <v>33510.28</v>
      </c>
      <c r="S294" s="6">
        <v>635</v>
      </c>
      <c r="T294" s="6">
        <f t="shared" si="14"/>
        <v>6.4141414141414144</v>
      </c>
    </row>
    <row r="295" spans="1:20" x14ac:dyDescent="0.15">
      <c r="A295" s="15" t="s">
        <v>540</v>
      </c>
      <c r="B295" s="15" t="s">
        <v>26</v>
      </c>
      <c r="C295" s="6">
        <v>106</v>
      </c>
      <c r="D295" s="6">
        <v>36960.082000000002</v>
      </c>
      <c r="E295" s="6">
        <v>136</v>
      </c>
      <c r="F295" s="6">
        <f t="shared" si="12"/>
        <v>1.2830188679245282</v>
      </c>
      <c r="H295" s="15" t="s">
        <v>571</v>
      </c>
      <c r="I295" s="15" t="s">
        <v>26</v>
      </c>
      <c r="J295" s="6">
        <v>69</v>
      </c>
      <c r="K295" s="6">
        <v>23648.324000000001</v>
      </c>
      <c r="L295" s="6">
        <v>177</v>
      </c>
      <c r="M295" s="6">
        <f t="shared" si="13"/>
        <v>2.5652173913043477</v>
      </c>
      <c r="O295" s="15" t="s">
        <v>602</v>
      </c>
      <c r="P295" s="15" t="s">
        <v>26</v>
      </c>
      <c r="Q295" s="6">
        <v>90</v>
      </c>
      <c r="R295" s="6">
        <v>28753.648000000001</v>
      </c>
      <c r="S295" s="6">
        <v>635</v>
      </c>
      <c r="T295" s="6">
        <f t="shared" si="14"/>
        <v>7.0555555555555554</v>
      </c>
    </row>
    <row r="296" spans="1:20" x14ac:dyDescent="0.15">
      <c r="A296" s="15" t="s">
        <v>540</v>
      </c>
      <c r="B296" s="15" t="s">
        <v>27</v>
      </c>
      <c r="C296" s="6">
        <v>98</v>
      </c>
      <c r="D296" s="6">
        <v>32511.078000000001</v>
      </c>
      <c r="E296" s="6">
        <v>136</v>
      </c>
      <c r="F296" s="6">
        <f t="shared" si="12"/>
        <v>1.3877551020408163</v>
      </c>
      <c r="H296" s="15" t="s">
        <v>571</v>
      </c>
      <c r="I296" s="15" t="s">
        <v>27</v>
      </c>
      <c r="J296" s="6">
        <v>72</v>
      </c>
      <c r="K296" s="6">
        <v>22752.322</v>
      </c>
      <c r="L296" s="6">
        <v>178</v>
      </c>
      <c r="M296" s="6">
        <f t="shared" si="13"/>
        <v>2.4722222222222223</v>
      </c>
      <c r="O296" s="15" t="s">
        <v>602</v>
      </c>
      <c r="P296" s="15" t="s">
        <v>27</v>
      </c>
      <c r="Q296" s="6">
        <v>85</v>
      </c>
      <c r="R296" s="6">
        <v>30809.596000000001</v>
      </c>
      <c r="S296" s="6">
        <v>635</v>
      </c>
      <c r="T296" s="6">
        <f t="shared" si="14"/>
        <v>7.4705882352941178</v>
      </c>
    </row>
    <row r="297" spans="1:20" x14ac:dyDescent="0.15">
      <c r="A297" s="15" t="s">
        <v>540</v>
      </c>
      <c r="B297" s="15" t="s">
        <v>28</v>
      </c>
      <c r="C297" s="6">
        <v>94</v>
      </c>
      <c r="D297" s="6">
        <v>31672.923999999999</v>
      </c>
      <c r="E297" s="6">
        <v>137</v>
      </c>
      <c r="F297" s="6">
        <f t="shared" si="12"/>
        <v>1.4574468085106382</v>
      </c>
      <c r="H297" s="15" t="s">
        <v>571</v>
      </c>
      <c r="I297" s="15" t="s">
        <v>28</v>
      </c>
      <c r="J297" s="6">
        <v>85</v>
      </c>
      <c r="K297" s="6">
        <v>26691.275000000001</v>
      </c>
      <c r="L297" s="6">
        <v>178</v>
      </c>
      <c r="M297" s="6">
        <f t="shared" si="13"/>
        <v>2.0941176470588236</v>
      </c>
      <c r="O297" s="15" t="s">
        <v>602</v>
      </c>
      <c r="P297" s="15" t="s">
        <v>28</v>
      </c>
      <c r="Q297" s="6">
        <v>107</v>
      </c>
      <c r="R297" s="6">
        <v>35488.870000000003</v>
      </c>
      <c r="S297" s="6">
        <v>635</v>
      </c>
      <c r="T297" s="6">
        <f t="shared" si="14"/>
        <v>5.9345794392523361</v>
      </c>
    </row>
    <row r="298" spans="1:20" x14ac:dyDescent="0.15">
      <c r="A298" s="15" t="s">
        <v>540</v>
      </c>
      <c r="B298" s="15" t="s">
        <v>29</v>
      </c>
      <c r="C298" s="6">
        <v>91</v>
      </c>
      <c r="D298" s="6">
        <v>31151.719000000001</v>
      </c>
      <c r="E298" s="6">
        <v>137</v>
      </c>
      <c r="F298" s="6">
        <f t="shared" si="12"/>
        <v>1.5054945054945055</v>
      </c>
      <c r="H298" s="15" t="s">
        <v>571</v>
      </c>
      <c r="I298" s="15" t="s">
        <v>29</v>
      </c>
      <c r="J298" s="6">
        <v>83</v>
      </c>
      <c r="K298" s="6">
        <v>28179.599999999999</v>
      </c>
      <c r="L298" s="6">
        <v>178</v>
      </c>
      <c r="M298" s="6">
        <f t="shared" si="13"/>
        <v>2.1445783132530121</v>
      </c>
      <c r="O298" s="15" t="s">
        <v>602</v>
      </c>
      <c r="P298" s="15" t="s">
        <v>29</v>
      </c>
      <c r="Q298" s="6">
        <v>83</v>
      </c>
      <c r="R298" s="6">
        <v>26707.166000000001</v>
      </c>
      <c r="S298" s="6">
        <v>635</v>
      </c>
      <c r="T298" s="6">
        <f t="shared" si="14"/>
        <v>7.6506024096385543</v>
      </c>
    </row>
    <row r="299" spans="1:20" x14ac:dyDescent="0.15">
      <c r="A299" s="15" t="s">
        <v>540</v>
      </c>
      <c r="B299" s="15" t="s">
        <v>30</v>
      </c>
      <c r="C299" s="6">
        <v>49</v>
      </c>
      <c r="D299" s="6">
        <v>16676.842000000001</v>
      </c>
      <c r="E299" s="6">
        <v>137</v>
      </c>
      <c r="F299" s="6">
        <f t="shared" si="12"/>
        <v>2.795918367346939</v>
      </c>
      <c r="H299" s="15" t="s">
        <v>571</v>
      </c>
      <c r="I299" s="15" t="s">
        <v>30</v>
      </c>
      <c r="J299" s="6">
        <v>32</v>
      </c>
      <c r="K299" s="6">
        <v>10625.319</v>
      </c>
      <c r="L299" s="6">
        <v>178</v>
      </c>
      <c r="M299" s="6">
        <f t="shared" si="13"/>
        <v>5.5625</v>
      </c>
      <c r="O299" s="15" t="s">
        <v>602</v>
      </c>
      <c r="P299" s="15" t="s">
        <v>30</v>
      </c>
      <c r="Q299" s="6">
        <v>49</v>
      </c>
      <c r="R299" s="6">
        <v>16136.401</v>
      </c>
      <c r="S299" s="6">
        <v>636</v>
      </c>
      <c r="T299" s="6">
        <f t="shared" si="14"/>
        <v>12.979591836734693</v>
      </c>
    </row>
    <row r="300" spans="1:20" x14ac:dyDescent="0.15">
      <c r="A300" s="15" t="s">
        <v>540</v>
      </c>
      <c r="B300" s="15" t="s">
        <v>31</v>
      </c>
      <c r="C300" s="6">
        <v>47</v>
      </c>
      <c r="D300" s="6">
        <v>17664.96</v>
      </c>
      <c r="E300" s="6">
        <v>137</v>
      </c>
      <c r="F300" s="6">
        <f t="shared" si="12"/>
        <v>2.9148936170212765</v>
      </c>
      <c r="H300" s="15" t="s">
        <v>571</v>
      </c>
      <c r="I300" s="15" t="s">
        <v>31</v>
      </c>
      <c r="J300" s="6">
        <v>40</v>
      </c>
      <c r="K300" s="6">
        <v>12691.481</v>
      </c>
      <c r="L300" s="6">
        <v>179</v>
      </c>
      <c r="M300" s="6">
        <f t="shared" si="13"/>
        <v>4.4749999999999996</v>
      </c>
      <c r="O300" s="15" t="s">
        <v>602</v>
      </c>
      <c r="P300" s="15" t="s">
        <v>31</v>
      </c>
      <c r="Q300" s="6">
        <v>48</v>
      </c>
      <c r="R300" s="6">
        <v>13768.84</v>
      </c>
      <c r="S300" s="6">
        <v>636</v>
      </c>
      <c r="T300" s="6">
        <f t="shared" si="14"/>
        <v>13.25</v>
      </c>
    </row>
    <row r="301" spans="1:20" x14ac:dyDescent="0.15">
      <c r="A301" s="15" t="s">
        <v>540</v>
      </c>
      <c r="B301" s="15" t="s">
        <v>32</v>
      </c>
      <c r="C301" s="6">
        <v>94</v>
      </c>
      <c r="D301" s="6">
        <v>31203</v>
      </c>
      <c r="E301" s="6">
        <v>137</v>
      </c>
      <c r="F301" s="6">
        <f t="shared" si="12"/>
        <v>1.4574468085106382</v>
      </c>
      <c r="H301" s="15" t="s">
        <v>571</v>
      </c>
      <c r="I301" s="15" t="s">
        <v>32</v>
      </c>
      <c r="J301" s="6">
        <v>60</v>
      </c>
      <c r="K301" s="6">
        <v>20499.240000000002</v>
      </c>
      <c r="L301" s="6">
        <v>179</v>
      </c>
      <c r="M301" s="6">
        <f t="shared" si="13"/>
        <v>2.9833333333333334</v>
      </c>
      <c r="O301" s="15" t="s">
        <v>602</v>
      </c>
      <c r="P301" s="15" t="s">
        <v>32</v>
      </c>
      <c r="Q301" s="6">
        <v>101</v>
      </c>
      <c r="R301" s="6">
        <v>34688.6</v>
      </c>
      <c r="S301" s="6">
        <v>636</v>
      </c>
      <c r="T301" s="6">
        <f t="shared" si="14"/>
        <v>6.2970297029702973</v>
      </c>
    </row>
    <row r="302" spans="1:20" x14ac:dyDescent="0.15">
      <c r="A302" s="15" t="s">
        <v>540</v>
      </c>
      <c r="B302" s="15" t="s">
        <v>33</v>
      </c>
      <c r="C302" s="6">
        <v>85</v>
      </c>
      <c r="D302" s="6">
        <v>29891.030999999999</v>
      </c>
      <c r="E302" s="6">
        <v>137</v>
      </c>
      <c r="F302" s="6">
        <f t="shared" si="12"/>
        <v>1.611764705882353</v>
      </c>
      <c r="H302" s="15" t="s">
        <v>571</v>
      </c>
      <c r="I302" s="15" t="s">
        <v>33</v>
      </c>
      <c r="J302" s="6">
        <v>77</v>
      </c>
      <c r="K302" s="6">
        <v>25937.794999999998</v>
      </c>
      <c r="L302" s="6">
        <v>179</v>
      </c>
      <c r="M302" s="6">
        <f t="shared" si="13"/>
        <v>2.3246753246753249</v>
      </c>
      <c r="O302" s="15" t="s">
        <v>602</v>
      </c>
      <c r="P302" s="15" t="s">
        <v>33</v>
      </c>
      <c r="Q302" s="6">
        <v>81</v>
      </c>
      <c r="R302" s="6">
        <v>27169.153999999999</v>
      </c>
      <c r="S302" s="6">
        <v>636</v>
      </c>
      <c r="T302" s="6">
        <f t="shared" si="14"/>
        <v>7.8518518518518521</v>
      </c>
    </row>
    <row r="303" spans="1:20" x14ac:dyDescent="0.15">
      <c r="A303" s="15" t="s">
        <v>541</v>
      </c>
      <c r="B303" s="15" t="s">
        <v>24</v>
      </c>
      <c r="C303" s="6">
        <v>18</v>
      </c>
      <c r="D303" s="6">
        <v>5579.68</v>
      </c>
      <c r="E303" s="6">
        <v>73</v>
      </c>
      <c r="F303" s="6">
        <f t="shared" si="12"/>
        <v>4.0555555555555554</v>
      </c>
      <c r="H303" s="15" t="s">
        <v>572</v>
      </c>
      <c r="I303" s="15" t="s">
        <v>24</v>
      </c>
      <c r="J303" s="6">
        <v>71</v>
      </c>
      <c r="K303" s="6">
        <v>22952.403999999999</v>
      </c>
      <c r="L303" s="6">
        <v>121</v>
      </c>
      <c r="M303" s="6">
        <f t="shared" si="13"/>
        <v>1.704225352112676</v>
      </c>
      <c r="O303" s="15" t="s">
        <v>603</v>
      </c>
      <c r="P303" s="15" t="s">
        <v>24</v>
      </c>
      <c r="Q303" s="6">
        <v>23</v>
      </c>
      <c r="R303" s="6">
        <v>8496.0390000000007</v>
      </c>
      <c r="S303" s="6">
        <v>421</v>
      </c>
      <c r="T303" s="6">
        <f t="shared" si="14"/>
        <v>18.304347826086957</v>
      </c>
    </row>
    <row r="304" spans="1:20" x14ac:dyDescent="0.15">
      <c r="A304" s="15" t="s">
        <v>541</v>
      </c>
      <c r="B304" s="15" t="s">
        <v>25</v>
      </c>
      <c r="C304" s="6">
        <v>21</v>
      </c>
      <c r="D304" s="6">
        <v>6928.9603999999999</v>
      </c>
      <c r="E304" s="6">
        <v>73</v>
      </c>
      <c r="F304" s="6">
        <f t="shared" si="12"/>
        <v>3.4761904761904763</v>
      </c>
      <c r="H304" s="15" t="s">
        <v>572</v>
      </c>
      <c r="I304" s="15" t="s">
        <v>25</v>
      </c>
      <c r="J304" s="6">
        <v>52</v>
      </c>
      <c r="K304" s="6">
        <v>15614</v>
      </c>
      <c r="L304" s="6">
        <v>121</v>
      </c>
      <c r="M304" s="6">
        <f t="shared" si="13"/>
        <v>2.3269230769230771</v>
      </c>
      <c r="O304" s="15" t="s">
        <v>603</v>
      </c>
      <c r="P304" s="15" t="s">
        <v>25</v>
      </c>
      <c r="Q304" s="6">
        <v>20</v>
      </c>
      <c r="R304" s="6">
        <v>6008.6</v>
      </c>
      <c r="S304" s="6">
        <v>421</v>
      </c>
      <c r="T304" s="6">
        <f t="shared" si="14"/>
        <v>21.05</v>
      </c>
    </row>
    <row r="305" spans="1:20" x14ac:dyDescent="0.15">
      <c r="A305" s="15" t="s">
        <v>541</v>
      </c>
      <c r="B305" s="15" t="s">
        <v>26</v>
      </c>
      <c r="C305" s="6">
        <v>31</v>
      </c>
      <c r="D305" s="6">
        <v>10422.040999999999</v>
      </c>
      <c r="E305" s="6">
        <v>74</v>
      </c>
      <c r="F305" s="6">
        <f t="shared" si="12"/>
        <v>2.3870967741935485</v>
      </c>
      <c r="H305" s="15" t="s">
        <v>572</v>
      </c>
      <c r="I305" s="15" t="s">
        <v>26</v>
      </c>
      <c r="J305" s="6">
        <v>75</v>
      </c>
      <c r="K305" s="6">
        <v>25138.998</v>
      </c>
      <c r="L305" s="6">
        <v>122</v>
      </c>
      <c r="M305" s="6">
        <f t="shared" si="13"/>
        <v>1.6266666666666667</v>
      </c>
      <c r="O305" s="15" t="s">
        <v>603</v>
      </c>
      <c r="P305" s="15" t="s">
        <v>26</v>
      </c>
      <c r="Q305" s="6">
        <v>10</v>
      </c>
      <c r="R305" s="6">
        <v>4066.2402000000002</v>
      </c>
      <c r="S305" s="6">
        <v>421</v>
      </c>
      <c r="T305" s="6">
        <f t="shared" si="14"/>
        <v>42.1</v>
      </c>
    </row>
    <row r="306" spans="1:20" x14ac:dyDescent="0.15">
      <c r="A306" s="15" t="s">
        <v>541</v>
      </c>
      <c r="B306" s="15" t="s">
        <v>27</v>
      </c>
      <c r="C306" s="6">
        <v>25</v>
      </c>
      <c r="D306" s="6">
        <v>7855.9193999999998</v>
      </c>
      <c r="E306" s="6">
        <v>74</v>
      </c>
      <c r="F306" s="6">
        <f t="shared" si="12"/>
        <v>2.96</v>
      </c>
      <c r="H306" s="15" t="s">
        <v>572</v>
      </c>
      <c r="I306" s="15" t="s">
        <v>27</v>
      </c>
      <c r="J306" s="6">
        <v>62</v>
      </c>
      <c r="K306" s="6">
        <v>22799.238000000001</v>
      </c>
      <c r="L306" s="6">
        <v>122</v>
      </c>
      <c r="M306" s="6">
        <f t="shared" si="13"/>
        <v>1.967741935483871</v>
      </c>
      <c r="O306" s="15" t="s">
        <v>603</v>
      </c>
      <c r="P306" s="15" t="s">
        <v>27</v>
      </c>
      <c r="Q306" s="6">
        <v>17</v>
      </c>
      <c r="R306" s="6">
        <v>5872.3603999999996</v>
      </c>
      <c r="S306" s="6">
        <v>421</v>
      </c>
      <c r="T306" s="6">
        <f t="shared" si="14"/>
        <v>24.764705882352942</v>
      </c>
    </row>
    <row r="307" spans="1:20" x14ac:dyDescent="0.15">
      <c r="A307" s="15" t="s">
        <v>541</v>
      </c>
      <c r="B307" s="15" t="s">
        <v>28</v>
      </c>
      <c r="C307" s="6">
        <v>18</v>
      </c>
      <c r="D307" s="6">
        <v>6327.3594000000003</v>
      </c>
      <c r="E307" s="6">
        <v>74</v>
      </c>
      <c r="F307" s="6">
        <f t="shared" si="12"/>
        <v>4.1111111111111107</v>
      </c>
      <c r="H307" s="15" t="s">
        <v>572</v>
      </c>
      <c r="I307" s="15" t="s">
        <v>28</v>
      </c>
      <c r="J307" s="6">
        <v>73</v>
      </c>
      <c r="K307" s="6">
        <v>21713.717000000001</v>
      </c>
      <c r="L307" s="6">
        <v>122</v>
      </c>
      <c r="M307" s="6">
        <f t="shared" si="13"/>
        <v>1.6712328767123288</v>
      </c>
      <c r="O307" s="15" t="s">
        <v>603</v>
      </c>
      <c r="P307" s="15" t="s">
        <v>28</v>
      </c>
      <c r="Q307" s="6">
        <v>11</v>
      </c>
      <c r="R307" s="6">
        <v>3953.4402</v>
      </c>
      <c r="S307" s="6">
        <v>422</v>
      </c>
      <c r="T307" s="6">
        <f t="shared" si="14"/>
        <v>38.363636363636367</v>
      </c>
    </row>
    <row r="308" spans="1:20" x14ac:dyDescent="0.15">
      <c r="A308" s="15" t="s">
        <v>541</v>
      </c>
      <c r="B308" s="15" t="s">
        <v>29</v>
      </c>
      <c r="C308" s="6">
        <v>26</v>
      </c>
      <c r="D308" s="6">
        <v>8104.1210000000001</v>
      </c>
      <c r="E308" s="6">
        <v>74</v>
      </c>
      <c r="F308" s="6">
        <f t="shared" si="12"/>
        <v>2.8461538461538463</v>
      </c>
      <c r="H308" s="15" t="s">
        <v>572</v>
      </c>
      <c r="I308" s="15" t="s">
        <v>29</v>
      </c>
      <c r="J308" s="6">
        <v>62</v>
      </c>
      <c r="K308" s="6">
        <v>21815.675999999999</v>
      </c>
      <c r="L308" s="6">
        <v>123</v>
      </c>
      <c r="M308" s="6">
        <f t="shared" si="13"/>
        <v>1.9838709677419355</v>
      </c>
      <c r="O308" s="15" t="s">
        <v>603</v>
      </c>
      <c r="P308" s="15" t="s">
        <v>29</v>
      </c>
      <c r="Q308" s="6">
        <v>15</v>
      </c>
      <c r="R308" s="6">
        <v>4730.96</v>
      </c>
      <c r="S308" s="6">
        <v>422</v>
      </c>
      <c r="T308" s="6">
        <f t="shared" si="14"/>
        <v>28.133333333333333</v>
      </c>
    </row>
    <row r="309" spans="1:20" x14ac:dyDescent="0.15">
      <c r="A309" s="15" t="s">
        <v>541</v>
      </c>
      <c r="B309" s="15" t="s">
        <v>30</v>
      </c>
      <c r="C309" s="6">
        <v>12</v>
      </c>
      <c r="D309" s="6">
        <v>4260.1196</v>
      </c>
      <c r="E309" s="6">
        <v>74</v>
      </c>
      <c r="F309" s="6">
        <f t="shared" si="12"/>
        <v>6.166666666666667</v>
      </c>
      <c r="H309" s="15" t="s">
        <v>572</v>
      </c>
      <c r="I309" s="15" t="s">
        <v>30</v>
      </c>
      <c r="J309" s="6">
        <v>31</v>
      </c>
      <c r="K309" s="6">
        <v>9641.36</v>
      </c>
      <c r="L309" s="6">
        <v>123</v>
      </c>
      <c r="M309" s="6">
        <f t="shared" si="13"/>
        <v>3.967741935483871</v>
      </c>
      <c r="O309" s="15" t="s">
        <v>603</v>
      </c>
      <c r="P309" s="15" t="s">
        <v>30</v>
      </c>
      <c r="Q309" s="6">
        <v>12</v>
      </c>
      <c r="R309" s="6">
        <v>4102.5600000000004</v>
      </c>
      <c r="S309" s="6">
        <v>422</v>
      </c>
      <c r="T309" s="6">
        <f t="shared" si="14"/>
        <v>35.166666666666664</v>
      </c>
    </row>
    <row r="310" spans="1:20" x14ac:dyDescent="0.15">
      <c r="A310" s="15" t="s">
        <v>541</v>
      </c>
      <c r="B310" s="15" t="s">
        <v>31</v>
      </c>
      <c r="C310" s="6">
        <v>11</v>
      </c>
      <c r="D310" s="6">
        <v>3390.1199000000001</v>
      </c>
      <c r="E310" s="6">
        <v>74</v>
      </c>
      <c r="F310" s="6">
        <f t="shared" si="12"/>
        <v>6.7272727272727275</v>
      </c>
      <c r="H310" s="15" t="s">
        <v>572</v>
      </c>
      <c r="I310" s="15" t="s">
        <v>31</v>
      </c>
      <c r="J310" s="6">
        <v>31</v>
      </c>
      <c r="K310" s="6">
        <v>10217.800999999999</v>
      </c>
      <c r="L310" s="6">
        <v>123</v>
      </c>
      <c r="M310" s="6">
        <f t="shared" si="13"/>
        <v>3.967741935483871</v>
      </c>
      <c r="O310" s="15" t="s">
        <v>603</v>
      </c>
      <c r="P310" s="15" t="s">
        <v>31</v>
      </c>
      <c r="Q310" s="6">
        <v>6</v>
      </c>
      <c r="R310" s="6">
        <v>2084.0798</v>
      </c>
      <c r="S310" s="6">
        <v>422</v>
      </c>
      <c r="T310" s="6">
        <f t="shared" si="14"/>
        <v>70.333333333333329</v>
      </c>
    </row>
    <row r="311" spans="1:20" x14ac:dyDescent="0.15">
      <c r="A311" s="15" t="s">
        <v>541</v>
      </c>
      <c r="B311" s="15" t="s">
        <v>32</v>
      </c>
      <c r="C311" s="6">
        <v>17</v>
      </c>
      <c r="D311" s="6">
        <v>5892.16</v>
      </c>
      <c r="E311" s="6">
        <v>75</v>
      </c>
      <c r="F311" s="6">
        <f t="shared" si="12"/>
        <v>4.4117647058823533</v>
      </c>
      <c r="H311" s="15" t="s">
        <v>572</v>
      </c>
      <c r="I311" s="15" t="s">
        <v>32</v>
      </c>
      <c r="J311" s="6">
        <v>69</v>
      </c>
      <c r="K311" s="6">
        <v>24683.166000000001</v>
      </c>
      <c r="L311" s="6">
        <v>123</v>
      </c>
      <c r="M311" s="6">
        <f t="shared" si="13"/>
        <v>1.7826086956521738</v>
      </c>
      <c r="O311" s="15" t="s">
        <v>603</v>
      </c>
      <c r="P311" s="15" t="s">
        <v>32</v>
      </c>
      <c r="Q311" s="6">
        <v>8</v>
      </c>
      <c r="R311" s="6">
        <v>3612.7197000000001</v>
      </c>
      <c r="S311" s="6">
        <v>422</v>
      </c>
      <c r="T311" s="6">
        <f t="shared" si="14"/>
        <v>52.75</v>
      </c>
    </row>
    <row r="312" spans="1:20" x14ac:dyDescent="0.15">
      <c r="A312" s="15" t="s">
        <v>541</v>
      </c>
      <c r="B312" s="15" t="s">
        <v>33</v>
      </c>
      <c r="C312" s="6">
        <v>21</v>
      </c>
      <c r="D312" s="6">
        <v>5529.8793999999998</v>
      </c>
      <c r="E312" s="6">
        <v>75</v>
      </c>
      <c r="F312" s="6">
        <f t="shared" si="12"/>
        <v>3.5714285714285716</v>
      </c>
      <c r="H312" s="15" t="s">
        <v>572</v>
      </c>
      <c r="I312" s="15" t="s">
        <v>33</v>
      </c>
      <c r="J312" s="6">
        <v>74</v>
      </c>
      <c r="K312" s="6">
        <v>27336.400000000001</v>
      </c>
      <c r="L312" s="6">
        <v>124</v>
      </c>
      <c r="M312" s="6">
        <f t="shared" si="13"/>
        <v>1.6756756756756757</v>
      </c>
      <c r="O312" s="15" t="s">
        <v>603</v>
      </c>
      <c r="P312" s="15" t="s">
        <v>33</v>
      </c>
      <c r="Q312" s="6">
        <v>19</v>
      </c>
      <c r="R312" s="6">
        <v>6274.88</v>
      </c>
      <c r="S312" s="6">
        <v>422</v>
      </c>
      <c r="T312" s="6">
        <f t="shared" si="14"/>
        <v>22.210526315789473</v>
      </c>
    </row>
    <row r="314" spans="1:20" x14ac:dyDescent="0.15">
      <c r="A314" s="16" t="s">
        <v>34</v>
      </c>
      <c r="B314" s="4" t="s">
        <v>36</v>
      </c>
      <c r="C314" s="4" t="s">
        <v>77</v>
      </c>
      <c r="D314" s="4" t="s">
        <v>37</v>
      </c>
      <c r="H314" s="16" t="s">
        <v>34</v>
      </c>
      <c r="I314" s="4" t="s">
        <v>36</v>
      </c>
      <c r="J314" s="4" t="s">
        <v>77</v>
      </c>
      <c r="K314" s="4" t="s">
        <v>37</v>
      </c>
      <c r="O314" s="16" t="s">
        <v>34</v>
      </c>
      <c r="P314" s="4" t="s">
        <v>36</v>
      </c>
      <c r="Q314" s="4" t="s">
        <v>77</v>
      </c>
      <c r="R314" s="4" t="s">
        <v>37</v>
      </c>
    </row>
    <row r="315" spans="1:20" x14ac:dyDescent="0.15">
      <c r="A315" s="17" t="s">
        <v>511</v>
      </c>
      <c r="B315" s="18">
        <v>556</v>
      </c>
      <c r="C315" s="18">
        <v>182833.853</v>
      </c>
      <c r="D315" s="18">
        <v>1087.9000000000001</v>
      </c>
      <c r="H315" s="17" t="s">
        <v>542</v>
      </c>
      <c r="I315" s="18">
        <v>340</v>
      </c>
      <c r="J315" s="18">
        <v>111588.47559999999</v>
      </c>
      <c r="K315" s="18">
        <v>568.70000000000005</v>
      </c>
      <c r="O315" s="17" t="s">
        <v>573</v>
      </c>
      <c r="P315" s="18">
        <v>495</v>
      </c>
      <c r="Q315" s="18">
        <v>160960.12199999997</v>
      </c>
      <c r="R315" s="18">
        <v>1661.5</v>
      </c>
    </row>
    <row r="316" spans="1:20" x14ac:dyDescent="0.15">
      <c r="A316" s="17" t="s">
        <v>512</v>
      </c>
      <c r="B316" s="18">
        <v>841</v>
      </c>
      <c r="C316" s="18">
        <v>273645.90399999998</v>
      </c>
      <c r="D316" s="18">
        <v>261</v>
      </c>
      <c r="H316" s="17" t="s">
        <v>543</v>
      </c>
      <c r="I316" s="18">
        <v>437</v>
      </c>
      <c r="J316" s="18">
        <v>143356.44399999999</v>
      </c>
      <c r="K316" s="18">
        <v>216</v>
      </c>
      <c r="O316" s="17" t="s">
        <v>574</v>
      </c>
      <c r="P316" s="18">
        <v>840</v>
      </c>
      <c r="Q316" s="18">
        <v>272387.88199999998</v>
      </c>
      <c r="R316" s="18">
        <v>233.6</v>
      </c>
    </row>
    <row r="317" spans="1:20" x14ac:dyDescent="0.15">
      <c r="A317" s="17" t="s">
        <v>513</v>
      </c>
      <c r="B317" s="18">
        <v>634</v>
      </c>
      <c r="C317" s="18">
        <v>209968.07</v>
      </c>
      <c r="D317" s="18">
        <v>173</v>
      </c>
      <c r="H317" s="17" t="s">
        <v>544</v>
      </c>
      <c r="I317" s="18">
        <v>900</v>
      </c>
      <c r="J317" s="18">
        <v>302083.95299999998</v>
      </c>
      <c r="K317" s="18">
        <v>257.3</v>
      </c>
      <c r="O317" s="17" t="s">
        <v>575</v>
      </c>
      <c r="P317" s="18">
        <v>842</v>
      </c>
      <c r="Q317" s="18">
        <v>275424.77500000002</v>
      </c>
      <c r="R317" s="18">
        <v>241.7</v>
      </c>
    </row>
    <row r="318" spans="1:20" x14ac:dyDescent="0.15">
      <c r="A318" s="17" t="s">
        <v>514</v>
      </c>
      <c r="B318" s="18">
        <v>706</v>
      </c>
      <c r="C318" s="18">
        <v>233608.12900000002</v>
      </c>
      <c r="D318" s="18">
        <v>164.9</v>
      </c>
      <c r="H318" s="17" t="s">
        <v>545</v>
      </c>
      <c r="I318" s="18">
        <v>896</v>
      </c>
      <c r="J318" s="18">
        <v>298613.24700000003</v>
      </c>
      <c r="K318" s="18">
        <v>187.1</v>
      </c>
      <c r="O318" s="17" t="s">
        <v>576</v>
      </c>
      <c r="P318" s="18">
        <v>909</v>
      </c>
      <c r="Q318" s="18">
        <v>296548.522</v>
      </c>
      <c r="R318" s="18">
        <v>706.6</v>
      </c>
    </row>
    <row r="319" spans="1:20" x14ac:dyDescent="0.15">
      <c r="A319" s="17" t="s">
        <v>515</v>
      </c>
      <c r="B319" s="18">
        <v>886</v>
      </c>
      <c r="C319" s="18">
        <v>287959.81400000001</v>
      </c>
      <c r="D319" s="18">
        <v>179.2</v>
      </c>
      <c r="H319" s="17" t="s">
        <v>546</v>
      </c>
      <c r="I319" s="18">
        <v>840</v>
      </c>
      <c r="J319" s="18">
        <v>281440.42700000003</v>
      </c>
      <c r="K319" s="18">
        <v>236.7</v>
      </c>
      <c r="O319" s="17" t="s">
        <v>577</v>
      </c>
      <c r="P319" s="18">
        <v>876</v>
      </c>
      <c r="Q319" s="18">
        <v>280183.16100000002</v>
      </c>
      <c r="R319" s="18">
        <v>4479</v>
      </c>
    </row>
    <row r="320" spans="1:20" x14ac:dyDescent="0.15">
      <c r="A320" s="17" t="s">
        <v>516</v>
      </c>
      <c r="B320" s="18">
        <v>900</v>
      </c>
      <c r="C320" s="18">
        <v>296406.31099999993</v>
      </c>
      <c r="D320" s="18">
        <v>161.80000000000001</v>
      </c>
      <c r="H320" s="17" t="s">
        <v>547</v>
      </c>
      <c r="I320" s="18">
        <v>840</v>
      </c>
      <c r="J320" s="18">
        <v>278565.701</v>
      </c>
      <c r="K320" s="18">
        <v>176.8</v>
      </c>
      <c r="O320" s="17" t="s">
        <v>578</v>
      </c>
      <c r="P320" s="18">
        <v>889</v>
      </c>
      <c r="Q320" s="18">
        <v>283265.20399999997</v>
      </c>
      <c r="R320" s="18">
        <v>757.7</v>
      </c>
    </row>
    <row r="321" spans="1:18" x14ac:dyDescent="0.15">
      <c r="A321" s="17" t="s">
        <v>517</v>
      </c>
      <c r="B321" s="18">
        <v>906</v>
      </c>
      <c r="C321" s="18">
        <v>299419.24400000001</v>
      </c>
      <c r="D321" s="18">
        <v>250</v>
      </c>
      <c r="H321" s="17" t="s">
        <v>548</v>
      </c>
      <c r="I321" s="18">
        <v>840</v>
      </c>
      <c r="J321" s="18">
        <v>282471.04800000001</v>
      </c>
      <c r="K321" s="18">
        <v>178.7</v>
      </c>
      <c r="O321" s="17" t="s">
        <v>579</v>
      </c>
      <c r="P321" s="18">
        <v>863</v>
      </c>
      <c r="Q321" s="18">
        <v>284307.60600000003</v>
      </c>
      <c r="R321" s="18">
        <v>536.4</v>
      </c>
    </row>
    <row r="322" spans="1:18" x14ac:dyDescent="0.15">
      <c r="A322" s="17" t="s">
        <v>518</v>
      </c>
      <c r="B322" s="18">
        <v>859</v>
      </c>
      <c r="C322" s="18">
        <v>286352.80499999999</v>
      </c>
      <c r="D322" s="18">
        <v>263.2</v>
      </c>
      <c r="H322" s="17" t="s">
        <v>549</v>
      </c>
      <c r="I322" s="18">
        <v>841</v>
      </c>
      <c r="J322" s="18">
        <v>279689.50699999998</v>
      </c>
      <c r="K322" s="18">
        <v>194.7</v>
      </c>
      <c r="O322" s="17" t="s">
        <v>580</v>
      </c>
      <c r="P322" s="18">
        <v>840</v>
      </c>
      <c r="Q322" s="18">
        <v>273305.28499999997</v>
      </c>
      <c r="R322" s="18">
        <v>1070.3</v>
      </c>
    </row>
    <row r="323" spans="1:18" x14ac:dyDescent="0.15">
      <c r="A323" s="17" t="s">
        <v>519</v>
      </c>
      <c r="B323" s="18">
        <v>874</v>
      </c>
      <c r="C323" s="18">
        <v>287499.58599999995</v>
      </c>
      <c r="D323" s="18">
        <v>212.2</v>
      </c>
      <c r="H323" s="17" t="s">
        <v>550</v>
      </c>
      <c r="I323" s="18">
        <v>840</v>
      </c>
      <c r="J323" s="18">
        <v>278988.315</v>
      </c>
      <c r="K323" s="18">
        <v>160.6</v>
      </c>
      <c r="O323" s="17" t="s">
        <v>581</v>
      </c>
      <c r="P323" s="18">
        <v>845</v>
      </c>
      <c r="Q323" s="18">
        <v>280483.41200000001</v>
      </c>
      <c r="R323" s="18">
        <v>463.1</v>
      </c>
    </row>
    <row r="324" spans="1:18" x14ac:dyDescent="0.15">
      <c r="A324" s="17" t="s">
        <v>520</v>
      </c>
      <c r="B324" s="18">
        <v>843</v>
      </c>
      <c r="C324" s="18">
        <v>271771.10100000002</v>
      </c>
      <c r="D324" s="18">
        <v>169.9</v>
      </c>
      <c r="H324" s="17" t="s">
        <v>551</v>
      </c>
      <c r="I324" s="18">
        <v>839</v>
      </c>
      <c r="J324" s="18">
        <v>282774.84400000004</v>
      </c>
      <c r="K324" s="18">
        <v>150.4</v>
      </c>
      <c r="O324" s="17" t="s">
        <v>582</v>
      </c>
      <c r="P324" s="18">
        <v>829</v>
      </c>
      <c r="Q324" s="18">
        <v>272744.65000000002</v>
      </c>
      <c r="R324" s="18">
        <v>221.7</v>
      </c>
    </row>
    <row r="325" spans="1:18" x14ac:dyDescent="0.15">
      <c r="A325" s="17" t="s">
        <v>521</v>
      </c>
      <c r="B325" s="18">
        <v>881</v>
      </c>
      <c r="C325" s="18">
        <v>282868.63500000001</v>
      </c>
      <c r="D325" s="18">
        <v>141.5</v>
      </c>
      <c r="H325" s="17" t="s">
        <v>552</v>
      </c>
      <c r="I325" s="18">
        <v>845</v>
      </c>
      <c r="J325" s="18">
        <v>270534.522</v>
      </c>
      <c r="K325" s="18">
        <v>140</v>
      </c>
      <c r="O325" s="17" t="s">
        <v>583</v>
      </c>
      <c r="P325" s="18">
        <v>857</v>
      </c>
      <c r="Q325" s="18">
        <v>278391.36700000003</v>
      </c>
      <c r="R325" s="18">
        <v>1806.5</v>
      </c>
    </row>
    <row r="326" spans="1:18" x14ac:dyDescent="0.15">
      <c r="A326" s="17" t="s">
        <v>522</v>
      </c>
      <c r="B326" s="18">
        <v>844</v>
      </c>
      <c r="C326" s="18">
        <v>274687.10800000007</v>
      </c>
      <c r="D326" s="18">
        <v>160.4</v>
      </c>
      <c r="H326" s="17" t="s">
        <v>553</v>
      </c>
      <c r="I326" s="18">
        <v>886</v>
      </c>
      <c r="J326" s="18">
        <v>292514.62700000004</v>
      </c>
      <c r="K326" s="18">
        <v>159.4</v>
      </c>
      <c r="O326" s="17" t="s">
        <v>584</v>
      </c>
      <c r="P326" s="18">
        <v>818</v>
      </c>
      <c r="Q326" s="18">
        <v>264544.24300000002</v>
      </c>
      <c r="R326" s="18">
        <v>5676.7</v>
      </c>
    </row>
    <row r="327" spans="1:18" x14ac:dyDescent="0.15">
      <c r="A327" s="17" t="s">
        <v>523</v>
      </c>
      <c r="B327" s="18">
        <v>841</v>
      </c>
      <c r="C327" s="18">
        <v>284347.26999999996</v>
      </c>
      <c r="D327" s="18">
        <v>248.4</v>
      </c>
      <c r="H327" s="17" t="s">
        <v>554</v>
      </c>
      <c r="I327" s="18">
        <v>860</v>
      </c>
      <c r="J327" s="18">
        <v>284327.59499999997</v>
      </c>
      <c r="K327" s="18">
        <v>138.19999999999999</v>
      </c>
      <c r="O327" s="17" t="s">
        <v>585</v>
      </c>
      <c r="P327" s="18">
        <v>457</v>
      </c>
      <c r="Q327" s="18">
        <v>157035.49050000001</v>
      </c>
      <c r="R327" s="18">
        <v>103.9</v>
      </c>
    </row>
    <row r="328" spans="1:18" x14ac:dyDescent="0.15">
      <c r="A328" s="17" t="s">
        <v>524</v>
      </c>
      <c r="B328" s="18">
        <v>642</v>
      </c>
      <c r="C328" s="18">
        <v>211777.64600000001</v>
      </c>
      <c r="D328" s="18">
        <v>149.4</v>
      </c>
      <c r="H328" s="17" t="s">
        <v>555</v>
      </c>
      <c r="I328" s="18">
        <v>862</v>
      </c>
      <c r="J328" s="18">
        <v>284249.78500000003</v>
      </c>
      <c r="K328" s="18">
        <v>159.80000000000001</v>
      </c>
      <c r="O328" s="17" t="s">
        <v>586</v>
      </c>
      <c r="P328" s="18">
        <v>886</v>
      </c>
      <c r="Q328" s="18">
        <v>290345.12100000004</v>
      </c>
      <c r="R328" s="18">
        <v>437.6</v>
      </c>
    </row>
    <row r="329" spans="1:18" x14ac:dyDescent="0.15">
      <c r="A329" s="17" t="s">
        <v>525</v>
      </c>
      <c r="B329" s="18">
        <v>619</v>
      </c>
      <c r="C329" s="18">
        <v>202021.0545</v>
      </c>
      <c r="D329" s="18">
        <v>143.1</v>
      </c>
      <c r="H329" s="17" t="s">
        <v>556</v>
      </c>
      <c r="I329" s="18">
        <v>858</v>
      </c>
      <c r="J329" s="18">
        <v>287477.527</v>
      </c>
      <c r="K329" s="18">
        <v>137.9</v>
      </c>
      <c r="O329" s="17" t="s">
        <v>587</v>
      </c>
      <c r="P329" s="18">
        <v>840</v>
      </c>
      <c r="Q329" s="18">
        <v>280892.58300000004</v>
      </c>
      <c r="R329" s="18">
        <v>141.1</v>
      </c>
    </row>
    <row r="330" spans="1:18" x14ac:dyDescent="0.15">
      <c r="A330" s="17" t="s">
        <v>526</v>
      </c>
      <c r="B330" s="18">
        <v>841</v>
      </c>
      <c r="C330" s="18">
        <v>278184.424</v>
      </c>
      <c r="D330" s="18">
        <v>1820.4</v>
      </c>
      <c r="H330" s="17" t="s">
        <v>557</v>
      </c>
      <c r="I330" s="18">
        <v>874</v>
      </c>
      <c r="J330" s="18">
        <v>290301.47499999998</v>
      </c>
      <c r="K330" s="18">
        <v>146.6</v>
      </c>
      <c r="O330" s="17" t="s">
        <v>588</v>
      </c>
      <c r="P330" s="18">
        <v>841</v>
      </c>
      <c r="Q330" s="18">
        <v>285716.16100000002</v>
      </c>
      <c r="R330" s="18">
        <v>170.9</v>
      </c>
    </row>
    <row r="331" spans="1:18" x14ac:dyDescent="0.15">
      <c r="A331" s="17" t="s">
        <v>527</v>
      </c>
      <c r="B331" s="18">
        <v>841</v>
      </c>
      <c r="C331" s="18">
        <v>275699.23600000003</v>
      </c>
      <c r="D331" s="18">
        <v>2522.9</v>
      </c>
      <c r="H331" s="17" t="s">
        <v>558</v>
      </c>
      <c r="I331" s="18">
        <v>423</v>
      </c>
      <c r="J331" s="18">
        <v>137008.43499999997</v>
      </c>
      <c r="K331" s="18">
        <v>112.9</v>
      </c>
      <c r="O331" s="17" t="s">
        <v>589</v>
      </c>
      <c r="P331" s="18">
        <v>841</v>
      </c>
      <c r="Q331" s="18">
        <v>274406.59899999999</v>
      </c>
      <c r="R331" s="18">
        <v>144.1</v>
      </c>
    </row>
    <row r="332" spans="1:18" x14ac:dyDescent="0.15">
      <c r="A332" s="17" t="s">
        <v>528</v>
      </c>
      <c r="B332" s="18">
        <v>840</v>
      </c>
      <c r="C332" s="18">
        <v>279906.83799999999</v>
      </c>
      <c r="D332" s="18">
        <v>836.8</v>
      </c>
      <c r="H332" s="17" t="s">
        <v>559</v>
      </c>
      <c r="I332" s="18">
        <v>961</v>
      </c>
      <c r="J332" s="18">
        <v>307210.31099999999</v>
      </c>
      <c r="K332" s="18">
        <v>253</v>
      </c>
      <c r="O332" s="17" t="s">
        <v>590</v>
      </c>
      <c r="P332" s="18">
        <v>840</v>
      </c>
      <c r="Q332" s="18">
        <v>271151.82899999997</v>
      </c>
      <c r="R332" s="18">
        <v>156.9</v>
      </c>
    </row>
    <row r="333" spans="1:18" x14ac:dyDescent="0.15">
      <c r="A333" s="17" t="s">
        <v>529</v>
      </c>
      <c r="B333" s="18">
        <v>841</v>
      </c>
      <c r="C333" s="18">
        <v>279235.27899999998</v>
      </c>
      <c r="D333" s="18">
        <v>250.1</v>
      </c>
      <c r="H333" s="17" t="s">
        <v>560</v>
      </c>
      <c r="I333" s="18">
        <v>869</v>
      </c>
      <c r="J333" s="18">
        <v>298529.38949999999</v>
      </c>
      <c r="K333" s="18">
        <v>137.19999999999999</v>
      </c>
      <c r="O333" s="17" t="s">
        <v>591</v>
      </c>
      <c r="P333" s="18">
        <v>839</v>
      </c>
      <c r="Q333" s="18">
        <v>279863.44500000001</v>
      </c>
      <c r="R333" s="18">
        <v>147.1</v>
      </c>
    </row>
    <row r="334" spans="1:18" x14ac:dyDescent="0.15">
      <c r="A334" s="17" t="s">
        <v>530</v>
      </c>
      <c r="B334" s="18">
        <v>837</v>
      </c>
      <c r="C334" s="18">
        <v>275517.88550000003</v>
      </c>
      <c r="D334" s="18">
        <v>251.3</v>
      </c>
      <c r="H334" s="17" t="s">
        <v>561</v>
      </c>
      <c r="I334" s="18">
        <v>839</v>
      </c>
      <c r="J334" s="18">
        <v>275833.39799999999</v>
      </c>
      <c r="K334" s="18">
        <v>163.9</v>
      </c>
      <c r="O334" s="17" t="s">
        <v>592</v>
      </c>
      <c r="P334" s="18">
        <v>896</v>
      </c>
      <c r="Q334" s="18">
        <v>302177.48300000001</v>
      </c>
      <c r="R334" s="18">
        <v>141.9</v>
      </c>
    </row>
    <row r="335" spans="1:18" x14ac:dyDescent="0.15">
      <c r="A335" s="17" t="s">
        <v>531</v>
      </c>
      <c r="B335" s="18">
        <v>834</v>
      </c>
      <c r="C335" s="18">
        <v>280092.33799999999</v>
      </c>
      <c r="D335" s="18">
        <v>4047.4</v>
      </c>
      <c r="H335" s="17" t="s">
        <v>562</v>
      </c>
      <c r="I335" s="18">
        <v>841</v>
      </c>
      <c r="J335" s="18">
        <v>283758.93599999999</v>
      </c>
      <c r="K335" s="18">
        <v>1830</v>
      </c>
      <c r="O335" s="17" t="s">
        <v>593</v>
      </c>
      <c r="P335" s="18">
        <v>843</v>
      </c>
      <c r="Q335" s="18">
        <v>281528.728</v>
      </c>
      <c r="R335" s="18">
        <v>159.80000000000001</v>
      </c>
    </row>
    <row r="336" spans="1:18" x14ac:dyDescent="0.15">
      <c r="A336" s="17" t="s">
        <v>532</v>
      </c>
      <c r="B336" s="18">
        <v>873</v>
      </c>
      <c r="C336" s="18">
        <v>285062.71299999999</v>
      </c>
      <c r="D336" s="18">
        <v>720.6</v>
      </c>
      <c r="H336" s="17" t="s">
        <v>563</v>
      </c>
      <c r="I336" s="18">
        <v>840</v>
      </c>
      <c r="J336" s="18">
        <v>270090.02900000004</v>
      </c>
      <c r="K336" s="18">
        <v>10058.4</v>
      </c>
      <c r="O336" s="17" t="s">
        <v>594</v>
      </c>
      <c r="P336" s="18">
        <v>909</v>
      </c>
      <c r="Q336" s="18">
        <v>301494.87299999996</v>
      </c>
      <c r="R336" s="18">
        <v>172.5</v>
      </c>
    </row>
    <row r="337" spans="1:20" x14ac:dyDescent="0.15">
      <c r="A337" s="17" t="s">
        <v>533</v>
      </c>
      <c r="B337" s="18">
        <v>874</v>
      </c>
      <c r="C337" s="18">
        <v>295275.26900000003</v>
      </c>
      <c r="D337" s="18">
        <v>188</v>
      </c>
      <c r="H337" s="17" t="s">
        <v>564</v>
      </c>
      <c r="I337" s="18">
        <v>841</v>
      </c>
      <c r="J337" s="18">
        <v>280627.04600000003</v>
      </c>
      <c r="K337" s="18">
        <v>6983.1</v>
      </c>
      <c r="O337" s="17" t="s">
        <v>595</v>
      </c>
      <c r="P337" s="18">
        <v>904</v>
      </c>
      <c r="Q337" s="18">
        <v>300136.56099999999</v>
      </c>
      <c r="R337" s="18">
        <v>143.9</v>
      </c>
    </row>
    <row r="338" spans="1:20" x14ac:dyDescent="0.15">
      <c r="A338" s="17" t="s">
        <v>534</v>
      </c>
      <c r="B338" s="18">
        <v>859</v>
      </c>
      <c r="C338" s="18">
        <v>283420.09999999998</v>
      </c>
      <c r="D338" s="18">
        <v>153.69999999999999</v>
      </c>
      <c r="H338" s="17" t="s">
        <v>565</v>
      </c>
      <c r="I338" s="18">
        <v>842</v>
      </c>
      <c r="J338" s="18">
        <v>276196.57199999999</v>
      </c>
      <c r="K338" s="18">
        <v>14556.4</v>
      </c>
      <c r="O338" s="17" t="s">
        <v>596</v>
      </c>
      <c r="P338" s="18">
        <v>868</v>
      </c>
      <c r="Q338" s="18">
        <v>283102.04100000003</v>
      </c>
      <c r="R338" s="18">
        <v>139</v>
      </c>
    </row>
    <row r="339" spans="1:20" x14ac:dyDescent="0.15">
      <c r="A339" s="17" t="s">
        <v>535</v>
      </c>
      <c r="B339" s="18">
        <v>836</v>
      </c>
      <c r="C339" s="18">
        <v>267249.43299999996</v>
      </c>
      <c r="D339" s="18">
        <v>177.1</v>
      </c>
      <c r="H339" s="17" t="s">
        <v>566</v>
      </c>
      <c r="I339" s="18">
        <v>1261</v>
      </c>
      <c r="J339" s="18">
        <v>412648.19</v>
      </c>
      <c r="K339" s="18">
        <v>1677.9</v>
      </c>
      <c r="O339" s="17" t="s">
        <v>597</v>
      </c>
      <c r="P339" s="18">
        <v>426</v>
      </c>
      <c r="Q339" s="18">
        <v>137429.40349999999</v>
      </c>
      <c r="R339" s="18">
        <v>114.4</v>
      </c>
    </row>
    <row r="340" spans="1:20" x14ac:dyDescent="0.15">
      <c r="A340" s="17" t="s">
        <v>536</v>
      </c>
      <c r="B340" s="18">
        <v>835</v>
      </c>
      <c r="C340" s="18">
        <v>272178.20699999999</v>
      </c>
      <c r="D340" s="18">
        <v>141</v>
      </c>
      <c r="H340" s="17" t="s">
        <v>567</v>
      </c>
      <c r="I340" s="18">
        <v>412</v>
      </c>
      <c r="J340" s="18">
        <v>138445.31299999999</v>
      </c>
      <c r="K340" s="18">
        <v>74.400000000000006</v>
      </c>
      <c r="O340" s="17" t="s">
        <v>598</v>
      </c>
      <c r="P340" s="18">
        <v>865</v>
      </c>
      <c r="Q340" s="18">
        <v>281570.87</v>
      </c>
      <c r="R340" s="18">
        <v>138</v>
      </c>
    </row>
    <row r="341" spans="1:20" x14ac:dyDescent="0.15">
      <c r="A341" s="17" t="s">
        <v>537</v>
      </c>
      <c r="B341" s="18">
        <v>880</v>
      </c>
      <c r="C341" s="18">
        <v>290969.42100000003</v>
      </c>
      <c r="D341" s="18">
        <v>165.5</v>
      </c>
      <c r="H341" s="17" t="s">
        <v>568</v>
      </c>
      <c r="I341" s="18">
        <v>887</v>
      </c>
      <c r="J341" s="18">
        <v>288324.86700000003</v>
      </c>
      <c r="K341" s="18">
        <v>1436.8</v>
      </c>
      <c r="O341" s="17" t="s">
        <v>599</v>
      </c>
      <c r="P341" s="18">
        <v>842</v>
      </c>
      <c r="Q341" s="18">
        <v>277846.97599999997</v>
      </c>
      <c r="R341" s="18">
        <v>1903.9</v>
      </c>
    </row>
    <row r="342" spans="1:20" x14ac:dyDescent="0.15">
      <c r="A342" s="17" t="s">
        <v>538</v>
      </c>
      <c r="B342" s="18">
        <v>842</v>
      </c>
      <c r="C342" s="18">
        <v>272383.12099999998</v>
      </c>
      <c r="D342" s="18">
        <v>133.30000000000001</v>
      </c>
      <c r="H342" s="17" t="s">
        <v>569</v>
      </c>
      <c r="I342" s="18">
        <v>832</v>
      </c>
      <c r="J342" s="18">
        <v>277978.70199999999</v>
      </c>
      <c r="K342" s="18">
        <v>139.80000000000001</v>
      </c>
      <c r="O342" s="17" t="s">
        <v>600</v>
      </c>
      <c r="P342" s="18">
        <v>871</v>
      </c>
      <c r="Q342" s="18">
        <v>281818.61800000002</v>
      </c>
      <c r="R342" s="18">
        <v>1154.3</v>
      </c>
    </row>
    <row r="343" spans="1:20" x14ac:dyDescent="0.15">
      <c r="A343" s="17" t="s">
        <v>539</v>
      </c>
      <c r="B343" s="18">
        <v>841</v>
      </c>
      <c r="C343" s="18">
        <v>285710.08149999997</v>
      </c>
      <c r="D343" s="18">
        <v>157.5</v>
      </c>
      <c r="H343" s="17" t="s">
        <v>570</v>
      </c>
      <c r="I343" s="18">
        <v>888</v>
      </c>
      <c r="J343" s="18">
        <v>292312.462</v>
      </c>
      <c r="K343" s="18">
        <v>138.69999999999999</v>
      </c>
      <c r="O343" s="17" t="s">
        <v>601</v>
      </c>
      <c r="P343" s="18">
        <v>874</v>
      </c>
      <c r="Q343" s="18">
        <v>281864.98300000001</v>
      </c>
      <c r="R343" s="18">
        <v>9168.6</v>
      </c>
    </row>
    <row r="344" spans="1:20" x14ac:dyDescent="0.15">
      <c r="A344" s="17" t="s">
        <v>540</v>
      </c>
      <c r="B344" s="18">
        <v>840</v>
      </c>
      <c r="C344" s="18">
        <v>284738.15000000002</v>
      </c>
      <c r="D344" s="18">
        <v>136.4</v>
      </c>
      <c r="H344" s="17" t="s">
        <v>571</v>
      </c>
      <c r="I344" s="18">
        <v>654</v>
      </c>
      <c r="J344" s="18">
        <v>215235.54099999997</v>
      </c>
      <c r="K344" s="18">
        <v>178</v>
      </c>
      <c r="O344" s="17" t="s">
        <v>602</v>
      </c>
      <c r="P344" s="18">
        <v>840</v>
      </c>
      <c r="Q344" s="18">
        <v>275326.83600000001</v>
      </c>
      <c r="R344" s="18">
        <v>635.29999999999995</v>
      </c>
    </row>
    <row r="345" spans="1:20" x14ac:dyDescent="0.15">
      <c r="A345" s="17" t="s">
        <v>541</v>
      </c>
      <c r="B345" s="18">
        <v>200</v>
      </c>
      <c r="C345" s="18">
        <v>64290.360099999998</v>
      </c>
      <c r="D345" s="18">
        <v>74</v>
      </c>
      <c r="H345" s="17" t="s">
        <v>572</v>
      </c>
      <c r="I345" s="18">
        <v>600</v>
      </c>
      <c r="J345" s="18">
        <v>201912.75999999998</v>
      </c>
      <c r="K345" s="18">
        <v>122.4</v>
      </c>
      <c r="O345" s="17" t="s">
        <v>603</v>
      </c>
      <c r="P345" s="18">
        <v>141</v>
      </c>
      <c r="Q345" s="18">
        <v>49201.879300000001</v>
      </c>
      <c r="R345" s="18">
        <v>421.6</v>
      </c>
    </row>
    <row r="346" spans="1:20" x14ac:dyDescent="0.15">
      <c r="A346" s="17" t="s">
        <v>35</v>
      </c>
      <c r="B346" s="18">
        <v>24746</v>
      </c>
      <c r="C346" s="18">
        <v>8155079.3865999989</v>
      </c>
      <c r="D346" s="18">
        <v>501.35161290322583</v>
      </c>
      <c r="H346" s="17" t="s">
        <v>35</v>
      </c>
      <c r="I346" s="18">
        <v>24788</v>
      </c>
      <c r="J346" s="18">
        <v>8205089.4441000046</v>
      </c>
      <c r="K346" s="18">
        <v>1324.8967741935485</v>
      </c>
      <c r="O346" s="17" t="s">
        <v>35</v>
      </c>
      <c r="P346" s="18">
        <v>24726</v>
      </c>
      <c r="Q346" s="18">
        <v>8115456.7093000012</v>
      </c>
      <c r="R346" s="18">
        <v>1079.0193548387097</v>
      </c>
    </row>
    <row r="348" spans="1:20" ht="56" x14ac:dyDescent="0.15">
      <c r="A348" s="19" t="s">
        <v>45</v>
      </c>
      <c r="B348" s="12" t="s">
        <v>16</v>
      </c>
      <c r="C348" s="12" t="s">
        <v>10</v>
      </c>
      <c r="D348" s="12" t="s">
        <v>18</v>
      </c>
      <c r="E348" s="12" t="s">
        <v>19</v>
      </c>
      <c r="F348" s="11" t="s">
        <v>17</v>
      </c>
      <c r="H348" s="19" t="s">
        <v>45</v>
      </c>
      <c r="I348" s="12" t="s">
        <v>16</v>
      </c>
      <c r="J348" s="12" t="s">
        <v>10</v>
      </c>
      <c r="K348" s="12" t="s">
        <v>18</v>
      </c>
      <c r="L348" s="12" t="s">
        <v>19</v>
      </c>
      <c r="M348" s="11" t="s">
        <v>17</v>
      </c>
      <c r="O348" s="19" t="s">
        <v>45</v>
      </c>
      <c r="P348" s="12" t="s">
        <v>16</v>
      </c>
      <c r="Q348" s="12" t="s">
        <v>10</v>
      </c>
      <c r="R348" s="12" t="s">
        <v>18</v>
      </c>
      <c r="S348" s="12" t="s">
        <v>19</v>
      </c>
      <c r="T348" s="11" t="s">
        <v>17</v>
      </c>
    </row>
    <row r="349" spans="1:20" x14ac:dyDescent="0.15">
      <c r="A349" s="20" t="s">
        <v>511</v>
      </c>
      <c r="B349" s="21">
        <v>556</v>
      </c>
      <c r="C349" s="21">
        <v>182833.853</v>
      </c>
      <c r="D349" s="21">
        <v>1087.9000000000001</v>
      </c>
      <c r="E349" s="6">
        <f>D349/B349</f>
        <v>1.9566546762589929</v>
      </c>
      <c r="F349" s="6" t="b">
        <f>IF(OR(E349&lt;$E$385,E349&gt;$E$386),FALSE,TRUE)</f>
        <v>0</v>
      </c>
      <c r="H349" s="20" t="s">
        <v>542</v>
      </c>
      <c r="I349" s="21">
        <v>340</v>
      </c>
      <c r="J349" s="21">
        <v>111588.47559999999</v>
      </c>
      <c r="K349" s="21">
        <v>568.70000000000005</v>
      </c>
      <c r="L349" s="6">
        <f>K349/I349</f>
        <v>1.6726470588235296</v>
      </c>
      <c r="M349" s="6" t="b">
        <f>IF(OR(L349&lt;$E$385,L349&gt;$E$386),FALSE,TRUE)</f>
        <v>0</v>
      </c>
      <c r="O349" s="20" t="s">
        <v>573</v>
      </c>
      <c r="P349" s="21">
        <v>495</v>
      </c>
      <c r="Q349" s="21">
        <v>160960.12199999997</v>
      </c>
      <c r="R349" s="21">
        <v>1661.5</v>
      </c>
      <c r="S349" s="6">
        <f>R349/P349</f>
        <v>3.3565656565656568</v>
      </c>
      <c r="T349" s="6" t="b">
        <f>IF(OR(S349&lt;$E$385,S349&gt;$E$386),FALSE,TRUE)</f>
        <v>0</v>
      </c>
    </row>
    <row r="350" spans="1:20" x14ac:dyDescent="0.15">
      <c r="A350" s="20" t="s">
        <v>512</v>
      </c>
      <c r="B350" s="21">
        <v>841</v>
      </c>
      <c r="C350" s="21">
        <v>273645.90399999998</v>
      </c>
      <c r="D350" s="21">
        <v>261</v>
      </c>
      <c r="E350" s="6">
        <f t="shared" ref="E350:E379" si="15">D350/B350</f>
        <v>0.31034482758620691</v>
      </c>
      <c r="F350" s="6" t="b">
        <f t="shared" ref="F350:F379" si="16">IF(OR(E350&lt;$E$385,E350&gt;$E$386),FALSE,TRUE)</f>
        <v>1</v>
      </c>
      <c r="H350" s="20" t="s">
        <v>543</v>
      </c>
      <c r="I350" s="21">
        <v>437</v>
      </c>
      <c r="J350" s="21">
        <v>143356.44399999999</v>
      </c>
      <c r="K350" s="21">
        <v>216</v>
      </c>
      <c r="L350" s="6">
        <f t="shared" ref="L350:L379" si="17">K350/I350</f>
        <v>0.49427917620137302</v>
      </c>
      <c r="M350" s="6" t="b">
        <f t="shared" ref="M350:M379" si="18">IF(OR(L350&lt;$E$385,L350&gt;$E$386),FALSE,TRUE)</f>
        <v>0</v>
      </c>
      <c r="O350" s="20" t="s">
        <v>574</v>
      </c>
      <c r="P350" s="21">
        <v>840</v>
      </c>
      <c r="Q350" s="21">
        <v>272387.88199999998</v>
      </c>
      <c r="R350" s="21">
        <v>233.6</v>
      </c>
      <c r="S350" s="6">
        <f t="shared" ref="S350:S379" si="19">R350/P350</f>
        <v>0.27809523809523806</v>
      </c>
      <c r="T350" s="6" t="b">
        <f t="shared" ref="T350:T379" si="20">IF(OR(S350&lt;$E$385,S350&gt;$E$386),FALSE,TRUE)</f>
        <v>1</v>
      </c>
    </row>
    <row r="351" spans="1:20" x14ac:dyDescent="0.15">
      <c r="A351" s="20" t="s">
        <v>513</v>
      </c>
      <c r="B351" s="21">
        <v>634</v>
      </c>
      <c r="C351" s="21">
        <v>209968.07</v>
      </c>
      <c r="D351" s="21">
        <v>173</v>
      </c>
      <c r="E351" s="6">
        <f t="shared" si="15"/>
        <v>0.27287066246056785</v>
      </c>
      <c r="F351" s="6" t="b">
        <f t="shared" si="16"/>
        <v>1</v>
      </c>
      <c r="H351" s="20" t="s">
        <v>544</v>
      </c>
      <c r="I351" s="21">
        <v>900</v>
      </c>
      <c r="J351" s="21">
        <v>302083.95299999998</v>
      </c>
      <c r="K351" s="21">
        <v>257.3</v>
      </c>
      <c r="L351" s="6">
        <f t="shared" si="17"/>
        <v>0.28588888888888891</v>
      </c>
      <c r="M351" s="6" t="b">
        <f t="shared" si="18"/>
        <v>1</v>
      </c>
      <c r="O351" s="20" t="s">
        <v>575</v>
      </c>
      <c r="P351" s="21">
        <v>842</v>
      </c>
      <c r="Q351" s="21">
        <v>275424.77500000002</v>
      </c>
      <c r="R351" s="21">
        <v>241.7</v>
      </c>
      <c r="S351" s="6">
        <f t="shared" si="19"/>
        <v>0.28705463182897861</v>
      </c>
      <c r="T351" s="6" t="b">
        <f t="shared" si="20"/>
        <v>1</v>
      </c>
    </row>
    <row r="352" spans="1:20" x14ac:dyDescent="0.15">
      <c r="A352" s="20" t="s">
        <v>514</v>
      </c>
      <c r="B352" s="21">
        <v>706</v>
      </c>
      <c r="C352" s="21">
        <v>233608.12900000002</v>
      </c>
      <c r="D352" s="21">
        <v>164.9</v>
      </c>
      <c r="E352" s="6">
        <f t="shared" si="15"/>
        <v>0.23356940509915014</v>
      </c>
      <c r="F352" s="6" t="b">
        <f t="shared" si="16"/>
        <v>1</v>
      </c>
      <c r="H352" s="20" t="s">
        <v>545</v>
      </c>
      <c r="I352" s="21">
        <v>896</v>
      </c>
      <c r="J352" s="21">
        <v>298613.24700000003</v>
      </c>
      <c r="K352" s="21">
        <v>187.1</v>
      </c>
      <c r="L352" s="6">
        <f t="shared" si="17"/>
        <v>0.20881696428571428</v>
      </c>
      <c r="M352" s="6" t="b">
        <f t="shared" si="18"/>
        <v>1</v>
      </c>
      <c r="O352" s="20" t="s">
        <v>576</v>
      </c>
      <c r="P352" s="21">
        <v>909</v>
      </c>
      <c r="Q352" s="21">
        <v>296548.522</v>
      </c>
      <c r="R352" s="21">
        <v>706.6</v>
      </c>
      <c r="S352" s="6">
        <f t="shared" si="19"/>
        <v>0.77733773377337734</v>
      </c>
      <c r="T352" s="6" t="b">
        <f t="shared" si="20"/>
        <v>0</v>
      </c>
    </row>
    <row r="353" spans="1:20" x14ac:dyDescent="0.15">
      <c r="A353" s="20" t="s">
        <v>515</v>
      </c>
      <c r="B353" s="21">
        <v>886</v>
      </c>
      <c r="C353" s="21">
        <v>287959.81400000001</v>
      </c>
      <c r="D353" s="21">
        <v>179.2</v>
      </c>
      <c r="E353" s="6">
        <f t="shared" si="15"/>
        <v>0.2022573363431151</v>
      </c>
      <c r="F353" s="6" t="b">
        <f t="shared" si="16"/>
        <v>1</v>
      </c>
      <c r="H353" s="20" t="s">
        <v>546</v>
      </c>
      <c r="I353" s="21">
        <v>840</v>
      </c>
      <c r="J353" s="21">
        <v>281440.42700000003</v>
      </c>
      <c r="K353" s="21">
        <v>236.7</v>
      </c>
      <c r="L353" s="6">
        <f t="shared" si="17"/>
        <v>0.28178571428571425</v>
      </c>
      <c r="M353" s="6" t="b">
        <f t="shared" si="18"/>
        <v>1</v>
      </c>
      <c r="O353" s="20" t="s">
        <v>577</v>
      </c>
      <c r="P353" s="21">
        <v>876</v>
      </c>
      <c r="Q353" s="21">
        <v>280183.16100000002</v>
      </c>
      <c r="R353" s="21">
        <v>4479</v>
      </c>
      <c r="S353" s="6">
        <f t="shared" si="19"/>
        <v>5.1130136986301373</v>
      </c>
      <c r="T353" s="6" t="b">
        <f t="shared" si="20"/>
        <v>0</v>
      </c>
    </row>
    <row r="354" spans="1:20" x14ac:dyDescent="0.15">
      <c r="A354" s="20" t="s">
        <v>516</v>
      </c>
      <c r="B354" s="21">
        <v>900</v>
      </c>
      <c r="C354" s="21">
        <v>296406.31099999993</v>
      </c>
      <c r="D354" s="21">
        <v>161.80000000000001</v>
      </c>
      <c r="E354" s="6">
        <f t="shared" si="15"/>
        <v>0.17977777777777779</v>
      </c>
      <c r="F354" s="6" t="b">
        <f t="shared" si="16"/>
        <v>1</v>
      </c>
      <c r="H354" s="20" t="s">
        <v>547</v>
      </c>
      <c r="I354" s="21">
        <v>840</v>
      </c>
      <c r="J354" s="21">
        <v>278565.701</v>
      </c>
      <c r="K354" s="21">
        <v>176.8</v>
      </c>
      <c r="L354" s="6">
        <f t="shared" si="17"/>
        <v>0.21047619047619048</v>
      </c>
      <c r="M354" s="6" t="b">
        <f t="shared" si="18"/>
        <v>1</v>
      </c>
      <c r="O354" s="20" t="s">
        <v>578</v>
      </c>
      <c r="P354" s="21">
        <v>889</v>
      </c>
      <c r="Q354" s="21">
        <v>283265.20399999997</v>
      </c>
      <c r="R354" s="21">
        <v>757.7</v>
      </c>
      <c r="S354" s="6">
        <f t="shared" si="19"/>
        <v>0.85230596175478068</v>
      </c>
      <c r="T354" s="6" t="b">
        <f t="shared" si="20"/>
        <v>0</v>
      </c>
    </row>
    <row r="355" spans="1:20" x14ac:dyDescent="0.15">
      <c r="A355" s="20" t="s">
        <v>517</v>
      </c>
      <c r="B355" s="21">
        <v>906</v>
      </c>
      <c r="C355" s="21">
        <v>299419.24400000001</v>
      </c>
      <c r="D355" s="21">
        <v>250</v>
      </c>
      <c r="E355" s="6">
        <f t="shared" si="15"/>
        <v>0.27593818984547464</v>
      </c>
      <c r="F355" s="6" t="b">
        <f t="shared" si="16"/>
        <v>1</v>
      </c>
      <c r="H355" s="20" t="s">
        <v>548</v>
      </c>
      <c r="I355" s="21">
        <v>840</v>
      </c>
      <c r="J355" s="21">
        <v>282471.04800000001</v>
      </c>
      <c r="K355" s="21">
        <v>178.7</v>
      </c>
      <c r="L355" s="6">
        <f t="shared" si="17"/>
        <v>0.21273809523809523</v>
      </c>
      <c r="M355" s="6" t="b">
        <f t="shared" si="18"/>
        <v>1</v>
      </c>
      <c r="O355" s="20" t="s">
        <v>579</v>
      </c>
      <c r="P355" s="21">
        <v>863</v>
      </c>
      <c r="Q355" s="21">
        <v>284307.60600000003</v>
      </c>
      <c r="R355" s="21">
        <v>536.4</v>
      </c>
      <c r="S355" s="6">
        <f t="shared" si="19"/>
        <v>0.62155272305909615</v>
      </c>
      <c r="T355" s="6" t="b">
        <f t="shared" si="20"/>
        <v>0</v>
      </c>
    </row>
    <row r="356" spans="1:20" x14ac:dyDescent="0.15">
      <c r="A356" s="20" t="s">
        <v>518</v>
      </c>
      <c r="B356" s="21">
        <v>859</v>
      </c>
      <c r="C356" s="21">
        <v>286352.80499999999</v>
      </c>
      <c r="D356" s="21">
        <v>263.2</v>
      </c>
      <c r="E356" s="6">
        <f t="shared" si="15"/>
        <v>0.30640279394644937</v>
      </c>
      <c r="F356" s="6" t="b">
        <f t="shared" si="16"/>
        <v>1</v>
      </c>
      <c r="H356" s="20" t="s">
        <v>549</v>
      </c>
      <c r="I356" s="21">
        <v>841</v>
      </c>
      <c r="J356" s="21">
        <v>279689.50699999998</v>
      </c>
      <c r="K356" s="21">
        <v>194.7</v>
      </c>
      <c r="L356" s="6">
        <f t="shared" si="17"/>
        <v>0.23151010701545777</v>
      </c>
      <c r="M356" s="6" t="b">
        <f t="shared" si="18"/>
        <v>1</v>
      </c>
      <c r="O356" s="20" t="s">
        <v>580</v>
      </c>
      <c r="P356" s="21">
        <v>840</v>
      </c>
      <c r="Q356" s="21">
        <v>273305.28499999997</v>
      </c>
      <c r="R356" s="21">
        <v>1070.3</v>
      </c>
      <c r="S356" s="6">
        <f t="shared" si="19"/>
        <v>1.2741666666666667</v>
      </c>
      <c r="T356" s="6" t="b">
        <f t="shared" si="20"/>
        <v>0</v>
      </c>
    </row>
    <row r="357" spans="1:20" x14ac:dyDescent="0.15">
      <c r="A357" s="20" t="s">
        <v>519</v>
      </c>
      <c r="B357" s="21">
        <v>874</v>
      </c>
      <c r="C357" s="21">
        <v>287499.58599999995</v>
      </c>
      <c r="D357" s="21">
        <v>212.2</v>
      </c>
      <c r="E357" s="6">
        <f t="shared" si="15"/>
        <v>0.24279176201372996</v>
      </c>
      <c r="F357" s="6" t="b">
        <f t="shared" si="16"/>
        <v>1</v>
      </c>
      <c r="H357" s="20" t="s">
        <v>550</v>
      </c>
      <c r="I357" s="21">
        <v>840</v>
      </c>
      <c r="J357" s="21">
        <v>278988.315</v>
      </c>
      <c r="K357" s="21">
        <v>160.6</v>
      </c>
      <c r="L357" s="6">
        <f t="shared" si="17"/>
        <v>0.19119047619047619</v>
      </c>
      <c r="M357" s="6" t="b">
        <f t="shared" si="18"/>
        <v>1</v>
      </c>
      <c r="O357" s="20" t="s">
        <v>581</v>
      </c>
      <c r="P357" s="21">
        <v>845</v>
      </c>
      <c r="Q357" s="21">
        <v>280483.41200000001</v>
      </c>
      <c r="R357" s="21">
        <v>463.1</v>
      </c>
      <c r="S357" s="6">
        <f t="shared" si="19"/>
        <v>0.54804733727810651</v>
      </c>
      <c r="T357" s="6" t="b">
        <f t="shared" si="20"/>
        <v>0</v>
      </c>
    </row>
    <row r="358" spans="1:20" x14ac:dyDescent="0.15">
      <c r="A358" s="20" t="s">
        <v>520</v>
      </c>
      <c r="B358" s="21">
        <v>843</v>
      </c>
      <c r="C358" s="21">
        <v>271771.10100000002</v>
      </c>
      <c r="D358" s="21">
        <v>169.9</v>
      </c>
      <c r="E358" s="6">
        <f t="shared" si="15"/>
        <v>0.20154211150652432</v>
      </c>
      <c r="F358" s="6" t="b">
        <f t="shared" si="16"/>
        <v>1</v>
      </c>
      <c r="H358" s="20" t="s">
        <v>551</v>
      </c>
      <c r="I358" s="21">
        <v>839</v>
      </c>
      <c r="J358" s="21">
        <v>282774.84400000004</v>
      </c>
      <c r="K358" s="21">
        <v>150.4</v>
      </c>
      <c r="L358" s="6">
        <f t="shared" si="17"/>
        <v>0.17926102502979738</v>
      </c>
      <c r="M358" s="6" t="b">
        <f t="shared" si="18"/>
        <v>1</v>
      </c>
      <c r="O358" s="20" t="s">
        <v>582</v>
      </c>
      <c r="P358" s="21">
        <v>829</v>
      </c>
      <c r="Q358" s="21">
        <v>272744.65000000002</v>
      </c>
      <c r="R358" s="21">
        <v>221.7</v>
      </c>
      <c r="S358" s="6">
        <f t="shared" si="19"/>
        <v>0.2674306393244873</v>
      </c>
      <c r="T358" s="6" t="b">
        <f t="shared" si="20"/>
        <v>1</v>
      </c>
    </row>
    <row r="359" spans="1:20" x14ac:dyDescent="0.15">
      <c r="A359" s="20" t="s">
        <v>521</v>
      </c>
      <c r="B359" s="21">
        <v>881</v>
      </c>
      <c r="C359" s="21">
        <v>282868.63500000001</v>
      </c>
      <c r="D359" s="21">
        <v>141.5</v>
      </c>
      <c r="E359" s="6">
        <f t="shared" si="15"/>
        <v>0.16061293984108968</v>
      </c>
      <c r="F359" s="6" t="b">
        <f t="shared" si="16"/>
        <v>1</v>
      </c>
      <c r="H359" s="20" t="s">
        <v>552</v>
      </c>
      <c r="I359" s="21">
        <v>845</v>
      </c>
      <c r="J359" s="21">
        <v>270534.522</v>
      </c>
      <c r="K359" s="21">
        <v>140</v>
      </c>
      <c r="L359" s="6">
        <f t="shared" si="17"/>
        <v>0.16568047337278108</v>
      </c>
      <c r="M359" s="6" t="b">
        <f t="shared" si="18"/>
        <v>1</v>
      </c>
      <c r="O359" s="20" t="s">
        <v>583</v>
      </c>
      <c r="P359" s="21">
        <v>857</v>
      </c>
      <c r="Q359" s="21">
        <v>278391.36700000003</v>
      </c>
      <c r="R359" s="21">
        <v>1806.5</v>
      </c>
      <c r="S359" s="6">
        <f t="shared" si="19"/>
        <v>2.1079346557759626</v>
      </c>
      <c r="T359" s="6" t="b">
        <f t="shared" si="20"/>
        <v>0</v>
      </c>
    </row>
    <row r="360" spans="1:20" x14ac:dyDescent="0.15">
      <c r="A360" s="20" t="s">
        <v>522</v>
      </c>
      <c r="B360" s="21">
        <v>844</v>
      </c>
      <c r="C360" s="21">
        <v>274687.10800000007</v>
      </c>
      <c r="D360" s="21">
        <v>160.4</v>
      </c>
      <c r="E360" s="6">
        <f t="shared" si="15"/>
        <v>0.19004739336492893</v>
      </c>
      <c r="F360" s="6" t="b">
        <f t="shared" si="16"/>
        <v>1</v>
      </c>
      <c r="H360" s="20" t="s">
        <v>553</v>
      </c>
      <c r="I360" s="21">
        <v>886</v>
      </c>
      <c r="J360" s="21">
        <v>292514.62700000004</v>
      </c>
      <c r="K360" s="21">
        <v>159.4</v>
      </c>
      <c r="L360" s="6">
        <f t="shared" si="17"/>
        <v>0.17990970654627539</v>
      </c>
      <c r="M360" s="6" t="b">
        <f t="shared" si="18"/>
        <v>1</v>
      </c>
      <c r="O360" s="20" t="s">
        <v>584</v>
      </c>
      <c r="P360" s="21">
        <v>818</v>
      </c>
      <c r="Q360" s="21">
        <v>264544.24300000002</v>
      </c>
      <c r="R360" s="21">
        <v>5676.7</v>
      </c>
      <c r="S360" s="6">
        <f t="shared" si="19"/>
        <v>6.9397310513447428</v>
      </c>
      <c r="T360" s="6" t="b">
        <f t="shared" si="20"/>
        <v>0</v>
      </c>
    </row>
    <row r="361" spans="1:20" x14ac:dyDescent="0.15">
      <c r="A361" s="20" t="s">
        <v>523</v>
      </c>
      <c r="B361" s="21">
        <v>841</v>
      </c>
      <c r="C361" s="21">
        <v>284347.26999999996</v>
      </c>
      <c r="D361" s="21">
        <v>248.4</v>
      </c>
      <c r="E361" s="6">
        <f t="shared" si="15"/>
        <v>0.29536266349583828</v>
      </c>
      <c r="F361" s="6" t="b">
        <f t="shared" si="16"/>
        <v>1</v>
      </c>
      <c r="H361" s="20" t="s">
        <v>554</v>
      </c>
      <c r="I361" s="21">
        <v>860</v>
      </c>
      <c r="J361" s="21">
        <v>284327.59499999997</v>
      </c>
      <c r="K361" s="21">
        <v>138.19999999999999</v>
      </c>
      <c r="L361" s="6">
        <f t="shared" si="17"/>
        <v>0.16069767441860464</v>
      </c>
      <c r="M361" s="6" t="b">
        <f t="shared" si="18"/>
        <v>1</v>
      </c>
      <c r="O361" s="20" t="s">
        <v>585</v>
      </c>
      <c r="P361" s="21">
        <v>457</v>
      </c>
      <c r="Q361" s="21">
        <v>157035.49050000001</v>
      </c>
      <c r="R361" s="21">
        <v>103.9</v>
      </c>
      <c r="S361" s="6">
        <f t="shared" si="19"/>
        <v>0.22735229759299783</v>
      </c>
      <c r="T361" s="6" t="b">
        <f t="shared" si="20"/>
        <v>1</v>
      </c>
    </row>
    <row r="362" spans="1:20" x14ac:dyDescent="0.15">
      <c r="A362" s="20" t="s">
        <v>524</v>
      </c>
      <c r="B362" s="21">
        <v>642</v>
      </c>
      <c r="C362" s="21">
        <v>211777.64600000001</v>
      </c>
      <c r="D362" s="21">
        <v>149.4</v>
      </c>
      <c r="E362" s="6">
        <f t="shared" si="15"/>
        <v>0.23271028037383179</v>
      </c>
      <c r="F362" s="6" t="b">
        <f t="shared" si="16"/>
        <v>1</v>
      </c>
      <c r="H362" s="20" t="s">
        <v>555</v>
      </c>
      <c r="I362" s="21">
        <v>862</v>
      </c>
      <c r="J362" s="21">
        <v>284249.78500000003</v>
      </c>
      <c r="K362" s="21">
        <v>159.80000000000001</v>
      </c>
      <c r="L362" s="6">
        <f t="shared" si="17"/>
        <v>0.18538283062645014</v>
      </c>
      <c r="M362" s="6" t="b">
        <f t="shared" si="18"/>
        <v>1</v>
      </c>
      <c r="O362" s="20" t="s">
        <v>586</v>
      </c>
      <c r="P362" s="21">
        <v>886</v>
      </c>
      <c r="Q362" s="21">
        <v>290345.12100000004</v>
      </c>
      <c r="R362" s="21">
        <v>437.6</v>
      </c>
      <c r="S362" s="6">
        <f t="shared" si="19"/>
        <v>0.49390519187358917</v>
      </c>
      <c r="T362" s="6" t="b">
        <f t="shared" si="20"/>
        <v>0</v>
      </c>
    </row>
    <row r="363" spans="1:20" x14ac:dyDescent="0.15">
      <c r="A363" s="20" t="s">
        <v>525</v>
      </c>
      <c r="B363" s="21">
        <v>619</v>
      </c>
      <c r="C363" s="21">
        <v>202021.0545</v>
      </c>
      <c r="D363" s="21">
        <v>143.1</v>
      </c>
      <c r="E363" s="6">
        <f t="shared" si="15"/>
        <v>0.23117932148626816</v>
      </c>
      <c r="F363" s="6" t="b">
        <f t="shared" si="16"/>
        <v>1</v>
      </c>
      <c r="H363" s="20" t="s">
        <v>556</v>
      </c>
      <c r="I363" s="21">
        <v>858</v>
      </c>
      <c r="J363" s="21">
        <v>287477.527</v>
      </c>
      <c r="K363" s="21">
        <v>137.9</v>
      </c>
      <c r="L363" s="6">
        <f t="shared" si="17"/>
        <v>0.16072261072261074</v>
      </c>
      <c r="M363" s="6" t="b">
        <f t="shared" si="18"/>
        <v>1</v>
      </c>
      <c r="O363" s="20" t="s">
        <v>587</v>
      </c>
      <c r="P363" s="21">
        <v>840</v>
      </c>
      <c r="Q363" s="21">
        <v>280892.58300000004</v>
      </c>
      <c r="R363" s="21">
        <v>141.1</v>
      </c>
      <c r="S363" s="6">
        <f t="shared" si="19"/>
        <v>0.16797619047619047</v>
      </c>
      <c r="T363" s="6" t="b">
        <f t="shared" si="20"/>
        <v>1</v>
      </c>
    </row>
    <row r="364" spans="1:20" x14ac:dyDescent="0.15">
      <c r="A364" s="20" t="s">
        <v>526</v>
      </c>
      <c r="B364" s="21">
        <v>841</v>
      </c>
      <c r="C364" s="21">
        <v>278184.424</v>
      </c>
      <c r="D364" s="21">
        <v>1820.4</v>
      </c>
      <c r="E364" s="6">
        <f t="shared" si="15"/>
        <v>2.1645659928656364</v>
      </c>
      <c r="F364" s="6" t="b">
        <f t="shared" si="16"/>
        <v>0</v>
      </c>
      <c r="H364" s="20" t="s">
        <v>557</v>
      </c>
      <c r="I364" s="21">
        <v>874</v>
      </c>
      <c r="J364" s="21">
        <v>290301.47499999998</v>
      </c>
      <c r="K364" s="21">
        <v>146.6</v>
      </c>
      <c r="L364" s="6">
        <f t="shared" si="17"/>
        <v>0.1677345537757437</v>
      </c>
      <c r="M364" s="6" t="b">
        <f t="shared" si="18"/>
        <v>1</v>
      </c>
      <c r="O364" s="20" t="s">
        <v>588</v>
      </c>
      <c r="P364" s="21">
        <v>841</v>
      </c>
      <c r="Q364" s="21">
        <v>285716.16100000002</v>
      </c>
      <c r="R364" s="21">
        <v>170.9</v>
      </c>
      <c r="S364" s="6">
        <f t="shared" si="19"/>
        <v>0.20321046373365043</v>
      </c>
      <c r="T364" s="6" t="b">
        <f t="shared" si="20"/>
        <v>1</v>
      </c>
    </row>
    <row r="365" spans="1:20" x14ac:dyDescent="0.15">
      <c r="A365" s="20" t="s">
        <v>527</v>
      </c>
      <c r="B365" s="21">
        <v>841</v>
      </c>
      <c r="C365" s="21">
        <v>275699.23600000003</v>
      </c>
      <c r="D365" s="21">
        <v>2522.9</v>
      </c>
      <c r="E365" s="6">
        <f t="shared" si="15"/>
        <v>2.9998810939357909</v>
      </c>
      <c r="F365" s="6" t="b">
        <f t="shared" si="16"/>
        <v>0</v>
      </c>
      <c r="H365" s="20" t="s">
        <v>558</v>
      </c>
      <c r="I365" s="21">
        <v>423</v>
      </c>
      <c r="J365" s="21">
        <v>137008.43499999997</v>
      </c>
      <c r="K365" s="21">
        <v>112.9</v>
      </c>
      <c r="L365" s="6">
        <f t="shared" si="17"/>
        <v>0.26690307328605201</v>
      </c>
      <c r="M365" s="6" t="b">
        <f t="shared" si="18"/>
        <v>1</v>
      </c>
      <c r="O365" s="20" t="s">
        <v>589</v>
      </c>
      <c r="P365" s="21">
        <v>841</v>
      </c>
      <c r="Q365" s="21">
        <v>274406.59899999999</v>
      </c>
      <c r="R365" s="21">
        <v>144.1</v>
      </c>
      <c r="S365" s="6">
        <f t="shared" si="19"/>
        <v>0.17134363852556481</v>
      </c>
      <c r="T365" s="6" t="b">
        <f t="shared" si="20"/>
        <v>1</v>
      </c>
    </row>
    <row r="366" spans="1:20" x14ac:dyDescent="0.15">
      <c r="A366" s="20" t="s">
        <v>528</v>
      </c>
      <c r="B366" s="21">
        <v>840</v>
      </c>
      <c r="C366" s="21">
        <v>279906.83799999999</v>
      </c>
      <c r="D366" s="21">
        <v>836.8</v>
      </c>
      <c r="E366" s="6">
        <f t="shared" si="15"/>
        <v>0.99619047619047618</v>
      </c>
      <c r="F366" s="6" t="b">
        <f t="shared" si="16"/>
        <v>0</v>
      </c>
      <c r="H366" s="20" t="s">
        <v>559</v>
      </c>
      <c r="I366" s="21">
        <v>961</v>
      </c>
      <c r="J366" s="21">
        <v>307210.31099999999</v>
      </c>
      <c r="K366" s="21">
        <v>253</v>
      </c>
      <c r="L366" s="6">
        <f t="shared" si="17"/>
        <v>0.26326742976066597</v>
      </c>
      <c r="M366" s="6" t="b">
        <f t="shared" si="18"/>
        <v>1</v>
      </c>
      <c r="O366" s="20" t="s">
        <v>590</v>
      </c>
      <c r="P366" s="21">
        <v>840</v>
      </c>
      <c r="Q366" s="21">
        <v>271151.82899999997</v>
      </c>
      <c r="R366" s="21">
        <v>156.9</v>
      </c>
      <c r="S366" s="6">
        <f t="shared" si="19"/>
        <v>0.1867857142857143</v>
      </c>
      <c r="T366" s="6" t="b">
        <f t="shared" si="20"/>
        <v>1</v>
      </c>
    </row>
    <row r="367" spans="1:20" x14ac:dyDescent="0.15">
      <c r="A367" s="20" t="s">
        <v>529</v>
      </c>
      <c r="B367" s="21">
        <v>841</v>
      </c>
      <c r="C367" s="21">
        <v>279235.27899999998</v>
      </c>
      <c r="D367" s="21">
        <v>250.1</v>
      </c>
      <c r="E367" s="6">
        <f t="shared" si="15"/>
        <v>0.29738406658739597</v>
      </c>
      <c r="F367" s="6" t="b">
        <f t="shared" si="16"/>
        <v>1</v>
      </c>
      <c r="H367" s="20" t="s">
        <v>560</v>
      </c>
      <c r="I367" s="21">
        <v>869</v>
      </c>
      <c r="J367" s="21">
        <v>298529.38949999999</v>
      </c>
      <c r="K367" s="21">
        <v>137.19999999999999</v>
      </c>
      <c r="L367" s="6">
        <f t="shared" si="17"/>
        <v>0.15788262370540851</v>
      </c>
      <c r="M367" s="6" t="b">
        <f t="shared" si="18"/>
        <v>1</v>
      </c>
      <c r="O367" s="20" t="s">
        <v>591</v>
      </c>
      <c r="P367" s="21">
        <v>839</v>
      </c>
      <c r="Q367" s="21">
        <v>279863.44500000001</v>
      </c>
      <c r="R367" s="21">
        <v>147.1</v>
      </c>
      <c r="S367" s="6">
        <f t="shared" si="19"/>
        <v>0.17532777115613826</v>
      </c>
      <c r="T367" s="6" t="b">
        <f t="shared" si="20"/>
        <v>1</v>
      </c>
    </row>
    <row r="368" spans="1:20" x14ac:dyDescent="0.15">
      <c r="A368" s="20" t="s">
        <v>530</v>
      </c>
      <c r="B368" s="21">
        <v>837</v>
      </c>
      <c r="C368" s="21">
        <v>275517.88550000003</v>
      </c>
      <c r="D368" s="21">
        <v>251.3</v>
      </c>
      <c r="E368" s="6">
        <f t="shared" si="15"/>
        <v>0.30023894862604539</v>
      </c>
      <c r="F368" s="6" t="b">
        <f t="shared" si="16"/>
        <v>1</v>
      </c>
      <c r="H368" s="20" t="s">
        <v>561</v>
      </c>
      <c r="I368" s="21">
        <v>839</v>
      </c>
      <c r="J368" s="21">
        <v>275833.39799999999</v>
      </c>
      <c r="K368" s="21">
        <v>163.9</v>
      </c>
      <c r="L368" s="6">
        <f t="shared" si="17"/>
        <v>0.19535160905840288</v>
      </c>
      <c r="M368" s="6" t="b">
        <f t="shared" si="18"/>
        <v>1</v>
      </c>
      <c r="O368" s="20" t="s">
        <v>592</v>
      </c>
      <c r="P368" s="21">
        <v>896</v>
      </c>
      <c r="Q368" s="21">
        <v>302177.48300000001</v>
      </c>
      <c r="R368" s="21">
        <v>141.9</v>
      </c>
      <c r="S368" s="6">
        <f t="shared" si="19"/>
        <v>0.15837053571428572</v>
      </c>
      <c r="T368" s="6" t="b">
        <f t="shared" si="20"/>
        <v>1</v>
      </c>
    </row>
    <row r="369" spans="1:20" x14ac:dyDescent="0.15">
      <c r="A369" s="20" t="s">
        <v>531</v>
      </c>
      <c r="B369" s="21">
        <v>834</v>
      </c>
      <c r="C369" s="21">
        <v>280092.33799999999</v>
      </c>
      <c r="D369" s="21">
        <v>4047.4</v>
      </c>
      <c r="E369" s="6">
        <f t="shared" si="15"/>
        <v>4.8529976019184655</v>
      </c>
      <c r="F369" s="6" t="b">
        <f t="shared" si="16"/>
        <v>0</v>
      </c>
      <c r="H369" s="20" t="s">
        <v>562</v>
      </c>
      <c r="I369" s="21">
        <v>841</v>
      </c>
      <c r="J369" s="21">
        <v>283758.93599999999</v>
      </c>
      <c r="K369" s="21">
        <v>1830</v>
      </c>
      <c r="L369" s="6">
        <f t="shared" si="17"/>
        <v>2.1759809750297263</v>
      </c>
      <c r="M369" s="6" t="b">
        <f t="shared" si="18"/>
        <v>0</v>
      </c>
      <c r="O369" s="20" t="s">
        <v>593</v>
      </c>
      <c r="P369" s="21">
        <v>843</v>
      </c>
      <c r="Q369" s="21">
        <v>281528.728</v>
      </c>
      <c r="R369" s="21">
        <v>159.80000000000001</v>
      </c>
      <c r="S369" s="6">
        <f t="shared" si="19"/>
        <v>0.18956109134045079</v>
      </c>
      <c r="T369" s="6" t="b">
        <f t="shared" si="20"/>
        <v>1</v>
      </c>
    </row>
    <row r="370" spans="1:20" x14ac:dyDescent="0.15">
      <c r="A370" s="20" t="s">
        <v>532</v>
      </c>
      <c r="B370" s="21">
        <v>873</v>
      </c>
      <c r="C370" s="21">
        <v>285062.71299999999</v>
      </c>
      <c r="D370" s="21">
        <v>720.6</v>
      </c>
      <c r="E370" s="6">
        <f t="shared" si="15"/>
        <v>0.82542955326460488</v>
      </c>
      <c r="F370" s="6" t="b">
        <f t="shared" si="16"/>
        <v>0</v>
      </c>
      <c r="H370" s="20" t="s">
        <v>563</v>
      </c>
      <c r="I370" s="21">
        <v>840</v>
      </c>
      <c r="J370" s="21">
        <v>270090.02900000004</v>
      </c>
      <c r="K370" s="21">
        <v>10058.4</v>
      </c>
      <c r="L370" s="6">
        <f t="shared" si="17"/>
        <v>11.974285714285713</v>
      </c>
      <c r="M370" s="6" t="b">
        <f t="shared" si="18"/>
        <v>0</v>
      </c>
      <c r="O370" s="20" t="s">
        <v>594</v>
      </c>
      <c r="P370" s="21">
        <v>909</v>
      </c>
      <c r="Q370" s="21">
        <v>301494.87299999996</v>
      </c>
      <c r="R370" s="21">
        <v>172.5</v>
      </c>
      <c r="S370" s="6">
        <f t="shared" si="19"/>
        <v>0.18976897689768976</v>
      </c>
      <c r="T370" s="6" t="b">
        <f t="shared" si="20"/>
        <v>1</v>
      </c>
    </row>
    <row r="371" spans="1:20" x14ac:dyDescent="0.15">
      <c r="A371" s="20" t="s">
        <v>533</v>
      </c>
      <c r="B371" s="21">
        <v>874</v>
      </c>
      <c r="C371" s="21">
        <v>295275.26900000003</v>
      </c>
      <c r="D371" s="21">
        <v>188</v>
      </c>
      <c r="E371" s="6">
        <f t="shared" si="15"/>
        <v>0.21510297482837529</v>
      </c>
      <c r="F371" s="6" t="b">
        <f t="shared" si="16"/>
        <v>1</v>
      </c>
      <c r="H371" s="20" t="s">
        <v>564</v>
      </c>
      <c r="I371" s="21">
        <v>841</v>
      </c>
      <c r="J371" s="21">
        <v>280627.04600000003</v>
      </c>
      <c r="K371" s="21">
        <v>6983.1</v>
      </c>
      <c r="L371" s="6">
        <f t="shared" si="17"/>
        <v>8.3033293697978596</v>
      </c>
      <c r="M371" s="6" t="b">
        <f t="shared" si="18"/>
        <v>0</v>
      </c>
      <c r="O371" s="20" t="s">
        <v>595</v>
      </c>
      <c r="P371" s="21">
        <v>904</v>
      </c>
      <c r="Q371" s="21">
        <v>300136.56099999999</v>
      </c>
      <c r="R371" s="21">
        <v>143.9</v>
      </c>
      <c r="S371" s="6">
        <f t="shared" si="19"/>
        <v>0.15918141592920354</v>
      </c>
      <c r="T371" s="6" t="b">
        <f t="shared" si="20"/>
        <v>1</v>
      </c>
    </row>
    <row r="372" spans="1:20" x14ac:dyDescent="0.15">
      <c r="A372" s="20" t="s">
        <v>534</v>
      </c>
      <c r="B372" s="21">
        <v>859</v>
      </c>
      <c r="C372" s="21">
        <v>283420.09999999998</v>
      </c>
      <c r="D372" s="21">
        <v>153.69999999999999</v>
      </c>
      <c r="E372" s="6">
        <f t="shared" si="15"/>
        <v>0.17892898719441208</v>
      </c>
      <c r="F372" s="6" t="b">
        <f t="shared" si="16"/>
        <v>1</v>
      </c>
      <c r="H372" s="20" t="s">
        <v>565</v>
      </c>
      <c r="I372" s="21">
        <v>842</v>
      </c>
      <c r="J372" s="21">
        <v>276196.57199999999</v>
      </c>
      <c r="K372" s="21">
        <v>14556.4</v>
      </c>
      <c r="L372" s="6">
        <f t="shared" si="17"/>
        <v>17.287885985748218</v>
      </c>
      <c r="M372" s="6" t="b">
        <f t="shared" si="18"/>
        <v>0</v>
      </c>
      <c r="O372" s="20" t="s">
        <v>596</v>
      </c>
      <c r="P372" s="21">
        <v>868</v>
      </c>
      <c r="Q372" s="21">
        <v>283102.04100000003</v>
      </c>
      <c r="R372" s="21">
        <v>139</v>
      </c>
      <c r="S372" s="6">
        <f t="shared" si="19"/>
        <v>0.16013824884792627</v>
      </c>
      <c r="T372" s="6" t="b">
        <f t="shared" si="20"/>
        <v>1</v>
      </c>
    </row>
    <row r="373" spans="1:20" x14ac:dyDescent="0.15">
      <c r="A373" s="20" t="s">
        <v>535</v>
      </c>
      <c r="B373" s="21">
        <v>836</v>
      </c>
      <c r="C373" s="21">
        <v>267249.43299999996</v>
      </c>
      <c r="D373" s="21">
        <v>177.1</v>
      </c>
      <c r="E373" s="6">
        <f t="shared" si="15"/>
        <v>0.21184210526315789</v>
      </c>
      <c r="F373" s="6" t="b">
        <f t="shared" si="16"/>
        <v>1</v>
      </c>
      <c r="H373" s="20" t="s">
        <v>566</v>
      </c>
      <c r="I373" s="21">
        <v>1261</v>
      </c>
      <c r="J373" s="21">
        <v>412648.19</v>
      </c>
      <c r="K373" s="21">
        <v>1677.9</v>
      </c>
      <c r="L373" s="6">
        <f t="shared" si="17"/>
        <v>1.3306106264869153</v>
      </c>
      <c r="M373" s="6" t="b">
        <f t="shared" si="18"/>
        <v>0</v>
      </c>
      <c r="O373" s="20" t="s">
        <v>597</v>
      </c>
      <c r="P373" s="21">
        <v>426</v>
      </c>
      <c r="Q373" s="21">
        <v>137429.40349999999</v>
      </c>
      <c r="R373" s="21">
        <v>114.4</v>
      </c>
      <c r="S373" s="6">
        <f t="shared" si="19"/>
        <v>0.26854460093896715</v>
      </c>
      <c r="T373" s="6" t="b">
        <f t="shared" si="20"/>
        <v>1</v>
      </c>
    </row>
    <row r="374" spans="1:20" x14ac:dyDescent="0.15">
      <c r="A374" s="20" t="s">
        <v>536</v>
      </c>
      <c r="B374" s="21">
        <v>835</v>
      </c>
      <c r="C374" s="21">
        <v>272178.20699999999</v>
      </c>
      <c r="D374" s="21">
        <v>141</v>
      </c>
      <c r="E374" s="6">
        <f t="shared" si="15"/>
        <v>0.16886227544910179</v>
      </c>
      <c r="F374" s="6" t="b">
        <f t="shared" si="16"/>
        <v>1</v>
      </c>
      <c r="H374" s="20" t="s">
        <v>567</v>
      </c>
      <c r="I374" s="21">
        <v>412</v>
      </c>
      <c r="J374" s="21">
        <v>138445.31299999999</v>
      </c>
      <c r="K374" s="21">
        <v>74.400000000000006</v>
      </c>
      <c r="L374" s="6">
        <f t="shared" si="17"/>
        <v>0.18058252427184468</v>
      </c>
      <c r="M374" s="6" t="b">
        <f t="shared" si="18"/>
        <v>1</v>
      </c>
      <c r="O374" s="20" t="s">
        <v>598</v>
      </c>
      <c r="P374" s="21">
        <v>865</v>
      </c>
      <c r="Q374" s="21">
        <v>281570.87</v>
      </c>
      <c r="R374" s="21">
        <v>138</v>
      </c>
      <c r="S374" s="6">
        <f t="shared" si="19"/>
        <v>0.15953757225433526</v>
      </c>
      <c r="T374" s="6" t="b">
        <f t="shared" si="20"/>
        <v>1</v>
      </c>
    </row>
    <row r="375" spans="1:20" x14ac:dyDescent="0.15">
      <c r="A375" s="20" t="s">
        <v>537</v>
      </c>
      <c r="B375" s="21">
        <v>880</v>
      </c>
      <c r="C375" s="21">
        <v>290969.42100000003</v>
      </c>
      <c r="D375" s="21">
        <v>165.5</v>
      </c>
      <c r="E375" s="6">
        <f t="shared" si="15"/>
        <v>0.18806818181818183</v>
      </c>
      <c r="F375" s="6" t="b">
        <f t="shared" si="16"/>
        <v>1</v>
      </c>
      <c r="H375" s="20" t="s">
        <v>568</v>
      </c>
      <c r="I375" s="21">
        <v>887</v>
      </c>
      <c r="J375" s="21">
        <v>288324.86700000003</v>
      </c>
      <c r="K375" s="21">
        <v>1436.8</v>
      </c>
      <c r="L375" s="6">
        <f t="shared" si="17"/>
        <v>1.6198421645997745</v>
      </c>
      <c r="M375" s="6" t="b">
        <f t="shared" si="18"/>
        <v>0</v>
      </c>
      <c r="O375" s="20" t="s">
        <v>599</v>
      </c>
      <c r="P375" s="21">
        <v>842</v>
      </c>
      <c r="Q375" s="21">
        <v>277846.97599999997</v>
      </c>
      <c r="R375" s="21">
        <v>1903.9</v>
      </c>
      <c r="S375" s="6">
        <f t="shared" si="19"/>
        <v>2.261163895486936</v>
      </c>
      <c r="T375" s="6" t="b">
        <f t="shared" si="20"/>
        <v>0</v>
      </c>
    </row>
    <row r="376" spans="1:20" x14ac:dyDescent="0.15">
      <c r="A376" s="20" t="s">
        <v>538</v>
      </c>
      <c r="B376" s="21">
        <v>842</v>
      </c>
      <c r="C376" s="21">
        <v>272383.12099999998</v>
      </c>
      <c r="D376" s="21">
        <v>133.30000000000001</v>
      </c>
      <c r="E376" s="6">
        <f t="shared" si="15"/>
        <v>0.15831353919239907</v>
      </c>
      <c r="F376" s="6" t="b">
        <f t="shared" si="16"/>
        <v>1</v>
      </c>
      <c r="H376" s="20" t="s">
        <v>569</v>
      </c>
      <c r="I376" s="21">
        <v>832</v>
      </c>
      <c r="J376" s="21">
        <v>277978.70199999999</v>
      </c>
      <c r="K376" s="21">
        <v>139.80000000000001</v>
      </c>
      <c r="L376" s="6">
        <f t="shared" si="17"/>
        <v>0.16802884615384617</v>
      </c>
      <c r="M376" s="6" t="b">
        <f t="shared" si="18"/>
        <v>1</v>
      </c>
      <c r="O376" s="20" t="s">
        <v>600</v>
      </c>
      <c r="P376" s="21">
        <v>871</v>
      </c>
      <c r="Q376" s="21">
        <v>281818.61800000002</v>
      </c>
      <c r="R376" s="21">
        <v>1154.3</v>
      </c>
      <c r="S376" s="6">
        <f t="shared" si="19"/>
        <v>1.3252583237657865</v>
      </c>
      <c r="T376" s="6" t="b">
        <f t="shared" si="20"/>
        <v>0</v>
      </c>
    </row>
    <row r="377" spans="1:20" x14ac:dyDescent="0.15">
      <c r="A377" s="20" t="s">
        <v>539</v>
      </c>
      <c r="B377" s="21">
        <v>841</v>
      </c>
      <c r="C377" s="21">
        <v>285710.08149999997</v>
      </c>
      <c r="D377" s="21">
        <v>157.5</v>
      </c>
      <c r="E377" s="6">
        <f t="shared" si="15"/>
        <v>0.1872770511296076</v>
      </c>
      <c r="F377" s="6" t="b">
        <f t="shared" si="16"/>
        <v>1</v>
      </c>
      <c r="H377" s="20" t="s">
        <v>570</v>
      </c>
      <c r="I377" s="21">
        <v>888</v>
      </c>
      <c r="J377" s="21">
        <v>292312.462</v>
      </c>
      <c r="K377" s="21">
        <v>138.69999999999999</v>
      </c>
      <c r="L377" s="6">
        <f t="shared" si="17"/>
        <v>0.15619369369369368</v>
      </c>
      <c r="M377" s="6" t="b">
        <f t="shared" si="18"/>
        <v>1</v>
      </c>
      <c r="O377" s="20" t="s">
        <v>601</v>
      </c>
      <c r="P377" s="21">
        <v>874</v>
      </c>
      <c r="Q377" s="21">
        <v>281864.98300000001</v>
      </c>
      <c r="R377" s="21">
        <v>9168.6</v>
      </c>
      <c r="S377" s="6">
        <f t="shared" si="19"/>
        <v>10.490389016018307</v>
      </c>
      <c r="T377" s="6" t="b">
        <f t="shared" si="20"/>
        <v>0</v>
      </c>
    </row>
    <row r="378" spans="1:20" x14ac:dyDescent="0.15">
      <c r="A378" s="20" t="s">
        <v>540</v>
      </c>
      <c r="B378" s="21">
        <v>840</v>
      </c>
      <c r="C378" s="21">
        <v>284738.15000000002</v>
      </c>
      <c r="D378" s="21">
        <v>136.4</v>
      </c>
      <c r="E378" s="6">
        <f t="shared" si="15"/>
        <v>0.16238095238095238</v>
      </c>
      <c r="F378" s="6" t="b">
        <f t="shared" si="16"/>
        <v>1</v>
      </c>
      <c r="H378" s="20" t="s">
        <v>571</v>
      </c>
      <c r="I378" s="21">
        <v>654</v>
      </c>
      <c r="J378" s="21">
        <v>215235.54099999997</v>
      </c>
      <c r="K378" s="21">
        <v>178</v>
      </c>
      <c r="L378" s="6">
        <f t="shared" si="17"/>
        <v>0.27217125382262997</v>
      </c>
      <c r="M378" s="6" t="b">
        <f t="shared" si="18"/>
        <v>1</v>
      </c>
      <c r="O378" s="20" t="s">
        <v>602</v>
      </c>
      <c r="P378" s="21">
        <v>840</v>
      </c>
      <c r="Q378" s="21">
        <v>275326.83600000001</v>
      </c>
      <c r="R378" s="21">
        <v>635.29999999999995</v>
      </c>
      <c r="S378" s="6">
        <f t="shared" si="19"/>
        <v>0.75630952380952376</v>
      </c>
      <c r="T378" s="6" t="b">
        <f t="shared" si="20"/>
        <v>0</v>
      </c>
    </row>
    <row r="379" spans="1:20" x14ac:dyDescent="0.15">
      <c r="A379" s="20" t="s">
        <v>541</v>
      </c>
      <c r="B379" s="21">
        <v>200</v>
      </c>
      <c r="C379" s="21">
        <v>64290.360099999998</v>
      </c>
      <c r="D379" s="21">
        <v>74</v>
      </c>
      <c r="E379" s="6">
        <f t="shared" si="15"/>
        <v>0.37</v>
      </c>
      <c r="F379" s="6" t="b">
        <f t="shared" si="16"/>
        <v>1</v>
      </c>
      <c r="H379" s="20" t="s">
        <v>572</v>
      </c>
      <c r="I379" s="21">
        <v>600</v>
      </c>
      <c r="J379" s="21">
        <v>201912.75999999998</v>
      </c>
      <c r="K379" s="21">
        <v>122.4</v>
      </c>
      <c r="L379" s="6">
        <f t="shared" si="17"/>
        <v>0.20400000000000001</v>
      </c>
      <c r="M379" s="6" t="b">
        <f t="shared" si="18"/>
        <v>1</v>
      </c>
      <c r="O379" s="20" t="s">
        <v>603</v>
      </c>
      <c r="P379" s="21">
        <v>141</v>
      </c>
      <c r="Q379" s="21">
        <v>49201.879300000001</v>
      </c>
      <c r="R379" s="21">
        <v>421.6</v>
      </c>
      <c r="S379" s="6">
        <f t="shared" si="19"/>
        <v>2.9900709219858159</v>
      </c>
      <c r="T379" s="6" t="b">
        <f t="shared" si="20"/>
        <v>0</v>
      </c>
    </row>
    <row r="381" spans="1:20" x14ac:dyDescent="0.15">
      <c r="A381" s="26" t="s">
        <v>44</v>
      </c>
      <c r="B381" s="26"/>
      <c r="C381" s="26"/>
      <c r="D381" s="26"/>
      <c r="E381" s="26"/>
      <c r="H381" s="26" t="s">
        <v>44</v>
      </c>
      <c r="I381" s="26"/>
      <c r="J381" s="26"/>
      <c r="K381" s="26"/>
      <c r="L381" s="26"/>
      <c r="O381" s="26" t="s">
        <v>44</v>
      </c>
      <c r="P381" s="26"/>
      <c r="Q381" s="26"/>
      <c r="R381" s="26"/>
      <c r="S381" s="26"/>
    </row>
    <row r="382" spans="1:20" x14ac:dyDescent="0.15">
      <c r="A382" s="30" t="s">
        <v>13</v>
      </c>
      <c r="B382" s="30"/>
      <c r="C382" s="30"/>
      <c r="D382" s="30"/>
      <c r="E382" s="9">
        <f>QUARTILE(E349:E379,1)</f>
        <v>0.18905778759155539</v>
      </c>
      <c r="H382" s="30" t="s">
        <v>13</v>
      </c>
      <c r="I382" s="30"/>
      <c r="J382" s="30"/>
      <c r="K382" s="30"/>
      <c r="L382" s="9">
        <f>QUARTILE(L349:L379,1)</f>
        <v>0.17958536578803638</v>
      </c>
      <c r="O382" s="30" t="s">
        <v>13</v>
      </c>
      <c r="P382" s="30"/>
      <c r="Q382" s="30"/>
      <c r="R382" s="30"/>
      <c r="S382" s="9">
        <f>QUARTILE(S349:S379,1)</f>
        <v>0.18817340281308254</v>
      </c>
    </row>
    <row r="383" spans="1:20" x14ac:dyDescent="0.15">
      <c r="A383" s="30" t="s">
        <v>15</v>
      </c>
      <c r="B383" s="30"/>
      <c r="C383" s="30"/>
      <c r="D383" s="30"/>
      <c r="E383" s="9">
        <f>QUARTILE(E349:E379,3)</f>
        <v>0.30837381076632814</v>
      </c>
      <c r="H383" s="30" t="s">
        <v>15</v>
      </c>
      <c r="I383" s="30"/>
      <c r="J383" s="30"/>
      <c r="K383" s="30"/>
      <c r="L383" s="9">
        <f>QUARTILE(L349:L379,3)</f>
        <v>0.39008403254513097</v>
      </c>
      <c r="O383" s="30" t="s">
        <v>15</v>
      </c>
      <c r="P383" s="30"/>
      <c r="Q383" s="30"/>
      <c r="R383" s="30"/>
      <c r="S383" s="9">
        <f>QUARTILE(S349:S379,3)</f>
        <v>1.2997124952162267</v>
      </c>
    </row>
    <row r="384" spans="1:20" x14ac:dyDescent="0.15">
      <c r="A384" s="30" t="s">
        <v>14</v>
      </c>
      <c r="B384" s="30"/>
      <c r="C384" s="30"/>
      <c r="D384" s="30"/>
      <c r="E384" s="9">
        <f>E383-E382</f>
        <v>0.11931602317477275</v>
      </c>
      <c r="H384" s="30" t="s">
        <v>14</v>
      </c>
      <c r="I384" s="30"/>
      <c r="J384" s="30"/>
      <c r="K384" s="30"/>
      <c r="L384" s="9">
        <f>L383-L382</f>
        <v>0.21049866675709458</v>
      </c>
      <c r="O384" s="30" t="s">
        <v>14</v>
      </c>
      <c r="P384" s="30"/>
      <c r="Q384" s="30"/>
      <c r="R384" s="30"/>
      <c r="S384" s="9">
        <f>S383-S382</f>
        <v>1.1115390924031441</v>
      </c>
    </row>
    <row r="385" spans="1:19" x14ac:dyDescent="0.15">
      <c r="A385" s="30" t="s">
        <v>11</v>
      </c>
      <c r="B385" s="30"/>
      <c r="C385" s="30"/>
      <c r="D385" s="30"/>
      <c r="E385" s="9">
        <f>E382-(1.5*E384)</f>
        <v>1.0083752829396275E-2</v>
      </c>
      <c r="H385" s="30" t="s">
        <v>11</v>
      </c>
      <c r="I385" s="30"/>
      <c r="J385" s="30"/>
      <c r="K385" s="30"/>
      <c r="L385" s="9">
        <f>L382-(1.5*L384)</f>
        <v>-0.13616263434760548</v>
      </c>
      <c r="O385" s="30" t="s">
        <v>11</v>
      </c>
      <c r="P385" s="30"/>
      <c r="Q385" s="30"/>
      <c r="R385" s="30"/>
      <c r="S385" s="9">
        <f>S382-(1.5*S384)</f>
        <v>-1.4791352357916334</v>
      </c>
    </row>
    <row r="386" spans="1:19" x14ac:dyDescent="0.15">
      <c r="A386" s="30" t="s">
        <v>12</v>
      </c>
      <c r="B386" s="30"/>
      <c r="C386" s="30"/>
      <c r="D386" s="30"/>
      <c r="E386" s="9">
        <f>E383+(1.5*E384)</f>
        <v>0.48734784552848726</v>
      </c>
      <c r="H386" s="30" t="s">
        <v>12</v>
      </c>
      <c r="I386" s="30"/>
      <c r="J386" s="30"/>
      <c r="K386" s="30"/>
      <c r="L386" s="9">
        <f>L383+(1.5*L384)</f>
        <v>0.70583203268077277</v>
      </c>
      <c r="O386" s="30" t="s">
        <v>12</v>
      </c>
      <c r="P386" s="30"/>
      <c r="Q386" s="30"/>
      <c r="R386" s="30"/>
      <c r="S386" s="9">
        <f>S383+(1.5*S384)</f>
        <v>2.9670211338209427</v>
      </c>
    </row>
    <row r="387" spans="1:19" x14ac:dyDescent="0.15">
      <c r="A387" s="32" t="s">
        <v>21</v>
      </c>
      <c r="B387" s="32"/>
      <c r="C387" s="32"/>
      <c r="D387" s="32"/>
      <c r="E387" s="6">
        <f>AVERAGEIFS(D349:D379,F349:F379,TRUE)</f>
        <v>180.23599999999999</v>
      </c>
      <c r="H387" s="32" t="s">
        <v>21</v>
      </c>
      <c r="I387" s="32"/>
      <c r="J387" s="32"/>
      <c r="K387" s="32"/>
      <c r="L387" s="6">
        <f>AVERAGEIFS(K349:K379,M349:M379,TRUE)</f>
        <v>162.80434782608697</v>
      </c>
      <c r="O387" s="32" t="s">
        <v>21</v>
      </c>
      <c r="P387" s="32"/>
      <c r="Q387" s="32"/>
      <c r="R387" s="32"/>
      <c r="S387" s="6">
        <f>AVERAGEIFS(R349:R379,T349:T379,TRUE)</f>
        <v>160.65625</v>
      </c>
    </row>
    <row r="388" spans="1:19" x14ac:dyDescent="0.15">
      <c r="A388" s="32" t="s">
        <v>20</v>
      </c>
      <c r="B388" s="32"/>
      <c r="C388" s="32"/>
      <c r="D388" s="32"/>
      <c r="E388" s="6">
        <f>AVERAGEIFS(B349:B379,F349:F379,TRUE)</f>
        <v>798.44</v>
      </c>
      <c r="H388" s="32" t="s">
        <v>20</v>
      </c>
      <c r="I388" s="32"/>
      <c r="J388" s="32"/>
      <c r="K388" s="32"/>
      <c r="L388" s="6">
        <f>AVERAGEIFS(I349:I379,M349:M379,TRUE)</f>
        <v>804.304347826087</v>
      </c>
      <c r="O388" s="32" t="s">
        <v>20</v>
      </c>
      <c r="P388" s="32"/>
      <c r="Q388" s="32"/>
      <c r="R388" s="32"/>
      <c r="S388" s="6">
        <f>AVERAGEIFS(P349:P379,T349:T379,TRUE)</f>
        <v>805</v>
      </c>
    </row>
    <row r="390" spans="1:19" x14ac:dyDescent="0.15">
      <c r="A390" s="32" t="s">
        <v>21</v>
      </c>
      <c r="B390" s="32"/>
      <c r="C390" s="32"/>
      <c r="D390" s="32"/>
      <c r="E390" s="6">
        <f>AVERAGE(E387,L387,S387)</f>
        <v>167.898865942029</v>
      </c>
    </row>
    <row r="391" spans="1:19" x14ac:dyDescent="0.15">
      <c r="A391" s="32" t="s">
        <v>20</v>
      </c>
      <c r="B391" s="32"/>
      <c r="C391" s="32"/>
      <c r="D391" s="32"/>
      <c r="E391" s="6">
        <f>AVERAGE(E388,L388,S388)</f>
        <v>802.58144927536239</v>
      </c>
    </row>
  </sheetData>
  <mergeCells count="29">
    <mergeCell ref="A388:D388"/>
    <mergeCell ref="H388:K388"/>
    <mergeCell ref="O388:R388"/>
    <mergeCell ref="A390:D390"/>
    <mergeCell ref="A391:D391"/>
    <mergeCell ref="A386:D386"/>
    <mergeCell ref="H386:K386"/>
    <mergeCell ref="O386:R386"/>
    <mergeCell ref="A387:D387"/>
    <mergeCell ref="H387:K387"/>
    <mergeCell ref="O387:R387"/>
    <mergeCell ref="A384:D384"/>
    <mergeCell ref="H384:K384"/>
    <mergeCell ref="O384:R384"/>
    <mergeCell ref="A385:D385"/>
    <mergeCell ref="H385:K385"/>
    <mergeCell ref="O385:R385"/>
    <mergeCell ref="A382:D382"/>
    <mergeCell ref="H382:K382"/>
    <mergeCell ref="O382:R382"/>
    <mergeCell ref="A383:D383"/>
    <mergeCell ref="H383:K383"/>
    <mergeCell ref="O383:R383"/>
    <mergeCell ref="A1:F1"/>
    <mergeCell ref="H1:M1"/>
    <mergeCell ref="O1:T1"/>
    <mergeCell ref="A381:E381"/>
    <mergeCell ref="H381:L381"/>
    <mergeCell ref="O381:S38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63"/>
  <sheetViews>
    <sheetView topLeftCell="A744" workbookViewId="0">
      <selection activeCell="A762" sqref="A762:E763"/>
    </sheetView>
  </sheetViews>
  <sheetFormatPr baseColWidth="10" defaultRowHeight="14" x14ac:dyDescent="0.15"/>
  <cols>
    <col min="1" max="1" width="14.33203125" style="4" customWidth="1"/>
    <col min="2" max="2" width="34.6640625" style="4" bestFit="1" customWidth="1"/>
    <col min="3" max="3" width="24.83203125" style="4" customWidth="1"/>
    <col min="4" max="4" width="42.5" style="4" customWidth="1"/>
    <col min="5" max="5" width="13.1640625" style="4" customWidth="1"/>
    <col min="6" max="7" width="10.83203125" style="4"/>
    <col min="8" max="8" width="14.33203125" style="4" customWidth="1"/>
    <col min="9" max="9" width="34.6640625" style="4" bestFit="1" customWidth="1"/>
    <col min="10" max="10" width="24.83203125" style="4" customWidth="1"/>
    <col min="11" max="11" width="42.5" style="4" customWidth="1"/>
    <col min="12" max="12" width="13.1640625" style="4" customWidth="1"/>
    <col min="13" max="14" width="10.83203125" style="4"/>
    <col min="15" max="15" width="14.33203125" style="4" customWidth="1"/>
    <col min="16" max="16" width="34.6640625" style="4" bestFit="1" customWidth="1"/>
    <col min="17" max="17" width="24.83203125" style="4" customWidth="1"/>
    <col min="18" max="18" width="42.5" style="4" customWidth="1"/>
    <col min="19" max="19" width="13.1640625" style="4" customWidth="1"/>
    <col min="20" max="16384" width="10.83203125" style="4"/>
  </cols>
  <sheetData>
    <row r="1" spans="1:20" x14ac:dyDescent="0.15">
      <c r="A1" s="33" t="s">
        <v>39</v>
      </c>
      <c r="B1" s="33"/>
      <c r="C1" s="33"/>
      <c r="D1" s="33"/>
      <c r="E1" s="33"/>
      <c r="F1" s="33"/>
      <c r="H1" s="33" t="s">
        <v>40</v>
      </c>
      <c r="I1" s="33"/>
      <c r="J1" s="33"/>
      <c r="K1" s="33"/>
      <c r="L1" s="33"/>
      <c r="M1" s="33"/>
      <c r="O1" s="33" t="s">
        <v>40</v>
      </c>
      <c r="P1" s="33"/>
      <c r="Q1" s="33"/>
      <c r="R1" s="33"/>
      <c r="S1" s="33"/>
      <c r="T1" s="33"/>
    </row>
    <row r="2" spans="1:20" ht="56" x14ac:dyDescent="0.15">
      <c r="A2" s="6" t="s">
        <v>45</v>
      </c>
      <c r="B2" s="13" t="s">
        <v>38</v>
      </c>
      <c r="C2" s="14" t="s">
        <v>16</v>
      </c>
      <c r="D2" s="14" t="s">
        <v>10</v>
      </c>
      <c r="E2" s="14" t="s">
        <v>18</v>
      </c>
      <c r="F2" s="14" t="s">
        <v>19</v>
      </c>
      <c r="H2" s="6" t="s">
        <v>45</v>
      </c>
      <c r="I2" s="13" t="s">
        <v>38</v>
      </c>
      <c r="J2" s="14" t="s">
        <v>16</v>
      </c>
      <c r="K2" s="14" t="s">
        <v>10</v>
      </c>
      <c r="L2" s="14" t="s">
        <v>18</v>
      </c>
      <c r="M2" s="14" t="s">
        <v>19</v>
      </c>
      <c r="O2" s="6" t="s">
        <v>45</v>
      </c>
      <c r="P2" s="13" t="s">
        <v>38</v>
      </c>
      <c r="Q2" s="14" t="s">
        <v>16</v>
      </c>
      <c r="R2" s="14" t="s">
        <v>10</v>
      </c>
      <c r="S2" s="14" t="s">
        <v>18</v>
      </c>
      <c r="T2" s="14" t="s">
        <v>19</v>
      </c>
    </row>
    <row r="3" spans="1:20" x14ac:dyDescent="0.15">
      <c r="A3" s="15" t="s">
        <v>139</v>
      </c>
      <c r="B3" s="15" t="s">
        <v>25</v>
      </c>
      <c r="C3" s="6">
        <v>14</v>
      </c>
      <c r="D3" s="6">
        <v>3609.2</v>
      </c>
      <c r="E3" s="6">
        <v>89</v>
      </c>
      <c r="F3" s="6">
        <f>E3/C3</f>
        <v>6.3571428571428568</v>
      </c>
      <c r="H3" s="15" t="s">
        <v>201</v>
      </c>
      <c r="I3" s="15" t="s">
        <v>26</v>
      </c>
      <c r="J3" s="6">
        <v>18</v>
      </c>
      <c r="K3" s="6">
        <v>6445.4</v>
      </c>
      <c r="L3" s="6">
        <v>145</v>
      </c>
      <c r="M3" s="6">
        <f>L3/J3</f>
        <v>8.0555555555555554</v>
      </c>
      <c r="O3" s="15" t="s">
        <v>263</v>
      </c>
      <c r="P3" s="15" t="s">
        <v>26</v>
      </c>
      <c r="Q3" s="6">
        <v>15</v>
      </c>
      <c r="R3" s="6">
        <v>5048.6000000000004</v>
      </c>
      <c r="S3" s="6">
        <v>85</v>
      </c>
      <c r="T3" s="6">
        <f>S3/Q3</f>
        <v>5.666666666666667</v>
      </c>
    </row>
    <row r="4" spans="1:20" x14ac:dyDescent="0.15">
      <c r="A4" s="15" t="s">
        <v>139</v>
      </c>
      <c r="B4" s="15" t="s">
        <v>27</v>
      </c>
      <c r="C4" s="6">
        <v>8</v>
      </c>
      <c r="D4" s="6">
        <v>3888.0403000000001</v>
      </c>
      <c r="E4" s="6">
        <v>90</v>
      </c>
      <c r="F4" s="6">
        <f t="shared" ref="F4:F67" si="0">E4/C4</f>
        <v>11.25</v>
      </c>
      <c r="H4" s="15" t="s">
        <v>201</v>
      </c>
      <c r="I4" s="15" t="s">
        <v>30</v>
      </c>
      <c r="J4" s="6">
        <v>5</v>
      </c>
      <c r="K4" s="6">
        <v>948.92003999999997</v>
      </c>
      <c r="L4" s="6">
        <v>145</v>
      </c>
      <c r="M4" s="6">
        <f t="shared" ref="M4:M67" si="1">L4/J4</f>
        <v>29</v>
      </c>
      <c r="O4" s="15" t="s">
        <v>263</v>
      </c>
      <c r="P4" s="15" t="s">
        <v>25</v>
      </c>
      <c r="Q4" s="6">
        <v>10</v>
      </c>
      <c r="R4" s="6">
        <v>3679.32</v>
      </c>
      <c r="S4" s="6">
        <v>86</v>
      </c>
      <c r="T4" s="6">
        <f t="shared" ref="T4:T67" si="2">S4/Q4</f>
        <v>8.6</v>
      </c>
    </row>
    <row r="5" spans="1:20" x14ac:dyDescent="0.15">
      <c r="A5" s="15" t="s">
        <v>139</v>
      </c>
      <c r="B5" s="15" t="s">
        <v>31</v>
      </c>
      <c r="C5" s="6">
        <v>7</v>
      </c>
      <c r="D5" s="6">
        <v>2419.52</v>
      </c>
      <c r="E5" s="6">
        <v>90</v>
      </c>
      <c r="F5" s="6">
        <f t="shared" si="0"/>
        <v>12.857142857142858</v>
      </c>
      <c r="H5" s="15" t="s">
        <v>201</v>
      </c>
      <c r="I5" s="15" t="s">
        <v>31</v>
      </c>
      <c r="J5" s="6">
        <v>10</v>
      </c>
      <c r="K5" s="6">
        <v>3090.56</v>
      </c>
      <c r="L5" s="6">
        <v>145</v>
      </c>
      <c r="M5" s="6">
        <f t="shared" si="1"/>
        <v>14.5</v>
      </c>
      <c r="O5" s="15" t="s">
        <v>263</v>
      </c>
      <c r="P5" s="15" t="s">
        <v>31</v>
      </c>
      <c r="Q5" s="6">
        <v>9</v>
      </c>
      <c r="R5" s="6">
        <v>3120.3198000000002</v>
      </c>
      <c r="S5" s="6">
        <v>86</v>
      </c>
      <c r="T5" s="6">
        <f t="shared" si="2"/>
        <v>9.5555555555555554</v>
      </c>
    </row>
    <row r="6" spans="1:20" x14ac:dyDescent="0.15">
      <c r="A6" s="15" t="s">
        <v>139</v>
      </c>
      <c r="B6" s="15" t="s">
        <v>26</v>
      </c>
      <c r="C6" s="6">
        <v>9</v>
      </c>
      <c r="D6" s="6">
        <v>2997.1601999999998</v>
      </c>
      <c r="E6" s="6">
        <v>90</v>
      </c>
      <c r="F6" s="6">
        <f t="shared" si="0"/>
        <v>10</v>
      </c>
      <c r="H6" s="15" t="s">
        <v>201</v>
      </c>
      <c r="I6" s="15" t="s">
        <v>27</v>
      </c>
      <c r="J6" s="6">
        <v>14</v>
      </c>
      <c r="K6" s="6">
        <v>4683.8002999999999</v>
      </c>
      <c r="L6" s="6">
        <v>146</v>
      </c>
      <c r="M6" s="6">
        <f t="shared" si="1"/>
        <v>10.428571428571429</v>
      </c>
      <c r="O6" s="15" t="s">
        <v>263</v>
      </c>
      <c r="P6" s="15" t="s">
        <v>27</v>
      </c>
      <c r="Q6" s="6">
        <v>22</v>
      </c>
      <c r="R6" s="6">
        <v>7034.1589999999997</v>
      </c>
      <c r="S6" s="6">
        <v>86</v>
      </c>
      <c r="T6" s="6">
        <f t="shared" si="2"/>
        <v>3.9090909090909092</v>
      </c>
    </row>
    <row r="7" spans="1:20" x14ac:dyDescent="0.15">
      <c r="A7" s="15" t="s">
        <v>139</v>
      </c>
      <c r="B7" s="15" t="s">
        <v>32</v>
      </c>
      <c r="C7" s="6">
        <v>10</v>
      </c>
      <c r="D7" s="6">
        <v>2629.1601999999998</v>
      </c>
      <c r="E7" s="6">
        <v>91</v>
      </c>
      <c r="F7" s="6">
        <f t="shared" si="0"/>
        <v>9.1</v>
      </c>
      <c r="H7" s="15" t="s">
        <v>201</v>
      </c>
      <c r="I7" s="15" t="s">
        <v>33</v>
      </c>
      <c r="J7" s="6">
        <v>15</v>
      </c>
      <c r="K7" s="6">
        <v>4505.16</v>
      </c>
      <c r="L7" s="6">
        <v>146</v>
      </c>
      <c r="M7" s="6">
        <f t="shared" si="1"/>
        <v>9.7333333333333325</v>
      </c>
      <c r="O7" s="15" t="s">
        <v>263</v>
      </c>
      <c r="P7" s="15" t="s">
        <v>30</v>
      </c>
      <c r="Q7" s="6">
        <v>13</v>
      </c>
      <c r="R7" s="6">
        <v>5525.04</v>
      </c>
      <c r="S7" s="6">
        <v>86</v>
      </c>
      <c r="T7" s="6">
        <f t="shared" si="2"/>
        <v>6.615384615384615</v>
      </c>
    </row>
    <row r="8" spans="1:20" x14ac:dyDescent="0.15">
      <c r="A8" s="15" t="s">
        <v>139</v>
      </c>
      <c r="B8" s="15" t="s">
        <v>30</v>
      </c>
      <c r="C8" s="6">
        <v>8</v>
      </c>
      <c r="D8" s="6">
        <v>2358.4</v>
      </c>
      <c r="E8" s="6">
        <v>91</v>
      </c>
      <c r="F8" s="6">
        <f t="shared" si="0"/>
        <v>11.375</v>
      </c>
      <c r="H8" s="15" t="s">
        <v>201</v>
      </c>
      <c r="I8" s="15" t="s">
        <v>28</v>
      </c>
      <c r="J8" s="6">
        <v>22</v>
      </c>
      <c r="K8" s="6">
        <v>6539.8402999999998</v>
      </c>
      <c r="L8" s="6">
        <v>146</v>
      </c>
      <c r="M8" s="6">
        <f t="shared" si="1"/>
        <v>6.6363636363636367</v>
      </c>
      <c r="O8" s="15" t="s">
        <v>263</v>
      </c>
      <c r="P8" s="15" t="s">
        <v>33</v>
      </c>
      <c r="Q8" s="6">
        <v>15</v>
      </c>
      <c r="R8" s="6">
        <v>5545.52</v>
      </c>
      <c r="S8" s="6">
        <v>86</v>
      </c>
      <c r="T8" s="6">
        <f t="shared" si="2"/>
        <v>5.7333333333333334</v>
      </c>
    </row>
    <row r="9" spans="1:20" x14ac:dyDescent="0.15">
      <c r="A9" s="15" t="s">
        <v>139</v>
      </c>
      <c r="B9" s="15" t="s">
        <v>33</v>
      </c>
      <c r="C9" s="6">
        <v>6</v>
      </c>
      <c r="D9" s="6">
        <v>2070.9202</v>
      </c>
      <c r="E9" s="6">
        <v>91</v>
      </c>
      <c r="F9" s="6">
        <f t="shared" si="0"/>
        <v>15.166666666666666</v>
      </c>
      <c r="H9" s="15" t="s">
        <v>201</v>
      </c>
      <c r="I9" s="15" t="s">
        <v>24</v>
      </c>
      <c r="J9" s="6">
        <v>10</v>
      </c>
      <c r="K9" s="6">
        <v>2938.8402999999998</v>
      </c>
      <c r="L9" s="6">
        <v>146</v>
      </c>
      <c r="M9" s="6">
        <f t="shared" si="1"/>
        <v>14.6</v>
      </c>
      <c r="O9" s="15" t="s">
        <v>263</v>
      </c>
      <c r="P9" s="15" t="s">
        <v>32</v>
      </c>
      <c r="Q9" s="6">
        <v>15</v>
      </c>
      <c r="R9" s="6">
        <v>5386.72</v>
      </c>
      <c r="S9" s="6">
        <v>86</v>
      </c>
      <c r="T9" s="6">
        <f t="shared" si="2"/>
        <v>5.7333333333333334</v>
      </c>
    </row>
    <row r="10" spans="1:20" x14ac:dyDescent="0.15">
      <c r="A10" s="15" t="s">
        <v>139</v>
      </c>
      <c r="B10" s="15" t="s">
        <v>24</v>
      </c>
      <c r="C10" s="6">
        <v>9</v>
      </c>
      <c r="D10" s="6">
        <v>3036.44</v>
      </c>
      <c r="E10" s="6">
        <v>91</v>
      </c>
      <c r="F10" s="6">
        <f t="shared" si="0"/>
        <v>10.111111111111111</v>
      </c>
      <c r="H10" s="15" t="s">
        <v>201</v>
      </c>
      <c r="I10" s="15" t="s">
        <v>25</v>
      </c>
      <c r="J10" s="6">
        <v>17</v>
      </c>
      <c r="K10" s="6">
        <v>6710.36</v>
      </c>
      <c r="L10" s="6">
        <v>147</v>
      </c>
      <c r="M10" s="6">
        <f t="shared" si="1"/>
        <v>8.6470588235294112</v>
      </c>
      <c r="O10" s="15" t="s">
        <v>263</v>
      </c>
      <c r="P10" s="15" t="s">
        <v>24</v>
      </c>
      <c r="Q10" s="6">
        <v>17</v>
      </c>
      <c r="R10" s="6">
        <v>5415.8</v>
      </c>
      <c r="S10" s="6">
        <v>86</v>
      </c>
      <c r="T10" s="6">
        <f t="shared" si="2"/>
        <v>5.0588235294117645</v>
      </c>
    </row>
    <row r="11" spans="1:20" x14ac:dyDescent="0.15">
      <c r="A11" s="15" t="s">
        <v>139</v>
      </c>
      <c r="B11" s="15" t="s">
        <v>29</v>
      </c>
      <c r="C11" s="6">
        <v>12</v>
      </c>
      <c r="D11" s="6">
        <v>5846.1606000000002</v>
      </c>
      <c r="E11" s="6">
        <v>91</v>
      </c>
      <c r="F11" s="6">
        <f t="shared" si="0"/>
        <v>7.583333333333333</v>
      </c>
      <c r="H11" s="15" t="s">
        <v>201</v>
      </c>
      <c r="I11" s="15" t="s">
        <v>32</v>
      </c>
      <c r="J11" s="6">
        <v>15</v>
      </c>
      <c r="K11" s="6">
        <v>4694.72</v>
      </c>
      <c r="L11" s="6">
        <v>147</v>
      </c>
      <c r="M11" s="6">
        <f t="shared" si="1"/>
        <v>9.8000000000000007</v>
      </c>
      <c r="O11" s="15" t="s">
        <v>263</v>
      </c>
      <c r="P11" s="15" t="s">
        <v>29</v>
      </c>
      <c r="Q11" s="6">
        <v>15</v>
      </c>
      <c r="R11" s="6">
        <v>5245.3203000000003</v>
      </c>
      <c r="S11" s="6">
        <v>86</v>
      </c>
      <c r="T11" s="6">
        <f t="shared" si="2"/>
        <v>5.7333333333333334</v>
      </c>
    </row>
    <row r="12" spans="1:20" x14ac:dyDescent="0.15">
      <c r="A12" s="15" t="s">
        <v>139</v>
      </c>
      <c r="B12" s="15" t="s">
        <v>28</v>
      </c>
      <c r="C12" s="6">
        <v>11</v>
      </c>
      <c r="D12" s="6">
        <v>3888.04</v>
      </c>
      <c r="E12" s="6">
        <v>91</v>
      </c>
      <c r="F12" s="6">
        <f t="shared" si="0"/>
        <v>8.2727272727272734</v>
      </c>
      <c r="H12" s="15" t="s">
        <v>201</v>
      </c>
      <c r="I12" s="15" t="s">
        <v>29</v>
      </c>
      <c r="J12" s="6">
        <v>11</v>
      </c>
      <c r="K12" s="6">
        <v>3026.04</v>
      </c>
      <c r="L12" s="6">
        <v>147</v>
      </c>
      <c r="M12" s="6">
        <f t="shared" si="1"/>
        <v>13.363636363636363</v>
      </c>
      <c r="O12" s="15" t="s">
        <v>263</v>
      </c>
      <c r="P12" s="15" t="s">
        <v>28</v>
      </c>
      <c r="Q12" s="6">
        <v>17</v>
      </c>
      <c r="R12" s="6">
        <v>5934.44</v>
      </c>
      <c r="S12" s="6">
        <v>86</v>
      </c>
      <c r="T12" s="6">
        <f t="shared" si="2"/>
        <v>5.0588235294117645</v>
      </c>
    </row>
    <row r="13" spans="1:20" x14ac:dyDescent="0.15">
      <c r="A13" s="15" t="s">
        <v>140</v>
      </c>
      <c r="B13" s="15" t="s">
        <v>29</v>
      </c>
      <c r="C13" s="6">
        <v>63</v>
      </c>
      <c r="D13" s="6">
        <v>22288.516</v>
      </c>
      <c r="E13" s="6">
        <v>138</v>
      </c>
      <c r="F13" s="6">
        <f t="shared" si="0"/>
        <v>2.1904761904761907</v>
      </c>
      <c r="H13" s="15" t="s">
        <v>202</v>
      </c>
      <c r="I13" s="15" t="s">
        <v>32</v>
      </c>
      <c r="J13" s="6">
        <v>67</v>
      </c>
      <c r="K13" s="6">
        <v>21586.078000000001</v>
      </c>
      <c r="L13" s="6">
        <v>205</v>
      </c>
      <c r="M13" s="6">
        <f t="shared" si="1"/>
        <v>3.0597014925373136</v>
      </c>
      <c r="O13" s="15" t="s">
        <v>264</v>
      </c>
      <c r="P13" s="15" t="s">
        <v>29</v>
      </c>
      <c r="Q13" s="6">
        <v>59</v>
      </c>
      <c r="R13" s="6">
        <v>18805.601999999999</v>
      </c>
      <c r="S13" s="6">
        <v>87</v>
      </c>
      <c r="T13" s="6">
        <f t="shared" si="2"/>
        <v>1.4745762711864407</v>
      </c>
    </row>
    <row r="14" spans="1:20" x14ac:dyDescent="0.15">
      <c r="A14" s="15" t="s">
        <v>140</v>
      </c>
      <c r="B14" s="15" t="s">
        <v>26</v>
      </c>
      <c r="C14" s="6">
        <v>52</v>
      </c>
      <c r="D14" s="6">
        <v>17578.72</v>
      </c>
      <c r="E14" s="6">
        <v>138</v>
      </c>
      <c r="F14" s="6">
        <f t="shared" si="0"/>
        <v>2.6538461538461537</v>
      </c>
      <c r="H14" s="15" t="s">
        <v>202</v>
      </c>
      <c r="I14" s="15" t="s">
        <v>27</v>
      </c>
      <c r="J14" s="6">
        <v>51</v>
      </c>
      <c r="K14" s="6">
        <v>15363.96</v>
      </c>
      <c r="L14" s="6">
        <v>206</v>
      </c>
      <c r="M14" s="6">
        <f t="shared" si="1"/>
        <v>4.0392156862745097</v>
      </c>
      <c r="O14" s="15" t="s">
        <v>264</v>
      </c>
      <c r="P14" s="15" t="s">
        <v>27</v>
      </c>
      <c r="Q14" s="6">
        <v>67</v>
      </c>
      <c r="R14" s="6">
        <v>22754.682000000001</v>
      </c>
      <c r="S14" s="6">
        <v>88</v>
      </c>
      <c r="T14" s="6">
        <f t="shared" si="2"/>
        <v>1.3134328358208955</v>
      </c>
    </row>
    <row r="15" spans="1:20" x14ac:dyDescent="0.15">
      <c r="A15" s="15" t="s">
        <v>140</v>
      </c>
      <c r="B15" s="15" t="s">
        <v>30</v>
      </c>
      <c r="C15" s="6">
        <v>33</v>
      </c>
      <c r="D15" s="6">
        <v>9847.9580000000005</v>
      </c>
      <c r="E15" s="6">
        <v>138</v>
      </c>
      <c r="F15" s="6">
        <f t="shared" si="0"/>
        <v>4.1818181818181817</v>
      </c>
      <c r="H15" s="15" t="s">
        <v>202</v>
      </c>
      <c r="I15" s="15" t="s">
        <v>28</v>
      </c>
      <c r="J15" s="6">
        <v>80</v>
      </c>
      <c r="K15" s="6">
        <v>24597.873</v>
      </c>
      <c r="L15" s="6">
        <v>206</v>
      </c>
      <c r="M15" s="6">
        <f t="shared" si="1"/>
        <v>2.5750000000000002</v>
      </c>
      <c r="O15" s="15" t="s">
        <v>264</v>
      </c>
      <c r="P15" s="15" t="s">
        <v>33</v>
      </c>
      <c r="Q15" s="6">
        <v>65</v>
      </c>
      <c r="R15" s="6">
        <v>20789.2</v>
      </c>
      <c r="S15" s="6">
        <v>88</v>
      </c>
      <c r="T15" s="6">
        <f t="shared" si="2"/>
        <v>1.3538461538461539</v>
      </c>
    </row>
    <row r="16" spans="1:20" x14ac:dyDescent="0.15">
      <c r="A16" s="15" t="s">
        <v>140</v>
      </c>
      <c r="B16" s="15" t="s">
        <v>24</v>
      </c>
      <c r="C16" s="6">
        <v>63</v>
      </c>
      <c r="D16" s="6">
        <v>20408.918000000001</v>
      </c>
      <c r="E16" s="6">
        <v>138</v>
      </c>
      <c r="F16" s="6">
        <f t="shared" si="0"/>
        <v>2.1904761904761907</v>
      </c>
      <c r="H16" s="15" t="s">
        <v>202</v>
      </c>
      <c r="I16" s="15" t="s">
        <v>25</v>
      </c>
      <c r="J16" s="6">
        <v>65</v>
      </c>
      <c r="K16" s="6">
        <v>22285.08</v>
      </c>
      <c r="L16" s="6">
        <v>206</v>
      </c>
      <c r="M16" s="6">
        <f t="shared" si="1"/>
        <v>3.1692307692307691</v>
      </c>
      <c r="O16" s="15" t="s">
        <v>264</v>
      </c>
      <c r="P16" s="15" t="s">
        <v>24</v>
      </c>
      <c r="Q16" s="6">
        <v>70</v>
      </c>
      <c r="R16" s="6">
        <v>24437.521000000001</v>
      </c>
      <c r="S16" s="6">
        <v>88</v>
      </c>
      <c r="T16" s="6">
        <f t="shared" si="2"/>
        <v>1.2571428571428571</v>
      </c>
    </row>
    <row r="17" spans="1:20" x14ac:dyDescent="0.15">
      <c r="A17" s="15" t="s">
        <v>140</v>
      </c>
      <c r="B17" s="15" t="s">
        <v>33</v>
      </c>
      <c r="C17" s="6">
        <v>48</v>
      </c>
      <c r="D17" s="6">
        <v>15835.681</v>
      </c>
      <c r="E17" s="6">
        <v>139</v>
      </c>
      <c r="F17" s="6">
        <f t="shared" si="0"/>
        <v>2.8958333333333335</v>
      </c>
      <c r="H17" s="15" t="s">
        <v>202</v>
      </c>
      <c r="I17" s="15" t="s">
        <v>24</v>
      </c>
      <c r="J17" s="6">
        <v>50</v>
      </c>
      <c r="K17" s="6">
        <v>17051.838</v>
      </c>
      <c r="L17" s="6">
        <v>207</v>
      </c>
      <c r="M17" s="6">
        <f t="shared" si="1"/>
        <v>4.1399999999999997</v>
      </c>
      <c r="O17" s="15" t="s">
        <v>264</v>
      </c>
      <c r="P17" s="15" t="s">
        <v>32</v>
      </c>
      <c r="Q17" s="6">
        <v>58</v>
      </c>
      <c r="R17" s="6">
        <v>20799.682000000001</v>
      </c>
      <c r="S17" s="6">
        <v>88</v>
      </c>
      <c r="T17" s="6">
        <f t="shared" si="2"/>
        <v>1.5172413793103448</v>
      </c>
    </row>
    <row r="18" spans="1:20" x14ac:dyDescent="0.15">
      <c r="A18" s="15" t="s">
        <v>140</v>
      </c>
      <c r="B18" s="15" t="s">
        <v>25</v>
      </c>
      <c r="C18" s="6">
        <v>59</v>
      </c>
      <c r="D18" s="6">
        <v>20023.52</v>
      </c>
      <c r="E18" s="6">
        <v>139</v>
      </c>
      <c r="F18" s="6">
        <f t="shared" si="0"/>
        <v>2.3559322033898304</v>
      </c>
      <c r="H18" s="15" t="s">
        <v>202</v>
      </c>
      <c r="I18" s="15" t="s">
        <v>26</v>
      </c>
      <c r="J18" s="6">
        <v>65</v>
      </c>
      <c r="K18" s="6">
        <v>22545.643</v>
      </c>
      <c r="L18" s="6">
        <v>207</v>
      </c>
      <c r="M18" s="6">
        <f t="shared" si="1"/>
        <v>3.1846153846153844</v>
      </c>
      <c r="O18" s="15" t="s">
        <v>264</v>
      </c>
      <c r="P18" s="15" t="s">
        <v>26</v>
      </c>
      <c r="Q18" s="6">
        <v>63</v>
      </c>
      <c r="R18" s="6">
        <v>20547.723000000002</v>
      </c>
      <c r="S18" s="6">
        <v>88</v>
      </c>
      <c r="T18" s="6">
        <f t="shared" si="2"/>
        <v>1.3968253968253967</v>
      </c>
    </row>
    <row r="19" spans="1:20" x14ac:dyDescent="0.15">
      <c r="A19" s="15" t="s">
        <v>140</v>
      </c>
      <c r="B19" s="15" t="s">
        <v>32</v>
      </c>
      <c r="C19" s="6">
        <v>52</v>
      </c>
      <c r="D19" s="6">
        <v>16492.04</v>
      </c>
      <c r="E19" s="6">
        <v>139</v>
      </c>
      <c r="F19" s="6">
        <f t="shared" si="0"/>
        <v>2.6730769230769229</v>
      </c>
      <c r="H19" s="15" t="s">
        <v>202</v>
      </c>
      <c r="I19" s="15" t="s">
        <v>33</v>
      </c>
      <c r="J19" s="6">
        <v>58</v>
      </c>
      <c r="K19" s="6">
        <v>19440.884999999998</v>
      </c>
      <c r="L19" s="6">
        <v>207</v>
      </c>
      <c r="M19" s="6">
        <f t="shared" si="1"/>
        <v>3.5689655172413794</v>
      </c>
      <c r="O19" s="15" t="s">
        <v>264</v>
      </c>
      <c r="P19" s="15" t="s">
        <v>30</v>
      </c>
      <c r="Q19" s="6">
        <v>37</v>
      </c>
      <c r="R19" s="6">
        <v>14630.120999999999</v>
      </c>
      <c r="S19" s="6">
        <v>88</v>
      </c>
      <c r="T19" s="6">
        <f t="shared" si="2"/>
        <v>2.3783783783783785</v>
      </c>
    </row>
    <row r="20" spans="1:20" x14ac:dyDescent="0.15">
      <c r="A20" s="15" t="s">
        <v>140</v>
      </c>
      <c r="B20" s="15" t="s">
        <v>27</v>
      </c>
      <c r="C20" s="6">
        <v>66</v>
      </c>
      <c r="D20" s="6">
        <v>22976.526999999998</v>
      </c>
      <c r="E20" s="6">
        <v>139</v>
      </c>
      <c r="F20" s="6">
        <f t="shared" si="0"/>
        <v>2.106060606060606</v>
      </c>
      <c r="H20" s="15" t="s">
        <v>202</v>
      </c>
      <c r="I20" s="15" t="s">
        <v>30</v>
      </c>
      <c r="J20" s="6">
        <v>28</v>
      </c>
      <c r="K20" s="6">
        <v>8249.48</v>
      </c>
      <c r="L20" s="6">
        <v>207</v>
      </c>
      <c r="M20" s="6">
        <f t="shared" si="1"/>
        <v>7.3928571428571432</v>
      </c>
      <c r="O20" s="15" t="s">
        <v>264</v>
      </c>
      <c r="P20" s="15" t="s">
        <v>25</v>
      </c>
      <c r="Q20" s="6">
        <v>61</v>
      </c>
      <c r="R20" s="6">
        <v>21031.958999999999</v>
      </c>
      <c r="S20" s="6">
        <v>89</v>
      </c>
      <c r="T20" s="6">
        <f t="shared" si="2"/>
        <v>1.459016393442623</v>
      </c>
    </row>
    <row r="21" spans="1:20" x14ac:dyDescent="0.15">
      <c r="A21" s="15" t="s">
        <v>140</v>
      </c>
      <c r="B21" s="15" t="s">
        <v>31</v>
      </c>
      <c r="C21" s="6">
        <v>25</v>
      </c>
      <c r="D21" s="6">
        <v>7384.8</v>
      </c>
      <c r="E21" s="6">
        <v>139</v>
      </c>
      <c r="F21" s="6">
        <f t="shared" si="0"/>
        <v>5.56</v>
      </c>
      <c r="H21" s="15" t="s">
        <v>202</v>
      </c>
      <c r="I21" s="15" t="s">
        <v>31</v>
      </c>
      <c r="J21" s="6">
        <v>29</v>
      </c>
      <c r="K21" s="6">
        <v>9259.4794999999995</v>
      </c>
      <c r="L21" s="6">
        <v>207</v>
      </c>
      <c r="M21" s="6">
        <f t="shared" si="1"/>
        <v>7.1379310344827589</v>
      </c>
      <c r="O21" s="15" t="s">
        <v>264</v>
      </c>
      <c r="P21" s="15" t="s">
        <v>31</v>
      </c>
      <c r="Q21" s="6">
        <v>27</v>
      </c>
      <c r="R21" s="6">
        <v>8272.1200000000008</v>
      </c>
      <c r="S21" s="6">
        <v>89</v>
      </c>
      <c r="T21" s="6">
        <f t="shared" si="2"/>
        <v>3.2962962962962963</v>
      </c>
    </row>
    <row r="22" spans="1:20" x14ac:dyDescent="0.15">
      <c r="A22" s="15" t="s">
        <v>140</v>
      </c>
      <c r="B22" s="15" t="s">
        <v>28</v>
      </c>
      <c r="C22" s="6">
        <v>56</v>
      </c>
      <c r="D22" s="6">
        <v>18423.52</v>
      </c>
      <c r="E22" s="6">
        <v>140</v>
      </c>
      <c r="F22" s="6">
        <f t="shared" si="0"/>
        <v>2.5</v>
      </c>
      <c r="H22" s="15" t="s">
        <v>202</v>
      </c>
      <c r="I22" s="15" t="s">
        <v>29</v>
      </c>
      <c r="J22" s="6">
        <v>62</v>
      </c>
      <c r="K22" s="6">
        <v>20953.601999999999</v>
      </c>
      <c r="L22" s="6">
        <v>208</v>
      </c>
      <c r="M22" s="6">
        <f t="shared" si="1"/>
        <v>3.3548387096774195</v>
      </c>
      <c r="O22" s="15" t="s">
        <v>264</v>
      </c>
      <c r="P22" s="15" t="s">
        <v>28</v>
      </c>
      <c r="Q22" s="6">
        <v>58</v>
      </c>
      <c r="R22" s="6">
        <v>19754.482</v>
      </c>
      <c r="S22" s="6">
        <v>90</v>
      </c>
      <c r="T22" s="6">
        <f t="shared" si="2"/>
        <v>1.5517241379310345</v>
      </c>
    </row>
    <row r="23" spans="1:20" x14ac:dyDescent="0.15">
      <c r="A23" s="15" t="s">
        <v>141</v>
      </c>
      <c r="B23" s="15" t="s">
        <v>32</v>
      </c>
      <c r="C23" s="6">
        <v>98</v>
      </c>
      <c r="D23" s="6">
        <v>32241.396000000001</v>
      </c>
      <c r="E23" s="6">
        <v>146</v>
      </c>
      <c r="F23" s="6">
        <f t="shared" si="0"/>
        <v>1.489795918367347</v>
      </c>
      <c r="H23" s="15" t="s">
        <v>203</v>
      </c>
      <c r="I23" s="15" t="s">
        <v>26</v>
      </c>
      <c r="J23" s="6">
        <v>95</v>
      </c>
      <c r="K23" s="6">
        <v>31361.09</v>
      </c>
      <c r="L23" s="6">
        <v>212</v>
      </c>
      <c r="M23" s="6">
        <f t="shared" si="1"/>
        <v>2.2315789473684209</v>
      </c>
      <c r="O23" s="15" t="s">
        <v>265</v>
      </c>
      <c r="P23" s="15" t="s">
        <v>25</v>
      </c>
      <c r="Q23" s="6">
        <v>100</v>
      </c>
      <c r="R23" s="6">
        <v>32775.722999999998</v>
      </c>
      <c r="S23" s="6">
        <v>147</v>
      </c>
      <c r="T23" s="6">
        <f t="shared" si="2"/>
        <v>1.47</v>
      </c>
    </row>
    <row r="24" spans="1:20" x14ac:dyDescent="0.15">
      <c r="A24" s="15" t="s">
        <v>141</v>
      </c>
      <c r="B24" s="15" t="s">
        <v>31</v>
      </c>
      <c r="C24" s="6">
        <v>45</v>
      </c>
      <c r="D24" s="6">
        <v>13358.718000000001</v>
      </c>
      <c r="E24" s="6">
        <v>146</v>
      </c>
      <c r="F24" s="6">
        <f t="shared" si="0"/>
        <v>3.2444444444444445</v>
      </c>
      <c r="H24" s="15" t="s">
        <v>203</v>
      </c>
      <c r="I24" s="15" t="s">
        <v>30</v>
      </c>
      <c r="J24" s="6">
        <v>50</v>
      </c>
      <c r="K24" s="6">
        <v>16613.241999999998</v>
      </c>
      <c r="L24" s="6">
        <v>212</v>
      </c>
      <c r="M24" s="6">
        <f t="shared" si="1"/>
        <v>4.24</v>
      </c>
      <c r="O24" s="15" t="s">
        <v>265</v>
      </c>
      <c r="P24" s="15" t="s">
        <v>30</v>
      </c>
      <c r="Q24" s="6">
        <v>41</v>
      </c>
      <c r="R24" s="6">
        <v>15593.72</v>
      </c>
      <c r="S24" s="6">
        <v>148</v>
      </c>
      <c r="T24" s="6">
        <f t="shared" si="2"/>
        <v>3.6097560975609757</v>
      </c>
    </row>
    <row r="25" spans="1:20" x14ac:dyDescent="0.15">
      <c r="A25" s="15" t="s">
        <v>141</v>
      </c>
      <c r="B25" s="15" t="s">
        <v>26</v>
      </c>
      <c r="C25" s="6">
        <v>88</v>
      </c>
      <c r="D25" s="6">
        <v>28509.361000000001</v>
      </c>
      <c r="E25" s="6">
        <v>146</v>
      </c>
      <c r="F25" s="6">
        <f t="shared" si="0"/>
        <v>1.6590909090909092</v>
      </c>
      <c r="H25" s="15" t="s">
        <v>203</v>
      </c>
      <c r="I25" s="15" t="s">
        <v>31</v>
      </c>
      <c r="J25" s="6">
        <v>38</v>
      </c>
      <c r="K25" s="6">
        <v>13491.48</v>
      </c>
      <c r="L25" s="6">
        <v>213</v>
      </c>
      <c r="M25" s="6">
        <f t="shared" si="1"/>
        <v>5.6052631578947372</v>
      </c>
      <c r="O25" s="15" t="s">
        <v>265</v>
      </c>
      <c r="P25" s="15" t="s">
        <v>33</v>
      </c>
      <c r="Q25" s="6">
        <v>109</v>
      </c>
      <c r="R25" s="6">
        <v>34107.516000000003</v>
      </c>
      <c r="S25" s="6">
        <v>148</v>
      </c>
      <c r="T25" s="6">
        <f t="shared" si="2"/>
        <v>1.3577981651376148</v>
      </c>
    </row>
    <row r="26" spans="1:20" x14ac:dyDescent="0.15">
      <c r="A26" s="15" t="s">
        <v>141</v>
      </c>
      <c r="B26" s="15" t="s">
        <v>25</v>
      </c>
      <c r="C26" s="6">
        <v>89</v>
      </c>
      <c r="D26" s="6">
        <v>31924.883000000002</v>
      </c>
      <c r="E26" s="6">
        <v>146</v>
      </c>
      <c r="F26" s="6">
        <f t="shared" si="0"/>
        <v>1.6404494382022472</v>
      </c>
      <c r="H26" s="15" t="s">
        <v>203</v>
      </c>
      <c r="I26" s="15" t="s">
        <v>33</v>
      </c>
      <c r="J26" s="6">
        <v>93</v>
      </c>
      <c r="K26" s="6">
        <v>32824.362999999998</v>
      </c>
      <c r="L26" s="6">
        <v>213</v>
      </c>
      <c r="M26" s="6">
        <f t="shared" si="1"/>
        <v>2.2903225806451615</v>
      </c>
      <c r="O26" s="15" t="s">
        <v>265</v>
      </c>
      <c r="P26" s="15" t="s">
        <v>31</v>
      </c>
      <c r="Q26" s="6">
        <v>43</v>
      </c>
      <c r="R26" s="6">
        <v>14921.800999999999</v>
      </c>
      <c r="S26" s="6">
        <v>148</v>
      </c>
      <c r="T26" s="6">
        <f t="shared" si="2"/>
        <v>3.441860465116279</v>
      </c>
    </row>
    <row r="27" spans="1:20" x14ac:dyDescent="0.15">
      <c r="A27" s="15" t="s">
        <v>141</v>
      </c>
      <c r="B27" s="15" t="s">
        <v>30</v>
      </c>
      <c r="C27" s="6">
        <v>46</v>
      </c>
      <c r="D27" s="6">
        <v>14181.081</v>
      </c>
      <c r="E27" s="6">
        <v>146</v>
      </c>
      <c r="F27" s="6">
        <f t="shared" si="0"/>
        <v>3.1739130434782608</v>
      </c>
      <c r="H27" s="15" t="s">
        <v>203</v>
      </c>
      <c r="I27" s="15" t="s">
        <v>27</v>
      </c>
      <c r="J27" s="6">
        <v>69</v>
      </c>
      <c r="K27" s="6">
        <v>23245.715</v>
      </c>
      <c r="L27" s="6">
        <v>213</v>
      </c>
      <c r="M27" s="6">
        <f t="shared" si="1"/>
        <v>3.0869565217391304</v>
      </c>
      <c r="O27" s="15" t="s">
        <v>265</v>
      </c>
      <c r="P27" s="15" t="s">
        <v>29</v>
      </c>
      <c r="Q27" s="6">
        <v>92</v>
      </c>
      <c r="R27" s="6">
        <v>30062.116999999998</v>
      </c>
      <c r="S27" s="6">
        <v>148</v>
      </c>
      <c r="T27" s="6">
        <f t="shared" si="2"/>
        <v>1.6086956521739131</v>
      </c>
    </row>
    <row r="28" spans="1:20" x14ac:dyDescent="0.15">
      <c r="A28" s="15" t="s">
        <v>141</v>
      </c>
      <c r="B28" s="15" t="s">
        <v>29</v>
      </c>
      <c r="C28" s="6">
        <v>109</v>
      </c>
      <c r="D28" s="6">
        <v>35907.366999999998</v>
      </c>
      <c r="E28" s="6">
        <v>146</v>
      </c>
      <c r="F28" s="6">
        <f t="shared" si="0"/>
        <v>1.3394495412844036</v>
      </c>
      <c r="H28" s="15" t="s">
        <v>203</v>
      </c>
      <c r="I28" s="15" t="s">
        <v>25</v>
      </c>
      <c r="J28" s="6">
        <v>98</v>
      </c>
      <c r="K28" s="6">
        <v>32407.203000000001</v>
      </c>
      <c r="L28" s="6">
        <v>213</v>
      </c>
      <c r="M28" s="6">
        <f t="shared" si="1"/>
        <v>2.1734693877551021</v>
      </c>
      <c r="O28" s="15" t="s">
        <v>265</v>
      </c>
      <c r="P28" s="15" t="s">
        <v>28</v>
      </c>
      <c r="Q28" s="6">
        <v>88</v>
      </c>
      <c r="R28" s="6">
        <v>29091.157999999999</v>
      </c>
      <c r="S28" s="6">
        <v>150</v>
      </c>
      <c r="T28" s="6">
        <f t="shared" si="2"/>
        <v>1.7045454545454546</v>
      </c>
    </row>
    <row r="29" spans="1:20" x14ac:dyDescent="0.15">
      <c r="A29" s="15" t="s">
        <v>141</v>
      </c>
      <c r="B29" s="15" t="s">
        <v>33</v>
      </c>
      <c r="C29" s="6">
        <v>84</v>
      </c>
      <c r="D29" s="6">
        <v>27911.125</v>
      </c>
      <c r="E29" s="6">
        <v>146</v>
      </c>
      <c r="F29" s="6">
        <f t="shared" si="0"/>
        <v>1.7380952380952381</v>
      </c>
      <c r="H29" s="15" t="s">
        <v>203</v>
      </c>
      <c r="I29" s="15" t="s">
        <v>29</v>
      </c>
      <c r="J29" s="6">
        <v>108</v>
      </c>
      <c r="K29" s="6">
        <v>36446.449999999997</v>
      </c>
      <c r="L29" s="6">
        <v>213</v>
      </c>
      <c r="M29" s="6">
        <f t="shared" si="1"/>
        <v>1.9722222222222223</v>
      </c>
      <c r="O29" s="15" t="s">
        <v>265</v>
      </c>
      <c r="P29" s="15" t="s">
        <v>26</v>
      </c>
      <c r="Q29" s="6">
        <v>105</v>
      </c>
      <c r="R29" s="6">
        <v>34417.008000000002</v>
      </c>
      <c r="S29" s="6">
        <v>150</v>
      </c>
      <c r="T29" s="6">
        <f t="shared" si="2"/>
        <v>1.4285714285714286</v>
      </c>
    </row>
    <row r="30" spans="1:20" x14ac:dyDescent="0.15">
      <c r="A30" s="15" t="s">
        <v>141</v>
      </c>
      <c r="B30" s="15" t="s">
        <v>24</v>
      </c>
      <c r="C30" s="6">
        <v>98</v>
      </c>
      <c r="D30" s="6">
        <v>31109.4</v>
      </c>
      <c r="E30" s="6">
        <v>146</v>
      </c>
      <c r="F30" s="6">
        <f t="shared" si="0"/>
        <v>1.489795918367347</v>
      </c>
      <c r="H30" s="15" t="s">
        <v>203</v>
      </c>
      <c r="I30" s="15" t="s">
        <v>32</v>
      </c>
      <c r="J30" s="6">
        <v>92</v>
      </c>
      <c r="K30" s="6">
        <v>30069.398000000001</v>
      </c>
      <c r="L30" s="6">
        <v>214</v>
      </c>
      <c r="M30" s="6">
        <f t="shared" si="1"/>
        <v>2.3260869565217392</v>
      </c>
      <c r="O30" s="15" t="s">
        <v>265</v>
      </c>
      <c r="P30" s="15" t="s">
        <v>24</v>
      </c>
      <c r="Q30" s="6">
        <v>112</v>
      </c>
      <c r="R30" s="6">
        <v>38876.082000000002</v>
      </c>
      <c r="S30" s="6">
        <v>151</v>
      </c>
      <c r="T30" s="6">
        <f t="shared" si="2"/>
        <v>1.3482142857142858</v>
      </c>
    </row>
    <row r="31" spans="1:20" x14ac:dyDescent="0.15">
      <c r="A31" s="15" t="s">
        <v>141</v>
      </c>
      <c r="B31" s="15" t="s">
        <v>27</v>
      </c>
      <c r="C31" s="6">
        <v>113</v>
      </c>
      <c r="D31" s="6">
        <v>39273.29</v>
      </c>
      <c r="E31" s="6">
        <v>146</v>
      </c>
      <c r="F31" s="6">
        <f t="shared" si="0"/>
        <v>1.2920353982300885</v>
      </c>
      <c r="H31" s="15" t="s">
        <v>203</v>
      </c>
      <c r="I31" s="15" t="s">
        <v>24</v>
      </c>
      <c r="J31" s="6">
        <v>92</v>
      </c>
      <c r="K31" s="6">
        <v>32350.959999999999</v>
      </c>
      <c r="L31" s="6">
        <v>214</v>
      </c>
      <c r="M31" s="6">
        <f t="shared" si="1"/>
        <v>2.3260869565217392</v>
      </c>
      <c r="O31" s="15" t="s">
        <v>265</v>
      </c>
      <c r="P31" s="15" t="s">
        <v>32</v>
      </c>
      <c r="Q31" s="6">
        <v>87</v>
      </c>
      <c r="R31" s="6">
        <v>29550.883000000002</v>
      </c>
      <c r="S31" s="6">
        <v>151</v>
      </c>
      <c r="T31" s="6">
        <f t="shared" si="2"/>
        <v>1.735632183908046</v>
      </c>
    </row>
    <row r="32" spans="1:20" x14ac:dyDescent="0.15">
      <c r="A32" s="15" t="s">
        <v>141</v>
      </c>
      <c r="B32" s="15" t="s">
        <v>28</v>
      </c>
      <c r="C32" s="6">
        <v>92</v>
      </c>
      <c r="D32" s="6">
        <v>28611.798999999999</v>
      </c>
      <c r="E32" s="6">
        <v>147</v>
      </c>
      <c r="F32" s="6">
        <f t="shared" si="0"/>
        <v>1.5978260869565217</v>
      </c>
      <c r="H32" s="15" t="s">
        <v>203</v>
      </c>
      <c r="I32" s="15" t="s">
        <v>28</v>
      </c>
      <c r="J32" s="6">
        <v>104</v>
      </c>
      <c r="K32" s="6">
        <v>34484.43</v>
      </c>
      <c r="L32" s="6">
        <v>214</v>
      </c>
      <c r="M32" s="6">
        <f t="shared" si="1"/>
        <v>2.0576923076923075</v>
      </c>
      <c r="O32" s="15" t="s">
        <v>265</v>
      </c>
      <c r="P32" s="15" t="s">
        <v>27</v>
      </c>
      <c r="Q32" s="6">
        <v>107</v>
      </c>
      <c r="R32" s="6">
        <v>36989.656000000003</v>
      </c>
      <c r="S32" s="6">
        <v>151</v>
      </c>
      <c r="T32" s="6">
        <f t="shared" si="2"/>
        <v>1.4112149532710281</v>
      </c>
    </row>
    <row r="33" spans="1:20" x14ac:dyDescent="0.15">
      <c r="A33" s="15" t="s">
        <v>142</v>
      </c>
      <c r="B33" s="15" t="s">
        <v>28</v>
      </c>
      <c r="C33" s="6">
        <v>65</v>
      </c>
      <c r="D33" s="6">
        <v>18553.12</v>
      </c>
      <c r="E33" s="6">
        <v>115</v>
      </c>
      <c r="F33" s="6">
        <f t="shared" si="0"/>
        <v>1.7692307692307692</v>
      </c>
      <c r="H33" s="15" t="s">
        <v>204</v>
      </c>
      <c r="I33" s="15" t="s">
        <v>29</v>
      </c>
      <c r="J33" s="6">
        <v>101</v>
      </c>
      <c r="K33" s="6">
        <v>30754.758000000002</v>
      </c>
      <c r="L33" s="6">
        <v>206</v>
      </c>
      <c r="M33" s="6">
        <f t="shared" si="1"/>
        <v>2.0396039603960396</v>
      </c>
      <c r="O33" s="15" t="s">
        <v>266</v>
      </c>
      <c r="P33" s="15" t="s">
        <v>29</v>
      </c>
      <c r="Q33" s="6">
        <v>74</v>
      </c>
      <c r="R33" s="6">
        <v>27084.041000000001</v>
      </c>
      <c r="S33" s="6">
        <v>240</v>
      </c>
      <c r="T33" s="6">
        <f t="shared" si="2"/>
        <v>3.2432432432432434</v>
      </c>
    </row>
    <row r="34" spans="1:20" x14ac:dyDescent="0.15">
      <c r="A34" s="15" t="s">
        <v>142</v>
      </c>
      <c r="B34" s="15" t="s">
        <v>25</v>
      </c>
      <c r="C34" s="6">
        <v>52</v>
      </c>
      <c r="D34" s="6">
        <v>18240.678</v>
      </c>
      <c r="E34" s="6">
        <v>115</v>
      </c>
      <c r="F34" s="6">
        <f t="shared" si="0"/>
        <v>2.2115384615384617</v>
      </c>
      <c r="H34" s="15" t="s">
        <v>204</v>
      </c>
      <c r="I34" s="15" t="s">
        <v>28</v>
      </c>
      <c r="J34" s="6">
        <v>82</v>
      </c>
      <c r="K34" s="6">
        <v>27140.081999999999</v>
      </c>
      <c r="L34" s="6">
        <v>206</v>
      </c>
      <c r="M34" s="6">
        <f t="shared" si="1"/>
        <v>2.5121951219512195</v>
      </c>
      <c r="O34" s="15" t="s">
        <v>266</v>
      </c>
      <c r="P34" s="15" t="s">
        <v>27</v>
      </c>
      <c r="Q34" s="6">
        <v>88</v>
      </c>
      <c r="R34" s="6">
        <v>29610.195</v>
      </c>
      <c r="S34" s="6">
        <v>240</v>
      </c>
      <c r="T34" s="6">
        <f t="shared" si="2"/>
        <v>2.7272727272727271</v>
      </c>
    </row>
    <row r="35" spans="1:20" x14ac:dyDescent="0.15">
      <c r="A35" s="15" t="s">
        <v>142</v>
      </c>
      <c r="B35" s="15" t="s">
        <v>32</v>
      </c>
      <c r="C35" s="6">
        <v>66</v>
      </c>
      <c r="D35" s="6">
        <v>22061.002</v>
      </c>
      <c r="E35" s="6">
        <v>115</v>
      </c>
      <c r="F35" s="6">
        <f t="shared" si="0"/>
        <v>1.7424242424242424</v>
      </c>
      <c r="H35" s="15" t="s">
        <v>204</v>
      </c>
      <c r="I35" s="15" t="s">
        <v>33</v>
      </c>
      <c r="J35" s="6">
        <v>92</v>
      </c>
      <c r="K35" s="6">
        <v>30672.838</v>
      </c>
      <c r="L35" s="6">
        <v>206</v>
      </c>
      <c r="M35" s="6">
        <f t="shared" si="1"/>
        <v>2.2391304347826089</v>
      </c>
      <c r="O35" s="15" t="s">
        <v>266</v>
      </c>
      <c r="P35" s="15" t="s">
        <v>28</v>
      </c>
      <c r="Q35" s="6">
        <v>71</v>
      </c>
      <c r="R35" s="6">
        <v>22522.401999999998</v>
      </c>
      <c r="S35" s="6">
        <v>241</v>
      </c>
      <c r="T35" s="6">
        <f t="shared" si="2"/>
        <v>3.3943661971830985</v>
      </c>
    </row>
    <row r="36" spans="1:20" x14ac:dyDescent="0.15">
      <c r="A36" s="15" t="s">
        <v>142</v>
      </c>
      <c r="B36" s="15" t="s">
        <v>30</v>
      </c>
      <c r="C36" s="6">
        <v>23</v>
      </c>
      <c r="D36" s="6">
        <v>7719.6796999999997</v>
      </c>
      <c r="E36" s="6">
        <v>116</v>
      </c>
      <c r="F36" s="6">
        <f t="shared" si="0"/>
        <v>5.0434782608695654</v>
      </c>
      <c r="H36" s="15" t="s">
        <v>204</v>
      </c>
      <c r="I36" s="15" t="s">
        <v>32</v>
      </c>
      <c r="J36" s="6">
        <v>85</v>
      </c>
      <c r="K36" s="6">
        <v>29853.324000000001</v>
      </c>
      <c r="L36" s="6">
        <v>207</v>
      </c>
      <c r="M36" s="6">
        <f t="shared" si="1"/>
        <v>2.4352941176470586</v>
      </c>
      <c r="O36" s="15" t="s">
        <v>266</v>
      </c>
      <c r="P36" s="15" t="s">
        <v>31</v>
      </c>
      <c r="Q36" s="6">
        <v>35</v>
      </c>
      <c r="R36" s="6">
        <v>12550.279</v>
      </c>
      <c r="S36" s="6">
        <v>241</v>
      </c>
      <c r="T36" s="6">
        <f t="shared" si="2"/>
        <v>6.8857142857142861</v>
      </c>
    </row>
    <row r="37" spans="1:20" x14ac:dyDescent="0.15">
      <c r="A37" s="15" t="s">
        <v>142</v>
      </c>
      <c r="B37" s="15" t="s">
        <v>31</v>
      </c>
      <c r="C37" s="6">
        <v>30</v>
      </c>
      <c r="D37" s="6">
        <v>9484.0409999999993</v>
      </c>
      <c r="E37" s="6">
        <v>116</v>
      </c>
      <c r="F37" s="6">
        <f t="shared" si="0"/>
        <v>3.8666666666666667</v>
      </c>
      <c r="H37" s="15" t="s">
        <v>204</v>
      </c>
      <c r="I37" s="15" t="s">
        <v>24</v>
      </c>
      <c r="J37" s="6">
        <v>100</v>
      </c>
      <c r="K37" s="6">
        <v>32869.040000000001</v>
      </c>
      <c r="L37" s="6">
        <v>207</v>
      </c>
      <c r="M37" s="6">
        <f t="shared" si="1"/>
        <v>2.0699999999999998</v>
      </c>
      <c r="O37" s="15" t="s">
        <v>266</v>
      </c>
      <c r="P37" s="15" t="s">
        <v>25</v>
      </c>
      <c r="Q37" s="6">
        <v>68</v>
      </c>
      <c r="R37" s="6">
        <v>22940.12</v>
      </c>
      <c r="S37" s="6">
        <v>241</v>
      </c>
      <c r="T37" s="6">
        <f t="shared" si="2"/>
        <v>3.5441176470588234</v>
      </c>
    </row>
    <row r="38" spans="1:20" x14ac:dyDescent="0.15">
      <c r="A38" s="15" t="s">
        <v>142</v>
      </c>
      <c r="B38" s="15" t="s">
        <v>26</v>
      </c>
      <c r="C38" s="6">
        <v>60</v>
      </c>
      <c r="D38" s="6">
        <v>19047.357</v>
      </c>
      <c r="E38" s="6">
        <v>116</v>
      </c>
      <c r="F38" s="6">
        <f t="shared" si="0"/>
        <v>1.9333333333333333</v>
      </c>
      <c r="H38" s="15" t="s">
        <v>204</v>
      </c>
      <c r="I38" s="15" t="s">
        <v>30</v>
      </c>
      <c r="J38" s="6">
        <v>51</v>
      </c>
      <c r="K38" s="6">
        <v>16608.560000000001</v>
      </c>
      <c r="L38" s="6">
        <v>207</v>
      </c>
      <c r="M38" s="6">
        <f t="shared" si="1"/>
        <v>4.0588235294117645</v>
      </c>
      <c r="O38" s="15" t="s">
        <v>266</v>
      </c>
      <c r="P38" s="15" t="s">
        <v>26</v>
      </c>
      <c r="Q38" s="6">
        <v>79</v>
      </c>
      <c r="R38" s="6">
        <v>27065.442999999999</v>
      </c>
      <c r="S38" s="6">
        <v>242</v>
      </c>
      <c r="T38" s="6">
        <f t="shared" si="2"/>
        <v>3.0632911392405062</v>
      </c>
    </row>
    <row r="39" spans="1:20" x14ac:dyDescent="0.15">
      <c r="A39" s="15" t="s">
        <v>142</v>
      </c>
      <c r="B39" s="15" t="s">
        <v>29</v>
      </c>
      <c r="C39" s="6">
        <v>68</v>
      </c>
      <c r="D39" s="6">
        <v>23231.758000000002</v>
      </c>
      <c r="E39" s="6">
        <v>117</v>
      </c>
      <c r="F39" s="6">
        <f t="shared" si="0"/>
        <v>1.7205882352941178</v>
      </c>
      <c r="H39" s="15" t="s">
        <v>204</v>
      </c>
      <c r="I39" s="15" t="s">
        <v>27</v>
      </c>
      <c r="J39" s="6">
        <v>81</v>
      </c>
      <c r="K39" s="6">
        <v>27683.440999999999</v>
      </c>
      <c r="L39" s="6">
        <v>207</v>
      </c>
      <c r="M39" s="6">
        <f t="shared" si="1"/>
        <v>2.5555555555555554</v>
      </c>
      <c r="O39" s="15" t="s">
        <v>266</v>
      </c>
      <c r="P39" s="15" t="s">
        <v>32</v>
      </c>
      <c r="Q39" s="6">
        <v>70</v>
      </c>
      <c r="R39" s="6">
        <v>22971.440999999999</v>
      </c>
      <c r="S39" s="6">
        <v>242</v>
      </c>
      <c r="T39" s="6">
        <f t="shared" si="2"/>
        <v>3.4571428571428573</v>
      </c>
    </row>
    <row r="40" spans="1:20" x14ac:dyDescent="0.15">
      <c r="A40" s="15" t="s">
        <v>142</v>
      </c>
      <c r="B40" s="15" t="s">
        <v>24</v>
      </c>
      <c r="C40" s="6">
        <v>59</v>
      </c>
      <c r="D40" s="6">
        <v>18527.400000000001</v>
      </c>
      <c r="E40" s="6">
        <v>117</v>
      </c>
      <c r="F40" s="6">
        <f t="shared" si="0"/>
        <v>1.9830508474576272</v>
      </c>
      <c r="H40" s="15" t="s">
        <v>204</v>
      </c>
      <c r="I40" s="15" t="s">
        <v>25</v>
      </c>
      <c r="J40" s="6">
        <v>102</v>
      </c>
      <c r="K40" s="6">
        <v>36124.07</v>
      </c>
      <c r="L40" s="6">
        <v>207</v>
      </c>
      <c r="M40" s="6">
        <f t="shared" si="1"/>
        <v>2.0294117647058822</v>
      </c>
      <c r="O40" s="15" t="s">
        <v>266</v>
      </c>
      <c r="P40" s="15" t="s">
        <v>24</v>
      </c>
      <c r="Q40" s="6">
        <v>77</v>
      </c>
      <c r="R40" s="6">
        <v>25908.639999999999</v>
      </c>
      <c r="S40" s="6">
        <v>242</v>
      </c>
      <c r="T40" s="6">
        <f t="shared" si="2"/>
        <v>3.1428571428571428</v>
      </c>
    </row>
    <row r="41" spans="1:20" x14ac:dyDescent="0.15">
      <c r="A41" s="15" t="s">
        <v>142</v>
      </c>
      <c r="B41" s="15" t="s">
        <v>27</v>
      </c>
      <c r="C41" s="6">
        <v>64</v>
      </c>
      <c r="D41" s="6">
        <v>22888</v>
      </c>
      <c r="E41" s="6">
        <v>117</v>
      </c>
      <c r="F41" s="6">
        <f t="shared" si="0"/>
        <v>1.828125</v>
      </c>
      <c r="H41" s="15" t="s">
        <v>204</v>
      </c>
      <c r="I41" s="15" t="s">
        <v>31</v>
      </c>
      <c r="J41" s="6">
        <v>43</v>
      </c>
      <c r="K41" s="6">
        <v>15911.079</v>
      </c>
      <c r="L41" s="6">
        <v>207</v>
      </c>
      <c r="M41" s="6">
        <f t="shared" si="1"/>
        <v>4.8139534883720927</v>
      </c>
      <c r="O41" s="15" t="s">
        <v>266</v>
      </c>
      <c r="P41" s="15" t="s">
        <v>30</v>
      </c>
      <c r="Q41" s="6">
        <v>28</v>
      </c>
      <c r="R41" s="6">
        <v>10255.959999999999</v>
      </c>
      <c r="S41" s="6">
        <v>243</v>
      </c>
      <c r="T41" s="6">
        <f t="shared" si="2"/>
        <v>8.6785714285714288</v>
      </c>
    </row>
    <row r="42" spans="1:20" x14ac:dyDescent="0.15">
      <c r="A42" s="15" t="s">
        <v>142</v>
      </c>
      <c r="B42" s="15" t="s">
        <v>33</v>
      </c>
      <c r="C42" s="6">
        <v>52</v>
      </c>
      <c r="D42" s="6">
        <v>18386.68</v>
      </c>
      <c r="E42" s="6">
        <v>117</v>
      </c>
      <c r="F42" s="6">
        <f t="shared" si="0"/>
        <v>2.25</v>
      </c>
      <c r="H42" s="15" t="s">
        <v>204</v>
      </c>
      <c r="I42" s="15" t="s">
        <v>26</v>
      </c>
      <c r="J42" s="6">
        <v>104</v>
      </c>
      <c r="K42" s="6">
        <v>31061.357</v>
      </c>
      <c r="L42" s="6">
        <v>208</v>
      </c>
      <c r="M42" s="6">
        <f t="shared" si="1"/>
        <v>2</v>
      </c>
      <c r="O42" s="15" t="s">
        <v>266</v>
      </c>
      <c r="P42" s="15" t="s">
        <v>33</v>
      </c>
      <c r="Q42" s="6">
        <v>86</v>
      </c>
      <c r="R42" s="6">
        <v>28155.482</v>
      </c>
      <c r="S42" s="6">
        <v>243</v>
      </c>
      <c r="T42" s="6">
        <f t="shared" si="2"/>
        <v>2.8255813953488373</v>
      </c>
    </row>
    <row r="43" spans="1:20" x14ac:dyDescent="0.15">
      <c r="A43" s="15" t="s">
        <v>143</v>
      </c>
      <c r="B43" s="15" t="s">
        <v>26</v>
      </c>
      <c r="C43" s="6">
        <v>98</v>
      </c>
      <c r="D43" s="6">
        <v>32085.445</v>
      </c>
      <c r="E43" s="6">
        <v>230</v>
      </c>
      <c r="F43" s="6">
        <f t="shared" si="0"/>
        <v>2.3469387755102042</v>
      </c>
      <c r="H43" s="15" t="s">
        <v>205</v>
      </c>
      <c r="I43" s="15" t="s">
        <v>26</v>
      </c>
      <c r="J43" s="6">
        <v>103</v>
      </c>
      <c r="K43" s="6">
        <v>32727.555</v>
      </c>
      <c r="L43" s="6">
        <v>58</v>
      </c>
      <c r="M43" s="6">
        <f t="shared" si="1"/>
        <v>0.56310679611650483</v>
      </c>
      <c r="O43" s="15" t="s">
        <v>267</v>
      </c>
      <c r="P43" s="15" t="s">
        <v>33</v>
      </c>
      <c r="Q43" s="6">
        <v>60</v>
      </c>
      <c r="R43" s="6">
        <v>19647.555</v>
      </c>
      <c r="S43" s="6">
        <v>35</v>
      </c>
      <c r="T43" s="6">
        <f t="shared" si="2"/>
        <v>0.58333333333333337</v>
      </c>
    </row>
    <row r="44" spans="1:20" x14ac:dyDescent="0.15">
      <c r="A44" s="15" t="s">
        <v>143</v>
      </c>
      <c r="B44" s="15" t="s">
        <v>25</v>
      </c>
      <c r="C44" s="6">
        <v>98</v>
      </c>
      <c r="D44" s="6">
        <v>30661.928</v>
      </c>
      <c r="E44" s="6">
        <v>230</v>
      </c>
      <c r="F44" s="6">
        <f t="shared" si="0"/>
        <v>2.3469387755102042</v>
      </c>
      <c r="H44" s="15" t="s">
        <v>205</v>
      </c>
      <c r="I44" s="15" t="s">
        <v>31</v>
      </c>
      <c r="J44" s="6">
        <v>51</v>
      </c>
      <c r="K44" s="6">
        <v>17002.682000000001</v>
      </c>
      <c r="L44" s="6">
        <v>58</v>
      </c>
      <c r="M44" s="6">
        <f t="shared" si="1"/>
        <v>1.1372549019607843</v>
      </c>
      <c r="O44" s="15" t="s">
        <v>267</v>
      </c>
      <c r="P44" s="15" t="s">
        <v>29</v>
      </c>
      <c r="Q44" s="6">
        <v>47</v>
      </c>
      <c r="R44" s="6">
        <v>17344.636999999999</v>
      </c>
      <c r="S44" s="6">
        <v>35</v>
      </c>
      <c r="T44" s="6">
        <f t="shared" si="2"/>
        <v>0.74468085106382975</v>
      </c>
    </row>
    <row r="45" spans="1:20" x14ac:dyDescent="0.15">
      <c r="A45" s="15" t="s">
        <v>143</v>
      </c>
      <c r="B45" s="15" t="s">
        <v>27</v>
      </c>
      <c r="C45" s="6">
        <v>86</v>
      </c>
      <c r="D45" s="6">
        <v>25389.24</v>
      </c>
      <c r="E45" s="6">
        <v>231</v>
      </c>
      <c r="F45" s="6">
        <f t="shared" si="0"/>
        <v>2.6860465116279069</v>
      </c>
      <c r="H45" s="15" t="s">
        <v>205</v>
      </c>
      <c r="I45" s="15" t="s">
        <v>29</v>
      </c>
      <c r="J45" s="6">
        <v>96</v>
      </c>
      <c r="K45" s="6">
        <v>29218.192999999999</v>
      </c>
      <c r="L45" s="6">
        <v>58</v>
      </c>
      <c r="M45" s="6">
        <f t="shared" si="1"/>
        <v>0.60416666666666663</v>
      </c>
      <c r="O45" s="15" t="s">
        <v>267</v>
      </c>
      <c r="P45" s="15" t="s">
        <v>24</v>
      </c>
      <c r="Q45" s="6">
        <v>46</v>
      </c>
      <c r="R45" s="6">
        <v>14583.237999999999</v>
      </c>
      <c r="S45" s="6">
        <v>35</v>
      </c>
      <c r="T45" s="6">
        <f t="shared" si="2"/>
        <v>0.76086956521739135</v>
      </c>
    </row>
    <row r="46" spans="1:20" x14ac:dyDescent="0.15">
      <c r="A46" s="15" t="s">
        <v>143</v>
      </c>
      <c r="B46" s="15" t="s">
        <v>31</v>
      </c>
      <c r="C46" s="6">
        <v>58</v>
      </c>
      <c r="D46" s="6">
        <v>20116.280999999999</v>
      </c>
      <c r="E46" s="6">
        <v>231</v>
      </c>
      <c r="F46" s="6">
        <f t="shared" si="0"/>
        <v>3.9827586206896552</v>
      </c>
      <c r="H46" s="15" t="s">
        <v>205</v>
      </c>
      <c r="I46" s="15" t="s">
        <v>24</v>
      </c>
      <c r="J46" s="6">
        <v>101</v>
      </c>
      <c r="K46" s="6">
        <v>30488.28</v>
      </c>
      <c r="L46" s="6">
        <v>59</v>
      </c>
      <c r="M46" s="6">
        <f t="shared" si="1"/>
        <v>0.58415841584158412</v>
      </c>
      <c r="O46" s="15" t="s">
        <v>267</v>
      </c>
      <c r="P46" s="15" t="s">
        <v>25</v>
      </c>
      <c r="Q46" s="6">
        <v>41</v>
      </c>
      <c r="R46" s="6">
        <v>13941.041999999999</v>
      </c>
      <c r="S46" s="6">
        <v>35</v>
      </c>
      <c r="T46" s="6">
        <f t="shared" si="2"/>
        <v>0.85365853658536583</v>
      </c>
    </row>
    <row r="47" spans="1:20" x14ac:dyDescent="0.15">
      <c r="A47" s="15" t="s">
        <v>143</v>
      </c>
      <c r="B47" s="15" t="s">
        <v>29</v>
      </c>
      <c r="C47" s="6">
        <v>112</v>
      </c>
      <c r="D47" s="6">
        <v>38142.483999999997</v>
      </c>
      <c r="E47" s="6">
        <v>231</v>
      </c>
      <c r="F47" s="6">
        <f t="shared" si="0"/>
        <v>2.0625</v>
      </c>
      <c r="H47" s="15" t="s">
        <v>205</v>
      </c>
      <c r="I47" s="15" t="s">
        <v>30</v>
      </c>
      <c r="J47" s="6">
        <v>37</v>
      </c>
      <c r="K47" s="6">
        <v>12008.800999999999</v>
      </c>
      <c r="L47" s="6">
        <v>59</v>
      </c>
      <c r="M47" s="6">
        <f t="shared" si="1"/>
        <v>1.5945945945945945</v>
      </c>
      <c r="O47" s="15" t="s">
        <v>267</v>
      </c>
      <c r="P47" s="15" t="s">
        <v>27</v>
      </c>
      <c r="Q47" s="6">
        <v>51</v>
      </c>
      <c r="R47" s="6">
        <v>16086.001</v>
      </c>
      <c r="S47" s="6">
        <v>35</v>
      </c>
      <c r="T47" s="6">
        <f t="shared" si="2"/>
        <v>0.68627450980392157</v>
      </c>
    </row>
    <row r="48" spans="1:20" x14ac:dyDescent="0.15">
      <c r="A48" s="15" t="s">
        <v>143</v>
      </c>
      <c r="B48" s="15" t="s">
        <v>30</v>
      </c>
      <c r="C48" s="6">
        <v>53</v>
      </c>
      <c r="D48" s="6">
        <v>19079.918000000001</v>
      </c>
      <c r="E48" s="6">
        <v>231</v>
      </c>
      <c r="F48" s="6">
        <f t="shared" si="0"/>
        <v>4.3584905660377355</v>
      </c>
      <c r="H48" s="15" t="s">
        <v>205</v>
      </c>
      <c r="I48" s="15" t="s">
        <v>32</v>
      </c>
      <c r="J48" s="6">
        <v>87</v>
      </c>
      <c r="K48" s="6">
        <v>30857.798999999999</v>
      </c>
      <c r="L48" s="6">
        <v>59</v>
      </c>
      <c r="M48" s="6">
        <f t="shared" si="1"/>
        <v>0.67816091954022983</v>
      </c>
      <c r="O48" s="15" t="s">
        <v>267</v>
      </c>
      <c r="P48" s="15" t="s">
        <v>31</v>
      </c>
      <c r="Q48" s="6">
        <v>21</v>
      </c>
      <c r="R48" s="6">
        <v>5870.48</v>
      </c>
      <c r="S48" s="6">
        <v>36</v>
      </c>
      <c r="T48" s="6">
        <f t="shared" si="2"/>
        <v>1.7142857142857142</v>
      </c>
    </row>
    <row r="49" spans="1:20" x14ac:dyDescent="0.15">
      <c r="A49" s="15" t="s">
        <v>143</v>
      </c>
      <c r="B49" s="15" t="s">
        <v>33</v>
      </c>
      <c r="C49" s="6">
        <v>110</v>
      </c>
      <c r="D49" s="6">
        <v>36012.285000000003</v>
      </c>
      <c r="E49" s="6">
        <v>231</v>
      </c>
      <c r="F49" s="6">
        <f t="shared" si="0"/>
        <v>2.1</v>
      </c>
      <c r="H49" s="15" t="s">
        <v>205</v>
      </c>
      <c r="I49" s="15" t="s">
        <v>28</v>
      </c>
      <c r="J49" s="6">
        <v>69</v>
      </c>
      <c r="K49" s="6">
        <v>20457</v>
      </c>
      <c r="L49" s="6">
        <v>59</v>
      </c>
      <c r="M49" s="6">
        <f t="shared" si="1"/>
        <v>0.85507246376811596</v>
      </c>
      <c r="O49" s="15" t="s">
        <v>267</v>
      </c>
      <c r="P49" s="15" t="s">
        <v>30</v>
      </c>
      <c r="Q49" s="6">
        <v>21</v>
      </c>
      <c r="R49" s="6">
        <v>7024.1589999999997</v>
      </c>
      <c r="S49" s="6">
        <v>36</v>
      </c>
      <c r="T49" s="6">
        <f t="shared" si="2"/>
        <v>1.7142857142857142</v>
      </c>
    </row>
    <row r="50" spans="1:20" x14ac:dyDescent="0.15">
      <c r="A50" s="15" t="s">
        <v>143</v>
      </c>
      <c r="B50" s="15" t="s">
        <v>24</v>
      </c>
      <c r="C50" s="6">
        <v>103</v>
      </c>
      <c r="D50" s="6">
        <v>35760.042999999998</v>
      </c>
      <c r="E50" s="6">
        <v>231</v>
      </c>
      <c r="F50" s="6">
        <f t="shared" si="0"/>
        <v>2.2427184466019416</v>
      </c>
      <c r="H50" s="15" t="s">
        <v>205</v>
      </c>
      <c r="I50" s="15" t="s">
        <v>25</v>
      </c>
      <c r="J50" s="6">
        <v>100</v>
      </c>
      <c r="K50" s="6">
        <v>36186.675999999999</v>
      </c>
      <c r="L50" s="6">
        <v>60</v>
      </c>
      <c r="M50" s="6">
        <f t="shared" si="1"/>
        <v>0.6</v>
      </c>
      <c r="O50" s="15" t="s">
        <v>267</v>
      </c>
      <c r="P50" s="15" t="s">
        <v>32</v>
      </c>
      <c r="Q50" s="6">
        <v>47</v>
      </c>
      <c r="R50" s="6">
        <v>15036.520500000001</v>
      </c>
      <c r="S50" s="6">
        <v>36</v>
      </c>
      <c r="T50" s="6">
        <f t="shared" si="2"/>
        <v>0.76595744680851063</v>
      </c>
    </row>
    <row r="51" spans="1:20" x14ac:dyDescent="0.15">
      <c r="A51" s="15" t="s">
        <v>143</v>
      </c>
      <c r="B51" s="15" t="s">
        <v>32</v>
      </c>
      <c r="C51" s="6">
        <v>92</v>
      </c>
      <c r="D51" s="6">
        <v>32095.365000000002</v>
      </c>
      <c r="E51" s="6">
        <v>231</v>
      </c>
      <c r="F51" s="6">
        <f t="shared" si="0"/>
        <v>2.5108695652173911</v>
      </c>
      <c r="H51" s="15" t="s">
        <v>205</v>
      </c>
      <c r="I51" s="15" t="s">
        <v>27</v>
      </c>
      <c r="J51" s="6">
        <v>94</v>
      </c>
      <c r="K51" s="6">
        <v>28813.164000000001</v>
      </c>
      <c r="L51" s="6">
        <v>60</v>
      </c>
      <c r="M51" s="6">
        <f t="shared" si="1"/>
        <v>0.63829787234042556</v>
      </c>
      <c r="O51" s="15" t="s">
        <v>267</v>
      </c>
      <c r="P51" s="15" t="s">
        <v>26</v>
      </c>
      <c r="Q51" s="6">
        <v>39</v>
      </c>
      <c r="R51" s="6">
        <v>13999.441999999999</v>
      </c>
      <c r="S51" s="6">
        <v>36</v>
      </c>
      <c r="T51" s="6">
        <f t="shared" si="2"/>
        <v>0.92307692307692313</v>
      </c>
    </row>
    <row r="52" spans="1:20" x14ac:dyDescent="0.15">
      <c r="A52" s="15" t="s">
        <v>143</v>
      </c>
      <c r="B52" s="15" t="s">
        <v>28</v>
      </c>
      <c r="C52" s="6">
        <v>96</v>
      </c>
      <c r="D52" s="6">
        <v>27933.238000000001</v>
      </c>
      <c r="E52" s="6">
        <v>231</v>
      </c>
      <c r="F52" s="6">
        <f t="shared" si="0"/>
        <v>2.40625</v>
      </c>
      <c r="H52" s="15" t="s">
        <v>205</v>
      </c>
      <c r="I52" s="15" t="s">
        <v>33</v>
      </c>
      <c r="J52" s="6">
        <v>103</v>
      </c>
      <c r="K52" s="6">
        <v>34924.315999999999</v>
      </c>
      <c r="L52" s="6">
        <v>60</v>
      </c>
      <c r="M52" s="6">
        <f t="shared" si="1"/>
        <v>0.58252427184466016</v>
      </c>
      <c r="O52" s="15" t="s">
        <v>267</v>
      </c>
      <c r="P52" s="15" t="s">
        <v>28</v>
      </c>
      <c r="Q52" s="6">
        <v>54</v>
      </c>
      <c r="R52" s="6">
        <v>17327.002</v>
      </c>
      <c r="S52" s="6">
        <v>36</v>
      </c>
      <c r="T52" s="6">
        <f t="shared" si="2"/>
        <v>0.66666666666666663</v>
      </c>
    </row>
    <row r="53" spans="1:20" x14ac:dyDescent="0.15">
      <c r="A53" s="15" t="s">
        <v>144</v>
      </c>
      <c r="B53" s="15" t="s">
        <v>31</v>
      </c>
      <c r="C53" s="6">
        <v>77</v>
      </c>
      <c r="D53" s="6">
        <v>25695.317999999999</v>
      </c>
      <c r="E53" s="6">
        <v>107</v>
      </c>
      <c r="F53" s="6">
        <f t="shared" si="0"/>
        <v>1.3896103896103895</v>
      </c>
      <c r="H53" s="15" t="s">
        <v>206</v>
      </c>
      <c r="I53" s="15" t="s">
        <v>29</v>
      </c>
      <c r="J53" s="6">
        <v>95</v>
      </c>
      <c r="K53" s="6">
        <v>28695.955000000002</v>
      </c>
      <c r="L53" s="6">
        <v>116</v>
      </c>
      <c r="M53" s="6">
        <f t="shared" si="1"/>
        <v>1.2210526315789474</v>
      </c>
      <c r="O53" s="15" t="s">
        <v>268</v>
      </c>
      <c r="P53" s="15" t="s">
        <v>27</v>
      </c>
      <c r="Q53" s="6">
        <v>82</v>
      </c>
      <c r="R53" s="6">
        <v>27367.877</v>
      </c>
      <c r="S53" s="6">
        <v>71</v>
      </c>
      <c r="T53" s="6">
        <f t="shared" si="2"/>
        <v>0.86585365853658536</v>
      </c>
    </row>
    <row r="54" spans="1:20" x14ac:dyDescent="0.15">
      <c r="A54" s="15" t="s">
        <v>144</v>
      </c>
      <c r="B54" s="15" t="s">
        <v>33</v>
      </c>
      <c r="C54" s="6">
        <v>126</v>
      </c>
      <c r="D54" s="6">
        <v>39993.116999999998</v>
      </c>
      <c r="E54" s="6">
        <v>108</v>
      </c>
      <c r="F54" s="6">
        <f t="shared" si="0"/>
        <v>0.8571428571428571</v>
      </c>
      <c r="H54" s="15" t="s">
        <v>206</v>
      </c>
      <c r="I54" s="15" t="s">
        <v>24</v>
      </c>
      <c r="J54" s="6">
        <v>92</v>
      </c>
      <c r="K54" s="6">
        <v>29412.201000000001</v>
      </c>
      <c r="L54" s="6">
        <v>116</v>
      </c>
      <c r="M54" s="6">
        <f t="shared" si="1"/>
        <v>1.2608695652173914</v>
      </c>
      <c r="O54" s="15" t="s">
        <v>268</v>
      </c>
      <c r="P54" s="15" t="s">
        <v>31</v>
      </c>
      <c r="Q54" s="6">
        <v>35</v>
      </c>
      <c r="R54" s="6">
        <v>12058.52</v>
      </c>
      <c r="S54" s="6">
        <v>71</v>
      </c>
      <c r="T54" s="6">
        <f t="shared" si="2"/>
        <v>2.0285714285714285</v>
      </c>
    </row>
    <row r="55" spans="1:20" x14ac:dyDescent="0.15">
      <c r="A55" s="15" t="s">
        <v>144</v>
      </c>
      <c r="B55" s="15" t="s">
        <v>25</v>
      </c>
      <c r="C55" s="6">
        <v>124</v>
      </c>
      <c r="D55" s="6">
        <v>39814.519999999997</v>
      </c>
      <c r="E55" s="6">
        <v>108</v>
      </c>
      <c r="F55" s="6">
        <f t="shared" si="0"/>
        <v>0.87096774193548387</v>
      </c>
      <c r="H55" s="15" t="s">
        <v>206</v>
      </c>
      <c r="I55" s="15" t="s">
        <v>31</v>
      </c>
      <c r="J55" s="6">
        <v>46</v>
      </c>
      <c r="K55" s="6">
        <v>15500.037</v>
      </c>
      <c r="L55" s="6">
        <v>116</v>
      </c>
      <c r="M55" s="6">
        <f t="shared" si="1"/>
        <v>2.5217391304347827</v>
      </c>
      <c r="O55" s="15" t="s">
        <v>268</v>
      </c>
      <c r="P55" s="15" t="s">
        <v>29</v>
      </c>
      <c r="Q55" s="6">
        <v>68</v>
      </c>
      <c r="R55" s="6">
        <v>22534.68</v>
      </c>
      <c r="S55" s="6">
        <v>72</v>
      </c>
      <c r="T55" s="6">
        <f t="shared" si="2"/>
        <v>1.0588235294117647</v>
      </c>
    </row>
    <row r="56" spans="1:20" x14ac:dyDescent="0.15">
      <c r="A56" s="15" t="s">
        <v>144</v>
      </c>
      <c r="B56" s="15" t="s">
        <v>32</v>
      </c>
      <c r="C56" s="6">
        <v>113</v>
      </c>
      <c r="D56" s="6">
        <v>38939.008000000002</v>
      </c>
      <c r="E56" s="6">
        <v>108</v>
      </c>
      <c r="F56" s="6">
        <f t="shared" si="0"/>
        <v>0.95575221238938057</v>
      </c>
      <c r="H56" s="15" t="s">
        <v>206</v>
      </c>
      <c r="I56" s="15" t="s">
        <v>30</v>
      </c>
      <c r="J56" s="6">
        <v>41</v>
      </c>
      <c r="K56" s="6">
        <v>13581.359</v>
      </c>
      <c r="L56" s="6">
        <v>116</v>
      </c>
      <c r="M56" s="6">
        <f t="shared" si="1"/>
        <v>2.8292682926829267</v>
      </c>
      <c r="O56" s="15" t="s">
        <v>268</v>
      </c>
      <c r="P56" s="15" t="s">
        <v>30</v>
      </c>
      <c r="Q56" s="6">
        <v>33</v>
      </c>
      <c r="R56" s="6">
        <v>12045.679</v>
      </c>
      <c r="S56" s="6">
        <v>72</v>
      </c>
      <c r="T56" s="6">
        <f t="shared" si="2"/>
        <v>2.1818181818181817</v>
      </c>
    </row>
    <row r="57" spans="1:20" x14ac:dyDescent="0.15">
      <c r="A57" s="15" t="s">
        <v>144</v>
      </c>
      <c r="B57" s="15" t="s">
        <v>24</v>
      </c>
      <c r="C57" s="6">
        <v>127</v>
      </c>
      <c r="D57" s="6">
        <v>44480.754000000001</v>
      </c>
      <c r="E57" s="6">
        <v>108</v>
      </c>
      <c r="F57" s="6">
        <f t="shared" si="0"/>
        <v>0.85039370078740162</v>
      </c>
      <c r="H57" s="15" t="s">
        <v>206</v>
      </c>
      <c r="I57" s="15" t="s">
        <v>28</v>
      </c>
      <c r="J57" s="6">
        <v>84</v>
      </c>
      <c r="K57" s="6">
        <v>26670.682000000001</v>
      </c>
      <c r="L57" s="6">
        <v>117</v>
      </c>
      <c r="M57" s="6">
        <f t="shared" si="1"/>
        <v>1.3928571428571428</v>
      </c>
      <c r="O57" s="15" t="s">
        <v>268</v>
      </c>
      <c r="P57" s="15" t="s">
        <v>25</v>
      </c>
      <c r="Q57" s="6">
        <v>57</v>
      </c>
      <c r="R57" s="6">
        <v>18833.921999999999</v>
      </c>
      <c r="S57" s="6">
        <v>72</v>
      </c>
      <c r="T57" s="6">
        <f t="shared" si="2"/>
        <v>1.263157894736842</v>
      </c>
    </row>
    <row r="58" spans="1:20" x14ac:dyDescent="0.15">
      <c r="A58" s="15" t="s">
        <v>144</v>
      </c>
      <c r="B58" s="15" t="s">
        <v>29</v>
      </c>
      <c r="C58" s="6">
        <v>141</v>
      </c>
      <c r="D58" s="6">
        <v>46220.402000000002</v>
      </c>
      <c r="E58" s="6">
        <v>108</v>
      </c>
      <c r="F58" s="6">
        <f t="shared" si="0"/>
        <v>0.76595744680851063</v>
      </c>
      <c r="H58" s="15" t="s">
        <v>206</v>
      </c>
      <c r="I58" s="15" t="s">
        <v>25</v>
      </c>
      <c r="J58" s="6">
        <v>97</v>
      </c>
      <c r="K58" s="6">
        <v>33556.074000000001</v>
      </c>
      <c r="L58" s="6">
        <v>117</v>
      </c>
      <c r="M58" s="6">
        <f t="shared" si="1"/>
        <v>1.2061855670103092</v>
      </c>
      <c r="O58" s="15" t="s">
        <v>268</v>
      </c>
      <c r="P58" s="15" t="s">
        <v>24</v>
      </c>
      <c r="Q58" s="6">
        <v>76</v>
      </c>
      <c r="R58" s="6">
        <v>24027.565999999999</v>
      </c>
      <c r="S58" s="6">
        <v>72</v>
      </c>
      <c r="T58" s="6">
        <f t="shared" si="2"/>
        <v>0.94736842105263153</v>
      </c>
    </row>
    <row r="59" spans="1:20" x14ac:dyDescent="0.15">
      <c r="A59" s="15" t="s">
        <v>144</v>
      </c>
      <c r="B59" s="15" t="s">
        <v>30</v>
      </c>
      <c r="C59" s="6">
        <v>65</v>
      </c>
      <c r="D59" s="6">
        <v>24415.838</v>
      </c>
      <c r="E59" s="6">
        <v>109</v>
      </c>
      <c r="F59" s="6">
        <f t="shared" si="0"/>
        <v>1.676923076923077</v>
      </c>
      <c r="H59" s="15" t="s">
        <v>206</v>
      </c>
      <c r="I59" s="15" t="s">
        <v>27</v>
      </c>
      <c r="J59" s="6">
        <v>97</v>
      </c>
      <c r="K59" s="6">
        <v>28396.162</v>
      </c>
      <c r="L59" s="6">
        <v>117</v>
      </c>
      <c r="M59" s="6">
        <f t="shared" si="1"/>
        <v>1.2061855670103092</v>
      </c>
      <c r="O59" s="15" t="s">
        <v>268</v>
      </c>
      <c r="P59" s="15" t="s">
        <v>32</v>
      </c>
      <c r="Q59" s="6">
        <v>74</v>
      </c>
      <c r="R59" s="6">
        <v>24645.113000000001</v>
      </c>
      <c r="S59" s="6">
        <v>73</v>
      </c>
      <c r="T59" s="6">
        <f t="shared" si="2"/>
        <v>0.98648648648648651</v>
      </c>
    </row>
    <row r="60" spans="1:20" x14ac:dyDescent="0.15">
      <c r="A60" s="15" t="s">
        <v>144</v>
      </c>
      <c r="B60" s="15" t="s">
        <v>28</v>
      </c>
      <c r="C60" s="6">
        <v>108</v>
      </c>
      <c r="D60" s="6">
        <v>34299.519999999997</v>
      </c>
      <c r="E60" s="6">
        <v>109</v>
      </c>
      <c r="F60" s="6">
        <f t="shared" si="0"/>
        <v>1.0092592592592593</v>
      </c>
      <c r="H60" s="15" t="s">
        <v>206</v>
      </c>
      <c r="I60" s="15" t="s">
        <v>26</v>
      </c>
      <c r="J60" s="6">
        <v>89</v>
      </c>
      <c r="K60" s="6">
        <v>33400.605000000003</v>
      </c>
      <c r="L60" s="6">
        <v>117</v>
      </c>
      <c r="M60" s="6">
        <f t="shared" si="1"/>
        <v>1.3146067415730338</v>
      </c>
      <c r="O60" s="15" t="s">
        <v>268</v>
      </c>
      <c r="P60" s="15" t="s">
        <v>33</v>
      </c>
      <c r="Q60" s="6">
        <v>82</v>
      </c>
      <c r="R60" s="6">
        <v>25879.599999999999</v>
      </c>
      <c r="S60" s="6">
        <v>73</v>
      </c>
      <c r="T60" s="6">
        <f t="shared" si="2"/>
        <v>0.8902439024390244</v>
      </c>
    </row>
    <row r="61" spans="1:20" x14ac:dyDescent="0.15">
      <c r="A61" s="15" t="s">
        <v>144</v>
      </c>
      <c r="B61" s="15" t="s">
        <v>26</v>
      </c>
      <c r="C61" s="6">
        <v>116</v>
      </c>
      <c r="D61" s="6">
        <v>38334.726999999999</v>
      </c>
      <c r="E61" s="6">
        <v>109</v>
      </c>
      <c r="F61" s="6">
        <f t="shared" si="0"/>
        <v>0.93965517241379315</v>
      </c>
      <c r="H61" s="15" t="s">
        <v>206</v>
      </c>
      <c r="I61" s="15" t="s">
        <v>33</v>
      </c>
      <c r="J61" s="6">
        <v>109</v>
      </c>
      <c r="K61" s="6">
        <v>40117.527000000002</v>
      </c>
      <c r="L61" s="6">
        <v>118</v>
      </c>
      <c r="M61" s="6">
        <f t="shared" si="1"/>
        <v>1.0825688073394495</v>
      </c>
      <c r="O61" s="15" t="s">
        <v>268</v>
      </c>
      <c r="P61" s="15" t="s">
        <v>26</v>
      </c>
      <c r="Q61" s="6">
        <v>70</v>
      </c>
      <c r="R61" s="6">
        <v>22782.28</v>
      </c>
      <c r="S61" s="6">
        <v>73</v>
      </c>
      <c r="T61" s="6">
        <f t="shared" si="2"/>
        <v>1.0428571428571429</v>
      </c>
    </row>
    <row r="62" spans="1:20" x14ac:dyDescent="0.15">
      <c r="A62" s="15" t="s">
        <v>144</v>
      </c>
      <c r="B62" s="15" t="s">
        <v>27</v>
      </c>
      <c r="C62" s="6">
        <v>109</v>
      </c>
      <c r="D62" s="6">
        <v>33330.400000000001</v>
      </c>
      <c r="E62" s="6">
        <v>109</v>
      </c>
      <c r="F62" s="6">
        <f t="shared" si="0"/>
        <v>1</v>
      </c>
      <c r="H62" s="15" t="s">
        <v>206</v>
      </c>
      <c r="I62" s="15" t="s">
        <v>32</v>
      </c>
      <c r="J62" s="6">
        <v>92</v>
      </c>
      <c r="K62" s="6">
        <v>29480.400000000001</v>
      </c>
      <c r="L62" s="6">
        <v>118</v>
      </c>
      <c r="M62" s="6">
        <f t="shared" si="1"/>
        <v>1.2826086956521738</v>
      </c>
      <c r="O62" s="15" t="s">
        <v>268</v>
      </c>
      <c r="P62" s="15" t="s">
        <v>28</v>
      </c>
      <c r="Q62" s="6">
        <v>71</v>
      </c>
      <c r="R62" s="6">
        <v>23269.32</v>
      </c>
      <c r="S62" s="6">
        <v>73</v>
      </c>
      <c r="T62" s="6">
        <f t="shared" si="2"/>
        <v>1.028169014084507</v>
      </c>
    </row>
    <row r="63" spans="1:20" x14ac:dyDescent="0.15">
      <c r="A63" s="15" t="s">
        <v>145</v>
      </c>
      <c r="B63" s="15" t="s">
        <v>24</v>
      </c>
      <c r="C63" s="6">
        <v>53</v>
      </c>
      <c r="D63" s="6">
        <v>19011.64</v>
      </c>
      <c r="E63" s="6">
        <v>122</v>
      </c>
      <c r="F63" s="6">
        <f t="shared" si="0"/>
        <v>2.3018867924528301</v>
      </c>
      <c r="H63" s="15" t="s">
        <v>207</v>
      </c>
      <c r="I63" s="15" t="s">
        <v>26</v>
      </c>
      <c r="J63" s="6">
        <v>91</v>
      </c>
      <c r="K63" s="6">
        <v>32203.129000000001</v>
      </c>
      <c r="L63" s="6">
        <v>190</v>
      </c>
      <c r="M63" s="6">
        <f t="shared" si="1"/>
        <v>2.087912087912088</v>
      </c>
      <c r="O63" s="15" t="s">
        <v>269</v>
      </c>
      <c r="P63" s="15" t="s">
        <v>31</v>
      </c>
      <c r="Q63" s="6">
        <v>43</v>
      </c>
      <c r="R63" s="6">
        <v>14426.12</v>
      </c>
      <c r="S63" s="6">
        <v>162</v>
      </c>
      <c r="T63" s="6">
        <f t="shared" si="2"/>
        <v>3.7674418604651163</v>
      </c>
    </row>
    <row r="64" spans="1:20" x14ac:dyDescent="0.15">
      <c r="A64" s="15" t="s">
        <v>145</v>
      </c>
      <c r="B64" s="15" t="s">
        <v>26</v>
      </c>
      <c r="C64" s="6">
        <v>48</v>
      </c>
      <c r="D64" s="6">
        <v>17311.478999999999</v>
      </c>
      <c r="E64" s="6">
        <v>122</v>
      </c>
      <c r="F64" s="6">
        <f t="shared" si="0"/>
        <v>2.5416666666666665</v>
      </c>
      <c r="H64" s="15" t="s">
        <v>207</v>
      </c>
      <c r="I64" s="15" t="s">
        <v>28</v>
      </c>
      <c r="J64" s="6">
        <v>100</v>
      </c>
      <c r="K64" s="6">
        <v>32928.32</v>
      </c>
      <c r="L64" s="6">
        <v>190</v>
      </c>
      <c r="M64" s="6">
        <f t="shared" si="1"/>
        <v>1.9</v>
      </c>
      <c r="O64" s="15" t="s">
        <v>269</v>
      </c>
      <c r="P64" s="15" t="s">
        <v>25</v>
      </c>
      <c r="Q64" s="6">
        <v>73</v>
      </c>
      <c r="R64" s="6">
        <v>23880.959999999999</v>
      </c>
      <c r="S64" s="6">
        <v>162</v>
      </c>
      <c r="T64" s="6">
        <f t="shared" si="2"/>
        <v>2.2191780821917808</v>
      </c>
    </row>
    <row r="65" spans="1:20" x14ac:dyDescent="0.15">
      <c r="A65" s="15" t="s">
        <v>145</v>
      </c>
      <c r="B65" s="15" t="s">
        <v>32</v>
      </c>
      <c r="C65" s="6">
        <v>44</v>
      </c>
      <c r="D65" s="6">
        <v>14519.481</v>
      </c>
      <c r="E65" s="6">
        <v>123</v>
      </c>
      <c r="F65" s="6">
        <f t="shared" si="0"/>
        <v>2.7954545454545454</v>
      </c>
      <c r="H65" s="15" t="s">
        <v>207</v>
      </c>
      <c r="I65" s="15" t="s">
        <v>29</v>
      </c>
      <c r="J65" s="6">
        <v>94</v>
      </c>
      <c r="K65" s="6">
        <v>28266.324000000001</v>
      </c>
      <c r="L65" s="6">
        <v>190</v>
      </c>
      <c r="M65" s="6">
        <f t="shared" si="1"/>
        <v>2.021276595744681</v>
      </c>
      <c r="O65" s="15" t="s">
        <v>269</v>
      </c>
      <c r="P65" s="15" t="s">
        <v>32</v>
      </c>
      <c r="Q65" s="6">
        <v>95</v>
      </c>
      <c r="R65" s="6">
        <v>32653.280999999999</v>
      </c>
      <c r="S65" s="6">
        <v>162</v>
      </c>
      <c r="T65" s="6">
        <f t="shared" si="2"/>
        <v>1.7052631578947368</v>
      </c>
    </row>
    <row r="66" spans="1:20" x14ac:dyDescent="0.15">
      <c r="A66" s="15" t="s">
        <v>145</v>
      </c>
      <c r="B66" s="15" t="s">
        <v>30</v>
      </c>
      <c r="C66" s="6">
        <v>29</v>
      </c>
      <c r="D66" s="6">
        <v>12376.718999999999</v>
      </c>
      <c r="E66" s="6">
        <v>123</v>
      </c>
      <c r="F66" s="6">
        <f t="shared" si="0"/>
        <v>4.2413793103448274</v>
      </c>
      <c r="H66" s="15" t="s">
        <v>207</v>
      </c>
      <c r="I66" s="15" t="s">
        <v>31</v>
      </c>
      <c r="J66" s="6">
        <v>33</v>
      </c>
      <c r="K66" s="6">
        <v>11334.24</v>
      </c>
      <c r="L66" s="6">
        <v>191</v>
      </c>
      <c r="M66" s="6">
        <f t="shared" si="1"/>
        <v>5.7878787878787881</v>
      </c>
      <c r="O66" s="15" t="s">
        <v>269</v>
      </c>
      <c r="P66" s="15" t="s">
        <v>30</v>
      </c>
      <c r="Q66" s="6">
        <v>55</v>
      </c>
      <c r="R66" s="6">
        <v>19701.596000000001</v>
      </c>
      <c r="S66" s="6">
        <v>163</v>
      </c>
      <c r="T66" s="6">
        <f t="shared" si="2"/>
        <v>2.9636363636363638</v>
      </c>
    </row>
    <row r="67" spans="1:20" x14ac:dyDescent="0.15">
      <c r="A67" s="15" t="s">
        <v>145</v>
      </c>
      <c r="B67" s="15" t="s">
        <v>25</v>
      </c>
      <c r="C67" s="6">
        <v>51</v>
      </c>
      <c r="D67" s="6">
        <v>15885.880999999999</v>
      </c>
      <c r="E67" s="6">
        <v>123</v>
      </c>
      <c r="F67" s="6">
        <f t="shared" si="0"/>
        <v>2.4117647058823528</v>
      </c>
      <c r="H67" s="15" t="s">
        <v>207</v>
      </c>
      <c r="I67" s="15" t="s">
        <v>33</v>
      </c>
      <c r="J67" s="6">
        <v>100</v>
      </c>
      <c r="K67" s="6">
        <v>33615.008000000002</v>
      </c>
      <c r="L67" s="6">
        <v>191</v>
      </c>
      <c r="M67" s="6">
        <f t="shared" si="1"/>
        <v>1.91</v>
      </c>
      <c r="O67" s="15" t="s">
        <v>269</v>
      </c>
      <c r="P67" s="15" t="s">
        <v>26</v>
      </c>
      <c r="Q67" s="6">
        <v>101</v>
      </c>
      <c r="R67" s="6">
        <v>31602.197</v>
      </c>
      <c r="S67" s="6">
        <v>163</v>
      </c>
      <c r="T67" s="6">
        <f t="shared" si="2"/>
        <v>1.613861386138614</v>
      </c>
    </row>
    <row r="68" spans="1:20" x14ac:dyDescent="0.15">
      <c r="A68" s="15" t="s">
        <v>145</v>
      </c>
      <c r="B68" s="15" t="s">
        <v>31</v>
      </c>
      <c r="C68" s="6">
        <v>24</v>
      </c>
      <c r="D68" s="6">
        <v>7088.5195000000003</v>
      </c>
      <c r="E68" s="6">
        <v>123</v>
      </c>
      <c r="F68" s="6">
        <f t="shared" ref="F68:F131" si="3">E68/C68</f>
        <v>5.125</v>
      </c>
      <c r="H68" s="15" t="s">
        <v>207</v>
      </c>
      <c r="I68" s="15" t="s">
        <v>25</v>
      </c>
      <c r="J68" s="6">
        <v>98</v>
      </c>
      <c r="K68" s="6">
        <v>32548.442999999999</v>
      </c>
      <c r="L68" s="6">
        <v>191</v>
      </c>
      <c r="M68" s="6">
        <f t="shared" ref="M68:M131" si="4">L68/J68</f>
        <v>1.9489795918367347</v>
      </c>
      <c r="O68" s="15" t="s">
        <v>269</v>
      </c>
      <c r="P68" s="15" t="s">
        <v>24</v>
      </c>
      <c r="Q68" s="6">
        <v>95</v>
      </c>
      <c r="R68" s="6">
        <v>30286.476999999999</v>
      </c>
      <c r="S68" s="6">
        <v>163</v>
      </c>
      <c r="T68" s="6">
        <f t="shared" ref="T68:T131" si="5">S68/Q68</f>
        <v>1.7157894736842105</v>
      </c>
    </row>
    <row r="69" spans="1:20" x14ac:dyDescent="0.15">
      <c r="A69" s="15" t="s">
        <v>145</v>
      </c>
      <c r="B69" s="15" t="s">
        <v>28</v>
      </c>
      <c r="C69" s="6">
        <v>42</v>
      </c>
      <c r="D69" s="6">
        <v>14493.520500000001</v>
      </c>
      <c r="E69" s="6">
        <v>123</v>
      </c>
      <c r="F69" s="6">
        <f t="shared" si="3"/>
        <v>2.9285714285714284</v>
      </c>
      <c r="H69" s="15" t="s">
        <v>207</v>
      </c>
      <c r="I69" s="15" t="s">
        <v>24</v>
      </c>
      <c r="J69" s="6">
        <v>85</v>
      </c>
      <c r="K69" s="6">
        <v>27718.15</v>
      </c>
      <c r="L69" s="6">
        <v>191</v>
      </c>
      <c r="M69" s="6">
        <f t="shared" si="4"/>
        <v>2.2470588235294118</v>
      </c>
      <c r="O69" s="15" t="s">
        <v>269</v>
      </c>
      <c r="P69" s="15" t="s">
        <v>29</v>
      </c>
      <c r="Q69" s="6">
        <v>99</v>
      </c>
      <c r="R69" s="6">
        <v>31726.035</v>
      </c>
      <c r="S69" s="6">
        <v>163</v>
      </c>
      <c r="T69" s="6">
        <f t="shared" si="5"/>
        <v>1.6464646464646464</v>
      </c>
    </row>
    <row r="70" spans="1:20" x14ac:dyDescent="0.15">
      <c r="A70" s="15" t="s">
        <v>145</v>
      </c>
      <c r="B70" s="15" t="s">
        <v>33</v>
      </c>
      <c r="C70" s="6">
        <v>37</v>
      </c>
      <c r="D70" s="6">
        <v>10831.802</v>
      </c>
      <c r="E70" s="6">
        <v>123</v>
      </c>
      <c r="F70" s="6">
        <f t="shared" si="3"/>
        <v>3.3243243243243241</v>
      </c>
      <c r="H70" s="15" t="s">
        <v>207</v>
      </c>
      <c r="I70" s="15" t="s">
        <v>30</v>
      </c>
      <c r="J70" s="6">
        <v>50</v>
      </c>
      <c r="K70" s="6">
        <v>16317.724</v>
      </c>
      <c r="L70" s="6">
        <v>192</v>
      </c>
      <c r="M70" s="6">
        <f t="shared" si="4"/>
        <v>3.84</v>
      </c>
      <c r="O70" s="15" t="s">
        <v>269</v>
      </c>
      <c r="P70" s="15" t="s">
        <v>28</v>
      </c>
      <c r="Q70" s="6">
        <v>87</v>
      </c>
      <c r="R70" s="6">
        <v>28769.200000000001</v>
      </c>
      <c r="S70" s="6">
        <v>163</v>
      </c>
      <c r="T70" s="6">
        <f t="shared" si="5"/>
        <v>1.8735632183908046</v>
      </c>
    </row>
    <row r="71" spans="1:20" x14ac:dyDescent="0.15">
      <c r="A71" s="15" t="s">
        <v>145</v>
      </c>
      <c r="B71" s="15" t="s">
        <v>29</v>
      </c>
      <c r="C71" s="6">
        <v>50</v>
      </c>
      <c r="D71" s="6">
        <v>15347.48</v>
      </c>
      <c r="E71" s="6">
        <v>124</v>
      </c>
      <c r="F71" s="6">
        <f t="shared" si="3"/>
        <v>2.48</v>
      </c>
      <c r="H71" s="15" t="s">
        <v>207</v>
      </c>
      <c r="I71" s="15" t="s">
        <v>27</v>
      </c>
      <c r="J71" s="6">
        <v>106</v>
      </c>
      <c r="K71" s="6">
        <v>33773.324000000001</v>
      </c>
      <c r="L71" s="6">
        <v>192</v>
      </c>
      <c r="M71" s="6">
        <f t="shared" si="4"/>
        <v>1.8113207547169812</v>
      </c>
      <c r="O71" s="15" t="s">
        <v>269</v>
      </c>
      <c r="P71" s="15" t="s">
        <v>27</v>
      </c>
      <c r="Q71" s="6">
        <v>104</v>
      </c>
      <c r="R71" s="6">
        <v>34760.766000000003</v>
      </c>
      <c r="S71" s="6">
        <v>164</v>
      </c>
      <c r="T71" s="6">
        <f t="shared" si="5"/>
        <v>1.5769230769230769</v>
      </c>
    </row>
    <row r="72" spans="1:20" x14ac:dyDescent="0.15">
      <c r="A72" s="15" t="s">
        <v>145</v>
      </c>
      <c r="B72" s="15" t="s">
        <v>27</v>
      </c>
      <c r="C72" s="6">
        <v>44</v>
      </c>
      <c r="D72" s="6">
        <v>15422.16</v>
      </c>
      <c r="E72" s="6">
        <v>124</v>
      </c>
      <c r="F72" s="6">
        <f t="shared" si="3"/>
        <v>2.8181818181818183</v>
      </c>
      <c r="H72" s="15" t="s">
        <v>207</v>
      </c>
      <c r="I72" s="15" t="s">
        <v>32</v>
      </c>
      <c r="J72" s="6">
        <v>84</v>
      </c>
      <c r="K72" s="6">
        <v>27195.598000000002</v>
      </c>
      <c r="L72" s="6">
        <v>192</v>
      </c>
      <c r="M72" s="6">
        <f t="shared" si="4"/>
        <v>2.2857142857142856</v>
      </c>
      <c r="O72" s="15" t="s">
        <v>269</v>
      </c>
      <c r="P72" s="15" t="s">
        <v>33</v>
      </c>
      <c r="Q72" s="6">
        <v>90</v>
      </c>
      <c r="R72" s="6">
        <v>30017.197</v>
      </c>
      <c r="S72" s="6">
        <v>164</v>
      </c>
      <c r="T72" s="6">
        <f t="shared" si="5"/>
        <v>1.8222222222222222</v>
      </c>
    </row>
    <row r="73" spans="1:20" x14ac:dyDescent="0.15">
      <c r="A73" s="15" t="s">
        <v>146</v>
      </c>
      <c r="B73" s="15" t="s">
        <v>33</v>
      </c>
      <c r="C73" s="6">
        <v>66</v>
      </c>
      <c r="D73" s="6">
        <v>22061.355</v>
      </c>
      <c r="E73" s="6">
        <v>120</v>
      </c>
      <c r="F73" s="6">
        <f t="shared" si="3"/>
        <v>1.8181818181818181</v>
      </c>
      <c r="H73" s="15" t="s">
        <v>208</v>
      </c>
      <c r="I73" s="15" t="s">
        <v>29</v>
      </c>
      <c r="J73" s="6">
        <v>96</v>
      </c>
      <c r="K73" s="6">
        <v>32409.521000000001</v>
      </c>
      <c r="L73" s="6">
        <v>188</v>
      </c>
      <c r="M73" s="6">
        <f t="shared" si="4"/>
        <v>1.9583333333333333</v>
      </c>
      <c r="O73" s="15" t="s">
        <v>270</v>
      </c>
      <c r="P73" s="15" t="s">
        <v>24</v>
      </c>
      <c r="Q73" s="6">
        <v>94</v>
      </c>
      <c r="R73" s="6">
        <v>29986.958999999999</v>
      </c>
      <c r="S73" s="6">
        <v>218</v>
      </c>
      <c r="T73" s="6">
        <f t="shared" si="5"/>
        <v>2.3191489361702127</v>
      </c>
    </row>
    <row r="74" spans="1:20" x14ac:dyDescent="0.15">
      <c r="A74" s="15" t="s">
        <v>146</v>
      </c>
      <c r="B74" s="15" t="s">
        <v>32</v>
      </c>
      <c r="C74" s="6">
        <v>61</v>
      </c>
      <c r="D74" s="6">
        <v>19207.315999999999</v>
      </c>
      <c r="E74" s="6">
        <v>120</v>
      </c>
      <c r="F74" s="6">
        <f t="shared" si="3"/>
        <v>1.9672131147540983</v>
      </c>
      <c r="H74" s="15" t="s">
        <v>208</v>
      </c>
      <c r="I74" s="15" t="s">
        <v>28</v>
      </c>
      <c r="J74" s="6">
        <v>90</v>
      </c>
      <c r="K74" s="6">
        <v>29857.395</v>
      </c>
      <c r="L74" s="6">
        <v>188</v>
      </c>
      <c r="M74" s="6">
        <f t="shared" si="4"/>
        <v>2.088888888888889</v>
      </c>
      <c r="O74" s="15" t="s">
        <v>270</v>
      </c>
      <c r="P74" s="15" t="s">
        <v>26</v>
      </c>
      <c r="Q74" s="6">
        <v>107</v>
      </c>
      <c r="R74" s="6">
        <v>33045.241999999998</v>
      </c>
      <c r="S74" s="6">
        <v>218</v>
      </c>
      <c r="T74" s="6">
        <f t="shared" si="5"/>
        <v>2.0373831775700935</v>
      </c>
    </row>
    <row r="75" spans="1:20" x14ac:dyDescent="0.15">
      <c r="A75" s="15" t="s">
        <v>146</v>
      </c>
      <c r="B75" s="15" t="s">
        <v>29</v>
      </c>
      <c r="C75" s="6">
        <v>67</v>
      </c>
      <c r="D75" s="6">
        <v>22449.081999999999</v>
      </c>
      <c r="E75" s="6">
        <v>121</v>
      </c>
      <c r="F75" s="6">
        <f t="shared" si="3"/>
        <v>1.8059701492537314</v>
      </c>
      <c r="H75" s="15" t="s">
        <v>208</v>
      </c>
      <c r="I75" s="15" t="s">
        <v>32</v>
      </c>
      <c r="J75" s="6">
        <v>87</v>
      </c>
      <c r="K75" s="6">
        <v>29560.285</v>
      </c>
      <c r="L75" s="6">
        <v>188</v>
      </c>
      <c r="M75" s="6">
        <f t="shared" si="4"/>
        <v>2.1609195402298851</v>
      </c>
      <c r="O75" s="15" t="s">
        <v>270</v>
      </c>
      <c r="P75" s="15" t="s">
        <v>31</v>
      </c>
      <c r="Q75" s="6">
        <v>45</v>
      </c>
      <c r="R75" s="6">
        <v>14157.922</v>
      </c>
      <c r="S75" s="6">
        <v>218</v>
      </c>
      <c r="T75" s="6">
        <f t="shared" si="5"/>
        <v>4.8444444444444441</v>
      </c>
    </row>
    <row r="76" spans="1:20" x14ac:dyDescent="0.15">
      <c r="A76" s="15" t="s">
        <v>146</v>
      </c>
      <c r="B76" s="15" t="s">
        <v>30</v>
      </c>
      <c r="C76" s="6">
        <v>44</v>
      </c>
      <c r="D76" s="6">
        <v>14894.317999999999</v>
      </c>
      <c r="E76" s="6">
        <v>121</v>
      </c>
      <c r="F76" s="6">
        <f t="shared" si="3"/>
        <v>2.75</v>
      </c>
      <c r="H76" s="15" t="s">
        <v>208</v>
      </c>
      <c r="I76" s="15" t="s">
        <v>31</v>
      </c>
      <c r="J76" s="6">
        <v>33</v>
      </c>
      <c r="K76" s="6">
        <v>10503.4</v>
      </c>
      <c r="L76" s="6">
        <v>188</v>
      </c>
      <c r="M76" s="6">
        <f t="shared" si="4"/>
        <v>5.6969696969696972</v>
      </c>
      <c r="O76" s="15" t="s">
        <v>270</v>
      </c>
      <c r="P76" s="15" t="s">
        <v>28</v>
      </c>
      <c r="Q76" s="6">
        <v>81</v>
      </c>
      <c r="R76" s="6">
        <v>27863.761999999999</v>
      </c>
      <c r="S76" s="6">
        <v>218</v>
      </c>
      <c r="T76" s="6">
        <f t="shared" si="5"/>
        <v>2.691358024691358</v>
      </c>
    </row>
    <row r="77" spans="1:20" x14ac:dyDescent="0.15">
      <c r="A77" s="15" t="s">
        <v>146</v>
      </c>
      <c r="B77" s="15" t="s">
        <v>31</v>
      </c>
      <c r="C77" s="6">
        <v>30</v>
      </c>
      <c r="D77" s="6">
        <v>8152.6</v>
      </c>
      <c r="E77" s="6">
        <v>121</v>
      </c>
      <c r="F77" s="6">
        <f t="shared" si="3"/>
        <v>4.0333333333333332</v>
      </c>
      <c r="H77" s="15" t="s">
        <v>208</v>
      </c>
      <c r="I77" s="15" t="s">
        <v>25</v>
      </c>
      <c r="J77" s="6">
        <v>96</v>
      </c>
      <c r="K77" s="6">
        <v>32602.687999999998</v>
      </c>
      <c r="L77" s="6">
        <v>189</v>
      </c>
      <c r="M77" s="6">
        <f t="shared" si="4"/>
        <v>1.96875</v>
      </c>
      <c r="O77" s="15" t="s">
        <v>270</v>
      </c>
      <c r="P77" s="15" t="s">
        <v>30</v>
      </c>
      <c r="Q77" s="6">
        <v>59</v>
      </c>
      <c r="R77" s="6">
        <v>20648.921999999999</v>
      </c>
      <c r="S77" s="6">
        <v>219</v>
      </c>
      <c r="T77" s="6">
        <f t="shared" si="5"/>
        <v>3.7118644067796609</v>
      </c>
    </row>
    <row r="78" spans="1:20" x14ac:dyDescent="0.15">
      <c r="A78" s="15" t="s">
        <v>146</v>
      </c>
      <c r="B78" s="15" t="s">
        <v>28</v>
      </c>
      <c r="C78" s="6">
        <v>65</v>
      </c>
      <c r="D78" s="6">
        <v>19369.2</v>
      </c>
      <c r="E78" s="6">
        <v>121</v>
      </c>
      <c r="F78" s="6">
        <f t="shared" si="3"/>
        <v>1.8615384615384616</v>
      </c>
      <c r="H78" s="15" t="s">
        <v>208</v>
      </c>
      <c r="I78" s="15" t="s">
        <v>26</v>
      </c>
      <c r="J78" s="6">
        <v>109</v>
      </c>
      <c r="K78" s="6">
        <v>36817.925999999999</v>
      </c>
      <c r="L78" s="6">
        <v>189</v>
      </c>
      <c r="M78" s="6">
        <f t="shared" si="4"/>
        <v>1.7339449541284404</v>
      </c>
      <c r="O78" s="15" t="s">
        <v>270</v>
      </c>
      <c r="P78" s="15" t="s">
        <v>32</v>
      </c>
      <c r="Q78" s="6">
        <v>83</v>
      </c>
      <c r="R78" s="6">
        <v>28521.153999999999</v>
      </c>
      <c r="S78" s="6">
        <v>219</v>
      </c>
      <c r="T78" s="6">
        <f t="shared" si="5"/>
        <v>2.6385542168674698</v>
      </c>
    </row>
    <row r="79" spans="1:20" x14ac:dyDescent="0.15">
      <c r="A79" s="15" t="s">
        <v>146</v>
      </c>
      <c r="B79" s="15" t="s">
        <v>27</v>
      </c>
      <c r="C79" s="6">
        <v>74</v>
      </c>
      <c r="D79" s="6">
        <v>26931.166000000001</v>
      </c>
      <c r="E79" s="6">
        <v>121</v>
      </c>
      <c r="F79" s="6">
        <f t="shared" si="3"/>
        <v>1.6351351351351351</v>
      </c>
      <c r="H79" s="15" t="s">
        <v>208</v>
      </c>
      <c r="I79" s="15" t="s">
        <v>30</v>
      </c>
      <c r="J79" s="6">
        <v>47</v>
      </c>
      <c r="K79" s="6">
        <v>15775.038</v>
      </c>
      <c r="L79" s="6">
        <v>189</v>
      </c>
      <c r="M79" s="6">
        <f t="shared" si="4"/>
        <v>4.0212765957446805</v>
      </c>
      <c r="O79" s="15" t="s">
        <v>270</v>
      </c>
      <c r="P79" s="15" t="s">
        <v>33</v>
      </c>
      <c r="Q79" s="6">
        <v>94</v>
      </c>
      <c r="R79" s="6">
        <v>33352.046999999999</v>
      </c>
      <c r="S79" s="6">
        <v>219</v>
      </c>
      <c r="T79" s="6">
        <f t="shared" si="5"/>
        <v>2.3297872340425534</v>
      </c>
    </row>
    <row r="80" spans="1:20" x14ac:dyDescent="0.15">
      <c r="A80" s="15" t="s">
        <v>146</v>
      </c>
      <c r="B80" s="15" t="s">
        <v>26</v>
      </c>
      <c r="C80" s="6">
        <v>65</v>
      </c>
      <c r="D80" s="6">
        <v>23529.280999999999</v>
      </c>
      <c r="E80" s="6">
        <v>121</v>
      </c>
      <c r="F80" s="6">
        <f t="shared" si="3"/>
        <v>1.8615384615384616</v>
      </c>
      <c r="H80" s="15" t="s">
        <v>208</v>
      </c>
      <c r="I80" s="15" t="s">
        <v>24</v>
      </c>
      <c r="J80" s="6">
        <v>84</v>
      </c>
      <c r="K80" s="6">
        <v>26352.956999999999</v>
      </c>
      <c r="L80" s="6">
        <v>189</v>
      </c>
      <c r="M80" s="6">
        <f t="shared" si="4"/>
        <v>2.25</v>
      </c>
      <c r="O80" s="15" t="s">
        <v>270</v>
      </c>
      <c r="P80" s="15" t="s">
        <v>25</v>
      </c>
      <c r="Q80" s="6">
        <v>83</v>
      </c>
      <c r="R80" s="6">
        <v>26418.317999999999</v>
      </c>
      <c r="S80" s="6">
        <v>219</v>
      </c>
      <c r="T80" s="6">
        <f t="shared" si="5"/>
        <v>2.6385542168674698</v>
      </c>
    </row>
    <row r="81" spans="1:20" x14ac:dyDescent="0.15">
      <c r="A81" s="15" t="s">
        <v>146</v>
      </c>
      <c r="B81" s="15" t="s">
        <v>24</v>
      </c>
      <c r="C81" s="6">
        <v>62</v>
      </c>
      <c r="D81" s="6">
        <v>20511.002</v>
      </c>
      <c r="E81" s="6">
        <v>121</v>
      </c>
      <c r="F81" s="6">
        <f t="shared" si="3"/>
        <v>1.9516129032258065</v>
      </c>
      <c r="H81" s="15" t="s">
        <v>208</v>
      </c>
      <c r="I81" s="15" t="s">
        <v>27</v>
      </c>
      <c r="J81" s="6">
        <v>96</v>
      </c>
      <c r="K81" s="6">
        <v>32908.879999999997</v>
      </c>
      <c r="L81" s="6">
        <v>189</v>
      </c>
      <c r="M81" s="6">
        <f t="shared" si="4"/>
        <v>1.96875</v>
      </c>
      <c r="O81" s="15" t="s">
        <v>270</v>
      </c>
      <c r="P81" s="15" t="s">
        <v>29</v>
      </c>
      <c r="Q81" s="6">
        <v>102</v>
      </c>
      <c r="R81" s="6">
        <v>34950.836000000003</v>
      </c>
      <c r="S81" s="6">
        <v>220</v>
      </c>
      <c r="T81" s="6">
        <f t="shared" si="5"/>
        <v>2.1568627450980391</v>
      </c>
    </row>
    <row r="82" spans="1:20" x14ac:dyDescent="0.15">
      <c r="A82" s="15" t="s">
        <v>146</v>
      </c>
      <c r="B82" s="15" t="s">
        <v>25</v>
      </c>
      <c r="C82" s="6">
        <v>67</v>
      </c>
      <c r="D82" s="6">
        <v>18818.758000000002</v>
      </c>
      <c r="E82" s="6">
        <v>121</v>
      </c>
      <c r="F82" s="6">
        <f t="shared" si="3"/>
        <v>1.8059701492537314</v>
      </c>
      <c r="H82" s="15" t="s">
        <v>208</v>
      </c>
      <c r="I82" s="15" t="s">
        <v>33</v>
      </c>
      <c r="J82" s="6">
        <v>103</v>
      </c>
      <c r="K82" s="6">
        <v>33533.870000000003</v>
      </c>
      <c r="L82" s="6">
        <v>189</v>
      </c>
      <c r="M82" s="6">
        <f t="shared" si="4"/>
        <v>1.8349514563106797</v>
      </c>
      <c r="O82" s="15" t="s">
        <v>270</v>
      </c>
      <c r="P82" s="15" t="s">
        <v>27</v>
      </c>
      <c r="Q82" s="6">
        <v>90</v>
      </c>
      <c r="R82" s="6">
        <v>30036.28</v>
      </c>
      <c r="S82" s="6">
        <v>220</v>
      </c>
      <c r="T82" s="6">
        <f t="shared" si="5"/>
        <v>2.4444444444444446</v>
      </c>
    </row>
    <row r="83" spans="1:20" x14ac:dyDescent="0.15">
      <c r="A83" s="15" t="s">
        <v>147</v>
      </c>
      <c r="B83" s="15" t="s">
        <v>33</v>
      </c>
      <c r="C83" s="6">
        <v>97</v>
      </c>
      <c r="D83" s="6">
        <v>32813.449999999997</v>
      </c>
      <c r="E83" s="6">
        <v>285</v>
      </c>
      <c r="F83" s="6">
        <f t="shared" si="3"/>
        <v>2.9381443298969074</v>
      </c>
      <c r="H83" s="15" t="s">
        <v>209</v>
      </c>
      <c r="I83" s="15" t="s">
        <v>26</v>
      </c>
      <c r="J83" s="6">
        <v>112</v>
      </c>
      <c r="K83" s="6">
        <v>37725.96</v>
      </c>
      <c r="L83" s="6">
        <v>109</v>
      </c>
      <c r="M83" s="6">
        <f t="shared" si="4"/>
        <v>0.9732142857142857</v>
      </c>
      <c r="O83" s="15" t="s">
        <v>271</v>
      </c>
      <c r="P83" s="15" t="s">
        <v>27</v>
      </c>
      <c r="Q83" s="6">
        <v>85</v>
      </c>
      <c r="R83" s="6">
        <v>28280.68</v>
      </c>
      <c r="S83" s="6">
        <v>80</v>
      </c>
      <c r="T83" s="6">
        <f t="shared" si="5"/>
        <v>0.94117647058823528</v>
      </c>
    </row>
    <row r="84" spans="1:20" x14ac:dyDescent="0.15">
      <c r="A84" s="15" t="s">
        <v>147</v>
      </c>
      <c r="B84" s="15" t="s">
        <v>24</v>
      </c>
      <c r="C84" s="6">
        <v>86</v>
      </c>
      <c r="D84" s="6">
        <v>26120.880000000001</v>
      </c>
      <c r="E84" s="6">
        <v>285</v>
      </c>
      <c r="F84" s="6">
        <f t="shared" si="3"/>
        <v>3.3139534883720931</v>
      </c>
      <c r="H84" s="15" t="s">
        <v>209</v>
      </c>
      <c r="I84" s="15" t="s">
        <v>30</v>
      </c>
      <c r="J84" s="6">
        <v>47</v>
      </c>
      <c r="K84" s="6">
        <v>15457.478999999999</v>
      </c>
      <c r="L84" s="6">
        <v>110</v>
      </c>
      <c r="M84" s="6">
        <f t="shared" si="4"/>
        <v>2.3404255319148937</v>
      </c>
      <c r="O84" s="15" t="s">
        <v>271</v>
      </c>
      <c r="P84" s="15" t="s">
        <v>29</v>
      </c>
      <c r="Q84" s="6">
        <v>92</v>
      </c>
      <c r="R84" s="6">
        <v>30828.643</v>
      </c>
      <c r="S84" s="6">
        <v>80</v>
      </c>
      <c r="T84" s="6">
        <f t="shared" si="5"/>
        <v>0.86956521739130432</v>
      </c>
    </row>
    <row r="85" spans="1:20" x14ac:dyDescent="0.15">
      <c r="A85" s="15" t="s">
        <v>147</v>
      </c>
      <c r="B85" s="15" t="s">
        <v>30</v>
      </c>
      <c r="C85" s="6">
        <v>51</v>
      </c>
      <c r="D85" s="6">
        <v>15205.561</v>
      </c>
      <c r="E85" s="6">
        <v>285</v>
      </c>
      <c r="F85" s="6">
        <f t="shared" si="3"/>
        <v>5.5882352941176467</v>
      </c>
      <c r="H85" s="15" t="s">
        <v>209</v>
      </c>
      <c r="I85" s="15" t="s">
        <v>27</v>
      </c>
      <c r="J85" s="6">
        <v>91</v>
      </c>
      <c r="K85" s="6">
        <v>27676.965</v>
      </c>
      <c r="L85" s="6">
        <v>110</v>
      </c>
      <c r="M85" s="6">
        <f t="shared" si="4"/>
        <v>1.2087912087912087</v>
      </c>
      <c r="O85" s="15" t="s">
        <v>271</v>
      </c>
      <c r="P85" s="15" t="s">
        <v>28</v>
      </c>
      <c r="Q85" s="6">
        <v>84</v>
      </c>
      <c r="R85" s="6">
        <v>29100.16</v>
      </c>
      <c r="S85" s="6">
        <v>80</v>
      </c>
      <c r="T85" s="6">
        <f t="shared" si="5"/>
        <v>0.95238095238095233</v>
      </c>
    </row>
    <row r="86" spans="1:20" x14ac:dyDescent="0.15">
      <c r="A86" s="15" t="s">
        <v>147</v>
      </c>
      <c r="B86" s="15" t="s">
        <v>31</v>
      </c>
      <c r="C86" s="6">
        <v>58</v>
      </c>
      <c r="D86" s="6">
        <v>18059.64</v>
      </c>
      <c r="E86" s="6">
        <v>285</v>
      </c>
      <c r="F86" s="6">
        <f t="shared" si="3"/>
        <v>4.9137931034482758</v>
      </c>
      <c r="H86" s="15" t="s">
        <v>209</v>
      </c>
      <c r="I86" s="15" t="s">
        <v>28</v>
      </c>
      <c r="J86" s="6">
        <v>86</v>
      </c>
      <c r="K86" s="6">
        <v>26161.08</v>
      </c>
      <c r="L86" s="6">
        <v>110</v>
      </c>
      <c r="M86" s="6">
        <f t="shared" si="4"/>
        <v>1.2790697674418605</v>
      </c>
      <c r="O86" s="15" t="s">
        <v>271</v>
      </c>
      <c r="P86" s="15" t="s">
        <v>25</v>
      </c>
      <c r="Q86" s="6">
        <v>92</v>
      </c>
      <c r="R86" s="6">
        <v>30683.201000000001</v>
      </c>
      <c r="S86" s="6">
        <v>80</v>
      </c>
      <c r="T86" s="6">
        <f t="shared" si="5"/>
        <v>0.86956521739130432</v>
      </c>
    </row>
    <row r="87" spans="1:20" x14ac:dyDescent="0.15">
      <c r="A87" s="15" t="s">
        <v>147</v>
      </c>
      <c r="B87" s="15" t="s">
        <v>29</v>
      </c>
      <c r="C87" s="6">
        <v>101</v>
      </c>
      <c r="D87" s="6">
        <v>35359.597999999998</v>
      </c>
      <c r="E87" s="6">
        <v>286</v>
      </c>
      <c r="F87" s="6">
        <f t="shared" si="3"/>
        <v>2.8316831683168315</v>
      </c>
      <c r="H87" s="15" t="s">
        <v>209</v>
      </c>
      <c r="I87" s="15" t="s">
        <v>33</v>
      </c>
      <c r="J87" s="6">
        <v>103</v>
      </c>
      <c r="K87" s="6">
        <v>35723.883000000002</v>
      </c>
      <c r="L87" s="6">
        <v>110</v>
      </c>
      <c r="M87" s="6">
        <f t="shared" si="4"/>
        <v>1.0679611650485437</v>
      </c>
      <c r="O87" s="15" t="s">
        <v>271</v>
      </c>
      <c r="P87" s="15" t="s">
        <v>24</v>
      </c>
      <c r="Q87" s="6">
        <v>102</v>
      </c>
      <c r="R87" s="6">
        <v>32999.116999999998</v>
      </c>
      <c r="S87" s="6">
        <v>81</v>
      </c>
      <c r="T87" s="6">
        <f t="shared" si="5"/>
        <v>0.79411764705882348</v>
      </c>
    </row>
    <row r="88" spans="1:20" x14ac:dyDescent="0.15">
      <c r="A88" s="15" t="s">
        <v>147</v>
      </c>
      <c r="B88" s="15" t="s">
        <v>28</v>
      </c>
      <c r="C88" s="6">
        <v>101</v>
      </c>
      <c r="D88" s="6">
        <v>31665.56</v>
      </c>
      <c r="E88" s="6">
        <v>286</v>
      </c>
      <c r="F88" s="6">
        <f t="shared" si="3"/>
        <v>2.8316831683168315</v>
      </c>
      <c r="H88" s="15" t="s">
        <v>209</v>
      </c>
      <c r="I88" s="15" t="s">
        <v>32</v>
      </c>
      <c r="J88" s="6">
        <v>86</v>
      </c>
      <c r="K88" s="6">
        <v>27375.088</v>
      </c>
      <c r="L88" s="6">
        <v>110</v>
      </c>
      <c r="M88" s="6">
        <f t="shared" si="4"/>
        <v>1.2790697674418605</v>
      </c>
      <c r="O88" s="15" t="s">
        <v>271</v>
      </c>
      <c r="P88" s="15" t="s">
        <v>32</v>
      </c>
      <c r="Q88" s="6">
        <v>97</v>
      </c>
      <c r="R88" s="6">
        <v>33415.120000000003</v>
      </c>
      <c r="S88" s="6">
        <v>81</v>
      </c>
      <c r="T88" s="6">
        <f t="shared" si="5"/>
        <v>0.83505154639175261</v>
      </c>
    </row>
    <row r="89" spans="1:20" x14ac:dyDescent="0.15">
      <c r="A89" s="15" t="s">
        <v>147</v>
      </c>
      <c r="B89" s="15" t="s">
        <v>26</v>
      </c>
      <c r="C89" s="6">
        <v>92</v>
      </c>
      <c r="D89" s="6">
        <v>31488.921999999999</v>
      </c>
      <c r="E89" s="6">
        <v>286</v>
      </c>
      <c r="F89" s="6">
        <f t="shared" si="3"/>
        <v>3.1086956521739131</v>
      </c>
      <c r="H89" s="15" t="s">
        <v>209</v>
      </c>
      <c r="I89" s="15" t="s">
        <v>29</v>
      </c>
      <c r="J89" s="6">
        <v>98</v>
      </c>
      <c r="K89" s="6">
        <v>32156.076000000001</v>
      </c>
      <c r="L89" s="6">
        <v>110</v>
      </c>
      <c r="M89" s="6">
        <f t="shared" si="4"/>
        <v>1.1224489795918366</v>
      </c>
      <c r="O89" s="15" t="s">
        <v>271</v>
      </c>
      <c r="P89" s="15" t="s">
        <v>33</v>
      </c>
      <c r="Q89" s="6">
        <v>91</v>
      </c>
      <c r="R89" s="6">
        <v>30938.956999999999</v>
      </c>
      <c r="S89" s="6">
        <v>81</v>
      </c>
      <c r="T89" s="6">
        <f t="shared" si="5"/>
        <v>0.89010989010989006</v>
      </c>
    </row>
    <row r="90" spans="1:20" x14ac:dyDescent="0.15">
      <c r="A90" s="15" t="s">
        <v>147</v>
      </c>
      <c r="B90" s="15" t="s">
        <v>27</v>
      </c>
      <c r="C90" s="6">
        <v>107</v>
      </c>
      <c r="D90" s="6">
        <v>37133.082000000002</v>
      </c>
      <c r="E90" s="6">
        <v>286</v>
      </c>
      <c r="F90" s="6">
        <f t="shared" si="3"/>
        <v>2.6728971962616823</v>
      </c>
      <c r="H90" s="15" t="s">
        <v>209</v>
      </c>
      <c r="I90" s="15" t="s">
        <v>31</v>
      </c>
      <c r="J90" s="6">
        <v>38</v>
      </c>
      <c r="K90" s="6">
        <v>12713.841</v>
      </c>
      <c r="L90" s="6">
        <v>110</v>
      </c>
      <c r="M90" s="6">
        <f t="shared" si="4"/>
        <v>2.8947368421052633</v>
      </c>
      <c r="O90" s="15" t="s">
        <v>271</v>
      </c>
      <c r="P90" s="15" t="s">
        <v>26</v>
      </c>
      <c r="Q90" s="6">
        <v>104</v>
      </c>
      <c r="R90" s="6">
        <v>32231.395</v>
      </c>
      <c r="S90" s="6">
        <v>82</v>
      </c>
      <c r="T90" s="6">
        <f t="shared" si="5"/>
        <v>0.78846153846153844</v>
      </c>
    </row>
    <row r="91" spans="1:20" x14ac:dyDescent="0.15">
      <c r="A91" s="15" t="s">
        <v>147</v>
      </c>
      <c r="B91" s="15" t="s">
        <v>25</v>
      </c>
      <c r="C91" s="6">
        <v>98</v>
      </c>
      <c r="D91" s="6">
        <v>31790.116999999998</v>
      </c>
      <c r="E91" s="6">
        <v>287</v>
      </c>
      <c r="F91" s="6">
        <f t="shared" si="3"/>
        <v>2.9285714285714284</v>
      </c>
      <c r="H91" s="15" t="s">
        <v>209</v>
      </c>
      <c r="I91" s="15" t="s">
        <v>25</v>
      </c>
      <c r="J91" s="6">
        <v>88</v>
      </c>
      <c r="K91" s="6">
        <v>30619.761999999999</v>
      </c>
      <c r="L91" s="6">
        <v>110</v>
      </c>
      <c r="M91" s="6">
        <f t="shared" si="4"/>
        <v>1.25</v>
      </c>
      <c r="O91" s="15" t="s">
        <v>271</v>
      </c>
      <c r="P91" s="15" t="s">
        <v>31</v>
      </c>
      <c r="Q91" s="6">
        <v>50</v>
      </c>
      <c r="R91" s="6">
        <v>15056.64</v>
      </c>
      <c r="S91" s="6">
        <v>82</v>
      </c>
      <c r="T91" s="6">
        <f t="shared" si="5"/>
        <v>1.64</v>
      </c>
    </row>
    <row r="92" spans="1:20" x14ac:dyDescent="0.15">
      <c r="A92" s="15" t="s">
        <v>147</v>
      </c>
      <c r="B92" s="15" t="s">
        <v>32</v>
      </c>
      <c r="C92" s="6">
        <v>102</v>
      </c>
      <c r="D92" s="6">
        <v>33302.92</v>
      </c>
      <c r="E92" s="6">
        <v>287</v>
      </c>
      <c r="F92" s="6">
        <f t="shared" si="3"/>
        <v>2.8137254901960786</v>
      </c>
      <c r="H92" s="15" t="s">
        <v>209</v>
      </c>
      <c r="I92" s="15" t="s">
        <v>24</v>
      </c>
      <c r="J92" s="6">
        <v>91</v>
      </c>
      <c r="K92" s="6">
        <v>27130.643</v>
      </c>
      <c r="L92" s="6">
        <v>110</v>
      </c>
      <c r="M92" s="6">
        <f t="shared" si="4"/>
        <v>1.2087912087912087</v>
      </c>
      <c r="O92" s="15" t="s">
        <v>271</v>
      </c>
      <c r="P92" s="15" t="s">
        <v>30</v>
      </c>
      <c r="Q92" s="6">
        <v>53</v>
      </c>
      <c r="R92" s="6">
        <v>18697.921999999999</v>
      </c>
      <c r="S92" s="6">
        <v>82</v>
      </c>
      <c r="T92" s="6">
        <f t="shared" si="5"/>
        <v>1.5471698113207548</v>
      </c>
    </row>
    <row r="93" spans="1:20" x14ac:dyDescent="0.15">
      <c r="A93" s="15" t="s">
        <v>148</v>
      </c>
      <c r="B93" s="15" t="s">
        <v>30</v>
      </c>
      <c r="C93" s="6">
        <v>48</v>
      </c>
      <c r="D93" s="6">
        <v>14346.804</v>
      </c>
      <c r="E93" s="6">
        <v>48</v>
      </c>
      <c r="F93" s="6">
        <f t="shared" si="3"/>
        <v>1</v>
      </c>
      <c r="H93" s="15" t="s">
        <v>210</v>
      </c>
      <c r="I93" s="15" t="s">
        <v>33</v>
      </c>
      <c r="J93" s="6">
        <v>93</v>
      </c>
      <c r="K93" s="6">
        <v>31683.357</v>
      </c>
      <c r="L93" s="6">
        <v>98</v>
      </c>
      <c r="M93" s="6">
        <f t="shared" si="4"/>
        <v>1.053763440860215</v>
      </c>
      <c r="O93" s="15" t="s">
        <v>272</v>
      </c>
      <c r="P93" s="15" t="s">
        <v>28</v>
      </c>
      <c r="Q93" s="6">
        <v>89</v>
      </c>
      <c r="R93" s="6">
        <v>30431.592000000001</v>
      </c>
      <c r="S93" s="6">
        <v>110</v>
      </c>
      <c r="T93" s="6">
        <f t="shared" si="5"/>
        <v>1.2359550561797752</v>
      </c>
    </row>
    <row r="94" spans="1:20" x14ac:dyDescent="0.15">
      <c r="A94" s="15" t="s">
        <v>148</v>
      </c>
      <c r="B94" s="15" t="s">
        <v>32</v>
      </c>
      <c r="C94" s="6">
        <v>109</v>
      </c>
      <c r="D94" s="6">
        <v>37205.324000000001</v>
      </c>
      <c r="E94" s="6">
        <v>49</v>
      </c>
      <c r="F94" s="6">
        <f t="shared" si="3"/>
        <v>0.44954128440366975</v>
      </c>
      <c r="H94" s="15" t="s">
        <v>210</v>
      </c>
      <c r="I94" s="15" t="s">
        <v>26</v>
      </c>
      <c r="J94" s="6">
        <v>96</v>
      </c>
      <c r="K94" s="6">
        <v>31521.84</v>
      </c>
      <c r="L94" s="6">
        <v>98</v>
      </c>
      <c r="M94" s="6">
        <f t="shared" si="4"/>
        <v>1.0208333333333333</v>
      </c>
      <c r="O94" s="15" t="s">
        <v>272</v>
      </c>
      <c r="P94" s="15" t="s">
        <v>25</v>
      </c>
      <c r="Q94" s="6">
        <v>83</v>
      </c>
      <c r="R94" s="6">
        <v>27882.203000000001</v>
      </c>
      <c r="S94" s="6">
        <v>111</v>
      </c>
      <c r="T94" s="6">
        <f t="shared" si="5"/>
        <v>1.3373493975903614</v>
      </c>
    </row>
    <row r="95" spans="1:20" x14ac:dyDescent="0.15">
      <c r="A95" s="15" t="s">
        <v>148</v>
      </c>
      <c r="B95" s="15" t="s">
        <v>25</v>
      </c>
      <c r="C95" s="6">
        <v>75</v>
      </c>
      <c r="D95" s="6">
        <v>25692.6</v>
      </c>
      <c r="E95" s="6">
        <v>49</v>
      </c>
      <c r="F95" s="6">
        <f t="shared" si="3"/>
        <v>0.65333333333333332</v>
      </c>
      <c r="H95" s="15" t="s">
        <v>210</v>
      </c>
      <c r="I95" s="15" t="s">
        <v>32</v>
      </c>
      <c r="J95" s="6">
        <v>74</v>
      </c>
      <c r="K95" s="6">
        <v>24348.48</v>
      </c>
      <c r="L95" s="6">
        <v>98</v>
      </c>
      <c r="M95" s="6">
        <f t="shared" si="4"/>
        <v>1.3243243243243243</v>
      </c>
      <c r="O95" s="15" t="s">
        <v>272</v>
      </c>
      <c r="P95" s="15" t="s">
        <v>26</v>
      </c>
      <c r="Q95" s="6">
        <v>88</v>
      </c>
      <c r="R95" s="6">
        <v>27396.436000000002</v>
      </c>
      <c r="S95" s="6">
        <v>111</v>
      </c>
      <c r="T95" s="6">
        <f t="shared" si="5"/>
        <v>1.2613636363636365</v>
      </c>
    </row>
    <row r="96" spans="1:20" x14ac:dyDescent="0.15">
      <c r="A96" s="15" t="s">
        <v>148</v>
      </c>
      <c r="B96" s="15" t="s">
        <v>28</v>
      </c>
      <c r="C96" s="6">
        <v>98</v>
      </c>
      <c r="D96" s="6">
        <v>33276.805</v>
      </c>
      <c r="E96" s="6">
        <v>49</v>
      </c>
      <c r="F96" s="6">
        <f t="shared" si="3"/>
        <v>0.5</v>
      </c>
      <c r="H96" s="15" t="s">
        <v>210</v>
      </c>
      <c r="I96" s="15" t="s">
        <v>31</v>
      </c>
      <c r="J96" s="6">
        <v>43</v>
      </c>
      <c r="K96" s="6">
        <v>14013.602000000001</v>
      </c>
      <c r="L96" s="6">
        <v>98</v>
      </c>
      <c r="M96" s="6">
        <f t="shared" si="4"/>
        <v>2.2790697674418605</v>
      </c>
      <c r="O96" s="15" t="s">
        <v>272</v>
      </c>
      <c r="P96" s="15" t="s">
        <v>31</v>
      </c>
      <c r="Q96" s="6">
        <v>46</v>
      </c>
      <c r="R96" s="6">
        <v>13646.96</v>
      </c>
      <c r="S96" s="6">
        <v>111</v>
      </c>
      <c r="T96" s="6">
        <f t="shared" si="5"/>
        <v>2.4130434782608696</v>
      </c>
    </row>
    <row r="97" spans="1:20" x14ac:dyDescent="0.15">
      <c r="A97" s="15" t="s">
        <v>148</v>
      </c>
      <c r="B97" s="15" t="s">
        <v>24</v>
      </c>
      <c r="C97" s="6">
        <v>78</v>
      </c>
      <c r="D97" s="6">
        <v>23113.678</v>
      </c>
      <c r="E97" s="6">
        <v>50</v>
      </c>
      <c r="F97" s="6">
        <f t="shared" si="3"/>
        <v>0.64102564102564108</v>
      </c>
      <c r="H97" s="15" t="s">
        <v>210</v>
      </c>
      <c r="I97" s="15" t="s">
        <v>30</v>
      </c>
      <c r="J97" s="6">
        <v>58</v>
      </c>
      <c r="K97" s="6">
        <v>18867.116999999998</v>
      </c>
      <c r="L97" s="6">
        <v>99</v>
      </c>
      <c r="M97" s="6">
        <f t="shared" si="4"/>
        <v>1.7068965517241379</v>
      </c>
      <c r="O97" s="15" t="s">
        <v>272</v>
      </c>
      <c r="P97" s="15" t="s">
        <v>24</v>
      </c>
      <c r="Q97" s="6">
        <v>103</v>
      </c>
      <c r="R97" s="6">
        <v>34102.527000000002</v>
      </c>
      <c r="S97" s="6">
        <v>111</v>
      </c>
      <c r="T97" s="6">
        <f t="shared" si="5"/>
        <v>1.0776699029126213</v>
      </c>
    </row>
    <row r="98" spans="1:20" x14ac:dyDescent="0.15">
      <c r="A98" s="15" t="s">
        <v>148</v>
      </c>
      <c r="B98" s="15" t="s">
        <v>33</v>
      </c>
      <c r="C98" s="6">
        <v>91</v>
      </c>
      <c r="D98" s="6">
        <v>30608.035</v>
      </c>
      <c r="E98" s="6">
        <v>50</v>
      </c>
      <c r="F98" s="6">
        <f t="shared" si="3"/>
        <v>0.5494505494505495</v>
      </c>
      <c r="H98" s="15" t="s">
        <v>210</v>
      </c>
      <c r="I98" s="15" t="s">
        <v>28</v>
      </c>
      <c r="J98" s="6">
        <v>95</v>
      </c>
      <c r="K98" s="6">
        <v>28979.245999999999</v>
      </c>
      <c r="L98" s="6">
        <v>99</v>
      </c>
      <c r="M98" s="6">
        <f t="shared" si="4"/>
        <v>1.0421052631578946</v>
      </c>
      <c r="O98" s="15" t="s">
        <v>272</v>
      </c>
      <c r="P98" s="15" t="s">
        <v>30</v>
      </c>
      <c r="Q98" s="6">
        <v>61</v>
      </c>
      <c r="R98" s="6">
        <v>19868.240000000002</v>
      </c>
      <c r="S98" s="6">
        <v>111</v>
      </c>
      <c r="T98" s="6">
        <f t="shared" si="5"/>
        <v>1.819672131147541</v>
      </c>
    </row>
    <row r="99" spans="1:20" x14ac:dyDescent="0.15">
      <c r="A99" s="15" t="s">
        <v>148</v>
      </c>
      <c r="B99" s="15" t="s">
        <v>29</v>
      </c>
      <c r="C99" s="6">
        <v>97</v>
      </c>
      <c r="D99" s="6">
        <v>33385.839999999997</v>
      </c>
      <c r="E99" s="6">
        <v>50</v>
      </c>
      <c r="F99" s="6">
        <f t="shared" si="3"/>
        <v>0.51546391752577314</v>
      </c>
      <c r="H99" s="15" t="s">
        <v>210</v>
      </c>
      <c r="I99" s="15" t="s">
        <v>29</v>
      </c>
      <c r="J99" s="6">
        <v>91</v>
      </c>
      <c r="K99" s="6">
        <v>28370.853999999999</v>
      </c>
      <c r="L99" s="6">
        <v>99</v>
      </c>
      <c r="M99" s="6">
        <f t="shared" si="4"/>
        <v>1.0879120879120878</v>
      </c>
      <c r="O99" s="15" t="s">
        <v>272</v>
      </c>
      <c r="P99" s="15" t="s">
        <v>33</v>
      </c>
      <c r="Q99" s="6">
        <v>82</v>
      </c>
      <c r="R99" s="6">
        <v>27295.078000000001</v>
      </c>
      <c r="S99" s="6">
        <v>111</v>
      </c>
      <c r="T99" s="6">
        <f t="shared" si="5"/>
        <v>1.3536585365853659</v>
      </c>
    </row>
    <row r="100" spans="1:20" x14ac:dyDescent="0.15">
      <c r="A100" s="15" t="s">
        <v>148</v>
      </c>
      <c r="B100" s="15" t="s">
        <v>26</v>
      </c>
      <c r="C100" s="6">
        <v>84</v>
      </c>
      <c r="D100" s="6">
        <v>28122.044999999998</v>
      </c>
      <c r="E100" s="6">
        <v>50</v>
      </c>
      <c r="F100" s="6">
        <f t="shared" si="3"/>
        <v>0.59523809523809523</v>
      </c>
      <c r="H100" s="15" t="s">
        <v>210</v>
      </c>
      <c r="I100" s="15" t="s">
        <v>25</v>
      </c>
      <c r="J100" s="6">
        <v>92</v>
      </c>
      <c r="K100" s="6">
        <v>29704.078000000001</v>
      </c>
      <c r="L100" s="6">
        <v>99</v>
      </c>
      <c r="M100" s="6">
        <f t="shared" si="4"/>
        <v>1.076086956521739</v>
      </c>
      <c r="O100" s="15" t="s">
        <v>272</v>
      </c>
      <c r="P100" s="15" t="s">
        <v>32</v>
      </c>
      <c r="Q100" s="6">
        <v>94</v>
      </c>
      <c r="R100" s="6">
        <v>29763.675999999999</v>
      </c>
      <c r="S100" s="6">
        <v>111</v>
      </c>
      <c r="T100" s="6">
        <f t="shared" si="5"/>
        <v>1.1808510638297873</v>
      </c>
    </row>
    <row r="101" spans="1:20" x14ac:dyDescent="0.15">
      <c r="A101" s="15" t="s">
        <v>148</v>
      </c>
      <c r="B101" s="15" t="s">
        <v>27</v>
      </c>
      <c r="C101" s="6">
        <v>92</v>
      </c>
      <c r="D101" s="6">
        <v>32744.403999999999</v>
      </c>
      <c r="E101" s="6">
        <v>51</v>
      </c>
      <c r="F101" s="6">
        <f t="shared" si="3"/>
        <v>0.55434782608695654</v>
      </c>
      <c r="H101" s="15" t="s">
        <v>210</v>
      </c>
      <c r="I101" s="15" t="s">
        <v>27</v>
      </c>
      <c r="J101" s="6">
        <v>104</v>
      </c>
      <c r="K101" s="6">
        <v>31562.476999999999</v>
      </c>
      <c r="L101" s="6">
        <v>100</v>
      </c>
      <c r="M101" s="6">
        <f t="shared" si="4"/>
        <v>0.96153846153846156</v>
      </c>
      <c r="O101" s="15" t="s">
        <v>272</v>
      </c>
      <c r="P101" s="15" t="s">
        <v>29</v>
      </c>
      <c r="Q101" s="6">
        <v>101</v>
      </c>
      <c r="R101" s="6">
        <v>32412.521000000001</v>
      </c>
      <c r="S101" s="6">
        <v>112</v>
      </c>
      <c r="T101" s="6">
        <f t="shared" si="5"/>
        <v>1.108910891089109</v>
      </c>
    </row>
    <row r="102" spans="1:20" x14ac:dyDescent="0.15">
      <c r="A102" s="15" t="s">
        <v>148</v>
      </c>
      <c r="B102" s="15" t="s">
        <v>31</v>
      </c>
      <c r="C102" s="6">
        <v>59</v>
      </c>
      <c r="D102" s="6">
        <v>20835.002</v>
      </c>
      <c r="E102" s="6">
        <v>51</v>
      </c>
      <c r="F102" s="6">
        <f t="shared" si="3"/>
        <v>0.86440677966101698</v>
      </c>
      <c r="H102" s="15" t="s">
        <v>210</v>
      </c>
      <c r="I102" s="15" t="s">
        <v>24</v>
      </c>
      <c r="J102" s="6">
        <v>93</v>
      </c>
      <c r="K102" s="6">
        <v>28154.76</v>
      </c>
      <c r="L102" s="6">
        <v>100</v>
      </c>
      <c r="M102" s="6">
        <f t="shared" si="4"/>
        <v>1.075268817204301</v>
      </c>
      <c r="O102" s="15" t="s">
        <v>272</v>
      </c>
      <c r="P102" s="15" t="s">
        <v>27</v>
      </c>
      <c r="Q102" s="6">
        <v>98</v>
      </c>
      <c r="R102" s="6">
        <v>32021.440999999999</v>
      </c>
      <c r="S102" s="6">
        <v>112</v>
      </c>
      <c r="T102" s="6">
        <f t="shared" si="5"/>
        <v>1.1428571428571428</v>
      </c>
    </row>
    <row r="103" spans="1:20" x14ac:dyDescent="0.15">
      <c r="A103" s="15" t="s">
        <v>149</v>
      </c>
      <c r="B103" s="15" t="s">
        <v>26</v>
      </c>
      <c r="C103" s="6">
        <v>96</v>
      </c>
      <c r="D103" s="6">
        <v>31157.484</v>
      </c>
      <c r="E103" s="6">
        <v>171</v>
      </c>
      <c r="F103" s="6">
        <f t="shared" si="3"/>
        <v>1.78125</v>
      </c>
      <c r="H103" s="15" t="s">
        <v>211</v>
      </c>
      <c r="I103" s="15" t="s">
        <v>32</v>
      </c>
      <c r="J103" s="6">
        <v>83</v>
      </c>
      <c r="K103" s="6">
        <v>30280.16</v>
      </c>
      <c r="L103" s="6">
        <v>129</v>
      </c>
      <c r="M103" s="6">
        <f t="shared" si="4"/>
        <v>1.5542168674698795</v>
      </c>
      <c r="O103" s="15" t="s">
        <v>273</v>
      </c>
      <c r="P103" s="15" t="s">
        <v>27</v>
      </c>
      <c r="Q103" s="6">
        <v>93</v>
      </c>
      <c r="R103" s="6">
        <v>31503.324000000001</v>
      </c>
      <c r="S103" s="6">
        <v>167</v>
      </c>
      <c r="T103" s="6">
        <f t="shared" si="5"/>
        <v>1.7956989247311828</v>
      </c>
    </row>
    <row r="104" spans="1:20" x14ac:dyDescent="0.15">
      <c r="A104" s="15" t="s">
        <v>149</v>
      </c>
      <c r="B104" s="15" t="s">
        <v>33</v>
      </c>
      <c r="C104" s="6">
        <v>90</v>
      </c>
      <c r="D104" s="6">
        <v>31199.285</v>
      </c>
      <c r="E104" s="6">
        <v>171</v>
      </c>
      <c r="F104" s="6">
        <f t="shared" si="3"/>
        <v>1.9</v>
      </c>
      <c r="H104" s="15" t="s">
        <v>211</v>
      </c>
      <c r="I104" s="15" t="s">
        <v>26</v>
      </c>
      <c r="J104" s="6">
        <v>112</v>
      </c>
      <c r="K104" s="6">
        <v>37308.315999999999</v>
      </c>
      <c r="L104" s="6">
        <v>130</v>
      </c>
      <c r="M104" s="6">
        <f t="shared" si="4"/>
        <v>1.1607142857142858</v>
      </c>
      <c r="O104" s="15" t="s">
        <v>273</v>
      </c>
      <c r="P104" s="15" t="s">
        <v>29</v>
      </c>
      <c r="Q104" s="6">
        <v>97</v>
      </c>
      <c r="R104" s="6">
        <v>34110.688000000002</v>
      </c>
      <c r="S104" s="6">
        <v>168</v>
      </c>
      <c r="T104" s="6">
        <f t="shared" si="5"/>
        <v>1.731958762886598</v>
      </c>
    </row>
    <row r="105" spans="1:20" x14ac:dyDescent="0.15">
      <c r="A105" s="15" t="s">
        <v>149</v>
      </c>
      <c r="B105" s="15" t="s">
        <v>29</v>
      </c>
      <c r="C105" s="6">
        <v>103</v>
      </c>
      <c r="D105" s="6">
        <v>32977.163999999997</v>
      </c>
      <c r="E105" s="6">
        <v>171</v>
      </c>
      <c r="F105" s="6">
        <f t="shared" si="3"/>
        <v>1.6601941747572815</v>
      </c>
      <c r="H105" s="15" t="s">
        <v>211</v>
      </c>
      <c r="I105" s="15" t="s">
        <v>30</v>
      </c>
      <c r="J105" s="6">
        <v>50</v>
      </c>
      <c r="K105" s="6">
        <v>15322.32</v>
      </c>
      <c r="L105" s="6">
        <v>130</v>
      </c>
      <c r="M105" s="6">
        <f t="shared" si="4"/>
        <v>2.6</v>
      </c>
      <c r="O105" s="15" t="s">
        <v>273</v>
      </c>
      <c r="P105" s="15" t="s">
        <v>26</v>
      </c>
      <c r="Q105" s="6">
        <v>92</v>
      </c>
      <c r="R105" s="6">
        <v>30838.76</v>
      </c>
      <c r="S105" s="6">
        <v>168</v>
      </c>
      <c r="T105" s="6">
        <f t="shared" si="5"/>
        <v>1.826086956521739</v>
      </c>
    </row>
    <row r="106" spans="1:20" x14ac:dyDescent="0.15">
      <c r="A106" s="15" t="s">
        <v>149</v>
      </c>
      <c r="B106" s="15" t="s">
        <v>25</v>
      </c>
      <c r="C106" s="6">
        <v>68</v>
      </c>
      <c r="D106" s="6">
        <v>22690</v>
      </c>
      <c r="E106" s="6">
        <v>172</v>
      </c>
      <c r="F106" s="6">
        <f t="shared" si="3"/>
        <v>2.5294117647058822</v>
      </c>
      <c r="H106" s="15" t="s">
        <v>211</v>
      </c>
      <c r="I106" s="15" t="s">
        <v>31</v>
      </c>
      <c r="J106" s="6">
        <v>52</v>
      </c>
      <c r="K106" s="6">
        <v>16901.478999999999</v>
      </c>
      <c r="L106" s="6">
        <v>130</v>
      </c>
      <c r="M106" s="6">
        <f t="shared" si="4"/>
        <v>2.5</v>
      </c>
      <c r="O106" s="15" t="s">
        <v>273</v>
      </c>
      <c r="P106" s="15" t="s">
        <v>30</v>
      </c>
      <c r="Q106" s="6">
        <v>59</v>
      </c>
      <c r="R106" s="6">
        <v>18260.322</v>
      </c>
      <c r="S106" s="6">
        <v>168</v>
      </c>
      <c r="T106" s="6">
        <f t="shared" si="5"/>
        <v>2.847457627118644</v>
      </c>
    </row>
    <row r="107" spans="1:20" x14ac:dyDescent="0.15">
      <c r="A107" s="15" t="s">
        <v>149</v>
      </c>
      <c r="B107" s="15" t="s">
        <v>28</v>
      </c>
      <c r="C107" s="6">
        <v>98</v>
      </c>
      <c r="D107" s="6">
        <v>33094.805</v>
      </c>
      <c r="E107" s="6">
        <v>172</v>
      </c>
      <c r="F107" s="6">
        <f t="shared" si="3"/>
        <v>1.7551020408163265</v>
      </c>
      <c r="H107" s="15" t="s">
        <v>211</v>
      </c>
      <c r="I107" s="15" t="s">
        <v>28</v>
      </c>
      <c r="J107" s="6">
        <v>104</v>
      </c>
      <c r="K107" s="6">
        <v>34626.406000000003</v>
      </c>
      <c r="L107" s="6">
        <v>131</v>
      </c>
      <c r="M107" s="6">
        <f t="shared" si="4"/>
        <v>1.2596153846153846</v>
      </c>
      <c r="O107" s="15" t="s">
        <v>273</v>
      </c>
      <c r="P107" s="15" t="s">
        <v>33</v>
      </c>
      <c r="Q107" s="6">
        <v>92</v>
      </c>
      <c r="R107" s="6">
        <v>29723.833999999999</v>
      </c>
      <c r="S107" s="6">
        <v>169</v>
      </c>
      <c r="T107" s="6">
        <f t="shared" si="5"/>
        <v>1.8369565217391304</v>
      </c>
    </row>
    <row r="108" spans="1:20" x14ac:dyDescent="0.15">
      <c r="A108" s="15" t="s">
        <v>149</v>
      </c>
      <c r="B108" s="15" t="s">
        <v>27</v>
      </c>
      <c r="C108" s="6">
        <v>98</v>
      </c>
      <c r="D108" s="6">
        <v>34549.35</v>
      </c>
      <c r="E108" s="6">
        <v>172</v>
      </c>
      <c r="F108" s="6">
        <f t="shared" si="3"/>
        <v>1.7551020408163265</v>
      </c>
      <c r="H108" s="15" t="s">
        <v>211</v>
      </c>
      <c r="I108" s="15" t="s">
        <v>25</v>
      </c>
      <c r="J108" s="6">
        <v>89</v>
      </c>
      <c r="K108" s="6">
        <v>30804.123</v>
      </c>
      <c r="L108" s="6">
        <v>131</v>
      </c>
      <c r="M108" s="6">
        <f t="shared" si="4"/>
        <v>1.4719101123595506</v>
      </c>
      <c r="O108" s="15" t="s">
        <v>273</v>
      </c>
      <c r="P108" s="15" t="s">
        <v>28</v>
      </c>
      <c r="Q108" s="6">
        <v>84</v>
      </c>
      <c r="R108" s="6">
        <v>30256.956999999999</v>
      </c>
      <c r="S108" s="6">
        <v>169</v>
      </c>
      <c r="T108" s="6">
        <f t="shared" si="5"/>
        <v>2.0119047619047619</v>
      </c>
    </row>
    <row r="109" spans="1:20" x14ac:dyDescent="0.15">
      <c r="A109" s="15" t="s">
        <v>149</v>
      </c>
      <c r="B109" s="15" t="s">
        <v>32</v>
      </c>
      <c r="C109" s="6">
        <v>109</v>
      </c>
      <c r="D109" s="6">
        <v>36199.550000000003</v>
      </c>
      <c r="E109" s="6">
        <v>173</v>
      </c>
      <c r="F109" s="6">
        <f t="shared" si="3"/>
        <v>1.5871559633027523</v>
      </c>
      <c r="H109" s="15" t="s">
        <v>211</v>
      </c>
      <c r="I109" s="15" t="s">
        <v>29</v>
      </c>
      <c r="J109" s="6">
        <v>84</v>
      </c>
      <c r="K109" s="6">
        <v>26496.393</v>
      </c>
      <c r="L109" s="6">
        <v>131</v>
      </c>
      <c r="M109" s="6">
        <f t="shared" si="4"/>
        <v>1.5595238095238095</v>
      </c>
      <c r="O109" s="15" t="s">
        <v>273</v>
      </c>
      <c r="P109" s="15" t="s">
        <v>31</v>
      </c>
      <c r="Q109" s="6">
        <v>51</v>
      </c>
      <c r="R109" s="6">
        <v>16878.918000000001</v>
      </c>
      <c r="S109" s="6">
        <v>170</v>
      </c>
      <c r="T109" s="6">
        <f t="shared" si="5"/>
        <v>3.3333333333333335</v>
      </c>
    </row>
    <row r="110" spans="1:20" x14ac:dyDescent="0.15">
      <c r="A110" s="15" t="s">
        <v>149</v>
      </c>
      <c r="B110" s="15" t="s">
        <v>24</v>
      </c>
      <c r="C110" s="6">
        <v>85</v>
      </c>
      <c r="D110" s="6">
        <v>26332.717000000001</v>
      </c>
      <c r="E110" s="6">
        <v>173</v>
      </c>
      <c r="F110" s="6">
        <f t="shared" si="3"/>
        <v>2.0352941176470587</v>
      </c>
      <c r="H110" s="15" t="s">
        <v>211</v>
      </c>
      <c r="I110" s="15" t="s">
        <v>27</v>
      </c>
      <c r="J110" s="6">
        <v>97</v>
      </c>
      <c r="K110" s="6">
        <v>31077.476999999999</v>
      </c>
      <c r="L110" s="6">
        <v>132</v>
      </c>
      <c r="M110" s="6">
        <f t="shared" si="4"/>
        <v>1.3608247422680413</v>
      </c>
      <c r="O110" s="15" t="s">
        <v>273</v>
      </c>
      <c r="P110" s="15" t="s">
        <v>24</v>
      </c>
      <c r="Q110" s="6">
        <v>90</v>
      </c>
      <c r="R110" s="6">
        <v>29299.835999999999</v>
      </c>
      <c r="S110" s="6">
        <v>170</v>
      </c>
      <c r="T110" s="6">
        <f t="shared" si="5"/>
        <v>1.8888888888888888</v>
      </c>
    </row>
    <row r="111" spans="1:20" x14ac:dyDescent="0.15">
      <c r="A111" s="15" t="s">
        <v>149</v>
      </c>
      <c r="B111" s="15" t="s">
        <v>31</v>
      </c>
      <c r="C111" s="6">
        <v>52</v>
      </c>
      <c r="D111" s="6">
        <v>17148.516</v>
      </c>
      <c r="E111" s="6">
        <v>173</v>
      </c>
      <c r="F111" s="6">
        <f t="shared" si="3"/>
        <v>3.3269230769230771</v>
      </c>
      <c r="H111" s="15" t="s">
        <v>211</v>
      </c>
      <c r="I111" s="15" t="s">
        <v>33</v>
      </c>
      <c r="J111" s="6">
        <v>80</v>
      </c>
      <c r="K111" s="6">
        <v>26609.238000000001</v>
      </c>
      <c r="L111" s="6">
        <v>132</v>
      </c>
      <c r="M111" s="6">
        <f t="shared" si="4"/>
        <v>1.65</v>
      </c>
      <c r="O111" s="15" t="s">
        <v>273</v>
      </c>
      <c r="P111" s="15" t="s">
        <v>32</v>
      </c>
      <c r="Q111" s="6">
        <v>91</v>
      </c>
      <c r="R111" s="6">
        <v>26241.203000000001</v>
      </c>
      <c r="S111" s="6">
        <v>170</v>
      </c>
      <c r="T111" s="6">
        <f t="shared" si="5"/>
        <v>1.8681318681318682</v>
      </c>
    </row>
    <row r="112" spans="1:20" x14ac:dyDescent="0.15">
      <c r="A112" s="15" t="s">
        <v>149</v>
      </c>
      <c r="B112" s="15" t="s">
        <v>30</v>
      </c>
      <c r="C112" s="6">
        <v>53</v>
      </c>
      <c r="D112" s="6">
        <v>18711.2</v>
      </c>
      <c r="E112" s="6">
        <v>173</v>
      </c>
      <c r="F112" s="6">
        <f t="shared" si="3"/>
        <v>3.2641509433962264</v>
      </c>
      <c r="H112" s="15" t="s">
        <v>211</v>
      </c>
      <c r="I112" s="15" t="s">
        <v>24</v>
      </c>
      <c r="J112" s="6">
        <v>90</v>
      </c>
      <c r="K112" s="6">
        <v>30063.123</v>
      </c>
      <c r="L112" s="6">
        <v>132</v>
      </c>
      <c r="M112" s="6">
        <f t="shared" si="4"/>
        <v>1.4666666666666666</v>
      </c>
      <c r="O112" s="15" t="s">
        <v>273</v>
      </c>
      <c r="P112" s="15" t="s">
        <v>25</v>
      </c>
      <c r="Q112" s="6">
        <v>93</v>
      </c>
      <c r="R112" s="6">
        <v>29017.518</v>
      </c>
      <c r="S112" s="6">
        <v>170</v>
      </c>
      <c r="T112" s="6">
        <f t="shared" si="5"/>
        <v>1.8279569892473118</v>
      </c>
    </row>
    <row r="113" spans="1:20" x14ac:dyDescent="0.15">
      <c r="A113" s="15" t="s">
        <v>150</v>
      </c>
      <c r="B113" s="15" t="s">
        <v>32</v>
      </c>
      <c r="C113" s="6">
        <v>100</v>
      </c>
      <c r="D113" s="6">
        <v>32769.402000000002</v>
      </c>
      <c r="E113" s="6">
        <v>180</v>
      </c>
      <c r="F113" s="6">
        <f t="shared" si="3"/>
        <v>1.8</v>
      </c>
      <c r="H113" s="15" t="s">
        <v>212</v>
      </c>
      <c r="I113" s="15" t="s">
        <v>26</v>
      </c>
      <c r="J113" s="6">
        <v>124</v>
      </c>
      <c r="K113" s="6">
        <v>40421.315999999999</v>
      </c>
      <c r="L113" s="6">
        <v>231</v>
      </c>
      <c r="M113" s="6">
        <f t="shared" si="4"/>
        <v>1.8629032258064515</v>
      </c>
      <c r="O113" s="15" t="s">
        <v>274</v>
      </c>
      <c r="P113" s="15" t="s">
        <v>32</v>
      </c>
      <c r="Q113" s="6">
        <v>109</v>
      </c>
      <c r="R113" s="6">
        <v>31691.958999999999</v>
      </c>
      <c r="S113" s="6">
        <v>152</v>
      </c>
      <c r="T113" s="6">
        <f t="shared" si="5"/>
        <v>1.3944954128440368</v>
      </c>
    </row>
    <row r="114" spans="1:20" x14ac:dyDescent="0.15">
      <c r="A114" s="15" t="s">
        <v>150</v>
      </c>
      <c r="B114" s="15" t="s">
        <v>27</v>
      </c>
      <c r="C114" s="6">
        <v>113</v>
      </c>
      <c r="D114" s="6">
        <v>37024.964999999997</v>
      </c>
      <c r="E114" s="6">
        <v>180</v>
      </c>
      <c r="F114" s="6">
        <f t="shared" si="3"/>
        <v>1.5929203539823009</v>
      </c>
      <c r="H114" s="15" t="s">
        <v>212</v>
      </c>
      <c r="I114" s="15" t="s">
        <v>28</v>
      </c>
      <c r="J114" s="6">
        <v>96</v>
      </c>
      <c r="K114" s="6">
        <v>29429.52</v>
      </c>
      <c r="L114" s="6">
        <v>231</v>
      </c>
      <c r="M114" s="6">
        <f t="shared" si="4"/>
        <v>2.40625</v>
      </c>
      <c r="O114" s="15" t="s">
        <v>274</v>
      </c>
      <c r="P114" s="15" t="s">
        <v>30</v>
      </c>
      <c r="Q114" s="6">
        <v>48</v>
      </c>
      <c r="R114" s="6">
        <v>15657.598</v>
      </c>
      <c r="S114" s="6">
        <v>152</v>
      </c>
      <c r="T114" s="6">
        <f t="shared" si="5"/>
        <v>3.1666666666666665</v>
      </c>
    </row>
    <row r="115" spans="1:20" x14ac:dyDescent="0.15">
      <c r="A115" s="15" t="s">
        <v>150</v>
      </c>
      <c r="B115" s="15" t="s">
        <v>33</v>
      </c>
      <c r="C115" s="6">
        <v>86</v>
      </c>
      <c r="D115" s="6">
        <v>26817.08</v>
      </c>
      <c r="E115" s="6">
        <v>180</v>
      </c>
      <c r="F115" s="6">
        <f t="shared" si="3"/>
        <v>2.0930232558139537</v>
      </c>
      <c r="H115" s="15" t="s">
        <v>212</v>
      </c>
      <c r="I115" s="15" t="s">
        <v>33</v>
      </c>
      <c r="J115" s="6">
        <v>82</v>
      </c>
      <c r="K115" s="6">
        <v>27854.004000000001</v>
      </c>
      <c r="L115" s="6">
        <v>231</v>
      </c>
      <c r="M115" s="6">
        <f t="shared" si="4"/>
        <v>2.8170731707317072</v>
      </c>
      <c r="O115" s="15" t="s">
        <v>274</v>
      </c>
      <c r="P115" s="15" t="s">
        <v>24</v>
      </c>
      <c r="Q115" s="6">
        <v>94</v>
      </c>
      <c r="R115" s="6">
        <v>31153.32</v>
      </c>
      <c r="S115" s="6">
        <v>152</v>
      </c>
      <c r="T115" s="6">
        <f t="shared" si="5"/>
        <v>1.6170212765957446</v>
      </c>
    </row>
    <row r="116" spans="1:20" x14ac:dyDescent="0.15">
      <c r="A116" s="15" t="s">
        <v>150</v>
      </c>
      <c r="B116" s="15" t="s">
        <v>31</v>
      </c>
      <c r="C116" s="6">
        <v>49</v>
      </c>
      <c r="D116" s="6">
        <v>13522.478999999999</v>
      </c>
      <c r="E116" s="6">
        <v>180</v>
      </c>
      <c r="F116" s="6">
        <f t="shared" si="3"/>
        <v>3.6734693877551021</v>
      </c>
      <c r="H116" s="15" t="s">
        <v>212</v>
      </c>
      <c r="I116" s="15" t="s">
        <v>30</v>
      </c>
      <c r="J116" s="6">
        <v>47</v>
      </c>
      <c r="K116" s="6">
        <v>14343.8</v>
      </c>
      <c r="L116" s="6">
        <v>232</v>
      </c>
      <c r="M116" s="6">
        <f t="shared" si="4"/>
        <v>4.9361702127659575</v>
      </c>
      <c r="O116" s="15" t="s">
        <v>274</v>
      </c>
      <c r="P116" s="15" t="s">
        <v>33</v>
      </c>
      <c r="Q116" s="6">
        <v>99</v>
      </c>
      <c r="R116" s="6">
        <v>31699.645</v>
      </c>
      <c r="S116" s="6">
        <v>152</v>
      </c>
      <c r="T116" s="6">
        <f t="shared" si="5"/>
        <v>1.5353535353535352</v>
      </c>
    </row>
    <row r="117" spans="1:20" x14ac:dyDescent="0.15">
      <c r="A117" s="15" t="s">
        <v>150</v>
      </c>
      <c r="B117" s="15" t="s">
        <v>30</v>
      </c>
      <c r="C117" s="6">
        <v>57</v>
      </c>
      <c r="D117" s="6">
        <v>19770.238000000001</v>
      </c>
      <c r="E117" s="6">
        <v>180</v>
      </c>
      <c r="F117" s="6">
        <f t="shared" si="3"/>
        <v>3.1578947368421053</v>
      </c>
      <c r="H117" s="15" t="s">
        <v>212</v>
      </c>
      <c r="I117" s="15" t="s">
        <v>24</v>
      </c>
      <c r="J117" s="6">
        <v>100</v>
      </c>
      <c r="K117" s="6">
        <v>34772.315999999999</v>
      </c>
      <c r="L117" s="6">
        <v>232</v>
      </c>
      <c r="M117" s="6">
        <f t="shared" si="4"/>
        <v>2.3199999999999998</v>
      </c>
      <c r="O117" s="15" t="s">
        <v>274</v>
      </c>
      <c r="P117" s="15" t="s">
        <v>31</v>
      </c>
      <c r="Q117" s="6">
        <v>46</v>
      </c>
      <c r="R117" s="6">
        <v>14190.200999999999</v>
      </c>
      <c r="S117" s="6">
        <v>152</v>
      </c>
      <c r="T117" s="6">
        <f t="shared" si="5"/>
        <v>3.3043478260869565</v>
      </c>
    </row>
    <row r="118" spans="1:20" x14ac:dyDescent="0.15">
      <c r="A118" s="15" t="s">
        <v>150</v>
      </c>
      <c r="B118" s="15" t="s">
        <v>25</v>
      </c>
      <c r="C118" s="6">
        <v>73</v>
      </c>
      <c r="D118" s="6">
        <v>24620.16</v>
      </c>
      <c r="E118" s="6">
        <v>180</v>
      </c>
      <c r="F118" s="6">
        <f t="shared" si="3"/>
        <v>2.4657534246575343</v>
      </c>
      <c r="H118" s="15" t="s">
        <v>212</v>
      </c>
      <c r="I118" s="15" t="s">
        <v>32</v>
      </c>
      <c r="J118" s="6">
        <v>90</v>
      </c>
      <c r="K118" s="6">
        <v>32910.523000000001</v>
      </c>
      <c r="L118" s="6">
        <v>232</v>
      </c>
      <c r="M118" s="6">
        <f t="shared" si="4"/>
        <v>2.5777777777777779</v>
      </c>
      <c r="O118" s="15" t="s">
        <v>274</v>
      </c>
      <c r="P118" s="15" t="s">
        <v>29</v>
      </c>
      <c r="Q118" s="6">
        <v>91</v>
      </c>
      <c r="R118" s="6">
        <v>29232.478999999999</v>
      </c>
      <c r="S118" s="6">
        <v>152</v>
      </c>
      <c r="T118" s="6">
        <f t="shared" si="5"/>
        <v>1.6703296703296704</v>
      </c>
    </row>
    <row r="119" spans="1:20" x14ac:dyDescent="0.15">
      <c r="A119" s="15" t="s">
        <v>150</v>
      </c>
      <c r="B119" s="15" t="s">
        <v>26</v>
      </c>
      <c r="C119" s="6">
        <v>113</v>
      </c>
      <c r="D119" s="6">
        <v>36623.68</v>
      </c>
      <c r="E119" s="6">
        <v>180</v>
      </c>
      <c r="F119" s="6">
        <f t="shared" si="3"/>
        <v>1.5929203539823009</v>
      </c>
      <c r="H119" s="15" t="s">
        <v>212</v>
      </c>
      <c r="I119" s="15" t="s">
        <v>29</v>
      </c>
      <c r="J119" s="6">
        <v>90</v>
      </c>
      <c r="K119" s="6">
        <v>29143.921999999999</v>
      </c>
      <c r="L119" s="6">
        <v>232</v>
      </c>
      <c r="M119" s="6">
        <f t="shared" si="4"/>
        <v>2.5777777777777779</v>
      </c>
      <c r="O119" s="15" t="s">
        <v>274</v>
      </c>
      <c r="P119" s="15" t="s">
        <v>26</v>
      </c>
      <c r="Q119" s="6">
        <v>87</v>
      </c>
      <c r="R119" s="6">
        <v>31106.041000000001</v>
      </c>
      <c r="S119" s="6">
        <v>152</v>
      </c>
      <c r="T119" s="6">
        <f t="shared" si="5"/>
        <v>1.7471264367816093</v>
      </c>
    </row>
    <row r="120" spans="1:20" x14ac:dyDescent="0.15">
      <c r="A120" s="15" t="s">
        <v>150</v>
      </c>
      <c r="B120" s="15" t="s">
        <v>29</v>
      </c>
      <c r="C120" s="6">
        <v>99</v>
      </c>
      <c r="D120" s="6">
        <v>31833.437999999998</v>
      </c>
      <c r="E120" s="6">
        <v>181</v>
      </c>
      <c r="F120" s="6">
        <f t="shared" si="3"/>
        <v>1.8282828282828283</v>
      </c>
      <c r="H120" s="15" t="s">
        <v>212</v>
      </c>
      <c r="I120" s="15" t="s">
        <v>25</v>
      </c>
      <c r="J120" s="6">
        <v>76</v>
      </c>
      <c r="K120" s="6">
        <v>28286.436000000002</v>
      </c>
      <c r="L120" s="6">
        <v>232</v>
      </c>
      <c r="M120" s="6">
        <f t="shared" si="4"/>
        <v>3.0526315789473686</v>
      </c>
      <c r="O120" s="15" t="s">
        <v>274</v>
      </c>
      <c r="P120" s="15" t="s">
        <v>28</v>
      </c>
      <c r="Q120" s="6">
        <v>86</v>
      </c>
      <c r="R120" s="6">
        <v>33765.160000000003</v>
      </c>
      <c r="S120" s="6">
        <v>152</v>
      </c>
      <c r="T120" s="6">
        <f t="shared" si="5"/>
        <v>1.7674418604651163</v>
      </c>
    </row>
    <row r="121" spans="1:20" x14ac:dyDescent="0.15">
      <c r="A121" s="15" t="s">
        <v>150</v>
      </c>
      <c r="B121" s="15" t="s">
        <v>24</v>
      </c>
      <c r="C121" s="6">
        <v>111</v>
      </c>
      <c r="D121" s="6">
        <v>38321.843999999997</v>
      </c>
      <c r="E121" s="6">
        <v>182</v>
      </c>
      <c r="F121" s="6">
        <f t="shared" si="3"/>
        <v>1.6396396396396395</v>
      </c>
      <c r="H121" s="15" t="s">
        <v>212</v>
      </c>
      <c r="I121" s="15" t="s">
        <v>27</v>
      </c>
      <c r="J121" s="6">
        <v>96</v>
      </c>
      <c r="K121" s="6">
        <v>32916.277000000002</v>
      </c>
      <c r="L121" s="6">
        <v>232</v>
      </c>
      <c r="M121" s="6">
        <f t="shared" si="4"/>
        <v>2.4166666666666665</v>
      </c>
      <c r="O121" s="15" t="s">
        <v>274</v>
      </c>
      <c r="P121" s="15" t="s">
        <v>25</v>
      </c>
      <c r="Q121" s="6">
        <v>112</v>
      </c>
      <c r="R121" s="6">
        <v>38021.56</v>
      </c>
      <c r="S121" s="6">
        <v>153</v>
      </c>
      <c r="T121" s="6">
        <f t="shared" si="5"/>
        <v>1.3660714285714286</v>
      </c>
    </row>
    <row r="122" spans="1:20" x14ac:dyDescent="0.15">
      <c r="A122" s="15" t="s">
        <v>150</v>
      </c>
      <c r="B122" s="15" t="s">
        <v>28</v>
      </c>
      <c r="C122" s="6">
        <v>98</v>
      </c>
      <c r="D122" s="6">
        <v>32664.639999999999</v>
      </c>
      <c r="E122" s="6">
        <v>183</v>
      </c>
      <c r="F122" s="6">
        <f t="shared" si="3"/>
        <v>1.8673469387755102</v>
      </c>
      <c r="H122" s="15" t="s">
        <v>212</v>
      </c>
      <c r="I122" s="15" t="s">
        <v>31</v>
      </c>
      <c r="J122" s="6">
        <v>40</v>
      </c>
      <c r="K122" s="6">
        <v>12671.358</v>
      </c>
      <c r="L122" s="6">
        <v>233</v>
      </c>
      <c r="M122" s="6">
        <f t="shared" si="4"/>
        <v>5.8250000000000002</v>
      </c>
      <c r="O122" s="15" t="s">
        <v>274</v>
      </c>
      <c r="P122" s="15" t="s">
        <v>27</v>
      </c>
      <c r="Q122" s="6">
        <v>69</v>
      </c>
      <c r="R122" s="6">
        <v>24411.963</v>
      </c>
      <c r="S122" s="6">
        <v>153</v>
      </c>
      <c r="T122" s="6">
        <f t="shared" si="5"/>
        <v>2.2173913043478262</v>
      </c>
    </row>
    <row r="123" spans="1:20" x14ac:dyDescent="0.15">
      <c r="A123" s="15" t="s">
        <v>151</v>
      </c>
      <c r="B123" s="15" t="s">
        <v>24</v>
      </c>
      <c r="C123" s="6">
        <v>119</v>
      </c>
      <c r="D123" s="6">
        <v>41650.445</v>
      </c>
      <c r="E123" s="6">
        <v>249</v>
      </c>
      <c r="F123" s="6">
        <f t="shared" si="3"/>
        <v>2.0924369747899161</v>
      </c>
      <c r="H123" s="15" t="s">
        <v>213</v>
      </c>
      <c r="I123" s="15" t="s">
        <v>32</v>
      </c>
      <c r="J123" s="6">
        <v>106</v>
      </c>
      <c r="K123" s="6">
        <v>35847.726999999999</v>
      </c>
      <c r="L123" s="6">
        <v>21</v>
      </c>
      <c r="M123" s="6">
        <f t="shared" si="4"/>
        <v>0.19811320754716982</v>
      </c>
      <c r="O123" s="15" t="s">
        <v>275</v>
      </c>
      <c r="P123" s="15" t="s">
        <v>29</v>
      </c>
      <c r="Q123" s="6">
        <v>94</v>
      </c>
      <c r="R123" s="6">
        <v>29018.687999999998</v>
      </c>
      <c r="S123" s="6">
        <v>246</v>
      </c>
      <c r="T123" s="6">
        <f t="shared" si="5"/>
        <v>2.6170212765957448</v>
      </c>
    </row>
    <row r="124" spans="1:20" x14ac:dyDescent="0.15">
      <c r="A124" s="15" t="s">
        <v>151</v>
      </c>
      <c r="B124" s="15" t="s">
        <v>28</v>
      </c>
      <c r="C124" s="6">
        <v>109</v>
      </c>
      <c r="D124" s="6">
        <v>37500.644999999997</v>
      </c>
      <c r="E124" s="6">
        <v>250</v>
      </c>
      <c r="F124" s="6">
        <f t="shared" si="3"/>
        <v>2.2935779816513762</v>
      </c>
      <c r="H124" s="15" t="s">
        <v>213</v>
      </c>
      <c r="I124" s="15" t="s">
        <v>29</v>
      </c>
      <c r="J124" s="6">
        <v>100</v>
      </c>
      <c r="K124" s="6">
        <v>32672.043000000001</v>
      </c>
      <c r="L124" s="6">
        <v>21</v>
      </c>
      <c r="M124" s="6">
        <f t="shared" si="4"/>
        <v>0.21</v>
      </c>
      <c r="O124" s="15" t="s">
        <v>275</v>
      </c>
      <c r="P124" s="15" t="s">
        <v>28</v>
      </c>
      <c r="Q124" s="6">
        <v>87</v>
      </c>
      <c r="R124" s="6">
        <v>31594.959999999999</v>
      </c>
      <c r="S124" s="6">
        <v>246</v>
      </c>
      <c r="T124" s="6">
        <f t="shared" si="5"/>
        <v>2.8275862068965516</v>
      </c>
    </row>
    <row r="125" spans="1:20" x14ac:dyDescent="0.15">
      <c r="A125" s="15" t="s">
        <v>151</v>
      </c>
      <c r="B125" s="15" t="s">
        <v>27</v>
      </c>
      <c r="C125" s="6">
        <v>116</v>
      </c>
      <c r="D125" s="6">
        <v>38995.332000000002</v>
      </c>
      <c r="E125" s="6">
        <v>250</v>
      </c>
      <c r="F125" s="6">
        <f t="shared" si="3"/>
        <v>2.1551724137931036</v>
      </c>
      <c r="H125" s="15" t="s">
        <v>213</v>
      </c>
      <c r="I125" s="15" t="s">
        <v>27</v>
      </c>
      <c r="J125" s="6">
        <v>109</v>
      </c>
      <c r="K125" s="6">
        <v>38136.792999999998</v>
      </c>
      <c r="L125" s="6">
        <v>22</v>
      </c>
      <c r="M125" s="6">
        <f t="shared" si="4"/>
        <v>0.20183486238532111</v>
      </c>
      <c r="O125" s="15" t="s">
        <v>275</v>
      </c>
      <c r="P125" s="15" t="s">
        <v>31</v>
      </c>
      <c r="Q125" s="6">
        <v>53</v>
      </c>
      <c r="R125" s="6">
        <v>15022.359</v>
      </c>
      <c r="S125" s="6">
        <v>246</v>
      </c>
      <c r="T125" s="6">
        <f t="shared" si="5"/>
        <v>4.6415094339622645</v>
      </c>
    </row>
    <row r="126" spans="1:20" x14ac:dyDescent="0.15">
      <c r="A126" s="15" t="s">
        <v>151</v>
      </c>
      <c r="B126" s="15" t="s">
        <v>33</v>
      </c>
      <c r="C126" s="6">
        <v>92</v>
      </c>
      <c r="D126" s="6">
        <v>28089.243999999999</v>
      </c>
      <c r="E126" s="6">
        <v>250</v>
      </c>
      <c r="F126" s="6">
        <f t="shared" si="3"/>
        <v>2.7173913043478262</v>
      </c>
      <c r="H126" s="15" t="s">
        <v>213</v>
      </c>
      <c r="I126" s="15" t="s">
        <v>31</v>
      </c>
      <c r="J126" s="6">
        <v>37</v>
      </c>
      <c r="K126" s="6">
        <v>11205.279</v>
      </c>
      <c r="L126" s="6">
        <v>22</v>
      </c>
      <c r="M126" s="6">
        <f t="shared" si="4"/>
        <v>0.59459459459459463</v>
      </c>
      <c r="O126" s="15" t="s">
        <v>275</v>
      </c>
      <c r="P126" s="15" t="s">
        <v>32</v>
      </c>
      <c r="Q126" s="6">
        <v>97</v>
      </c>
      <c r="R126" s="6">
        <v>29940.914000000001</v>
      </c>
      <c r="S126" s="6">
        <v>246</v>
      </c>
      <c r="T126" s="6">
        <f t="shared" si="5"/>
        <v>2.536082474226804</v>
      </c>
    </row>
    <row r="127" spans="1:20" x14ac:dyDescent="0.15">
      <c r="A127" s="15" t="s">
        <v>151</v>
      </c>
      <c r="B127" s="15" t="s">
        <v>29</v>
      </c>
      <c r="C127" s="6">
        <v>103</v>
      </c>
      <c r="D127" s="6">
        <v>32733.276999999998</v>
      </c>
      <c r="E127" s="6">
        <v>250</v>
      </c>
      <c r="F127" s="6">
        <f t="shared" si="3"/>
        <v>2.4271844660194173</v>
      </c>
      <c r="H127" s="15" t="s">
        <v>213</v>
      </c>
      <c r="I127" s="15" t="s">
        <v>30</v>
      </c>
      <c r="J127" s="6">
        <v>65</v>
      </c>
      <c r="K127" s="6">
        <v>20585.238000000001</v>
      </c>
      <c r="L127" s="6">
        <v>22</v>
      </c>
      <c r="M127" s="6">
        <f t="shared" si="4"/>
        <v>0.33846153846153848</v>
      </c>
      <c r="O127" s="15" t="s">
        <v>275</v>
      </c>
      <c r="P127" s="15" t="s">
        <v>30</v>
      </c>
      <c r="Q127" s="6">
        <v>47</v>
      </c>
      <c r="R127" s="6">
        <v>17208.835999999999</v>
      </c>
      <c r="S127" s="6">
        <v>246</v>
      </c>
      <c r="T127" s="6">
        <f t="shared" si="5"/>
        <v>5.2340425531914896</v>
      </c>
    </row>
    <row r="128" spans="1:20" x14ac:dyDescent="0.15">
      <c r="A128" s="15" t="s">
        <v>151</v>
      </c>
      <c r="B128" s="15" t="s">
        <v>30</v>
      </c>
      <c r="C128" s="6">
        <v>48</v>
      </c>
      <c r="D128" s="6">
        <v>15163.599</v>
      </c>
      <c r="E128" s="6">
        <v>250</v>
      </c>
      <c r="F128" s="6">
        <f t="shared" si="3"/>
        <v>5.208333333333333</v>
      </c>
      <c r="H128" s="15" t="s">
        <v>213</v>
      </c>
      <c r="I128" s="15" t="s">
        <v>25</v>
      </c>
      <c r="J128" s="6">
        <v>84</v>
      </c>
      <c r="K128" s="6">
        <v>29543.993999999999</v>
      </c>
      <c r="L128" s="6">
        <v>22</v>
      </c>
      <c r="M128" s="6">
        <f t="shared" si="4"/>
        <v>0.26190476190476192</v>
      </c>
      <c r="O128" s="15" t="s">
        <v>275</v>
      </c>
      <c r="P128" s="15" t="s">
        <v>26</v>
      </c>
      <c r="Q128" s="6">
        <v>91</v>
      </c>
      <c r="R128" s="6">
        <v>32275.605</v>
      </c>
      <c r="S128" s="6">
        <v>246</v>
      </c>
      <c r="T128" s="6">
        <f t="shared" si="5"/>
        <v>2.7032967032967035</v>
      </c>
    </row>
    <row r="129" spans="1:20" x14ac:dyDescent="0.15">
      <c r="A129" s="15" t="s">
        <v>151</v>
      </c>
      <c r="B129" s="15" t="s">
        <v>26</v>
      </c>
      <c r="C129" s="6">
        <v>118</v>
      </c>
      <c r="D129" s="6">
        <v>41078.83</v>
      </c>
      <c r="E129" s="6">
        <v>251</v>
      </c>
      <c r="F129" s="6">
        <f t="shared" si="3"/>
        <v>2.1271186440677967</v>
      </c>
      <c r="H129" s="15" t="s">
        <v>213</v>
      </c>
      <c r="I129" s="15" t="s">
        <v>28</v>
      </c>
      <c r="J129" s="6">
        <v>98</v>
      </c>
      <c r="K129" s="6">
        <v>30045.478999999999</v>
      </c>
      <c r="L129" s="6">
        <v>22</v>
      </c>
      <c r="M129" s="6">
        <f t="shared" si="4"/>
        <v>0.22448979591836735</v>
      </c>
      <c r="O129" s="15" t="s">
        <v>275</v>
      </c>
      <c r="P129" s="15" t="s">
        <v>27</v>
      </c>
      <c r="Q129" s="6">
        <v>80</v>
      </c>
      <c r="R129" s="6">
        <v>26876.879000000001</v>
      </c>
      <c r="S129" s="6">
        <v>247</v>
      </c>
      <c r="T129" s="6">
        <f t="shared" si="5"/>
        <v>3.0874999999999999</v>
      </c>
    </row>
    <row r="130" spans="1:20" x14ac:dyDescent="0.15">
      <c r="A130" s="15" t="s">
        <v>151</v>
      </c>
      <c r="B130" s="15" t="s">
        <v>25</v>
      </c>
      <c r="C130" s="6">
        <v>88</v>
      </c>
      <c r="D130" s="6">
        <v>28865.719000000001</v>
      </c>
      <c r="E130" s="6">
        <v>252</v>
      </c>
      <c r="F130" s="6">
        <f t="shared" si="3"/>
        <v>2.8636363636363638</v>
      </c>
      <c r="H130" s="15" t="s">
        <v>213</v>
      </c>
      <c r="I130" s="15" t="s">
        <v>33</v>
      </c>
      <c r="J130" s="6">
        <v>105</v>
      </c>
      <c r="K130" s="6">
        <v>33364.839999999997</v>
      </c>
      <c r="L130" s="6">
        <v>23</v>
      </c>
      <c r="M130" s="6">
        <f t="shared" si="4"/>
        <v>0.21904761904761905</v>
      </c>
      <c r="O130" s="15" t="s">
        <v>275</v>
      </c>
      <c r="P130" s="15" t="s">
        <v>24</v>
      </c>
      <c r="Q130" s="6">
        <v>98</v>
      </c>
      <c r="R130" s="6">
        <v>32937.688000000002</v>
      </c>
      <c r="S130" s="6">
        <v>247</v>
      </c>
      <c r="T130" s="6">
        <f t="shared" si="5"/>
        <v>2.5204081632653059</v>
      </c>
    </row>
    <row r="131" spans="1:20" x14ac:dyDescent="0.15">
      <c r="A131" s="15" t="s">
        <v>151</v>
      </c>
      <c r="B131" s="15" t="s">
        <v>31</v>
      </c>
      <c r="C131" s="6">
        <v>50</v>
      </c>
      <c r="D131" s="6">
        <v>14446.562</v>
      </c>
      <c r="E131" s="6">
        <v>252</v>
      </c>
      <c r="F131" s="6">
        <f t="shared" si="3"/>
        <v>5.04</v>
      </c>
      <c r="H131" s="15" t="s">
        <v>213</v>
      </c>
      <c r="I131" s="15" t="s">
        <v>26</v>
      </c>
      <c r="J131" s="6">
        <v>103</v>
      </c>
      <c r="K131" s="6">
        <v>32221.162</v>
      </c>
      <c r="L131" s="6">
        <v>23</v>
      </c>
      <c r="M131" s="6">
        <f t="shared" si="4"/>
        <v>0.22330097087378642</v>
      </c>
      <c r="O131" s="15" t="s">
        <v>275</v>
      </c>
      <c r="P131" s="15" t="s">
        <v>25</v>
      </c>
      <c r="Q131" s="6">
        <v>104</v>
      </c>
      <c r="R131" s="6">
        <v>39164.445</v>
      </c>
      <c r="S131" s="6">
        <v>248</v>
      </c>
      <c r="T131" s="6">
        <f t="shared" si="5"/>
        <v>2.3846153846153846</v>
      </c>
    </row>
    <row r="132" spans="1:20" x14ac:dyDescent="0.15">
      <c r="A132" s="15" t="s">
        <v>151</v>
      </c>
      <c r="B132" s="15" t="s">
        <v>32</v>
      </c>
      <c r="C132" s="6">
        <v>87</v>
      </c>
      <c r="D132" s="6">
        <v>29919.72</v>
      </c>
      <c r="E132" s="6">
        <v>252</v>
      </c>
      <c r="F132" s="6">
        <f t="shared" ref="F132:F195" si="6">E132/C132</f>
        <v>2.896551724137931</v>
      </c>
      <c r="H132" s="15" t="s">
        <v>213</v>
      </c>
      <c r="I132" s="15" t="s">
        <v>24</v>
      </c>
      <c r="J132" s="6">
        <v>86</v>
      </c>
      <c r="K132" s="6">
        <v>29324.803</v>
      </c>
      <c r="L132" s="6">
        <v>23</v>
      </c>
      <c r="M132" s="6">
        <f t="shared" ref="M132:M195" si="7">L132/J132</f>
        <v>0.26744186046511625</v>
      </c>
      <c r="O132" s="15" t="s">
        <v>275</v>
      </c>
      <c r="P132" s="15" t="s">
        <v>33</v>
      </c>
      <c r="Q132" s="6">
        <v>90</v>
      </c>
      <c r="R132" s="6">
        <v>29949.919999999998</v>
      </c>
      <c r="S132" s="6">
        <v>248</v>
      </c>
      <c r="T132" s="6">
        <f t="shared" ref="T132:T195" si="8">S132/Q132</f>
        <v>2.7555555555555555</v>
      </c>
    </row>
    <row r="133" spans="1:20" x14ac:dyDescent="0.15">
      <c r="A133" s="15" t="s">
        <v>152</v>
      </c>
      <c r="B133" s="15" t="s">
        <v>25</v>
      </c>
      <c r="C133" s="6">
        <v>96</v>
      </c>
      <c r="D133" s="6">
        <v>31791.758000000002</v>
      </c>
      <c r="E133" s="6">
        <v>136</v>
      </c>
      <c r="F133" s="6">
        <f t="shared" si="6"/>
        <v>1.4166666666666667</v>
      </c>
      <c r="H133" s="15" t="s">
        <v>214</v>
      </c>
      <c r="I133" s="15" t="s">
        <v>31</v>
      </c>
      <c r="J133" s="6">
        <v>47</v>
      </c>
      <c r="K133" s="6">
        <v>14567.239</v>
      </c>
      <c r="L133" s="6">
        <v>108</v>
      </c>
      <c r="M133" s="6">
        <f t="shared" si="7"/>
        <v>2.2978723404255321</v>
      </c>
      <c r="O133" s="15" t="s">
        <v>276</v>
      </c>
      <c r="P133" s="15" t="s">
        <v>33</v>
      </c>
      <c r="Q133" s="6">
        <v>91</v>
      </c>
      <c r="R133" s="6">
        <v>31250.12</v>
      </c>
      <c r="S133" s="6">
        <v>173</v>
      </c>
      <c r="T133" s="6">
        <f t="shared" si="8"/>
        <v>1.901098901098901</v>
      </c>
    </row>
    <row r="134" spans="1:20" x14ac:dyDescent="0.15">
      <c r="A134" s="15" t="s">
        <v>152</v>
      </c>
      <c r="B134" s="15" t="s">
        <v>32</v>
      </c>
      <c r="C134" s="6">
        <v>86</v>
      </c>
      <c r="D134" s="6">
        <v>29575.758000000002</v>
      </c>
      <c r="E134" s="6">
        <v>137</v>
      </c>
      <c r="F134" s="6">
        <f t="shared" si="6"/>
        <v>1.5930232558139534</v>
      </c>
      <c r="H134" s="15" t="s">
        <v>214</v>
      </c>
      <c r="I134" s="15" t="s">
        <v>26</v>
      </c>
      <c r="J134" s="6">
        <v>91</v>
      </c>
      <c r="K134" s="6">
        <v>28343.116999999998</v>
      </c>
      <c r="L134" s="6">
        <v>109</v>
      </c>
      <c r="M134" s="6">
        <f t="shared" si="7"/>
        <v>1.1978021978021978</v>
      </c>
      <c r="O134" s="15" t="s">
        <v>276</v>
      </c>
      <c r="P134" s="15" t="s">
        <v>29</v>
      </c>
      <c r="Q134" s="6">
        <v>83</v>
      </c>
      <c r="R134" s="6">
        <v>28487.16</v>
      </c>
      <c r="S134" s="6">
        <v>173</v>
      </c>
      <c r="T134" s="6">
        <f t="shared" si="8"/>
        <v>2.0843373493975905</v>
      </c>
    </row>
    <row r="135" spans="1:20" x14ac:dyDescent="0.15">
      <c r="A135" s="15" t="s">
        <v>152</v>
      </c>
      <c r="B135" s="15" t="s">
        <v>24</v>
      </c>
      <c r="C135" s="6">
        <v>92</v>
      </c>
      <c r="D135" s="6">
        <v>29740.844000000001</v>
      </c>
      <c r="E135" s="6">
        <v>137</v>
      </c>
      <c r="F135" s="6">
        <f t="shared" si="6"/>
        <v>1.4891304347826086</v>
      </c>
      <c r="H135" s="15" t="s">
        <v>214</v>
      </c>
      <c r="I135" s="15" t="s">
        <v>29</v>
      </c>
      <c r="J135" s="6">
        <v>106</v>
      </c>
      <c r="K135" s="6">
        <v>33990.311999999998</v>
      </c>
      <c r="L135" s="6">
        <v>109</v>
      </c>
      <c r="M135" s="6">
        <f t="shared" si="7"/>
        <v>1.0283018867924529</v>
      </c>
      <c r="O135" s="15" t="s">
        <v>276</v>
      </c>
      <c r="P135" s="15" t="s">
        <v>27</v>
      </c>
      <c r="Q135" s="6">
        <v>85</v>
      </c>
      <c r="R135" s="6">
        <v>27245.84</v>
      </c>
      <c r="S135" s="6">
        <v>174</v>
      </c>
      <c r="T135" s="6">
        <f t="shared" si="8"/>
        <v>2.0470588235294116</v>
      </c>
    </row>
    <row r="136" spans="1:20" x14ac:dyDescent="0.15">
      <c r="A136" s="15" t="s">
        <v>152</v>
      </c>
      <c r="B136" s="15" t="s">
        <v>31</v>
      </c>
      <c r="C136" s="6">
        <v>49</v>
      </c>
      <c r="D136" s="6">
        <v>16637.918000000001</v>
      </c>
      <c r="E136" s="6">
        <v>137</v>
      </c>
      <c r="F136" s="6">
        <f t="shared" si="6"/>
        <v>2.795918367346939</v>
      </c>
      <c r="H136" s="15" t="s">
        <v>214</v>
      </c>
      <c r="I136" s="15" t="s">
        <v>24</v>
      </c>
      <c r="J136" s="6">
        <v>75</v>
      </c>
      <c r="K136" s="6">
        <v>25183.914000000001</v>
      </c>
      <c r="L136" s="6">
        <v>109</v>
      </c>
      <c r="M136" s="6">
        <f t="shared" si="7"/>
        <v>1.4533333333333334</v>
      </c>
      <c r="O136" s="15" t="s">
        <v>276</v>
      </c>
      <c r="P136" s="15" t="s">
        <v>28</v>
      </c>
      <c r="Q136" s="6">
        <v>83</v>
      </c>
      <c r="R136" s="6">
        <v>25736.201000000001</v>
      </c>
      <c r="S136" s="6">
        <v>174</v>
      </c>
      <c r="T136" s="6">
        <f t="shared" si="8"/>
        <v>2.0963855421686746</v>
      </c>
    </row>
    <row r="137" spans="1:20" x14ac:dyDescent="0.15">
      <c r="A137" s="15" t="s">
        <v>152</v>
      </c>
      <c r="B137" s="15" t="s">
        <v>29</v>
      </c>
      <c r="C137" s="6">
        <v>104</v>
      </c>
      <c r="D137" s="6">
        <v>34649.637000000002</v>
      </c>
      <c r="E137" s="6">
        <v>137</v>
      </c>
      <c r="F137" s="6">
        <f t="shared" si="6"/>
        <v>1.3173076923076923</v>
      </c>
      <c r="H137" s="15" t="s">
        <v>214</v>
      </c>
      <c r="I137" s="15" t="s">
        <v>30</v>
      </c>
      <c r="J137" s="6">
        <v>54</v>
      </c>
      <c r="K137" s="6">
        <v>16293.321</v>
      </c>
      <c r="L137" s="6">
        <v>110</v>
      </c>
      <c r="M137" s="6">
        <f t="shared" si="7"/>
        <v>2.0370370370370372</v>
      </c>
      <c r="O137" s="15" t="s">
        <v>276</v>
      </c>
      <c r="P137" s="15" t="s">
        <v>32</v>
      </c>
      <c r="Q137" s="6">
        <v>88</v>
      </c>
      <c r="R137" s="6">
        <v>29359.846000000001</v>
      </c>
      <c r="S137" s="6">
        <v>174</v>
      </c>
      <c r="T137" s="6">
        <f t="shared" si="8"/>
        <v>1.9772727272727273</v>
      </c>
    </row>
    <row r="138" spans="1:20" x14ac:dyDescent="0.15">
      <c r="A138" s="15" t="s">
        <v>152</v>
      </c>
      <c r="B138" s="15" t="s">
        <v>28</v>
      </c>
      <c r="C138" s="6">
        <v>109</v>
      </c>
      <c r="D138" s="6">
        <v>37161.766000000003</v>
      </c>
      <c r="E138" s="6">
        <v>137</v>
      </c>
      <c r="F138" s="6">
        <f t="shared" si="6"/>
        <v>1.2568807339449541</v>
      </c>
      <c r="H138" s="15" t="s">
        <v>214</v>
      </c>
      <c r="I138" s="15" t="s">
        <v>25</v>
      </c>
      <c r="J138" s="6">
        <v>103</v>
      </c>
      <c r="K138" s="6">
        <v>36200.195</v>
      </c>
      <c r="L138" s="6">
        <v>110</v>
      </c>
      <c r="M138" s="6">
        <f t="shared" si="7"/>
        <v>1.0679611650485437</v>
      </c>
      <c r="O138" s="15" t="s">
        <v>276</v>
      </c>
      <c r="P138" s="15" t="s">
        <v>30</v>
      </c>
      <c r="Q138" s="6">
        <v>50</v>
      </c>
      <c r="R138" s="6">
        <v>19193.958999999999</v>
      </c>
      <c r="S138" s="6">
        <v>174</v>
      </c>
      <c r="T138" s="6">
        <f t="shared" si="8"/>
        <v>3.48</v>
      </c>
    </row>
    <row r="139" spans="1:20" x14ac:dyDescent="0.15">
      <c r="A139" s="15" t="s">
        <v>152</v>
      </c>
      <c r="B139" s="15" t="s">
        <v>27</v>
      </c>
      <c r="C139" s="6">
        <v>99</v>
      </c>
      <c r="D139" s="6">
        <v>34132.832000000002</v>
      </c>
      <c r="E139" s="6">
        <v>138</v>
      </c>
      <c r="F139" s="6">
        <f t="shared" si="6"/>
        <v>1.393939393939394</v>
      </c>
      <c r="H139" s="15" t="s">
        <v>214</v>
      </c>
      <c r="I139" s="15" t="s">
        <v>28</v>
      </c>
      <c r="J139" s="6">
        <v>96</v>
      </c>
      <c r="K139" s="6">
        <v>33203.480000000003</v>
      </c>
      <c r="L139" s="6">
        <v>110</v>
      </c>
      <c r="M139" s="6">
        <f t="shared" si="7"/>
        <v>1.1458333333333333</v>
      </c>
      <c r="O139" s="15" t="s">
        <v>276</v>
      </c>
      <c r="P139" s="15" t="s">
        <v>24</v>
      </c>
      <c r="Q139" s="6">
        <v>98</v>
      </c>
      <c r="R139" s="6">
        <v>31784.998</v>
      </c>
      <c r="S139" s="6">
        <v>175</v>
      </c>
      <c r="T139" s="6">
        <f t="shared" si="8"/>
        <v>1.7857142857142858</v>
      </c>
    </row>
    <row r="140" spans="1:20" x14ac:dyDescent="0.15">
      <c r="A140" s="15" t="s">
        <v>152</v>
      </c>
      <c r="B140" s="15" t="s">
        <v>30</v>
      </c>
      <c r="C140" s="6">
        <v>30</v>
      </c>
      <c r="D140" s="6">
        <v>10355.520500000001</v>
      </c>
      <c r="E140" s="6">
        <v>138</v>
      </c>
      <c r="F140" s="6">
        <f t="shared" si="6"/>
        <v>4.5999999999999996</v>
      </c>
      <c r="H140" s="15" t="s">
        <v>214</v>
      </c>
      <c r="I140" s="15" t="s">
        <v>33</v>
      </c>
      <c r="J140" s="6">
        <v>113</v>
      </c>
      <c r="K140" s="6">
        <v>33731.163999999997</v>
      </c>
      <c r="L140" s="6">
        <v>110</v>
      </c>
      <c r="M140" s="6">
        <f t="shared" si="7"/>
        <v>0.97345132743362828</v>
      </c>
      <c r="O140" s="15" t="s">
        <v>276</v>
      </c>
      <c r="P140" s="15" t="s">
        <v>25</v>
      </c>
      <c r="Q140" s="6">
        <v>95</v>
      </c>
      <c r="R140" s="6">
        <v>33395.483999999997</v>
      </c>
      <c r="S140" s="6">
        <v>175</v>
      </c>
      <c r="T140" s="6">
        <f t="shared" si="8"/>
        <v>1.8421052631578947</v>
      </c>
    </row>
    <row r="141" spans="1:20" x14ac:dyDescent="0.15">
      <c r="A141" s="15" t="s">
        <v>152</v>
      </c>
      <c r="B141" s="15" t="s">
        <v>33</v>
      </c>
      <c r="C141" s="6">
        <v>93</v>
      </c>
      <c r="D141" s="6">
        <v>29780.956999999999</v>
      </c>
      <c r="E141" s="6">
        <v>138</v>
      </c>
      <c r="F141" s="6">
        <f t="shared" si="6"/>
        <v>1.4838709677419355</v>
      </c>
      <c r="H141" s="15" t="s">
        <v>214</v>
      </c>
      <c r="I141" s="15" t="s">
        <v>27</v>
      </c>
      <c r="J141" s="6">
        <v>101</v>
      </c>
      <c r="K141" s="6">
        <v>32398.287</v>
      </c>
      <c r="L141" s="6">
        <v>110</v>
      </c>
      <c r="M141" s="6">
        <f t="shared" si="7"/>
        <v>1.0891089108910892</v>
      </c>
      <c r="O141" s="15" t="s">
        <v>276</v>
      </c>
      <c r="P141" s="15" t="s">
        <v>26</v>
      </c>
      <c r="Q141" s="6">
        <v>105</v>
      </c>
      <c r="R141" s="6">
        <v>35030.480000000003</v>
      </c>
      <c r="S141" s="6">
        <v>175</v>
      </c>
      <c r="T141" s="6">
        <f t="shared" si="8"/>
        <v>1.6666666666666667</v>
      </c>
    </row>
    <row r="142" spans="1:20" x14ac:dyDescent="0.15">
      <c r="A142" s="15" t="s">
        <v>152</v>
      </c>
      <c r="B142" s="15" t="s">
        <v>26</v>
      </c>
      <c r="C142" s="6">
        <v>119</v>
      </c>
      <c r="D142" s="6">
        <v>41029.163999999997</v>
      </c>
      <c r="E142" s="6">
        <v>138</v>
      </c>
      <c r="F142" s="6">
        <f t="shared" si="6"/>
        <v>1.1596638655462186</v>
      </c>
      <c r="H142" s="15" t="s">
        <v>214</v>
      </c>
      <c r="I142" s="15" t="s">
        <v>32</v>
      </c>
      <c r="J142" s="6">
        <v>115</v>
      </c>
      <c r="K142" s="6">
        <v>37587.633000000002</v>
      </c>
      <c r="L142" s="6">
        <v>111</v>
      </c>
      <c r="M142" s="6">
        <f t="shared" si="7"/>
        <v>0.9652173913043478</v>
      </c>
      <c r="O142" s="15" t="s">
        <v>276</v>
      </c>
      <c r="P142" s="15" t="s">
        <v>31</v>
      </c>
      <c r="Q142" s="6">
        <v>63</v>
      </c>
      <c r="R142" s="6">
        <v>20213.32</v>
      </c>
      <c r="S142" s="6">
        <v>175</v>
      </c>
      <c r="T142" s="6">
        <f t="shared" si="8"/>
        <v>2.7777777777777777</v>
      </c>
    </row>
    <row r="143" spans="1:20" x14ac:dyDescent="0.15">
      <c r="A143" s="15" t="s">
        <v>153</v>
      </c>
      <c r="B143" s="15" t="s">
        <v>33</v>
      </c>
      <c r="C143" s="6">
        <v>94</v>
      </c>
      <c r="D143" s="6">
        <v>29701.403999999999</v>
      </c>
      <c r="E143" s="6">
        <v>180</v>
      </c>
      <c r="F143" s="6">
        <f t="shared" si="6"/>
        <v>1.9148936170212767</v>
      </c>
      <c r="H143" s="15" t="s">
        <v>215</v>
      </c>
      <c r="I143" s="15" t="s">
        <v>29</v>
      </c>
      <c r="J143" s="6">
        <v>86</v>
      </c>
      <c r="K143" s="6">
        <v>28345.238000000001</v>
      </c>
      <c r="L143" s="6">
        <v>199</v>
      </c>
      <c r="M143" s="6">
        <f t="shared" si="7"/>
        <v>2.3139534883720931</v>
      </c>
      <c r="O143" s="15" t="s">
        <v>277</v>
      </c>
      <c r="P143" s="15" t="s">
        <v>27</v>
      </c>
      <c r="Q143" s="6">
        <v>76</v>
      </c>
      <c r="R143" s="6">
        <v>26505.963</v>
      </c>
      <c r="S143" s="6">
        <v>10</v>
      </c>
      <c r="T143" s="6">
        <f t="shared" si="8"/>
        <v>0.13157894736842105</v>
      </c>
    </row>
    <row r="144" spans="1:20" x14ac:dyDescent="0.15">
      <c r="A144" s="15" t="s">
        <v>153</v>
      </c>
      <c r="B144" s="15" t="s">
        <v>29</v>
      </c>
      <c r="C144" s="6">
        <v>97</v>
      </c>
      <c r="D144" s="6">
        <v>32466.835999999999</v>
      </c>
      <c r="E144" s="6">
        <v>180</v>
      </c>
      <c r="F144" s="6">
        <f t="shared" si="6"/>
        <v>1.8556701030927836</v>
      </c>
      <c r="H144" s="15" t="s">
        <v>215</v>
      </c>
      <c r="I144" s="15" t="s">
        <v>27</v>
      </c>
      <c r="J144" s="6">
        <v>102</v>
      </c>
      <c r="K144" s="6">
        <v>31894.004000000001</v>
      </c>
      <c r="L144" s="6">
        <v>199</v>
      </c>
      <c r="M144" s="6">
        <f t="shared" si="7"/>
        <v>1.9509803921568627</v>
      </c>
      <c r="O144" s="15" t="s">
        <v>277</v>
      </c>
      <c r="P144" s="15" t="s">
        <v>31</v>
      </c>
      <c r="Q144" s="6">
        <v>52</v>
      </c>
      <c r="R144" s="6">
        <v>17241.076000000001</v>
      </c>
      <c r="S144" s="6">
        <v>10</v>
      </c>
      <c r="T144" s="6">
        <f t="shared" si="8"/>
        <v>0.19230769230769232</v>
      </c>
    </row>
    <row r="145" spans="1:20" x14ac:dyDescent="0.15">
      <c r="A145" s="15" t="s">
        <v>153</v>
      </c>
      <c r="B145" s="15" t="s">
        <v>30</v>
      </c>
      <c r="C145" s="6">
        <v>34</v>
      </c>
      <c r="D145" s="6">
        <v>11369.921</v>
      </c>
      <c r="E145" s="6">
        <v>180</v>
      </c>
      <c r="F145" s="6">
        <f t="shared" si="6"/>
        <v>5.2941176470588234</v>
      </c>
      <c r="H145" s="15" t="s">
        <v>215</v>
      </c>
      <c r="I145" s="15" t="s">
        <v>32</v>
      </c>
      <c r="J145" s="6">
        <v>103</v>
      </c>
      <c r="K145" s="6">
        <v>32837.957000000002</v>
      </c>
      <c r="L145" s="6">
        <v>199</v>
      </c>
      <c r="M145" s="6">
        <f t="shared" si="7"/>
        <v>1.9320388349514563</v>
      </c>
      <c r="O145" s="15" t="s">
        <v>277</v>
      </c>
      <c r="P145" s="15" t="s">
        <v>32</v>
      </c>
      <c r="Q145" s="6">
        <v>95</v>
      </c>
      <c r="R145" s="6">
        <v>31166.611000000001</v>
      </c>
      <c r="S145" s="6">
        <v>11</v>
      </c>
      <c r="T145" s="6">
        <f t="shared" si="8"/>
        <v>0.11578947368421053</v>
      </c>
    </row>
    <row r="146" spans="1:20" x14ac:dyDescent="0.15">
      <c r="A146" s="15" t="s">
        <v>153</v>
      </c>
      <c r="B146" s="15" t="s">
        <v>31</v>
      </c>
      <c r="C146" s="6">
        <v>52</v>
      </c>
      <c r="D146" s="6">
        <v>17374.603999999999</v>
      </c>
      <c r="E146" s="6">
        <v>180</v>
      </c>
      <c r="F146" s="6">
        <f t="shared" si="6"/>
        <v>3.4615384615384617</v>
      </c>
      <c r="H146" s="15" t="s">
        <v>215</v>
      </c>
      <c r="I146" s="15" t="s">
        <v>30</v>
      </c>
      <c r="J146" s="6">
        <v>48</v>
      </c>
      <c r="K146" s="6">
        <v>13298.4</v>
      </c>
      <c r="L146" s="6">
        <v>200</v>
      </c>
      <c r="M146" s="6">
        <f t="shared" si="7"/>
        <v>4.166666666666667</v>
      </c>
      <c r="O146" s="15" t="s">
        <v>277</v>
      </c>
      <c r="P146" s="15" t="s">
        <v>29</v>
      </c>
      <c r="Q146" s="6">
        <v>93</v>
      </c>
      <c r="R146" s="6">
        <v>32136.157999999999</v>
      </c>
      <c r="S146" s="6">
        <v>11</v>
      </c>
      <c r="T146" s="6">
        <f t="shared" si="8"/>
        <v>0.11827956989247312</v>
      </c>
    </row>
    <row r="147" spans="1:20" x14ac:dyDescent="0.15">
      <c r="A147" s="15" t="s">
        <v>153</v>
      </c>
      <c r="B147" s="15" t="s">
        <v>28</v>
      </c>
      <c r="C147" s="6">
        <v>102</v>
      </c>
      <c r="D147" s="6">
        <v>33301.233999999997</v>
      </c>
      <c r="E147" s="6">
        <v>180</v>
      </c>
      <c r="F147" s="6">
        <f t="shared" si="6"/>
        <v>1.7647058823529411</v>
      </c>
      <c r="H147" s="15" t="s">
        <v>215</v>
      </c>
      <c r="I147" s="15" t="s">
        <v>24</v>
      </c>
      <c r="J147" s="6">
        <v>80</v>
      </c>
      <c r="K147" s="6">
        <v>27890.48</v>
      </c>
      <c r="L147" s="6">
        <v>201</v>
      </c>
      <c r="M147" s="6">
        <f t="shared" si="7"/>
        <v>2.5125000000000002</v>
      </c>
      <c r="O147" s="15" t="s">
        <v>277</v>
      </c>
      <c r="P147" s="15" t="s">
        <v>25</v>
      </c>
      <c r="Q147" s="6">
        <v>85</v>
      </c>
      <c r="R147" s="6">
        <v>27363.197</v>
      </c>
      <c r="S147" s="6">
        <v>11</v>
      </c>
      <c r="T147" s="6">
        <f t="shared" si="8"/>
        <v>0.12941176470588237</v>
      </c>
    </row>
    <row r="148" spans="1:20" x14ac:dyDescent="0.15">
      <c r="A148" s="15" t="s">
        <v>153</v>
      </c>
      <c r="B148" s="15" t="s">
        <v>24</v>
      </c>
      <c r="C148" s="6">
        <v>90</v>
      </c>
      <c r="D148" s="6">
        <v>29590.557000000001</v>
      </c>
      <c r="E148" s="6">
        <v>180</v>
      </c>
      <c r="F148" s="6">
        <f t="shared" si="6"/>
        <v>2</v>
      </c>
      <c r="H148" s="15" t="s">
        <v>215</v>
      </c>
      <c r="I148" s="15" t="s">
        <v>25</v>
      </c>
      <c r="J148" s="6">
        <v>99</v>
      </c>
      <c r="K148" s="6">
        <v>33995.565999999999</v>
      </c>
      <c r="L148" s="6">
        <v>201</v>
      </c>
      <c r="M148" s="6">
        <f t="shared" si="7"/>
        <v>2.0303030303030303</v>
      </c>
      <c r="O148" s="15" t="s">
        <v>277</v>
      </c>
      <c r="P148" s="15" t="s">
        <v>30</v>
      </c>
      <c r="Q148" s="6">
        <v>54</v>
      </c>
      <c r="R148" s="6">
        <v>17987.756000000001</v>
      </c>
      <c r="S148" s="6">
        <v>11</v>
      </c>
      <c r="T148" s="6">
        <f t="shared" si="8"/>
        <v>0.20370370370370369</v>
      </c>
    </row>
    <row r="149" spans="1:20" x14ac:dyDescent="0.15">
      <c r="A149" s="15" t="s">
        <v>153</v>
      </c>
      <c r="B149" s="15" t="s">
        <v>26</v>
      </c>
      <c r="C149" s="6">
        <v>100</v>
      </c>
      <c r="D149" s="6">
        <v>32256.357</v>
      </c>
      <c r="E149" s="6">
        <v>180</v>
      </c>
      <c r="F149" s="6">
        <f t="shared" si="6"/>
        <v>1.8</v>
      </c>
      <c r="H149" s="15" t="s">
        <v>215</v>
      </c>
      <c r="I149" s="15" t="s">
        <v>26</v>
      </c>
      <c r="J149" s="6">
        <v>99</v>
      </c>
      <c r="K149" s="6">
        <v>34014.438000000002</v>
      </c>
      <c r="L149" s="6">
        <v>201</v>
      </c>
      <c r="M149" s="6">
        <f t="shared" si="7"/>
        <v>2.0303030303030303</v>
      </c>
      <c r="O149" s="15" t="s">
        <v>277</v>
      </c>
      <c r="P149" s="15" t="s">
        <v>24</v>
      </c>
      <c r="Q149" s="6">
        <v>104</v>
      </c>
      <c r="R149" s="6">
        <v>33544.394999999997</v>
      </c>
      <c r="S149" s="6">
        <v>11</v>
      </c>
      <c r="T149" s="6">
        <f t="shared" si="8"/>
        <v>0.10576923076923077</v>
      </c>
    </row>
    <row r="150" spans="1:20" x14ac:dyDescent="0.15">
      <c r="A150" s="15" t="s">
        <v>153</v>
      </c>
      <c r="B150" s="15" t="s">
        <v>32</v>
      </c>
      <c r="C150" s="6">
        <v>95</v>
      </c>
      <c r="D150" s="6">
        <v>31440.59</v>
      </c>
      <c r="E150" s="6">
        <v>180</v>
      </c>
      <c r="F150" s="6">
        <f t="shared" si="6"/>
        <v>1.8947368421052631</v>
      </c>
      <c r="H150" s="15" t="s">
        <v>215</v>
      </c>
      <c r="I150" s="15" t="s">
        <v>31</v>
      </c>
      <c r="J150" s="6">
        <v>42</v>
      </c>
      <c r="K150" s="6">
        <v>12701.04</v>
      </c>
      <c r="L150" s="6">
        <v>201</v>
      </c>
      <c r="M150" s="6">
        <f t="shared" si="7"/>
        <v>4.7857142857142856</v>
      </c>
      <c r="O150" s="15" t="s">
        <v>277</v>
      </c>
      <c r="P150" s="15" t="s">
        <v>26</v>
      </c>
      <c r="Q150" s="6">
        <v>104</v>
      </c>
      <c r="R150" s="6">
        <v>32071.398000000001</v>
      </c>
      <c r="S150" s="6">
        <v>12</v>
      </c>
      <c r="T150" s="6">
        <f t="shared" si="8"/>
        <v>0.11538461538461539</v>
      </c>
    </row>
    <row r="151" spans="1:20" x14ac:dyDescent="0.15">
      <c r="A151" s="15" t="s">
        <v>153</v>
      </c>
      <c r="B151" s="15" t="s">
        <v>25</v>
      </c>
      <c r="C151" s="6">
        <v>83</v>
      </c>
      <c r="D151" s="6">
        <v>26024.48</v>
      </c>
      <c r="E151" s="6">
        <v>180</v>
      </c>
      <c r="F151" s="6">
        <f t="shared" si="6"/>
        <v>2.1686746987951806</v>
      </c>
      <c r="H151" s="15" t="s">
        <v>215</v>
      </c>
      <c r="I151" s="15" t="s">
        <v>28</v>
      </c>
      <c r="J151" s="6">
        <v>96</v>
      </c>
      <c r="K151" s="6">
        <v>33340.561999999998</v>
      </c>
      <c r="L151" s="6">
        <v>202</v>
      </c>
      <c r="M151" s="6">
        <f t="shared" si="7"/>
        <v>2.1041666666666665</v>
      </c>
      <c r="O151" s="15" t="s">
        <v>277</v>
      </c>
      <c r="P151" s="15" t="s">
        <v>33</v>
      </c>
      <c r="Q151" s="6">
        <v>97</v>
      </c>
      <c r="R151" s="6">
        <v>33917.760000000002</v>
      </c>
      <c r="S151" s="6">
        <v>12</v>
      </c>
      <c r="T151" s="6">
        <f t="shared" si="8"/>
        <v>0.12371134020618557</v>
      </c>
    </row>
    <row r="152" spans="1:20" x14ac:dyDescent="0.15">
      <c r="A152" s="15" t="s">
        <v>153</v>
      </c>
      <c r="B152" s="15" t="s">
        <v>27</v>
      </c>
      <c r="C152" s="6">
        <v>102</v>
      </c>
      <c r="D152" s="6">
        <v>34834.035000000003</v>
      </c>
      <c r="E152" s="6">
        <v>181</v>
      </c>
      <c r="F152" s="6">
        <f t="shared" si="6"/>
        <v>1.7745098039215685</v>
      </c>
      <c r="H152" s="15" t="s">
        <v>215</v>
      </c>
      <c r="I152" s="15" t="s">
        <v>33</v>
      </c>
      <c r="J152" s="6">
        <v>103</v>
      </c>
      <c r="K152" s="6">
        <v>31870.197</v>
      </c>
      <c r="L152" s="6">
        <v>202</v>
      </c>
      <c r="M152" s="6">
        <f t="shared" si="7"/>
        <v>1.9611650485436893</v>
      </c>
      <c r="O152" s="15" t="s">
        <v>277</v>
      </c>
      <c r="P152" s="15" t="s">
        <v>28</v>
      </c>
      <c r="Q152" s="6">
        <v>81</v>
      </c>
      <c r="R152" s="6">
        <v>26648.28</v>
      </c>
      <c r="S152" s="6">
        <v>12</v>
      </c>
      <c r="T152" s="6">
        <f t="shared" si="8"/>
        <v>0.14814814814814814</v>
      </c>
    </row>
    <row r="153" spans="1:20" x14ac:dyDescent="0.15">
      <c r="A153" s="15" t="s">
        <v>154</v>
      </c>
      <c r="B153" s="15" t="s">
        <v>29</v>
      </c>
      <c r="C153" s="6">
        <v>99</v>
      </c>
      <c r="D153" s="6">
        <v>33190</v>
      </c>
      <c r="E153" s="6">
        <v>138</v>
      </c>
      <c r="F153" s="6">
        <f t="shared" si="6"/>
        <v>1.393939393939394</v>
      </c>
      <c r="H153" s="15" t="s">
        <v>216</v>
      </c>
      <c r="I153" s="15" t="s">
        <v>29</v>
      </c>
      <c r="J153" s="6">
        <v>83</v>
      </c>
      <c r="K153" s="6">
        <v>26119.766</v>
      </c>
      <c r="L153" s="6">
        <v>23</v>
      </c>
      <c r="M153" s="6">
        <f t="shared" si="7"/>
        <v>0.27710843373493976</v>
      </c>
      <c r="O153" s="15" t="s">
        <v>278</v>
      </c>
      <c r="P153" s="15" t="s">
        <v>29</v>
      </c>
      <c r="Q153" s="6">
        <v>92</v>
      </c>
      <c r="R153" s="6">
        <v>30209.599999999999</v>
      </c>
      <c r="S153" s="6">
        <v>91</v>
      </c>
      <c r="T153" s="6">
        <f t="shared" si="8"/>
        <v>0.98913043478260865</v>
      </c>
    </row>
    <row r="154" spans="1:20" x14ac:dyDescent="0.15">
      <c r="A154" s="15" t="s">
        <v>154</v>
      </c>
      <c r="B154" s="15" t="s">
        <v>27</v>
      </c>
      <c r="C154" s="6">
        <v>114</v>
      </c>
      <c r="D154" s="6">
        <v>35580.637000000002</v>
      </c>
      <c r="E154" s="6">
        <v>138</v>
      </c>
      <c r="F154" s="6">
        <f t="shared" si="6"/>
        <v>1.2105263157894737</v>
      </c>
      <c r="H154" s="15" t="s">
        <v>216</v>
      </c>
      <c r="I154" s="15" t="s">
        <v>24</v>
      </c>
      <c r="J154" s="6">
        <v>90</v>
      </c>
      <c r="K154" s="6">
        <v>28941.518</v>
      </c>
      <c r="L154" s="6">
        <v>23</v>
      </c>
      <c r="M154" s="6">
        <f t="shared" si="7"/>
        <v>0.25555555555555554</v>
      </c>
      <c r="O154" s="15" t="s">
        <v>278</v>
      </c>
      <c r="P154" s="15" t="s">
        <v>33</v>
      </c>
      <c r="Q154" s="6">
        <v>96</v>
      </c>
      <c r="R154" s="6">
        <v>32598.32</v>
      </c>
      <c r="S154" s="6">
        <v>92</v>
      </c>
      <c r="T154" s="6">
        <f t="shared" si="8"/>
        <v>0.95833333333333337</v>
      </c>
    </row>
    <row r="155" spans="1:20" x14ac:dyDescent="0.15">
      <c r="A155" s="15" t="s">
        <v>154</v>
      </c>
      <c r="B155" s="15" t="s">
        <v>32</v>
      </c>
      <c r="C155" s="6">
        <v>92</v>
      </c>
      <c r="D155" s="6">
        <v>30684.16</v>
      </c>
      <c r="E155" s="6">
        <v>138</v>
      </c>
      <c r="F155" s="6">
        <f t="shared" si="6"/>
        <v>1.5</v>
      </c>
      <c r="H155" s="15" t="s">
        <v>216</v>
      </c>
      <c r="I155" s="15" t="s">
        <v>27</v>
      </c>
      <c r="J155" s="6">
        <v>101</v>
      </c>
      <c r="K155" s="6">
        <v>30086.440999999999</v>
      </c>
      <c r="L155" s="6">
        <v>23</v>
      </c>
      <c r="M155" s="6">
        <f t="shared" si="7"/>
        <v>0.22772277227722773</v>
      </c>
      <c r="O155" s="15" t="s">
        <v>278</v>
      </c>
      <c r="P155" s="15" t="s">
        <v>32</v>
      </c>
      <c r="Q155" s="6">
        <v>91</v>
      </c>
      <c r="R155" s="6">
        <v>29463.643</v>
      </c>
      <c r="S155" s="6">
        <v>92</v>
      </c>
      <c r="T155" s="6">
        <f t="shared" si="8"/>
        <v>1.0109890109890109</v>
      </c>
    </row>
    <row r="156" spans="1:20" x14ac:dyDescent="0.15">
      <c r="A156" s="15" t="s">
        <v>154</v>
      </c>
      <c r="B156" s="15" t="s">
        <v>30</v>
      </c>
      <c r="C156" s="6">
        <v>45</v>
      </c>
      <c r="D156" s="6">
        <v>14702.839</v>
      </c>
      <c r="E156" s="6">
        <v>138</v>
      </c>
      <c r="F156" s="6">
        <f t="shared" si="6"/>
        <v>3.0666666666666669</v>
      </c>
      <c r="H156" s="15" t="s">
        <v>216</v>
      </c>
      <c r="I156" s="15" t="s">
        <v>32</v>
      </c>
      <c r="J156" s="6">
        <v>87</v>
      </c>
      <c r="K156" s="6">
        <v>27107.525000000001</v>
      </c>
      <c r="L156" s="6">
        <v>23</v>
      </c>
      <c r="M156" s="6">
        <f t="shared" si="7"/>
        <v>0.26436781609195403</v>
      </c>
      <c r="O156" s="15" t="s">
        <v>278</v>
      </c>
      <c r="P156" s="15" t="s">
        <v>28</v>
      </c>
      <c r="Q156" s="6">
        <v>93</v>
      </c>
      <c r="R156" s="6">
        <v>33838.995999999999</v>
      </c>
      <c r="S156" s="6">
        <v>93</v>
      </c>
      <c r="T156" s="6">
        <f t="shared" si="8"/>
        <v>1</v>
      </c>
    </row>
    <row r="157" spans="1:20" x14ac:dyDescent="0.15">
      <c r="A157" s="15" t="s">
        <v>154</v>
      </c>
      <c r="B157" s="15" t="s">
        <v>26</v>
      </c>
      <c r="C157" s="6">
        <v>84</v>
      </c>
      <c r="D157" s="6">
        <v>25718.799999999999</v>
      </c>
      <c r="E157" s="6">
        <v>139</v>
      </c>
      <c r="F157" s="6">
        <f t="shared" si="6"/>
        <v>1.6547619047619047</v>
      </c>
      <c r="H157" s="15" t="s">
        <v>216</v>
      </c>
      <c r="I157" s="15" t="s">
        <v>30</v>
      </c>
      <c r="J157" s="6">
        <v>44</v>
      </c>
      <c r="K157" s="6">
        <v>13300.36</v>
      </c>
      <c r="L157" s="6">
        <v>23</v>
      </c>
      <c r="M157" s="6">
        <f t="shared" si="7"/>
        <v>0.52272727272727271</v>
      </c>
      <c r="O157" s="15" t="s">
        <v>278</v>
      </c>
      <c r="P157" s="15" t="s">
        <v>30</v>
      </c>
      <c r="Q157" s="6">
        <v>47</v>
      </c>
      <c r="R157" s="6">
        <v>14708.082</v>
      </c>
      <c r="S157" s="6">
        <v>93</v>
      </c>
      <c r="T157" s="6">
        <f t="shared" si="8"/>
        <v>1.9787234042553192</v>
      </c>
    </row>
    <row r="158" spans="1:20" x14ac:dyDescent="0.15">
      <c r="A158" s="15" t="s">
        <v>154</v>
      </c>
      <c r="B158" s="15" t="s">
        <v>25</v>
      </c>
      <c r="C158" s="6">
        <v>83</v>
      </c>
      <c r="D158" s="6">
        <v>26526.675999999999</v>
      </c>
      <c r="E158" s="6">
        <v>139</v>
      </c>
      <c r="F158" s="6">
        <f t="shared" si="6"/>
        <v>1.6746987951807228</v>
      </c>
      <c r="H158" s="15" t="s">
        <v>216</v>
      </c>
      <c r="I158" s="15" t="s">
        <v>28</v>
      </c>
      <c r="J158" s="6">
        <v>107</v>
      </c>
      <c r="K158" s="6">
        <v>34937.245999999999</v>
      </c>
      <c r="L158" s="6">
        <v>23</v>
      </c>
      <c r="M158" s="6">
        <f t="shared" si="7"/>
        <v>0.21495327102803738</v>
      </c>
      <c r="O158" s="15" t="s">
        <v>278</v>
      </c>
      <c r="P158" s="15" t="s">
        <v>26</v>
      </c>
      <c r="Q158" s="6">
        <v>97</v>
      </c>
      <c r="R158" s="6">
        <v>28749.919999999998</v>
      </c>
      <c r="S158" s="6">
        <v>94</v>
      </c>
      <c r="T158" s="6">
        <f t="shared" si="8"/>
        <v>0.96907216494845361</v>
      </c>
    </row>
    <row r="159" spans="1:20" x14ac:dyDescent="0.15">
      <c r="A159" s="15" t="s">
        <v>154</v>
      </c>
      <c r="B159" s="15" t="s">
        <v>33</v>
      </c>
      <c r="C159" s="6">
        <v>90</v>
      </c>
      <c r="D159" s="6">
        <v>28974.916000000001</v>
      </c>
      <c r="E159" s="6">
        <v>139</v>
      </c>
      <c r="F159" s="6">
        <f t="shared" si="6"/>
        <v>1.5444444444444445</v>
      </c>
      <c r="H159" s="15" t="s">
        <v>216</v>
      </c>
      <c r="I159" s="15" t="s">
        <v>31</v>
      </c>
      <c r="J159" s="6">
        <v>48</v>
      </c>
      <c r="K159" s="6">
        <v>15609.48</v>
      </c>
      <c r="L159" s="6">
        <v>23</v>
      </c>
      <c r="M159" s="6">
        <f t="shared" si="7"/>
        <v>0.47916666666666669</v>
      </c>
      <c r="O159" s="15" t="s">
        <v>278</v>
      </c>
      <c r="P159" s="15" t="s">
        <v>24</v>
      </c>
      <c r="Q159" s="6">
        <v>103</v>
      </c>
      <c r="R159" s="6">
        <v>33421.796999999999</v>
      </c>
      <c r="S159" s="6">
        <v>94</v>
      </c>
      <c r="T159" s="6">
        <f t="shared" si="8"/>
        <v>0.91262135922330101</v>
      </c>
    </row>
    <row r="160" spans="1:20" x14ac:dyDescent="0.15">
      <c r="A160" s="15" t="s">
        <v>154</v>
      </c>
      <c r="B160" s="15" t="s">
        <v>28</v>
      </c>
      <c r="C160" s="6">
        <v>100</v>
      </c>
      <c r="D160" s="6">
        <v>31707.482</v>
      </c>
      <c r="E160" s="6">
        <v>139</v>
      </c>
      <c r="F160" s="6">
        <f t="shared" si="6"/>
        <v>1.39</v>
      </c>
      <c r="H160" s="15" t="s">
        <v>216</v>
      </c>
      <c r="I160" s="15" t="s">
        <v>26</v>
      </c>
      <c r="J160" s="6">
        <v>112</v>
      </c>
      <c r="K160" s="6">
        <v>37512.6</v>
      </c>
      <c r="L160" s="6">
        <v>23</v>
      </c>
      <c r="M160" s="6">
        <f t="shared" si="7"/>
        <v>0.20535714285714285</v>
      </c>
      <c r="O160" s="15" t="s">
        <v>278</v>
      </c>
      <c r="P160" s="15" t="s">
        <v>27</v>
      </c>
      <c r="Q160" s="6">
        <v>91</v>
      </c>
      <c r="R160" s="6">
        <v>29629.883000000002</v>
      </c>
      <c r="S160" s="6">
        <v>94</v>
      </c>
      <c r="T160" s="6">
        <f t="shared" si="8"/>
        <v>1.0329670329670331</v>
      </c>
    </row>
    <row r="161" spans="1:20" x14ac:dyDescent="0.15">
      <c r="A161" s="15" t="s">
        <v>154</v>
      </c>
      <c r="B161" s="15" t="s">
        <v>31</v>
      </c>
      <c r="C161" s="6">
        <v>47</v>
      </c>
      <c r="D161" s="6">
        <v>15109.120999999999</v>
      </c>
      <c r="E161" s="6">
        <v>139</v>
      </c>
      <c r="F161" s="6">
        <f t="shared" si="6"/>
        <v>2.9574468085106385</v>
      </c>
      <c r="H161" s="15" t="s">
        <v>216</v>
      </c>
      <c r="I161" s="15" t="s">
        <v>25</v>
      </c>
      <c r="J161" s="6">
        <v>90</v>
      </c>
      <c r="K161" s="6">
        <v>28529.395</v>
      </c>
      <c r="L161" s="6">
        <v>23</v>
      </c>
      <c r="M161" s="6">
        <f t="shared" si="7"/>
        <v>0.25555555555555554</v>
      </c>
      <c r="O161" s="15" t="s">
        <v>278</v>
      </c>
      <c r="P161" s="15" t="s">
        <v>31</v>
      </c>
      <c r="Q161" s="6">
        <v>56</v>
      </c>
      <c r="R161" s="6">
        <v>18564.923999999999</v>
      </c>
      <c r="S161" s="6">
        <v>94</v>
      </c>
      <c r="T161" s="6">
        <f t="shared" si="8"/>
        <v>1.6785714285714286</v>
      </c>
    </row>
    <row r="162" spans="1:20" x14ac:dyDescent="0.15">
      <c r="A162" s="15" t="s">
        <v>154</v>
      </c>
      <c r="B162" s="15" t="s">
        <v>24</v>
      </c>
      <c r="C162" s="6">
        <v>99</v>
      </c>
      <c r="D162" s="6">
        <v>33669.273000000001</v>
      </c>
      <c r="E162" s="6">
        <v>140</v>
      </c>
      <c r="F162" s="6">
        <f t="shared" si="6"/>
        <v>1.4141414141414141</v>
      </c>
      <c r="H162" s="15" t="s">
        <v>216</v>
      </c>
      <c r="I162" s="15" t="s">
        <v>33</v>
      </c>
      <c r="J162" s="6">
        <v>105</v>
      </c>
      <c r="K162" s="6">
        <v>33813.995999999999</v>
      </c>
      <c r="L162" s="6">
        <v>23</v>
      </c>
      <c r="M162" s="6">
        <f t="shared" si="7"/>
        <v>0.21904761904761905</v>
      </c>
      <c r="O162" s="15" t="s">
        <v>278</v>
      </c>
      <c r="P162" s="15" t="s">
        <v>25</v>
      </c>
      <c r="Q162" s="6">
        <v>76</v>
      </c>
      <c r="R162" s="6">
        <v>23464.081999999999</v>
      </c>
      <c r="S162" s="6">
        <v>95</v>
      </c>
      <c r="T162" s="6">
        <f t="shared" si="8"/>
        <v>1.25</v>
      </c>
    </row>
    <row r="163" spans="1:20" x14ac:dyDescent="0.15">
      <c r="A163" s="15" t="s">
        <v>155</v>
      </c>
      <c r="B163" s="15" t="s">
        <v>24</v>
      </c>
      <c r="C163" s="6">
        <v>100</v>
      </c>
      <c r="D163" s="6">
        <v>32327.715</v>
      </c>
      <c r="E163" s="6">
        <v>196</v>
      </c>
      <c r="F163" s="6">
        <f t="shared" si="6"/>
        <v>1.96</v>
      </c>
      <c r="H163" s="15" t="s">
        <v>217</v>
      </c>
      <c r="I163" s="15" t="s">
        <v>33</v>
      </c>
      <c r="J163" s="6">
        <v>66</v>
      </c>
      <c r="K163" s="6">
        <v>21696.521000000001</v>
      </c>
      <c r="L163" s="6">
        <v>129</v>
      </c>
      <c r="M163" s="6">
        <f t="shared" si="7"/>
        <v>1.9545454545454546</v>
      </c>
      <c r="O163" s="15" t="s">
        <v>279</v>
      </c>
      <c r="P163" s="15" t="s">
        <v>33</v>
      </c>
      <c r="Q163" s="6">
        <v>101</v>
      </c>
      <c r="R163" s="6">
        <v>33712.406000000003</v>
      </c>
      <c r="S163" s="6">
        <v>145</v>
      </c>
      <c r="T163" s="6">
        <f t="shared" si="8"/>
        <v>1.4356435643564356</v>
      </c>
    </row>
    <row r="164" spans="1:20" x14ac:dyDescent="0.15">
      <c r="A164" s="15" t="s">
        <v>155</v>
      </c>
      <c r="B164" s="15" t="s">
        <v>26</v>
      </c>
      <c r="C164" s="6">
        <v>103</v>
      </c>
      <c r="D164" s="6">
        <v>32151.958999999999</v>
      </c>
      <c r="E164" s="6">
        <v>196</v>
      </c>
      <c r="F164" s="6">
        <f t="shared" si="6"/>
        <v>1.9029126213592233</v>
      </c>
      <c r="H164" s="15" t="s">
        <v>217</v>
      </c>
      <c r="I164" s="15" t="s">
        <v>24</v>
      </c>
      <c r="J164" s="6">
        <v>57</v>
      </c>
      <c r="K164" s="6">
        <v>18249.638999999999</v>
      </c>
      <c r="L164" s="6">
        <v>129</v>
      </c>
      <c r="M164" s="6">
        <f t="shared" si="7"/>
        <v>2.263157894736842</v>
      </c>
      <c r="O164" s="15" t="s">
        <v>279</v>
      </c>
      <c r="P164" s="15" t="s">
        <v>31</v>
      </c>
      <c r="Q164" s="6">
        <v>53</v>
      </c>
      <c r="R164" s="6">
        <v>18719.643</v>
      </c>
      <c r="S164" s="6">
        <v>145</v>
      </c>
      <c r="T164" s="6">
        <f t="shared" si="8"/>
        <v>2.7358490566037736</v>
      </c>
    </row>
    <row r="165" spans="1:20" x14ac:dyDescent="0.15">
      <c r="A165" s="15" t="s">
        <v>155</v>
      </c>
      <c r="B165" s="15" t="s">
        <v>31</v>
      </c>
      <c r="C165" s="6">
        <v>46</v>
      </c>
      <c r="D165" s="6">
        <v>14971.518</v>
      </c>
      <c r="E165" s="6">
        <v>196</v>
      </c>
      <c r="F165" s="6">
        <f t="shared" si="6"/>
        <v>4.2608695652173916</v>
      </c>
      <c r="H165" s="15" t="s">
        <v>217</v>
      </c>
      <c r="I165" s="15" t="s">
        <v>32</v>
      </c>
      <c r="J165" s="6">
        <v>47</v>
      </c>
      <c r="K165" s="6">
        <v>13953.04</v>
      </c>
      <c r="L165" s="6">
        <v>129</v>
      </c>
      <c r="M165" s="6">
        <f t="shared" si="7"/>
        <v>2.7446808510638299</v>
      </c>
      <c r="O165" s="15" t="s">
        <v>279</v>
      </c>
      <c r="P165" s="15" t="s">
        <v>24</v>
      </c>
      <c r="Q165" s="6">
        <v>96</v>
      </c>
      <c r="R165" s="6">
        <v>30891.078000000001</v>
      </c>
      <c r="S165" s="6">
        <v>145</v>
      </c>
      <c r="T165" s="6">
        <f t="shared" si="8"/>
        <v>1.5104166666666667</v>
      </c>
    </row>
    <row r="166" spans="1:20" x14ac:dyDescent="0.15">
      <c r="A166" s="15" t="s">
        <v>155</v>
      </c>
      <c r="B166" s="15" t="s">
        <v>32</v>
      </c>
      <c r="C166" s="6">
        <v>97</v>
      </c>
      <c r="D166" s="6">
        <v>33586.355000000003</v>
      </c>
      <c r="E166" s="6">
        <v>196</v>
      </c>
      <c r="F166" s="6">
        <f t="shared" si="6"/>
        <v>2.0206185567010309</v>
      </c>
      <c r="H166" s="15" t="s">
        <v>217</v>
      </c>
      <c r="I166" s="15" t="s">
        <v>28</v>
      </c>
      <c r="J166" s="6">
        <v>59</v>
      </c>
      <c r="K166" s="6">
        <v>18593.157999999999</v>
      </c>
      <c r="L166" s="6">
        <v>129</v>
      </c>
      <c r="M166" s="6">
        <f t="shared" si="7"/>
        <v>2.1864406779661016</v>
      </c>
      <c r="O166" s="15" t="s">
        <v>279</v>
      </c>
      <c r="P166" s="15" t="s">
        <v>26</v>
      </c>
      <c r="Q166" s="6">
        <v>92</v>
      </c>
      <c r="R166" s="6">
        <v>29902.525000000001</v>
      </c>
      <c r="S166" s="6">
        <v>145</v>
      </c>
      <c r="T166" s="6">
        <f t="shared" si="8"/>
        <v>1.576086956521739</v>
      </c>
    </row>
    <row r="167" spans="1:20" x14ac:dyDescent="0.15">
      <c r="A167" s="15" t="s">
        <v>155</v>
      </c>
      <c r="B167" s="15" t="s">
        <v>29</v>
      </c>
      <c r="C167" s="6">
        <v>91</v>
      </c>
      <c r="D167" s="6">
        <v>31333.279999999999</v>
      </c>
      <c r="E167" s="6">
        <v>196</v>
      </c>
      <c r="F167" s="6">
        <f t="shared" si="6"/>
        <v>2.1538461538461537</v>
      </c>
      <c r="H167" s="15" t="s">
        <v>217</v>
      </c>
      <c r="I167" s="15" t="s">
        <v>29</v>
      </c>
      <c r="J167" s="6">
        <v>61</v>
      </c>
      <c r="K167" s="6">
        <v>18923.120999999999</v>
      </c>
      <c r="L167" s="6">
        <v>129</v>
      </c>
      <c r="M167" s="6">
        <f t="shared" si="7"/>
        <v>2.1147540983606556</v>
      </c>
      <c r="O167" s="15" t="s">
        <v>279</v>
      </c>
      <c r="P167" s="15" t="s">
        <v>30</v>
      </c>
      <c r="Q167" s="6">
        <v>45</v>
      </c>
      <c r="R167" s="6">
        <v>14262.68</v>
      </c>
      <c r="S167" s="6">
        <v>145</v>
      </c>
      <c r="T167" s="6">
        <f t="shared" si="8"/>
        <v>3.2222222222222223</v>
      </c>
    </row>
    <row r="168" spans="1:20" x14ac:dyDescent="0.15">
      <c r="A168" s="15" t="s">
        <v>155</v>
      </c>
      <c r="B168" s="15" t="s">
        <v>30</v>
      </c>
      <c r="C168" s="6">
        <v>54</v>
      </c>
      <c r="D168" s="6">
        <v>19440.918000000001</v>
      </c>
      <c r="E168" s="6">
        <v>196</v>
      </c>
      <c r="F168" s="6">
        <f t="shared" si="6"/>
        <v>3.6296296296296298</v>
      </c>
      <c r="H168" s="15" t="s">
        <v>217</v>
      </c>
      <c r="I168" s="15" t="s">
        <v>30</v>
      </c>
      <c r="J168" s="6">
        <v>22</v>
      </c>
      <c r="K168" s="6">
        <v>8127.2809999999999</v>
      </c>
      <c r="L168" s="6">
        <v>129</v>
      </c>
      <c r="M168" s="6">
        <f t="shared" si="7"/>
        <v>5.8636363636363633</v>
      </c>
      <c r="O168" s="15" t="s">
        <v>279</v>
      </c>
      <c r="P168" s="15" t="s">
        <v>25</v>
      </c>
      <c r="Q168" s="6">
        <v>89</v>
      </c>
      <c r="R168" s="6">
        <v>30570.799999999999</v>
      </c>
      <c r="S168" s="6">
        <v>145</v>
      </c>
      <c r="T168" s="6">
        <f t="shared" si="8"/>
        <v>1.6292134831460674</v>
      </c>
    </row>
    <row r="169" spans="1:20" x14ac:dyDescent="0.15">
      <c r="A169" s="15" t="s">
        <v>155</v>
      </c>
      <c r="B169" s="15" t="s">
        <v>27</v>
      </c>
      <c r="C169" s="6">
        <v>100</v>
      </c>
      <c r="D169" s="6">
        <v>31165.562000000002</v>
      </c>
      <c r="E169" s="6">
        <v>196</v>
      </c>
      <c r="F169" s="6">
        <f t="shared" si="6"/>
        <v>1.96</v>
      </c>
      <c r="H169" s="15" t="s">
        <v>217</v>
      </c>
      <c r="I169" s="15" t="s">
        <v>27</v>
      </c>
      <c r="J169" s="6">
        <v>56</v>
      </c>
      <c r="K169" s="6">
        <v>14646.5625</v>
      </c>
      <c r="L169" s="6">
        <v>129</v>
      </c>
      <c r="M169" s="6">
        <f t="shared" si="7"/>
        <v>2.3035714285714284</v>
      </c>
      <c r="O169" s="15" t="s">
        <v>279</v>
      </c>
      <c r="P169" s="15" t="s">
        <v>27</v>
      </c>
      <c r="Q169" s="6">
        <v>98</v>
      </c>
      <c r="R169" s="6">
        <v>28993.366999999998</v>
      </c>
      <c r="S169" s="6">
        <v>145</v>
      </c>
      <c r="T169" s="6">
        <f t="shared" si="8"/>
        <v>1.4795918367346939</v>
      </c>
    </row>
    <row r="170" spans="1:20" x14ac:dyDescent="0.15">
      <c r="A170" s="15" t="s">
        <v>155</v>
      </c>
      <c r="B170" s="15" t="s">
        <v>28</v>
      </c>
      <c r="C170" s="6">
        <v>77</v>
      </c>
      <c r="D170" s="6">
        <v>25845.52</v>
      </c>
      <c r="E170" s="6">
        <v>197</v>
      </c>
      <c r="F170" s="6">
        <f t="shared" si="6"/>
        <v>2.5584415584415585</v>
      </c>
      <c r="H170" s="15" t="s">
        <v>217</v>
      </c>
      <c r="I170" s="15" t="s">
        <v>31</v>
      </c>
      <c r="J170" s="6">
        <v>35</v>
      </c>
      <c r="K170" s="6">
        <v>11710.602999999999</v>
      </c>
      <c r="L170" s="6">
        <v>129</v>
      </c>
      <c r="M170" s="6">
        <f t="shared" si="7"/>
        <v>3.6857142857142855</v>
      </c>
      <c r="O170" s="15" t="s">
        <v>279</v>
      </c>
      <c r="P170" s="15" t="s">
        <v>32</v>
      </c>
      <c r="Q170" s="6">
        <v>90</v>
      </c>
      <c r="R170" s="6">
        <v>29557.081999999999</v>
      </c>
      <c r="S170" s="6">
        <v>145</v>
      </c>
      <c r="T170" s="6">
        <f t="shared" si="8"/>
        <v>1.6111111111111112</v>
      </c>
    </row>
    <row r="171" spans="1:20" x14ac:dyDescent="0.15">
      <c r="A171" s="15" t="s">
        <v>155</v>
      </c>
      <c r="B171" s="15" t="s">
        <v>25</v>
      </c>
      <c r="C171" s="6">
        <v>74</v>
      </c>
      <c r="D171" s="6">
        <v>26975.044999999998</v>
      </c>
      <c r="E171" s="6">
        <v>197</v>
      </c>
      <c r="F171" s="6">
        <f t="shared" si="6"/>
        <v>2.6621621621621623</v>
      </c>
      <c r="H171" s="15" t="s">
        <v>217</v>
      </c>
      <c r="I171" s="15" t="s">
        <v>26</v>
      </c>
      <c r="J171" s="6">
        <v>71</v>
      </c>
      <c r="K171" s="6">
        <v>21111.363000000001</v>
      </c>
      <c r="L171" s="6">
        <v>130</v>
      </c>
      <c r="M171" s="6">
        <f t="shared" si="7"/>
        <v>1.8309859154929577</v>
      </c>
      <c r="O171" s="15" t="s">
        <v>279</v>
      </c>
      <c r="P171" s="15" t="s">
        <v>29</v>
      </c>
      <c r="Q171" s="6">
        <v>76</v>
      </c>
      <c r="R171" s="6">
        <v>24807.123</v>
      </c>
      <c r="S171" s="6">
        <v>146</v>
      </c>
      <c r="T171" s="6">
        <f t="shared" si="8"/>
        <v>1.9210526315789473</v>
      </c>
    </row>
    <row r="172" spans="1:20" x14ac:dyDescent="0.15">
      <c r="A172" s="15" t="s">
        <v>155</v>
      </c>
      <c r="B172" s="15" t="s">
        <v>33</v>
      </c>
      <c r="C172" s="6">
        <v>93</v>
      </c>
      <c r="D172" s="6">
        <v>32087.603999999999</v>
      </c>
      <c r="E172" s="6">
        <v>197</v>
      </c>
      <c r="F172" s="6">
        <f t="shared" si="6"/>
        <v>2.118279569892473</v>
      </c>
      <c r="H172" s="15" t="s">
        <v>217</v>
      </c>
      <c r="I172" s="15" t="s">
        <v>25</v>
      </c>
      <c r="J172" s="6">
        <v>63</v>
      </c>
      <c r="K172" s="6">
        <v>18537.798999999999</v>
      </c>
      <c r="L172" s="6">
        <v>130</v>
      </c>
      <c r="M172" s="6">
        <f t="shared" si="7"/>
        <v>2.0634920634920637</v>
      </c>
      <c r="O172" s="15" t="s">
        <v>279</v>
      </c>
      <c r="P172" s="15" t="s">
        <v>28</v>
      </c>
      <c r="Q172" s="6">
        <v>101</v>
      </c>
      <c r="R172" s="6">
        <v>34922.957000000002</v>
      </c>
      <c r="S172" s="6">
        <v>146</v>
      </c>
      <c r="T172" s="6">
        <f t="shared" si="8"/>
        <v>1.4455445544554455</v>
      </c>
    </row>
    <row r="173" spans="1:20" x14ac:dyDescent="0.15">
      <c r="A173" s="15" t="s">
        <v>156</v>
      </c>
      <c r="B173" s="15" t="s">
        <v>26</v>
      </c>
      <c r="C173" s="6">
        <v>109</v>
      </c>
      <c r="D173" s="6">
        <v>36014.589999999997</v>
      </c>
      <c r="E173" s="6">
        <v>144</v>
      </c>
      <c r="F173" s="6">
        <f t="shared" si="6"/>
        <v>1.3211009174311927</v>
      </c>
      <c r="H173" s="15" t="s">
        <v>218</v>
      </c>
      <c r="I173" s="15" t="s">
        <v>31</v>
      </c>
      <c r="J173" s="6">
        <v>28</v>
      </c>
      <c r="K173" s="6">
        <v>9953.4009999999998</v>
      </c>
      <c r="L173" s="6">
        <v>206</v>
      </c>
      <c r="M173" s="6">
        <f t="shared" si="7"/>
        <v>7.3571428571428568</v>
      </c>
      <c r="O173" s="15" t="s">
        <v>280</v>
      </c>
      <c r="P173" s="15" t="s">
        <v>32</v>
      </c>
      <c r="Q173" s="6">
        <v>95</v>
      </c>
      <c r="R173" s="6">
        <v>33424.92</v>
      </c>
      <c r="S173" s="6">
        <v>195</v>
      </c>
      <c r="T173" s="6">
        <f t="shared" si="8"/>
        <v>2.0526315789473686</v>
      </c>
    </row>
    <row r="174" spans="1:20" x14ac:dyDescent="0.15">
      <c r="A174" s="15" t="s">
        <v>156</v>
      </c>
      <c r="B174" s="15" t="s">
        <v>27</v>
      </c>
      <c r="C174" s="6">
        <v>95</v>
      </c>
      <c r="D174" s="6">
        <v>31364.636999999999</v>
      </c>
      <c r="E174" s="6">
        <v>144</v>
      </c>
      <c r="F174" s="6">
        <f t="shared" si="6"/>
        <v>1.5157894736842106</v>
      </c>
      <c r="H174" s="15" t="s">
        <v>218</v>
      </c>
      <c r="I174" s="15" t="s">
        <v>24</v>
      </c>
      <c r="J174" s="6">
        <v>41</v>
      </c>
      <c r="K174" s="6">
        <v>13390.76</v>
      </c>
      <c r="L174" s="6">
        <v>207</v>
      </c>
      <c r="M174" s="6">
        <f t="shared" si="7"/>
        <v>5.0487804878048781</v>
      </c>
      <c r="O174" s="15" t="s">
        <v>280</v>
      </c>
      <c r="P174" s="15" t="s">
        <v>25</v>
      </c>
      <c r="Q174" s="6">
        <v>98</v>
      </c>
      <c r="R174" s="6">
        <v>34471.64</v>
      </c>
      <c r="S174" s="6">
        <v>196</v>
      </c>
      <c r="T174" s="6">
        <f t="shared" si="8"/>
        <v>2</v>
      </c>
    </row>
    <row r="175" spans="1:20" x14ac:dyDescent="0.15">
      <c r="A175" s="15" t="s">
        <v>156</v>
      </c>
      <c r="B175" s="15" t="s">
        <v>29</v>
      </c>
      <c r="C175" s="6">
        <v>78</v>
      </c>
      <c r="D175" s="6">
        <v>25018.678</v>
      </c>
      <c r="E175" s="6">
        <v>144</v>
      </c>
      <c r="F175" s="6">
        <f t="shared" si="6"/>
        <v>1.8461538461538463</v>
      </c>
      <c r="H175" s="15" t="s">
        <v>218</v>
      </c>
      <c r="I175" s="15" t="s">
        <v>27</v>
      </c>
      <c r="J175" s="6">
        <v>72</v>
      </c>
      <c r="K175" s="6">
        <v>20980.998</v>
      </c>
      <c r="L175" s="6">
        <v>207</v>
      </c>
      <c r="M175" s="6">
        <f t="shared" si="7"/>
        <v>2.875</v>
      </c>
      <c r="O175" s="15" t="s">
        <v>280</v>
      </c>
      <c r="P175" s="15" t="s">
        <v>33</v>
      </c>
      <c r="Q175" s="6">
        <v>94</v>
      </c>
      <c r="R175" s="6">
        <v>33196.92</v>
      </c>
      <c r="S175" s="6">
        <v>196</v>
      </c>
      <c r="T175" s="6">
        <f t="shared" si="8"/>
        <v>2.0851063829787235</v>
      </c>
    </row>
    <row r="176" spans="1:20" x14ac:dyDescent="0.15">
      <c r="A176" s="15" t="s">
        <v>156</v>
      </c>
      <c r="B176" s="15" t="s">
        <v>24</v>
      </c>
      <c r="C176" s="6">
        <v>97</v>
      </c>
      <c r="D176" s="6">
        <v>29828.835999999999</v>
      </c>
      <c r="E176" s="6">
        <v>144</v>
      </c>
      <c r="F176" s="6">
        <f t="shared" si="6"/>
        <v>1.4845360824742269</v>
      </c>
      <c r="H176" s="15" t="s">
        <v>218</v>
      </c>
      <c r="I176" s="15" t="s">
        <v>30</v>
      </c>
      <c r="J176" s="6">
        <v>23</v>
      </c>
      <c r="K176" s="6">
        <v>8224.9609999999993</v>
      </c>
      <c r="L176" s="6">
        <v>207</v>
      </c>
      <c r="M176" s="6">
        <f t="shared" si="7"/>
        <v>9</v>
      </c>
      <c r="O176" s="15" t="s">
        <v>280</v>
      </c>
      <c r="P176" s="15" t="s">
        <v>30</v>
      </c>
      <c r="Q176" s="6">
        <v>44</v>
      </c>
      <c r="R176" s="6">
        <v>12847.681</v>
      </c>
      <c r="S176" s="6">
        <v>196</v>
      </c>
      <c r="T176" s="6">
        <f t="shared" si="8"/>
        <v>4.4545454545454541</v>
      </c>
    </row>
    <row r="177" spans="1:20" x14ac:dyDescent="0.15">
      <c r="A177" s="15" t="s">
        <v>156</v>
      </c>
      <c r="B177" s="15" t="s">
        <v>31</v>
      </c>
      <c r="C177" s="6">
        <v>54</v>
      </c>
      <c r="D177" s="6">
        <v>15919.279</v>
      </c>
      <c r="E177" s="6">
        <v>145</v>
      </c>
      <c r="F177" s="6">
        <f t="shared" si="6"/>
        <v>2.6851851851851851</v>
      </c>
      <c r="H177" s="15" t="s">
        <v>218</v>
      </c>
      <c r="I177" s="15" t="s">
        <v>32</v>
      </c>
      <c r="J177" s="6">
        <v>34</v>
      </c>
      <c r="K177" s="6">
        <v>9890.5619999999999</v>
      </c>
      <c r="L177" s="6">
        <v>207</v>
      </c>
      <c r="M177" s="6">
        <f t="shared" si="7"/>
        <v>6.0882352941176467</v>
      </c>
      <c r="O177" s="15" t="s">
        <v>280</v>
      </c>
      <c r="P177" s="15" t="s">
        <v>29</v>
      </c>
      <c r="Q177" s="6">
        <v>91</v>
      </c>
      <c r="R177" s="6">
        <v>28325</v>
      </c>
      <c r="S177" s="6">
        <v>196</v>
      </c>
      <c r="T177" s="6">
        <f t="shared" si="8"/>
        <v>2.1538461538461537</v>
      </c>
    </row>
    <row r="178" spans="1:20" x14ac:dyDescent="0.15">
      <c r="A178" s="15" t="s">
        <v>156</v>
      </c>
      <c r="B178" s="15" t="s">
        <v>32</v>
      </c>
      <c r="C178" s="6">
        <v>105</v>
      </c>
      <c r="D178" s="6">
        <v>37544.925999999999</v>
      </c>
      <c r="E178" s="6">
        <v>145</v>
      </c>
      <c r="F178" s="6">
        <f t="shared" si="6"/>
        <v>1.3809523809523809</v>
      </c>
      <c r="H178" s="15" t="s">
        <v>218</v>
      </c>
      <c r="I178" s="15" t="s">
        <v>26</v>
      </c>
      <c r="J178" s="6">
        <v>54</v>
      </c>
      <c r="K178" s="6">
        <v>16167.88</v>
      </c>
      <c r="L178" s="6">
        <v>207</v>
      </c>
      <c r="M178" s="6">
        <f t="shared" si="7"/>
        <v>3.8333333333333335</v>
      </c>
      <c r="O178" s="15" t="s">
        <v>280</v>
      </c>
      <c r="P178" s="15" t="s">
        <v>31</v>
      </c>
      <c r="Q178" s="6">
        <v>41</v>
      </c>
      <c r="R178" s="6">
        <v>13748.2</v>
      </c>
      <c r="S178" s="6">
        <v>196</v>
      </c>
      <c r="T178" s="6">
        <f t="shared" si="8"/>
        <v>4.7804878048780486</v>
      </c>
    </row>
    <row r="179" spans="1:20" x14ac:dyDescent="0.15">
      <c r="A179" s="15" t="s">
        <v>156</v>
      </c>
      <c r="B179" s="15" t="s">
        <v>30</v>
      </c>
      <c r="C179" s="6">
        <v>48</v>
      </c>
      <c r="D179" s="6">
        <v>17690.84</v>
      </c>
      <c r="E179" s="6">
        <v>145</v>
      </c>
      <c r="F179" s="6">
        <f t="shared" si="6"/>
        <v>3.0208333333333335</v>
      </c>
      <c r="H179" s="15" t="s">
        <v>218</v>
      </c>
      <c r="I179" s="15" t="s">
        <v>28</v>
      </c>
      <c r="J179" s="6">
        <v>44</v>
      </c>
      <c r="K179" s="6">
        <v>14355.601000000001</v>
      </c>
      <c r="L179" s="6">
        <v>207</v>
      </c>
      <c r="M179" s="6">
        <f t="shared" si="7"/>
        <v>4.7045454545454541</v>
      </c>
      <c r="O179" s="15" t="s">
        <v>280</v>
      </c>
      <c r="P179" s="15" t="s">
        <v>26</v>
      </c>
      <c r="Q179" s="6">
        <v>97</v>
      </c>
      <c r="R179" s="6">
        <v>34142.207000000002</v>
      </c>
      <c r="S179" s="6">
        <v>197</v>
      </c>
      <c r="T179" s="6">
        <f t="shared" si="8"/>
        <v>2.0309278350515463</v>
      </c>
    </row>
    <row r="180" spans="1:20" x14ac:dyDescent="0.15">
      <c r="A180" s="15" t="s">
        <v>156</v>
      </c>
      <c r="B180" s="15" t="s">
        <v>28</v>
      </c>
      <c r="C180" s="6">
        <v>73</v>
      </c>
      <c r="D180" s="6">
        <v>24228.120999999999</v>
      </c>
      <c r="E180" s="6">
        <v>145</v>
      </c>
      <c r="F180" s="6">
        <f t="shared" si="6"/>
        <v>1.9863013698630136</v>
      </c>
      <c r="H180" s="15" t="s">
        <v>218</v>
      </c>
      <c r="I180" s="15" t="s">
        <v>29</v>
      </c>
      <c r="J180" s="6">
        <v>44</v>
      </c>
      <c r="K180" s="6">
        <v>15402.043</v>
      </c>
      <c r="L180" s="6">
        <v>207</v>
      </c>
      <c r="M180" s="6">
        <f t="shared" si="7"/>
        <v>4.7045454545454541</v>
      </c>
      <c r="O180" s="15" t="s">
        <v>280</v>
      </c>
      <c r="P180" s="15" t="s">
        <v>24</v>
      </c>
      <c r="Q180" s="6">
        <v>95</v>
      </c>
      <c r="R180" s="6">
        <v>28620</v>
      </c>
      <c r="S180" s="6">
        <v>197</v>
      </c>
      <c r="T180" s="6">
        <f t="shared" si="8"/>
        <v>2.0736842105263156</v>
      </c>
    </row>
    <row r="181" spans="1:20" x14ac:dyDescent="0.15">
      <c r="A181" s="15" t="s">
        <v>156</v>
      </c>
      <c r="B181" s="15" t="s">
        <v>33</v>
      </c>
      <c r="C181" s="6">
        <v>93</v>
      </c>
      <c r="D181" s="6">
        <v>32335.440999999999</v>
      </c>
      <c r="E181" s="6">
        <v>146</v>
      </c>
      <c r="F181" s="6">
        <f t="shared" si="6"/>
        <v>1.5698924731182795</v>
      </c>
      <c r="H181" s="15" t="s">
        <v>218</v>
      </c>
      <c r="I181" s="15" t="s">
        <v>33</v>
      </c>
      <c r="J181" s="6">
        <v>49</v>
      </c>
      <c r="K181" s="6">
        <v>17074.361000000001</v>
      </c>
      <c r="L181" s="6">
        <v>207</v>
      </c>
      <c r="M181" s="6">
        <f t="shared" si="7"/>
        <v>4.2244897959183669</v>
      </c>
      <c r="O181" s="15" t="s">
        <v>280</v>
      </c>
      <c r="P181" s="15" t="s">
        <v>27</v>
      </c>
      <c r="Q181" s="6">
        <v>96</v>
      </c>
      <c r="R181" s="6">
        <v>29013.040000000001</v>
      </c>
      <c r="S181" s="6">
        <v>197</v>
      </c>
      <c r="T181" s="6">
        <f t="shared" si="8"/>
        <v>2.0520833333333335</v>
      </c>
    </row>
    <row r="182" spans="1:20" x14ac:dyDescent="0.15">
      <c r="A182" s="15" t="s">
        <v>156</v>
      </c>
      <c r="B182" s="15" t="s">
        <v>25</v>
      </c>
      <c r="C182" s="6">
        <v>89</v>
      </c>
      <c r="D182" s="6">
        <v>31859.113000000001</v>
      </c>
      <c r="E182" s="6">
        <v>146</v>
      </c>
      <c r="F182" s="6">
        <f t="shared" si="6"/>
        <v>1.6404494382022472</v>
      </c>
      <c r="H182" s="15" t="s">
        <v>218</v>
      </c>
      <c r="I182" s="15" t="s">
        <v>25</v>
      </c>
      <c r="J182" s="6">
        <v>62</v>
      </c>
      <c r="K182" s="6">
        <v>20200</v>
      </c>
      <c r="L182" s="6">
        <v>207</v>
      </c>
      <c r="M182" s="6">
        <f t="shared" si="7"/>
        <v>3.338709677419355</v>
      </c>
      <c r="O182" s="15" t="s">
        <v>280</v>
      </c>
      <c r="P182" s="15" t="s">
        <v>28</v>
      </c>
      <c r="Q182" s="6">
        <v>89</v>
      </c>
      <c r="R182" s="6">
        <v>28707.197</v>
      </c>
      <c r="S182" s="6">
        <v>197</v>
      </c>
      <c r="T182" s="6">
        <f t="shared" si="8"/>
        <v>2.2134831460674156</v>
      </c>
    </row>
    <row r="183" spans="1:20" x14ac:dyDescent="0.15">
      <c r="A183" s="15" t="s">
        <v>157</v>
      </c>
      <c r="B183" s="15" t="s">
        <v>29</v>
      </c>
      <c r="C183" s="6">
        <v>78</v>
      </c>
      <c r="D183" s="6">
        <v>25594.04</v>
      </c>
      <c r="E183" s="6">
        <v>193</v>
      </c>
      <c r="F183" s="6">
        <f t="shared" si="6"/>
        <v>2.4743589743589745</v>
      </c>
      <c r="H183" s="15" t="s">
        <v>219</v>
      </c>
      <c r="I183" s="15" t="s">
        <v>27</v>
      </c>
      <c r="J183" s="6">
        <v>103</v>
      </c>
      <c r="K183" s="6">
        <v>31424.809000000001</v>
      </c>
      <c r="L183" s="6">
        <v>220</v>
      </c>
      <c r="M183" s="6">
        <f t="shared" si="7"/>
        <v>2.1359223300970873</v>
      </c>
      <c r="O183" s="15" t="s">
        <v>281</v>
      </c>
      <c r="P183" s="15" t="s">
        <v>29</v>
      </c>
      <c r="Q183" s="6">
        <v>93</v>
      </c>
      <c r="R183" s="6">
        <v>29184.639999999999</v>
      </c>
      <c r="S183" s="6">
        <v>273</v>
      </c>
      <c r="T183" s="6">
        <f t="shared" si="8"/>
        <v>2.935483870967742</v>
      </c>
    </row>
    <row r="184" spans="1:20" x14ac:dyDescent="0.15">
      <c r="A184" s="15" t="s">
        <v>157</v>
      </c>
      <c r="B184" s="15" t="s">
        <v>27</v>
      </c>
      <c r="C184" s="6">
        <v>98</v>
      </c>
      <c r="D184" s="6">
        <v>31320.078000000001</v>
      </c>
      <c r="E184" s="6">
        <v>193</v>
      </c>
      <c r="F184" s="6">
        <f t="shared" si="6"/>
        <v>1.9693877551020409</v>
      </c>
      <c r="H184" s="15" t="s">
        <v>219</v>
      </c>
      <c r="I184" s="15" t="s">
        <v>32</v>
      </c>
      <c r="J184" s="6">
        <v>82</v>
      </c>
      <c r="K184" s="6">
        <v>26850.758000000002</v>
      </c>
      <c r="L184" s="6">
        <v>220</v>
      </c>
      <c r="M184" s="6">
        <f t="shared" si="7"/>
        <v>2.6829268292682928</v>
      </c>
      <c r="O184" s="15" t="s">
        <v>281</v>
      </c>
      <c r="P184" s="15" t="s">
        <v>25</v>
      </c>
      <c r="Q184" s="6">
        <v>93</v>
      </c>
      <c r="R184" s="6">
        <v>29836.752</v>
      </c>
      <c r="S184" s="6">
        <v>273</v>
      </c>
      <c r="T184" s="6">
        <f t="shared" si="8"/>
        <v>2.935483870967742</v>
      </c>
    </row>
    <row r="185" spans="1:20" x14ac:dyDescent="0.15">
      <c r="A185" s="15" t="s">
        <v>157</v>
      </c>
      <c r="B185" s="15" t="s">
        <v>26</v>
      </c>
      <c r="C185" s="6">
        <v>107</v>
      </c>
      <c r="D185" s="6">
        <v>37224.722999999998</v>
      </c>
      <c r="E185" s="6">
        <v>194</v>
      </c>
      <c r="F185" s="6">
        <f t="shared" si="6"/>
        <v>1.8130841121495327</v>
      </c>
      <c r="H185" s="15" t="s">
        <v>219</v>
      </c>
      <c r="I185" s="15" t="s">
        <v>29</v>
      </c>
      <c r="J185" s="6">
        <v>75</v>
      </c>
      <c r="K185" s="6">
        <v>27405.076000000001</v>
      </c>
      <c r="L185" s="6">
        <v>220</v>
      </c>
      <c r="M185" s="6">
        <f t="shared" si="7"/>
        <v>2.9333333333333331</v>
      </c>
      <c r="O185" s="15" t="s">
        <v>281</v>
      </c>
      <c r="P185" s="15" t="s">
        <v>24</v>
      </c>
      <c r="Q185" s="6">
        <v>90</v>
      </c>
      <c r="R185" s="6">
        <v>27323.201000000001</v>
      </c>
      <c r="S185" s="6">
        <v>274</v>
      </c>
      <c r="T185" s="6">
        <f t="shared" si="8"/>
        <v>3.0444444444444443</v>
      </c>
    </row>
    <row r="186" spans="1:20" x14ac:dyDescent="0.15">
      <c r="A186" s="15" t="s">
        <v>157</v>
      </c>
      <c r="B186" s="15" t="s">
        <v>30</v>
      </c>
      <c r="C186" s="6">
        <v>39</v>
      </c>
      <c r="D186" s="6">
        <v>13766.48</v>
      </c>
      <c r="E186" s="6">
        <v>194</v>
      </c>
      <c r="F186" s="6">
        <f t="shared" si="6"/>
        <v>4.9743589743589745</v>
      </c>
      <c r="H186" s="15" t="s">
        <v>219</v>
      </c>
      <c r="I186" s="15" t="s">
        <v>26</v>
      </c>
      <c r="J186" s="6">
        <v>79</v>
      </c>
      <c r="K186" s="6">
        <v>24595.879000000001</v>
      </c>
      <c r="L186" s="6">
        <v>220</v>
      </c>
      <c r="M186" s="6">
        <f t="shared" si="7"/>
        <v>2.7848101265822787</v>
      </c>
      <c r="O186" s="15" t="s">
        <v>281</v>
      </c>
      <c r="P186" s="15" t="s">
        <v>31</v>
      </c>
      <c r="Q186" s="6">
        <v>49</v>
      </c>
      <c r="R186" s="6">
        <v>17108.201000000001</v>
      </c>
      <c r="S186" s="6">
        <v>274</v>
      </c>
      <c r="T186" s="6">
        <f t="shared" si="8"/>
        <v>5.591836734693878</v>
      </c>
    </row>
    <row r="187" spans="1:20" x14ac:dyDescent="0.15">
      <c r="A187" s="15" t="s">
        <v>157</v>
      </c>
      <c r="B187" s="15" t="s">
        <v>28</v>
      </c>
      <c r="C187" s="6">
        <v>85</v>
      </c>
      <c r="D187" s="6">
        <v>27688.197</v>
      </c>
      <c r="E187" s="6">
        <v>194</v>
      </c>
      <c r="F187" s="6">
        <f t="shared" si="6"/>
        <v>2.2823529411764705</v>
      </c>
      <c r="H187" s="15" t="s">
        <v>219</v>
      </c>
      <c r="I187" s="15" t="s">
        <v>31</v>
      </c>
      <c r="J187" s="6">
        <v>58</v>
      </c>
      <c r="K187" s="6">
        <v>19125</v>
      </c>
      <c r="L187" s="6">
        <v>220</v>
      </c>
      <c r="M187" s="6">
        <f t="shared" si="7"/>
        <v>3.7931034482758621</v>
      </c>
      <c r="O187" s="15" t="s">
        <v>281</v>
      </c>
      <c r="P187" s="15" t="s">
        <v>33</v>
      </c>
      <c r="Q187" s="6">
        <v>77</v>
      </c>
      <c r="R187" s="6">
        <v>28015.603999999999</v>
      </c>
      <c r="S187" s="6">
        <v>274</v>
      </c>
      <c r="T187" s="6">
        <f t="shared" si="8"/>
        <v>3.5584415584415585</v>
      </c>
    </row>
    <row r="188" spans="1:20" x14ac:dyDescent="0.15">
      <c r="A188" s="15" t="s">
        <v>157</v>
      </c>
      <c r="B188" s="15" t="s">
        <v>24</v>
      </c>
      <c r="C188" s="6">
        <v>93</v>
      </c>
      <c r="D188" s="6">
        <v>30389.521000000001</v>
      </c>
      <c r="E188" s="6">
        <v>194</v>
      </c>
      <c r="F188" s="6">
        <f t="shared" si="6"/>
        <v>2.086021505376344</v>
      </c>
      <c r="H188" s="15" t="s">
        <v>219</v>
      </c>
      <c r="I188" s="15" t="s">
        <v>28</v>
      </c>
      <c r="J188" s="6">
        <v>90</v>
      </c>
      <c r="K188" s="6">
        <v>28480.918000000001</v>
      </c>
      <c r="L188" s="6">
        <v>221</v>
      </c>
      <c r="M188" s="6">
        <f t="shared" si="7"/>
        <v>2.4555555555555557</v>
      </c>
      <c r="O188" s="15" t="s">
        <v>281</v>
      </c>
      <c r="P188" s="15" t="s">
        <v>32</v>
      </c>
      <c r="Q188" s="6">
        <v>101</v>
      </c>
      <c r="R188" s="6">
        <v>34357.805</v>
      </c>
      <c r="S188" s="6">
        <v>274</v>
      </c>
      <c r="T188" s="6">
        <f t="shared" si="8"/>
        <v>2.7128712871287131</v>
      </c>
    </row>
    <row r="189" spans="1:20" x14ac:dyDescent="0.15">
      <c r="A189" s="15" t="s">
        <v>157</v>
      </c>
      <c r="B189" s="15" t="s">
        <v>32</v>
      </c>
      <c r="C189" s="6">
        <v>101</v>
      </c>
      <c r="D189" s="6">
        <v>35831.81</v>
      </c>
      <c r="E189" s="6">
        <v>194</v>
      </c>
      <c r="F189" s="6">
        <f t="shared" si="6"/>
        <v>1.9207920792079207</v>
      </c>
      <c r="H189" s="15" t="s">
        <v>219</v>
      </c>
      <c r="I189" s="15" t="s">
        <v>30</v>
      </c>
      <c r="J189" s="6">
        <v>48</v>
      </c>
      <c r="K189" s="6">
        <v>16127.001</v>
      </c>
      <c r="L189" s="6">
        <v>221</v>
      </c>
      <c r="M189" s="6">
        <f t="shared" si="7"/>
        <v>4.604166666666667</v>
      </c>
      <c r="O189" s="15" t="s">
        <v>281</v>
      </c>
      <c r="P189" s="15" t="s">
        <v>30</v>
      </c>
      <c r="Q189" s="6">
        <v>42</v>
      </c>
      <c r="R189" s="6">
        <v>13889.521000000001</v>
      </c>
      <c r="S189" s="6">
        <v>274</v>
      </c>
      <c r="T189" s="6">
        <f t="shared" si="8"/>
        <v>6.5238095238095237</v>
      </c>
    </row>
    <row r="190" spans="1:20" x14ac:dyDescent="0.15">
      <c r="A190" s="15" t="s">
        <v>157</v>
      </c>
      <c r="B190" s="15" t="s">
        <v>31</v>
      </c>
      <c r="C190" s="6">
        <v>50</v>
      </c>
      <c r="D190" s="6">
        <v>15091.563</v>
      </c>
      <c r="E190" s="6">
        <v>195</v>
      </c>
      <c r="F190" s="6">
        <f t="shared" si="6"/>
        <v>3.9</v>
      </c>
      <c r="H190" s="15" t="s">
        <v>219</v>
      </c>
      <c r="I190" s="15" t="s">
        <v>24</v>
      </c>
      <c r="J190" s="6">
        <v>93</v>
      </c>
      <c r="K190" s="6">
        <v>30455.044999999998</v>
      </c>
      <c r="L190" s="6">
        <v>221</v>
      </c>
      <c r="M190" s="6">
        <f t="shared" si="7"/>
        <v>2.3763440860215055</v>
      </c>
      <c r="O190" s="15" t="s">
        <v>281</v>
      </c>
      <c r="P190" s="15" t="s">
        <v>26</v>
      </c>
      <c r="Q190" s="6">
        <v>94</v>
      </c>
      <c r="R190" s="6">
        <v>30506.798999999999</v>
      </c>
      <c r="S190" s="6">
        <v>274</v>
      </c>
      <c r="T190" s="6">
        <f t="shared" si="8"/>
        <v>2.9148936170212765</v>
      </c>
    </row>
    <row r="191" spans="1:20" x14ac:dyDescent="0.15">
      <c r="A191" s="15" t="s">
        <v>157</v>
      </c>
      <c r="B191" s="15" t="s">
        <v>33</v>
      </c>
      <c r="C191" s="6">
        <v>97</v>
      </c>
      <c r="D191" s="6">
        <v>32386.478999999999</v>
      </c>
      <c r="E191" s="6">
        <v>195</v>
      </c>
      <c r="F191" s="6">
        <f t="shared" si="6"/>
        <v>2.0103092783505154</v>
      </c>
      <c r="H191" s="15" t="s">
        <v>219</v>
      </c>
      <c r="I191" s="15" t="s">
        <v>33</v>
      </c>
      <c r="J191" s="6">
        <v>83</v>
      </c>
      <c r="K191" s="6">
        <v>27744.201000000001</v>
      </c>
      <c r="L191" s="6">
        <v>222</v>
      </c>
      <c r="M191" s="6">
        <f t="shared" si="7"/>
        <v>2.6746987951807228</v>
      </c>
      <c r="O191" s="15" t="s">
        <v>281</v>
      </c>
      <c r="P191" s="15" t="s">
        <v>27</v>
      </c>
      <c r="Q191" s="6">
        <v>107</v>
      </c>
      <c r="R191" s="6">
        <v>32554.925999999999</v>
      </c>
      <c r="S191" s="6">
        <v>274</v>
      </c>
      <c r="T191" s="6">
        <f t="shared" si="8"/>
        <v>2.5607476635514019</v>
      </c>
    </row>
    <row r="192" spans="1:20" x14ac:dyDescent="0.15">
      <c r="A192" s="15" t="s">
        <v>157</v>
      </c>
      <c r="B192" s="15" t="s">
        <v>25</v>
      </c>
      <c r="C192" s="6">
        <v>93</v>
      </c>
      <c r="D192" s="6">
        <v>32611.282999999999</v>
      </c>
      <c r="E192" s="6">
        <v>195</v>
      </c>
      <c r="F192" s="6">
        <f t="shared" si="6"/>
        <v>2.096774193548387</v>
      </c>
      <c r="H192" s="15" t="s">
        <v>219</v>
      </c>
      <c r="I192" s="15" t="s">
        <v>25</v>
      </c>
      <c r="J192" s="6">
        <v>107</v>
      </c>
      <c r="K192" s="6">
        <v>36416.597999999998</v>
      </c>
      <c r="L192" s="6">
        <v>222</v>
      </c>
      <c r="M192" s="6">
        <f t="shared" si="7"/>
        <v>2.0747663551401869</v>
      </c>
      <c r="O192" s="15" t="s">
        <v>281</v>
      </c>
      <c r="P192" s="15" t="s">
        <v>28</v>
      </c>
      <c r="Q192" s="6">
        <v>94</v>
      </c>
      <c r="R192" s="6">
        <v>31166.521000000001</v>
      </c>
      <c r="S192" s="6">
        <v>274</v>
      </c>
      <c r="T192" s="6">
        <f t="shared" si="8"/>
        <v>2.9148936170212765</v>
      </c>
    </row>
    <row r="193" spans="1:20" x14ac:dyDescent="0.15">
      <c r="A193" s="15" t="s">
        <v>158</v>
      </c>
      <c r="B193" s="15" t="s">
        <v>32</v>
      </c>
      <c r="C193" s="6">
        <v>111</v>
      </c>
      <c r="D193" s="6">
        <v>37899.324000000001</v>
      </c>
      <c r="E193" s="6">
        <v>145</v>
      </c>
      <c r="F193" s="6">
        <f t="shared" si="6"/>
        <v>1.3063063063063063</v>
      </c>
      <c r="H193" s="15" t="s">
        <v>220</v>
      </c>
      <c r="I193" s="15" t="s">
        <v>25</v>
      </c>
      <c r="J193" s="6">
        <v>112</v>
      </c>
      <c r="K193" s="6">
        <v>38117.887000000002</v>
      </c>
      <c r="L193" s="6">
        <v>10</v>
      </c>
      <c r="M193" s="6">
        <f t="shared" si="7"/>
        <v>8.9285714285714288E-2</v>
      </c>
      <c r="O193" s="15" t="s">
        <v>282</v>
      </c>
      <c r="P193" s="15" t="s">
        <v>29</v>
      </c>
      <c r="Q193" s="6">
        <v>70</v>
      </c>
      <c r="R193" s="6">
        <v>23528.12</v>
      </c>
      <c r="S193" s="6">
        <v>59</v>
      </c>
      <c r="T193" s="6">
        <f t="shared" si="8"/>
        <v>0.84285714285714286</v>
      </c>
    </row>
    <row r="194" spans="1:20" x14ac:dyDescent="0.15">
      <c r="A194" s="15" t="s">
        <v>158</v>
      </c>
      <c r="B194" s="15" t="s">
        <v>24</v>
      </c>
      <c r="C194" s="6">
        <v>98</v>
      </c>
      <c r="D194" s="6">
        <v>32506.2</v>
      </c>
      <c r="E194" s="6">
        <v>145</v>
      </c>
      <c r="F194" s="6">
        <f t="shared" si="6"/>
        <v>1.4795918367346939</v>
      </c>
      <c r="H194" s="15" t="s">
        <v>220</v>
      </c>
      <c r="I194" s="15" t="s">
        <v>26</v>
      </c>
      <c r="J194" s="6">
        <v>93</v>
      </c>
      <c r="K194" s="6">
        <v>31260.401999999998</v>
      </c>
      <c r="L194" s="6">
        <v>10</v>
      </c>
      <c r="M194" s="6">
        <f t="shared" si="7"/>
        <v>0.10752688172043011</v>
      </c>
      <c r="O194" s="15" t="s">
        <v>282</v>
      </c>
      <c r="P194" s="15" t="s">
        <v>28</v>
      </c>
      <c r="Q194" s="6">
        <v>103</v>
      </c>
      <c r="R194" s="6">
        <v>34151.269999999997</v>
      </c>
      <c r="S194" s="6">
        <v>59</v>
      </c>
      <c r="T194" s="6">
        <f t="shared" si="8"/>
        <v>0.57281553398058249</v>
      </c>
    </row>
    <row r="195" spans="1:20" x14ac:dyDescent="0.15">
      <c r="A195" s="15" t="s">
        <v>158</v>
      </c>
      <c r="B195" s="15" t="s">
        <v>31</v>
      </c>
      <c r="C195" s="6">
        <v>40</v>
      </c>
      <c r="D195" s="6">
        <v>12743</v>
      </c>
      <c r="E195" s="6">
        <v>145</v>
      </c>
      <c r="F195" s="6">
        <f t="shared" si="6"/>
        <v>3.625</v>
      </c>
      <c r="H195" s="15" t="s">
        <v>220</v>
      </c>
      <c r="I195" s="15" t="s">
        <v>28</v>
      </c>
      <c r="J195" s="6">
        <v>107</v>
      </c>
      <c r="K195" s="6">
        <v>34362.125</v>
      </c>
      <c r="L195" s="6">
        <v>10</v>
      </c>
      <c r="M195" s="6">
        <f t="shared" si="7"/>
        <v>9.3457943925233641E-2</v>
      </c>
      <c r="O195" s="15" t="s">
        <v>282</v>
      </c>
      <c r="P195" s="15" t="s">
        <v>30</v>
      </c>
      <c r="Q195" s="6">
        <v>57</v>
      </c>
      <c r="R195" s="6">
        <v>21068.639999999999</v>
      </c>
      <c r="S195" s="6">
        <v>60</v>
      </c>
      <c r="T195" s="6">
        <f t="shared" si="8"/>
        <v>1.0526315789473684</v>
      </c>
    </row>
    <row r="196" spans="1:20" x14ac:dyDescent="0.15">
      <c r="A196" s="15" t="s">
        <v>158</v>
      </c>
      <c r="B196" s="15" t="s">
        <v>30</v>
      </c>
      <c r="C196" s="6">
        <v>50</v>
      </c>
      <c r="D196" s="6">
        <v>17044.68</v>
      </c>
      <c r="E196" s="6">
        <v>145</v>
      </c>
      <c r="F196" s="6">
        <f t="shared" ref="F196:F259" si="9">E196/C196</f>
        <v>2.9</v>
      </c>
      <c r="H196" s="15" t="s">
        <v>220</v>
      </c>
      <c r="I196" s="15" t="s">
        <v>29</v>
      </c>
      <c r="J196" s="6">
        <v>84</v>
      </c>
      <c r="K196" s="6">
        <v>29129.53</v>
      </c>
      <c r="L196" s="6">
        <v>11</v>
      </c>
      <c r="M196" s="6">
        <f t="shared" ref="M196:M259" si="10">L196/J196</f>
        <v>0.13095238095238096</v>
      </c>
      <c r="O196" s="15" t="s">
        <v>282</v>
      </c>
      <c r="P196" s="15" t="s">
        <v>32</v>
      </c>
      <c r="Q196" s="6">
        <v>99</v>
      </c>
      <c r="R196" s="6">
        <v>31631.076000000001</v>
      </c>
      <c r="S196" s="6">
        <v>60</v>
      </c>
      <c r="T196" s="6">
        <f t="shared" ref="T196:T259" si="11">S196/Q196</f>
        <v>0.60606060606060608</v>
      </c>
    </row>
    <row r="197" spans="1:20" x14ac:dyDescent="0.15">
      <c r="A197" s="15" t="s">
        <v>158</v>
      </c>
      <c r="B197" s="15" t="s">
        <v>28</v>
      </c>
      <c r="C197" s="6">
        <v>84</v>
      </c>
      <c r="D197" s="6">
        <v>27936.041000000001</v>
      </c>
      <c r="E197" s="6">
        <v>145</v>
      </c>
      <c r="F197" s="6">
        <f t="shared" si="9"/>
        <v>1.7261904761904763</v>
      </c>
      <c r="H197" s="15" t="s">
        <v>220</v>
      </c>
      <c r="I197" s="15" t="s">
        <v>31</v>
      </c>
      <c r="J197" s="6">
        <v>55</v>
      </c>
      <c r="K197" s="6">
        <v>16008.723</v>
      </c>
      <c r="L197" s="6">
        <v>11</v>
      </c>
      <c r="M197" s="6">
        <f t="shared" si="10"/>
        <v>0.2</v>
      </c>
      <c r="O197" s="15" t="s">
        <v>282</v>
      </c>
      <c r="P197" s="15" t="s">
        <v>33</v>
      </c>
      <c r="Q197" s="6">
        <v>85</v>
      </c>
      <c r="R197" s="6">
        <v>25328.835999999999</v>
      </c>
      <c r="S197" s="6">
        <v>60</v>
      </c>
      <c r="T197" s="6">
        <f t="shared" si="11"/>
        <v>0.70588235294117652</v>
      </c>
    </row>
    <row r="198" spans="1:20" x14ac:dyDescent="0.15">
      <c r="A198" s="15" t="s">
        <v>158</v>
      </c>
      <c r="B198" s="15" t="s">
        <v>25</v>
      </c>
      <c r="C198" s="6">
        <v>84</v>
      </c>
      <c r="D198" s="6">
        <v>31998.085999999999</v>
      </c>
      <c r="E198" s="6">
        <v>145</v>
      </c>
      <c r="F198" s="6">
        <f t="shared" si="9"/>
        <v>1.7261904761904763</v>
      </c>
      <c r="H198" s="15" t="s">
        <v>220</v>
      </c>
      <c r="I198" s="15" t="s">
        <v>24</v>
      </c>
      <c r="J198" s="6">
        <v>99</v>
      </c>
      <c r="K198" s="6">
        <v>32044.560000000001</v>
      </c>
      <c r="L198" s="6">
        <v>11</v>
      </c>
      <c r="M198" s="6">
        <f t="shared" si="10"/>
        <v>0.1111111111111111</v>
      </c>
      <c r="O198" s="15" t="s">
        <v>282</v>
      </c>
      <c r="P198" s="15" t="s">
        <v>25</v>
      </c>
      <c r="Q198" s="6">
        <v>86</v>
      </c>
      <c r="R198" s="6">
        <v>27284.638999999999</v>
      </c>
      <c r="S198" s="6">
        <v>60</v>
      </c>
      <c r="T198" s="6">
        <f t="shared" si="11"/>
        <v>0.69767441860465118</v>
      </c>
    </row>
    <row r="199" spans="1:20" x14ac:dyDescent="0.15">
      <c r="A199" s="15" t="s">
        <v>158</v>
      </c>
      <c r="B199" s="15" t="s">
        <v>27</v>
      </c>
      <c r="C199" s="6">
        <v>91</v>
      </c>
      <c r="D199" s="6">
        <v>30246.959999999999</v>
      </c>
      <c r="E199" s="6">
        <v>145</v>
      </c>
      <c r="F199" s="6">
        <f t="shared" si="9"/>
        <v>1.5934065934065933</v>
      </c>
      <c r="H199" s="15" t="s">
        <v>220</v>
      </c>
      <c r="I199" s="15" t="s">
        <v>33</v>
      </c>
      <c r="J199" s="6">
        <v>93</v>
      </c>
      <c r="K199" s="6">
        <v>30327.838</v>
      </c>
      <c r="L199" s="6">
        <v>11</v>
      </c>
      <c r="M199" s="6">
        <f t="shared" si="10"/>
        <v>0.11827956989247312</v>
      </c>
      <c r="O199" s="15" t="s">
        <v>282</v>
      </c>
      <c r="P199" s="15" t="s">
        <v>26</v>
      </c>
      <c r="Q199" s="6">
        <v>93</v>
      </c>
      <c r="R199" s="6">
        <v>29616.758000000002</v>
      </c>
      <c r="S199" s="6">
        <v>60</v>
      </c>
      <c r="T199" s="6">
        <f t="shared" si="11"/>
        <v>0.64516129032258063</v>
      </c>
    </row>
    <row r="200" spans="1:20" x14ac:dyDescent="0.15">
      <c r="A200" s="15" t="s">
        <v>158</v>
      </c>
      <c r="B200" s="15" t="s">
        <v>33</v>
      </c>
      <c r="C200" s="6">
        <v>97</v>
      </c>
      <c r="D200" s="6">
        <v>31920.601999999999</v>
      </c>
      <c r="E200" s="6">
        <v>146</v>
      </c>
      <c r="F200" s="6">
        <f t="shared" si="9"/>
        <v>1.5051546391752577</v>
      </c>
      <c r="H200" s="15" t="s">
        <v>220</v>
      </c>
      <c r="I200" s="15" t="s">
        <v>30</v>
      </c>
      <c r="J200" s="6">
        <v>45</v>
      </c>
      <c r="K200" s="6">
        <v>15354.879000000001</v>
      </c>
      <c r="L200" s="6">
        <v>11</v>
      </c>
      <c r="M200" s="6">
        <f t="shared" si="10"/>
        <v>0.24444444444444444</v>
      </c>
      <c r="O200" s="15" t="s">
        <v>282</v>
      </c>
      <c r="P200" s="15" t="s">
        <v>24</v>
      </c>
      <c r="Q200" s="6">
        <v>84</v>
      </c>
      <c r="R200" s="6">
        <v>26176.157999999999</v>
      </c>
      <c r="S200" s="6">
        <v>61</v>
      </c>
      <c r="T200" s="6">
        <f t="shared" si="11"/>
        <v>0.72619047619047616</v>
      </c>
    </row>
    <row r="201" spans="1:20" x14ac:dyDescent="0.15">
      <c r="A201" s="15" t="s">
        <v>158</v>
      </c>
      <c r="B201" s="15" t="s">
        <v>26</v>
      </c>
      <c r="C201" s="6">
        <v>94</v>
      </c>
      <c r="D201" s="6">
        <v>32370.44</v>
      </c>
      <c r="E201" s="6">
        <v>146</v>
      </c>
      <c r="F201" s="6">
        <f t="shared" si="9"/>
        <v>1.553191489361702</v>
      </c>
      <c r="H201" s="15" t="s">
        <v>220</v>
      </c>
      <c r="I201" s="15" t="s">
        <v>32</v>
      </c>
      <c r="J201" s="6">
        <v>103</v>
      </c>
      <c r="K201" s="6">
        <v>32805.72</v>
      </c>
      <c r="L201" s="6">
        <v>12</v>
      </c>
      <c r="M201" s="6">
        <f t="shared" si="10"/>
        <v>0.11650485436893204</v>
      </c>
      <c r="O201" s="15" t="s">
        <v>282</v>
      </c>
      <c r="P201" s="15" t="s">
        <v>27</v>
      </c>
      <c r="Q201" s="6">
        <v>109</v>
      </c>
      <c r="R201" s="6">
        <v>35568.68</v>
      </c>
      <c r="S201" s="6">
        <v>61</v>
      </c>
      <c r="T201" s="6">
        <f t="shared" si="11"/>
        <v>0.55963302752293576</v>
      </c>
    </row>
    <row r="202" spans="1:20" x14ac:dyDescent="0.15">
      <c r="A202" s="15" t="s">
        <v>158</v>
      </c>
      <c r="B202" s="15" t="s">
        <v>29</v>
      </c>
      <c r="C202" s="6">
        <v>92</v>
      </c>
      <c r="D202" s="6">
        <v>28279.643</v>
      </c>
      <c r="E202" s="6">
        <v>146</v>
      </c>
      <c r="F202" s="6">
        <f t="shared" si="9"/>
        <v>1.5869565217391304</v>
      </c>
      <c r="H202" s="15" t="s">
        <v>220</v>
      </c>
      <c r="I202" s="15" t="s">
        <v>27</v>
      </c>
      <c r="J202" s="6">
        <v>88</v>
      </c>
      <c r="K202" s="6">
        <v>28279.599999999999</v>
      </c>
      <c r="L202" s="6">
        <v>12</v>
      </c>
      <c r="M202" s="6">
        <f t="shared" si="10"/>
        <v>0.13636363636363635</v>
      </c>
      <c r="O202" s="15" t="s">
        <v>282</v>
      </c>
      <c r="P202" s="15" t="s">
        <v>31</v>
      </c>
      <c r="Q202" s="6">
        <v>55</v>
      </c>
      <c r="R202" s="6">
        <v>19017.240000000002</v>
      </c>
      <c r="S202" s="6">
        <v>61</v>
      </c>
      <c r="T202" s="6">
        <f t="shared" si="11"/>
        <v>1.1090909090909091</v>
      </c>
    </row>
    <row r="203" spans="1:20" x14ac:dyDescent="0.15">
      <c r="A203" s="15" t="s">
        <v>159</v>
      </c>
      <c r="B203" s="15" t="s">
        <v>26</v>
      </c>
      <c r="C203" s="6">
        <v>87</v>
      </c>
      <c r="D203" s="6">
        <v>28023.673999999999</v>
      </c>
      <c r="E203" s="6">
        <v>232</v>
      </c>
      <c r="F203" s="6">
        <f t="shared" si="9"/>
        <v>2.6666666666666665</v>
      </c>
      <c r="H203" s="15" t="s">
        <v>221</v>
      </c>
      <c r="I203" s="15" t="s">
        <v>25</v>
      </c>
      <c r="J203" s="6">
        <v>92</v>
      </c>
      <c r="K203" s="6">
        <v>32541.403999999999</v>
      </c>
      <c r="L203" s="6">
        <v>80</v>
      </c>
      <c r="M203" s="6">
        <f t="shared" si="10"/>
        <v>0.86956521739130432</v>
      </c>
      <c r="O203" s="15" t="s">
        <v>283</v>
      </c>
      <c r="P203" s="15" t="s">
        <v>26</v>
      </c>
      <c r="Q203" s="6">
        <v>107</v>
      </c>
      <c r="R203" s="6">
        <v>35020.156000000003</v>
      </c>
      <c r="S203" s="6">
        <v>140</v>
      </c>
      <c r="T203" s="6">
        <f t="shared" si="11"/>
        <v>1.308411214953271</v>
      </c>
    </row>
    <row r="204" spans="1:20" x14ac:dyDescent="0.15">
      <c r="A204" s="15" t="s">
        <v>159</v>
      </c>
      <c r="B204" s="15" t="s">
        <v>24</v>
      </c>
      <c r="C204" s="6">
        <v>98</v>
      </c>
      <c r="D204" s="6">
        <v>32884.639999999999</v>
      </c>
      <c r="E204" s="6">
        <v>232</v>
      </c>
      <c r="F204" s="6">
        <f t="shared" si="9"/>
        <v>2.3673469387755102</v>
      </c>
      <c r="H204" s="15" t="s">
        <v>221</v>
      </c>
      <c r="I204" s="15" t="s">
        <v>29</v>
      </c>
      <c r="J204" s="6">
        <v>90</v>
      </c>
      <c r="K204" s="6">
        <v>29739.638999999999</v>
      </c>
      <c r="L204" s="6">
        <v>81</v>
      </c>
      <c r="M204" s="6">
        <f t="shared" si="10"/>
        <v>0.9</v>
      </c>
      <c r="O204" s="15" t="s">
        <v>283</v>
      </c>
      <c r="P204" s="15" t="s">
        <v>30</v>
      </c>
      <c r="Q204" s="6">
        <v>57</v>
      </c>
      <c r="R204" s="6">
        <v>20348.925999999999</v>
      </c>
      <c r="S204" s="6">
        <v>140</v>
      </c>
      <c r="T204" s="6">
        <f t="shared" si="11"/>
        <v>2.4561403508771931</v>
      </c>
    </row>
    <row r="205" spans="1:20" x14ac:dyDescent="0.15">
      <c r="A205" s="15" t="s">
        <v>159</v>
      </c>
      <c r="B205" s="15" t="s">
        <v>29</v>
      </c>
      <c r="C205" s="6">
        <v>85</v>
      </c>
      <c r="D205" s="6">
        <v>24110.601999999999</v>
      </c>
      <c r="E205" s="6">
        <v>232</v>
      </c>
      <c r="F205" s="6">
        <f t="shared" si="9"/>
        <v>2.7294117647058824</v>
      </c>
      <c r="H205" s="15" t="s">
        <v>221</v>
      </c>
      <c r="I205" s="15" t="s">
        <v>28</v>
      </c>
      <c r="J205" s="6">
        <v>106</v>
      </c>
      <c r="K205" s="6">
        <v>33838.315999999999</v>
      </c>
      <c r="L205" s="6">
        <v>81</v>
      </c>
      <c r="M205" s="6">
        <f t="shared" si="10"/>
        <v>0.76415094339622647</v>
      </c>
      <c r="O205" s="15" t="s">
        <v>283</v>
      </c>
      <c r="P205" s="15" t="s">
        <v>29</v>
      </c>
      <c r="Q205" s="6">
        <v>71</v>
      </c>
      <c r="R205" s="6">
        <v>22265.918000000001</v>
      </c>
      <c r="S205" s="6">
        <v>140</v>
      </c>
      <c r="T205" s="6">
        <f t="shared" si="11"/>
        <v>1.971830985915493</v>
      </c>
    </row>
    <row r="206" spans="1:20" x14ac:dyDescent="0.15">
      <c r="A206" s="15" t="s">
        <v>159</v>
      </c>
      <c r="B206" s="15" t="s">
        <v>30</v>
      </c>
      <c r="C206" s="6">
        <v>56</v>
      </c>
      <c r="D206" s="6">
        <v>18929.037</v>
      </c>
      <c r="E206" s="6">
        <v>232</v>
      </c>
      <c r="F206" s="6">
        <f t="shared" si="9"/>
        <v>4.1428571428571432</v>
      </c>
      <c r="H206" s="15" t="s">
        <v>221</v>
      </c>
      <c r="I206" s="15" t="s">
        <v>30</v>
      </c>
      <c r="J206" s="6">
        <v>50</v>
      </c>
      <c r="K206" s="6">
        <v>16625.559000000001</v>
      </c>
      <c r="L206" s="6">
        <v>81</v>
      </c>
      <c r="M206" s="6">
        <f t="shared" si="10"/>
        <v>1.62</v>
      </c>
      <c r="O206" s="15" t="s">
        <v>283</v>
      </c>
      <c r="P206" s="15" t="s">
        <v>25</v>
      </c>
      <c r="Q206" s="6">
        <v>92</v>
      </c>
      <c r="R206" s="6">
        <v>30572.756000000001</v>
      </c>
      <c r="S206" s="6">
        <v>140</v>
      </c>
      <c r="T206" s="6">
        <f t="shared" si="11"/>
        <v>1.5217391304347827</v>
      </c>
    </row>
    <row r="207" spans="1:20" x14ac:dyDescent="0.15">
      <c r="A207" s="15" t="s">
        <v>159</v>
      </c>
      <c r="B207" s="15" t="s">
        <v>31</v>
      </c>
      <c r="C207" s="6">
        <v>37</v>
      </c>
      <c r="D207" s="6">
        <v>11925.800999999999</v>
      </c>
      <c r="E207" s="6">
        <v>232</v>
      </c>
      <c r="F207" s="6">
        <f t="shared" si="9"/>
        <v>6.2702702702702702</v>
      </c>
      <c r="H207" s="15" t="s">
        <v>221</v>
      </c>
      <c r="I207" s="15" t="s">
        <v>31</v>
      </c>
      <c r="J207" s="6">
        <v>40</v>
      </c>
      <c r="K207" s="6">
        <v>12064.12</v>
      </c>
      <c r="L207" s="6">
        <v>81</v>
      </c>
      <c r="M207" s="6">
        <f t="shared" si="10"/>
        <v>2.0249999999999999</v>
      </c>
      <c r="O207" s="15" t="s">
        <v>283</v>
      </c>
      <c r="P207" s="15" t="s">
        <v>31</v>
      </c>
      <c r="Q207" s="6">
        <v>54</v>
      </c>
      <c r="R207" s="6">
        <v>17944.919999999998</v>
      </c>
      <c r="S207" s="6">
        <v>140</v>
      </c>
      <c r="T207" s="6">
        <f t="shared" si="11"/>
        <v>2.5925925925925926</v>
      </c>
    </row>
    <row r="208" spans="1:20" x14ac:dyDescent="0.15">
      <c r="A208" s="15" t="s">
        <v>159</v>
      </c>
      <c r="B208" s="15" t="s">
        <v>27</v>
      </c>
      <c r="C208" s="6">
        <v>80</v>
      </c>
      <c r="D208" s="6">
        <v>26830.594000000001</v>
      </c>
      <c r="E208" s="6">
        <v>232</v>
      </c>
      <c r="F208" s="6">
        <f t="shared" si="9"/>
        <v>2.9</v>
      </c>
      <c r="H208" s="15" t="s">
        <v>221</v>
      </c>
      <c r="I208" s="15" t="s">
        <v>24</v>
      </c>
      <c r="J208" s="6">
        <v>97</v>
      </c>
      <c r="K208" s="6">
        <v>31075.838</v>
      </c>
      <c r="L208" s="6">
        <v>81</v>
      </c>
      <c r="M208" s="6">
        <f t="shared" si="10"/>
        <v>0.83505154639175261</v>
      </c>
      <c r="O208" s="15" t="s">
        <v>283</v>
      </c>
      <c r="P208" s="15" t="s">
        <v>27</v>
      </c>
      <c r="Q208" s="6">
        <v>85</v>
      </c>
      <c r="R208" s="6">
        <v>30370.959999999999</v>
      </c>
      <c r="S208" s="6">
        <v>140</v>
      </c>
      <c r="T208" s="6">
        <f t="shared" si="11"/>
        <v>1.6470588235294117</v>
      </c>
    </row>
    <row r="209" spans="1:20" x14ac:dyDescent="0.15">
      <c r="A209" s="15" t="s">
        <v>159</v>
      </c>
      <c r="B209" s="15" t="s">
        <v>32</v>
      </c>
      <c r="C209" s="6">
        <v>123</v>
      </c>
      <c r="D209" s="6">
        <v>42378.12</v>
      </c>
      <c r="E209" s="6">
        <v>233</v>
      </c>
      <c r="F209" s="6">
        <f t="shared" si="9"/>
        <v>1.8943089430894309</v>
      </c>
      <c r="H209" s="15" t="s">
        <v>221</v>
      </c>
      <c r="I209" s="15" t="s">
        <v>27</v>
      </c>
      <c r="J209" s="6">
        <v>90</v>
      </c>
      <c r="K209" s="6">
        <v>29973.442999999999</v>
      </c>
      <c r="L209" s="6">
        <v>82</v>
      </c>
      <c r="M209" s="6">
        <f t="shared" si="10"/>
        <v>0.91111111111111109</v>
      </c>
      <c r="O209" s="15" t="s">
        <v>283</v>
      </c>
      <c r="P209" s="15" t="s">
        <v>24</v>
      </c>
      <c r="Q209" s="6">
        <v>101</v>
      </c>
      <c r="R209" s="6">
        <v>30522.115000000002</v>
      </c>
      <c r="S209" s="6">
        <v>141</v>
      </c>
      <c r="T209" s="6">
        <f t="shared" si="11"/>
        <v>1.3960396039603959</v>
      </c>
    </row>
    <row r="210" spans="1:20" x14ac:dyDescent="0.15">
      <c r="A210" s="15" t="s">
        <v>159</v>
      </c>
      <c r="B210" s="15" t="s">
        <v>28</v>
      </c>
      <c r="C210" s="6">
        <v>83</v>
      </c>
      <c r="D210" s="6">
        <v>27372.886999999999</v>
      </c>
      <c r="E210" s="6">
        <v>233</v>
      </c>
      <c r="F210" s="6">
        <f t="shared" si="9"/>
        <v>2.8072289156626504</v>
      </c>
      <c r="H210" s="15" t="s">
        <v>221</v>
      </c>
      <c r="I210" s="15" t="s">
        <v>26</v>
      </c>
      <c r="J210" s="6">
        <v>108</v>
      </c>
      <c r="K210" s="6">
        <v>37677.438000000002</v>
      </c>
      <c r="L210" s="6">
        <v>82</v>
      </c>
      <c r="M210" s="6">
        <f t="shared" si="10"/>
        <v>0.7592592592592593</v>
      </c>
      <c r="O210" s="15" t="s">
        <v>283</v>
      </c>
      <c r="P210" s="15" t="s">
        <v>32</v>
      </c>
      <c r="Q210" s="6">
        <v>95</v>
      </c>
      <c r="R210" s="6">
        <v>33504.800000000003</v>
      </c>
      <c r="S210" s="6">
        <v>141</v>
      </c>
      <c r="T210" s="6">
        <f t="shared" si="11"/>
        <v>1.4842105263157894</v>
      </c>
    </row>
    <row r="211" spans="1:20" x14ac:dyDescent="0.15">
      <c r="A211" s="15" t="s">
        <v>159</v>
      </c>
      <c r="B211" s="15" t="s">
        <v>25</v>
      </c>
      <c r="C211" s="6">
        <v>97</v>
      </c>
      <c r="D211" s="6">
        <v>34075.125</v>
      </c>
      <c r="E211" s="6">
        <v>234</v>
      </c>
      <c r="F211" s="6">
        <f t="shared" si="9"/>
        <v>2.4123711340206184</v>
      </c>
      <c r="H211" s="15" t="s">
        <v>221</v>
      </c>
      <c r="I211" s="15" t="s">
        <v>32</v>
      </c>
      <c r="J211" s="6">
        <v>90</v>
      </c>
      <c r="K211" s="6">
        <v>28302.285</v>
      </c>
      <c r="L211" s="6">
        <v>82</v>
      </c>
      <c r="M211" s="6">
        <f t="shared" si="10"/>
        <v>0.91111111111111109</v>
      </c>
      <c r="O211" s="15" t="s">
        <v>283</v>
      </c>
      <c r="P211" s="15" t="s">
        <v>33</v>
      </c>
      <c r="Q211" s="6">
        <v>98</v>
      </c>
      <c r="R211" s="6">
        <v>31044.643</v>
      </c>
      <c r="S211" s="6">
        <v>141</v>
      </c>
      <c r="T211" s="6">
        <f t="shared" si="11"/>
        <v>1.4387755102040816</v>
      </c>
    </row>
    <row r="212" spans="1:20" x14ac:dyDescent="0.15">
      <c r="A212" s="15" t="s">
        <v>159</v>
      </c>
      <c r="B212" s="15" t="s">
        <v>33</v>
      </c>
      <c r="C212" s="6">
        <v>95</v>
      </c>
      <c r="D212" s="6">
        <v>32462.195</v>
      </c>
      <c r="E212" s="6">
        <v>234</v>
      </c>
      <c r="F212" s="6">
        <f t="shared" si="9"/>
        <v>2.4631578947368422</v>
      </c>
      <c r="H212" s="15" t="s">
        <v>221</v>
      </c>
      <c r="I212" s="15" t="s">
        <v>33</v>
      </c>
      <c r="J212" s="6">
        <v>101</v>
      </c>
      <c r="K212" s="6">
        <v>33082.233999999997</v>
      </c>
      <c r="L212" s="6">
        <v>82</v>
      </c>
      <c r="M212" s="6">
        <f t="shared" si="10"/>
        <v>0.81188118811881194</v>
      </c>
      <c r="O212" s="15" t="s">
        <v>283</v>
      </c>
      <c r="P212" s="15" t="s">
        <v>28</v>
      </c>
      <c r="Q212" s="6">
        <v>97</v>
      </c>
      <c r="R212" s="6">
        <v>30930</v>
      </c>
      <c r="S212" s="6">
        <v>142</v>
      </c>
      <c r="T212" s="6">
        <f t="shared" si="11"/>
        <v>1.4639175257731958</v>
      </c>
    </row>
    <row r="213" spans="1:20" x14ac:dyDescent="0.15">
      <c r="A213" s="15" t="s">
        <v>160</v>
      </c>
      <c r="B213" s="15" t="s">
        <v>25</v>
      </c>
      <c r="C213" s="6">
        <v>99</v>
      </c>
      <c r="D213" s="6">
        <v>30299.241999999998</v>
      </c>
      <c r="E213" s="6">
        <v>146</v>
      </c>
      <c r="F213" s="6">
        <f t="shared" si="9"/>
        <v>1.4747474747474747</v>
      </c>
      <c r="H213" s="15" t="s">
        <v>222</v>
      </c>
      <c r="I213" s="15" t="s">
        <v>26</v>
      </c>
      <c r="J213" s="6">
        <v>100</v>
      </c>
      <c r="K213" s="6">
        <v>35419.96</v>
      </c>
      <c r="L213" s="6">
        <v>183</v>
      </c>
      <c r="M213" s="6">
        <f t="shared" si="10"/>
        <v>1.83</v>
      </c>
      <c r="O213" s="15" t="s">
        <v>284</v>
      </c>
      <c r="P213" s="15" t="s">
        <v>31</v>
      </c>
      <c r="Q213" s="6">
        <v>59</v>
      </c>
      <c r="R213" s="6">
        <v>19231.719000000001</v>
      </c>
      <c r="S213" s="6">
        <v>189</v>
      </c>
      <c r="T213" s="6">
        <f t="shared" si="11"/>
        <v>3.2033898305084745</v>
      </c>
    </row>
    <row r="214" spans="1:20" x14ac:dyDescent="0.15">
      <c r="A214" s="15" t="s">
        <v>160</v>
      </c>
      <c r="B214" s="15" t="s">
        <v>26</v>
      </c>
      <c r="C214" s="6">
        <v>91</v>
      </c>
      <c r="D214" s="6">
        <v>30124.723000000002</v>
      </c>
      <c r="E214" s="6">
        <v>146</v>
      </c>
      <c r="F214" s="6">
        <f t="shared" si="9"/>
        <v>1.6043956043956045</v>
      </c>
      <c r="H214" s="15" t="s">
        <v>222</v>
      </c>
      <c r="I214" s="15" t="s">
        <v>33</v>
      </c>
      <c r="J214" s="6">
        <v>103</v>
      </c>
      <c r="K214" s="6">
        <v>34408.438000000002</v>
      </c>
      <c r="L214" s="6">
        <v>183</v>
      </c>
      <c r="M214" s="6">
        <f t="shared" si="10"/>
        <v>1.7766990291262137</v>
      </c>
      <c r="O214" s="15" t="s">
        <v>284</v>
      </c>
      <c r="P214" s="15" t="s">
        <v>29</v>
      </c>
      <c r="Q214" s="6">
        <v>93</v>
      </c>
      <c r="R214" s="6">
        <v>30134.155999999999</v>
      </c>
      <c r="S214" s="6">
        <v>189</v>
      </c>
      <c r="T214" s="6">
        <f t="shared" si="11"/>
        <v>2.032258064516129</v>
      </c>
    </row>
    <row r="215" spans="1:20" x14ac:dyDescent="0.15">
      <c r="A215" s="15" t="s">
        <v>160</v>
      </c>
      <c r="B215" s="15" t="s">
        <v>24</v>
      </c>
      <c r="C215" s="6">
        <v>100</v>
      </c>
      <c r="D215" s="6">
        <v>35062.97</v>
      </c>
      <c r="E215" s="6">
        <v>147</v>
      </c>
      <c r="F215" s="6">
        <f t="shared" si="9"/>
        <v>1.47</v>
      </c>
      <c r="H215" s="15" t="s">
        <v>222</v>
      </c>
      <c r="I215" s="15" t="s">
        <v>25</v>
      </c>
      <c r="J215" s="6">
        <v>73</v>
      </c>
      <c r="K215" s="6">
        <v>26139.197</v>
      </c>
      <c r="L215" s="6">
        <v>184</v>
      </c>
      <c r="M215" s="6">
        <f t="shared" si="10"/>
        <v>2.5205479452054793</v>
      </c>
      <c r="O215" s="15" t="s">
        <v>284</v>
      </c>
      <c r="P215" s="15" t="s">
        <v>32</v>
      </c>
      <c r="Q215" s="6">
        <v>85</v>
      </c>
      <c r="R215" s="6">
        <v>30060.562000000002</v>
      </c>
      <c r="S215" s="6">
        <v>190</v>
      </c>
      <c r="T215" s="6">
        <f t="shared" si="11"/>
        <v>2.2352941176470589</v>
      </c>
    </row>
    <row r="216" spans="1:20" x14ac:dyDescent="0.15">
      <c r="A216" s="15" t="s">
        <v>160</v>
      </c>
      <c r="B216" s="15" t="s">
        <v>31</v>
      </c>
      <c r="C216" s="6">
        <v>49</v>
      </c>
      <c r="D216" s="6">
        <v>15448.2</v>
      </c>
      <c r="E216" s="6">
        <v>147</v>
      </c>
      <c r="F216" s="6">
        <f t="shared" si="9"/>
        <v>3</v>
      </c>
      <c r="H216" s="15" t="s">
        <v>222</v>
      </c>
      <c r="I216" s="15" t="s">
        <v>29</v>
      </c>
      <c r="J216" s="6">
        <v>97</v>
      </c>
      <c r="K216" s="6">
        <v>32531.078000000001</v>
      </c>
      <c r="L216" s="6">
        <v>184</v>
      </c>
      <c r="M216" s="6">
        <f t="shared" si="10"/>
        <v>1.8969072164948453</v>
      </c>
      <c r="O216" s="15" t="s">
        <v>284</v>
      </c>
      <c r="P216" s="15" t="s">
        <v>30</v>
      </c>
      <c r="Q216" s="6">
        <v>46</v>
      </c>
      <c r="R216" s="6">
        <v>16412.12</v>
      </c>
      <c r="S216" s="6">
        <v>190</v>
      </c>
      <c r="T216" s="6">
        <f t="shared" si="11"/>
        <v>4.1304347826086953</v>
      </c>
    </row>
    <row r="217" spans="1:20" x14ac:dyDescent="0.15">
      <c r="A217" s="15" t="s">
        <v>160</v>
      </c>
      <c r="B217" s="15" t="s">
        <v>28</v>
      </c>
      <c r="C217" s="6">
        <v>97</v>
      </c>
      <c r="D217" s="6">
        <v>32651.879000000001</v>
      </c>
      <c r="E217" s="6">
        <v>147</v>
      </c>
      <c r="F217" s="6">
        <f t="shared" si="9"/>
        <v>1.5154639175257731</v>
      </c>
      <c r="H217" s="15" t="s">
        <v>222</v>
      </c>
      <c r="I217" s="15" t="s">
        <v>30</v>
      </c>
      <c r="J217" s="6">
        <v>57</v>
      </c>
      <c r="K217" s="6">
        <v>17957.84</v>
      </c>
      <c r="L217" s="6">
        <v>184</v>
      </c>
      <c r="M217" s="6">
        <f t="shared" si="10"/>
        <v>3.2280701754385963</v>
      </c>
      <c r="O217" s="15" t="s">
        <v>284</v>
      </c>
      <c r="P217" s="15" t="s">
        <v>28</v>
      </c>
      <c r="Q217" s="6">
        <v>106</v>
      </c>
      <c r="R217" s="6">
        <v>34707.589999999997</v>
      </c>
      <c r="S217" s="6">
        <v>190</v>
      </c>
      <c r="T217" s="6">
        <f t="shared" si="11"/>
        <v>1.7924528301886793</v>
      </c>
    </row>
    <row r="218" spans="1:20" x14ac:dyDescent="0.15">
      <c r="A218" s="15" t="s">
        <v>160</v>
      </c>
      <c r="B218" s="15" t="s">
        <v>27</v>
      </c>
      <c r="C218" s="6">
        <v>88</v>
      </c>
      <c r="D218" s="6">
        <v>30512.282999999999</v>
      </c>
      <c r="E218" s="6">
        <v>147</v>
      </c>
      <c r="F218" s="6">
        <f t="shared" si="9"/>
        <v>1.6704545454545454</v>
      </c>
      <c r="H218" s="15" t="s">
        <v>222</v>
      </c>
      <c r="I218" s="15" t="s">
        <v>31</v>
      </c>
      <c r="J218" s="6">
        <v>40</v>
      </c>
      <c r="K218" s="6">
        <v>13634.241</v>
      </c>
      <c r="L218" s="6">
        <v>184</v>
      </c>
      <c r="M218" s="6">
        <f t="shared" si="10"/>
        <v>4.5999999999999996</v>
      </c>
      <c r="O218" s="15" t="s">
        <v>284</v>
      </c>
      <c r="P218" s="15" t="s">
        <v>25</v>
      </c>
      <c r="Q218" s="6">
        <v>103</v>
      </c>
      <c r="R218" s="6">
        <v>34746.516000000003</v>
      </c>
      <c r="S218" s="6">
        <v>190</v>
      </c>
      <c r="T218" s="6">
        <f t="shared" si="11"/>
        <v>1.8446601941747574</v>
      </c>
    </row>
    <row r="219" spans="1:20" x14ac:dyDescent="0.15">
      <c r="A219" s="15" t="s">
        <v>160</v>
      </c>
      <c r="B219" s="15" t="s">
        <v>30</v>
      </c>
      <c r="C219" s="6">
        <v>47</v>
      </c>
      <c r="D219" s="6">
        <v>15078.36</v>
      </c>
      <c r="E219" s="6">
        <v>147</v>
      </c>
      <c r="F219" s="6">
        <f t="shared" si="9"/>
        <v>3.1276595744680851</v>
      </c>
      <c r="H219" s="15" t="s">
        <v>222</v>
      </c>
      <c r="I219" s="15" t="s">
        <v>32</v>
      </c>
      <c r="J219" s="6">
        <v>96</v>
      </c>
      <c r="K219" s="6">
        <v>31869.918000000001</v>
      </c>
      <c r="L219" s="6">
        <v>184</v>
      </c>
      <c r="M219" s="6">
        <f t="shared" si="10"/>
        <v>1.9166666666666667</v>
      </c>
      <c r="O219" s="15" t="s">
        <v>284</v>
      </c>
      <c r="P219" s="15" t="s">
        <v>27</v>
      </c>
      <c r="Q219" s="6">
        <v>83</v>
      </c>
      <c r="R219" s="6">
        <v>25870.601999999999</v>
      </c>
      <c r="S219" s="6">
        <v>191</v>
      </c>
      <c r="T219" s="6">
        <f t="shared" si="11"/>
        <v>2.3012048192771086</v>
      </c>
    </row>
    <row r="220" spans="1:20" x14ac:dyDescent="0.15">
      <c r="A220" s="15" t="s">
        <v>160</v>
      </c>
      <c r="B220" s="15" t="s">
        <v>33</v>
      </c>
      <c r="C220" s="6">
        <v>102</v>
      </c>
      <c r="D220" s="6">
        <v>35358.839999999997</v>
      </c>
      <c r="E220" s="6">
        <v>147</v>
      </c>
      <c r="F220" s="6">
        <f t="shared" si="9"/>
        <v>1.4411764705882353</v>
      </c>
      <c r="H220" s="15" t="s">
        <v>222</v>
      </c>
      <c r="I220" s="15" t="s">
        <v>24</v>
      </c>
      <c r="J220" s="6">
        <v>90</v>
      </c>
      <c r="K220" s="6">
        <v>29320.518</v>
      </c>
      <c r="L220" s="6">
        <v>184</v>
      </c>
      <c r="M220" s="6">
        <f t="shared" si="10"/>
        <v>2.0444444444444443</v>
      </c>
      <c r="O220" s="15" t="s">
        <v>284</v>
      </c>
      <c r="P220" s="15" t="s">
        <v>24</v>
      </c>
      <c r="Q220" s="6">
        <v>111</v>
      </c>
      <c r="R220" s="6">
        <v>35160.188000000002</v>
      </c>
      <c r="S220" s="6">
        <v>191</v>
      </c>
      <c r="T220" s="6">
        <f t="shared" si="11"/>
        <v>1.7207207207207207</v>
      </c>
    </row>
    <row r="221" spans="1:20" x14ac:dyDescent="0.15">
      <c r="A221" s="15" t="s">
        <v>160</v>
      </c>
      <c r="B221" s="15" t="s">
        <v>32</v>
      </c>
      <c r="C221" s="6">
        <v>101</v>
      </c>
      <c r="D221" s="6">
        <v>33063.32</v>
      </c>
      <c r="E221" s="6">
        <v>148</v>
      </c>
      <c r="F221" s="6">
        <f t="shared" si="9"/>
        <v>1.4653465346534653</v>
      </c>
      <c r="H221" s="15" t="s">
        <v>222</v>
      </c>
      <c r="I221" s="15" t="s">
        <v>27</v>
      </c>
      <c r="J221" s="6">
        <v>112</v>
      </c>
      <c r="K221" s="6">
        <v>36410.565999999999</v>
      </c>
      <c r="L221" s="6">
        <v>184</v>
      </c>
      <c r="M221" s="6">
        <f t="shared" si="10"/>
        <v>1.6428571428571428</v>
      </c>
      <c r="O221" s="15" t="s">
        <v>284</v>
      </c>
      <c r="P221" s="15" t="s">
        <v>33</v>
      </c>
      <c r="Q221" s="6">
        <v>96</v>
      </c>
      <c r="R221" s="6">
        <v>33432.285000000003</v>
      </c>
      <c r="S221" s="6">
        <v>191</v>
      </c>
      <c r="T221" s="6">
        <f t="shared" si="11"/>
        <v>1.9895833333333333</v>
      </c>
    </row>
    <row r="222" spans="1:20" x14ac:dyDescent="0.15">
      <c r="A222" s="15" t="s">
        <v>160</v>
      </c>
      <c r="B222" s="15" t="s">
        <v>29</v>
      </c>
      <c r="C222" s="6">
        <v>67</v>
      </c>
      <c r="D222" s="6">
        <v>21398.48</v>
      </c>
      <c r="E222" s="6">
        <v>148</v>
      </c>
      <c r="F222" s="6">
        <f t="shared" si="9"/>
        <v>2.2089552238805972</v>
      </c>
      <c r="H222" s="15" t="s">
        <v>222</v>
      </c>
      <c r="I222" s="15" t="s">
        <v>28</v>
      </c>
      <c r="J222" s="6">
        <v>95</v>
      </c>
      <c r="K222" s="6">
        <v>29609.8</v>
      </c>
      <c r="L222" s="6">
        <v>184</v>
      </c>
      <c r="M222" s="6">
        <f t="shared" si="10"/>
        <v>1.9368421052631579</v>
      </c>
      <c r="O222" s="15" t="s">
        <v>284</v>
      </c>
      <c r="P222" s="15" t="s">
        <v>26</v>
      </c>
      <c r="Q222" s="6">
        <v>104</v>
      </c>
      <c r="R222" s="6">
        <v>32832.402000000002</v>
      </c>
      <c r="S222" s="6">
        <v>191</v>
      </c>
      <c r="T222" s="6">
        <f t="shared" si="11"/>
        <v>1.8365384615384615</v>
      </c>
    </row>
    <row r="223" spans="1:20" x14ac:dyDescent="0.15">
      <c r="A223" s="15" t="s">
        <v>161</v>
      </c>
      <c r="B223" s="15" t="s">
        <v>26</v>
      </c>
      <c r="C223" s="6">
        <v>93</v>
      </c>
      <c r="D223" s="6">
        <v>30474.557000000001</v>
      </c>
      <c r="E223" s="6">
        <v>96</v>
      </c>
      <c r="F223" s="6">
        <f t="shared" si="9"/>
        <v>1.032258064516129</v>
      </c>
      <c r="H223" s="15" t="s">
        <v>223</v>
      </c>
      <c r="I223" s="15" t="s">
        <v>26</v>
      </c>
      <c r="J223" s="6">
        <v>101</v>
      </c>
      <c r="K223" s="6">
        <v>34972.277000000002</v>
      </c>
      <c r="L223" s="6">
        <v>185</v>
      </c>
      <c r="M223" s="6">
        <f t="shared" si="10"/>
        <v>1.8316831683168318</v>
      </c>
      <c r="O223" s="15" t="s">
        <v>285</v>
      </c>
      <c r="P223" s="15" t="s">
        <v>24</v>
      </c>
      <c r="Q223" s="6">
        <v>90</v>
      </c>
      <c r="R223" s="6">
        <v>30419.634999999998</v>
      </c>
      <c r="S223" s="6">
        <v>130</v>
      </c>
      <c r="T223" s="6">
        <f t="shared" si="11"/>
        <v>1.4444444444444444</v>
      </c>
    </row>
    <row r="224" spans="1:20" x14ac:dyDescent="0.15">
      <c r="A224" s="15" t="s">
        <v>161</v>
      </c>
      <c r="B224" s="15" t="s">
        <v>25</v>
      </c>
      <c r="C224" s="6">
        <v>90</v>
      </c>
      <c r="D224" s="6">
        <v>27974.563999999998</v>
      </c>
      <c r="E224" s="6">
        <v>97</v>
      </c>
      <c r="F224" s="6">
        <f t="shared" si="9"/>
        <v>1.0777777777777777</v>
      </c>
      <c r="H224" s="15" t="s">
        <v>223</v>
      </c>
      <c r="I224" s="15" t="s">
        <v>30</v>
      </c>
      <c r="J224" s="6">
        <v>46</v>
      </c>
      <c r="K224" s="6">
        <v>15518.521000000001</v>
      </c>
      <c r="L224" s="6">
        <v>185</v>
      </c>
      <c r="M224" s="6">
        <f t="shared" si="10"/>
        <v>4.0217391304347823</v>
      </c>
      <c r="O224" s="15" t="s">
        <v>285</v>
      </c>
      <c r="P224" s="15" t="s">
        <v>33</v>
      </c>
      <c r="Q224" s="6">
        <v>93</v>
      </c>
      <c r="R224" s="6">
        <v>30960.918000000001</v>
      </c>
      <c r="S224" s="6">
        <v>130</v>
      </c>
      <c r="T224" s="6">
        <f t="shared" si="11"/>
        <v>1.3978494623655915</v>
      </c>
    </row>
    <row r="225" spans="1:20" x14ac:dyDescent="0.15">
      <c r="A225" s="15" t="s">
        <v>161</v>
      </c>
      <c r="B225" s="15" t="s">
        <v>30</v>
      </c>
      <c r="C225" s="6">
        <v>47</v>
      </c>
      <c r="D225" s="6">
        <v>15290.681</v>
      </c>
      <c r="E225" s="6">
        <v>97</v>
      </c>
      <c r="F225" s="6">
        <f t="shared" si="9"/>
        <v>2.0638297872340425</v>
      </c>
      <c r="H225" s="15" t="s">
        <v>223</v>
      </c>
      <c r="I225" s="15" t="s">
        <v>29</v>
      </c>
      <c r="J225" s="6">
        <v>94</v>
      </c>
      <c r="K225" s="6">
        <v>30292.720000000001</v>
      </c>
      <c r="L225" s="6">
        <v>185</v>
      </c>
      <c r="M225" s="6">
        <f t="shared" si="10"/>
        <v>1.9680851063829787</v>
      </c>
      <c r="O225" s="15" t="s">
        <v>285</v>
      </c>
      <c r="P225" s="15" t="s">
        <v>32</v>
      </c>
      <c r="Q225" s="6">
        <v>82</v>
      </c>
      <c r="R225" s="6">
        <v>27593.993999999999</v>
      </c>
      <c r="S225" s="6">
        <v>131</v>
      </c>
      <c r="T225" s="6">
        <f t="shared" si="11"/>
        <v>1.5975609756097562</v>
      </c>
    </row>
    <row r="226" spans="1:20" x14ac:dyDescent="0.15">
      <c r="A226" s="15" t="s">
        <v>161</v>
      </c>
      <c r="B226" s="15" t="s">
        <v>29</v>
      </c>
      <c r="C226" s="6">
        <v>74</v>
      </c>
      <c r="D226" s="6">
        <v>25723.601999999999</v>
      </c>
      <c r="E226" s="6">
        <v>97</v>
      </c>
      <c r="F226" s="6">
        <f t="shared" si="9"/>
        <v>1.3108108108108107</v>
      </c>
      <c r="H226" s="15" t="s">
        <v>223</v>
      </c>
      <c r="I226" s="15" t="s">
        <v>31</v>
      </c>
      <c r="J226" s="6">
        <v>47</v>
      </c>
      <c r="K226" s="6">
        <v>16339.960999999999</v>
      </c>
      <c r="L226" s="6">
        <v>185</v>
      </c>
      <c r="M226" s="6">
        <f t="shared" si="10"/>
        <v>3.9361702127659575</v>
      </c>
      <c r="O226" s="15" t="s">
        <v>285</v>
      </c>
      <c r="P226" s="15" t="s">
        <v>28</v>
      </c>
      <c r="Q226" s="6">
        <v>106</v>
      </c>
      <c r="R226" s="6">
        <v>35427.042999999998</v>
      </c>
      <c r="S226" s="6">
        <v>131</v>
      </c>
      <c r="T226" s="6">
        <f t="shared" si="11"/>
        <v>1.2358490566037736</v>
      </c>
    </row>
    <row r="227" spans="1:20" x14ac:dyDescent="0.15">
      <c r="A227" s="15" t="s">
        <v>161</v>
      </c>
      <c r="B227" s="15" t="s">
        <v>27</v>
      </c>
      <c r="C227" s="6">
        <v>106</v>
      </c>
      <c r="D227" s="6">
        <v>35117.483999999997</v>
      </c>
      <c r="E227" s="6">
        <v>97</v>
      </c>
      <c r="F227" s="6">
        <f t="shared" si="9"/>
        <v>0.91509433962264153</v>
      </c>
      <c r="H227" s="15" t="s">
        <v>223</v>
      </c>
      <c r="I227" s="15" t="s">
        <v>28</v>
      </c>
      <c r="J227" s="6">
        <v>93</v>
      </c>
      <c r="K227" s="6">
        <v>28847.967000000001</v>
      </c>
      <c r="L227" s="6">
        <v>186</v>
      </c>
      <c r="M227" s="6">
        <f t="shared" si="10"/>
        <v>2</v>
      </c>
      <c r="O227" s="15" t="s">
        <v>285</v>
      </c>
      <c r="P227" s="15" t="s">
        <v>29</v>
      </c>
      <c r="Q227" s="6">
        <v>99</v>
      </c>
      <c r="R227" s="6">
        <v>33226.230000000003</v>
      </c>
      <c r="S227" s="6">
        <v>131</v>
      </c>
      <c r="T227" s="6">
        <f t="shared" si="11"/>
        <v>1.3232323232323233</v>
      </c>
    </row>
    <row r="228" spans="1:20" x14ac:dyDescent="0.15">
      <c r="A228" s="15" t="s">
        <v>161</v>
      </c>
      <c r="B228" s="15" t="s">
        <v>24</v>
      </c>
      <c r="C228" s="6">
        <v>101</v>
      </c>
      <c r="D228" s="6">
        <v>33905.394999999997</v>
      </c>
      <c r="E228" s="6">
        <v>97</v>
      </c>
      <c r="F228" s="6">
        <f t="shared" si="9"/>
        <v>0.96039603960396036</v>
      </c>
      <c r="H228" s="15" t="s">
        <v>223</v>
      </c>
      <c r="I228" s="15" t="s">
        <v>24</v>
      </c>
      <c r="J228" s="6">
        <v>84</v>
      </c>
      <c r="K228" s="6">
        <v>27828.52</v>
      </c>
      <c r="L228" s="6">
        <v>186</v>
      </c>
      <c r="M228" s="6">
        <f t="shared" si="10"/>
        <v>2.2142857142857144</v>
      </c>
      <c r="O228" s="15" t="s">
        <v>285</v>
      </c>
      <c r="P228" s="15" t="s">
        <v>30</v>
      </c>
      <c r="Q228" s="6">
        <v>53</v>
      </c>
      <c r="R228" s="6">
        <v>19098.203000000001</v>
      </c>
      <c r="S228" s="6">
        <v>131</v>
      </c>
      <c r="T228" s="6">
        <f t="shared" si="11"/>
        <v>2.4716981132075473</v>
      </c>
    </row>
    <row r="229" spans="1:20" x14ac:dyDescent="0.15">
      <c r="A229" s="15" t="s">
        <v>161</v>
      </c>
      <c r="B229" s="15" t="s">
        <v>32</v>
      </c>
      <c r="C229" s="6">
        <v>83</v>
      </c>
      <c r="D229" s="6">
        <v>26057.24</v>
      </c>
      <c r="E229" s="6">
        <v>97</v>
      </c>
      <c r="F229" s="6">
        <f t="shared" si="9"/>
        <v>1.1686746987951808</v>
      </c>
      <c r="H229" s="15" t="s">
        <v>223</v>
      </c>
      <c r="I229" s="15" t="s">
        <v>25</v>
      </c>
      <c r="J229" s="6">
        <v>67</v>
      </c>
      <c r="K229" s="6">
        <v>22665.437999999998</v>
      </c>
      <c r="L229" s="6">
        <v>186</v>
      </c>
      <c r="M229" s="6">
        <f t="shared" si="10"/>
        <v>2.7761194029850746</v>
      </c>
      <c r="O229" s="15" t="s">
        <v>285</v>
      </c>
      <c r="P229" s="15" t="s">
        <v>25</v>
      </c>
      <c r="Q229" s="6">
        <v>101</v>
      </c>
      <c r="R229" s="6">
        <v>35088.917999999998</v>
      </c>
      <c r="S229" s="6">
        <v>131</v>
      </c>
      <c r="T229" s="6">
        <f t="shared" si="11"/>
        <v>1.2970297029702971</v>
      </c>
    </row>
    <row r="230" spans="1:20" x14ac:dyDescent="0.15">
      <c r="A230" s="15" t="s">
        <v>161</v>
      </c>
      <c r="B230" s="15" t="s">
        <v>31</v>
      </c>
      <c r="C230" s="6">
        <v>51</v>
      </c>
      <c r="D230" s="6">
        <v>15032.478999999999</v>
      </c>
      <c r="E230" s="6">
        <v>97</v>
      </c>
      <c r="F230" s="6">
        <f t="shared" si="9"/>
        <v>1.9019607843137254</v>
      </c>
      <c r="H230" s="15" t="s">
        <v>223</v>
      </c>
      <c r="I230" s="15" t="s">
        <v>33</v>
      </c>
      <c r="J230" s="6">
        <v>93</v>
      </c>
      <c r="K230" s="6">
        <v>33164.61</v>
      </c>
      <c r="L230" s="6">
        <v>186</v>
      </c>
      <c r="M230" s="6">
        <f t="shared" si="10"/>
        <v>2</v>
      </c>
      <c r="O230" s="15" t="s">
        <v>285</v>
      </c>
      <c r="P230" s="15" t="s">
        <v>27</v>
      </c>
      <c r="Q230" s="6">
        <v>108</v>
      </c>
      <c r="R230" s="6">
        <v>33483.792999999998</v>
      </c>
      <c r="S230" s="6">
        <v>131</v>
      </c>
      <c r="T230" s="6">
        <f t="shared" si="11"/>
        <v>1.212962962962963</v>
      </c>
    </row>
    <row r="231" spans="1:20" x14ac:dyDescent="0.15">
      <c r="A231" s="15" t="s">
        <v>161</v>
      </c>
      <c r="B231" s="15" t="s">
        <v>28</v>
      </c>
      <c r="C231" s="6">
        <v>99</v>
      </c>
      <c r="D231" s="6">
        <v>34075.89</v>
      </c>
      <c r="E231" s="6">
        <v>97</v>
      </c>
      <c r="F231" s="6">
        <f t="shared" si="9"/>
        <v>0.97979797979797978</v>
      </c>
      <c r="H231" s="15" t="s">
        <v>223</v>
      </c>
      <c r="I231" s="15" t="s">
        <v>32</v>
      </c>
      <c r="J231" s="6">
        <v>93</v>
      </c>
      <c r="K231" s="6">
        <v>31173.956999999999</v>
      </c>
      <c r="L231" s="6">
        <v>186</v>
      </c>
      <c r="M231" s="6">
        <f t="shared" si="10"/>
        <v>2</v>
      </c>
      <c r="O231" s="15" t="s">
        <v>285</v>
      </c>
      <c r="P231" s="15" t="s">
        <v>26</v>
      </c>
      <c r="Q231" s="6">
        <v>99</v>
      </c>
      <c r="R231" s="6">
        <v>33793.035000000003</v>
      </c>
      <c r="S231" s="6">
        <v>132</v>
      </c>
      <c r="T231" s="6">
        <f t="shared" si="11"/>
        <v>1.3333333333333333</v>
      </c>
    </row>
    <row r="232" spans="1:20" x14ac:dyDescent="0.15">
      <c r="A232" s="15" t="s">
        <v>161</v>
      </c>
      <c r="B232" s="15" t="s">
        <v>33</v>
      </c>
      <c r="C232" s="6">
        <v>97</v>
      </c>
      <c r="D232" s="6">
        <v>31612.768</v>
      </c>
      <c r="E232" s="6">
        <v>98</v>
      </c>
      <c r="F232" s="6">
        <f t="shared" si="9"/>
        <v>1.0103092783505154</v>
      </c>
      <c r="H232" s="15" t="s">
        <v>223</v>
      </c>
      <c r="I232" s="15" t="s">
        <v>27</v>
      </c>
      <c r="J232" s="6">
        <v>117</v>
      </c>
      <c r="K232" s="6">
        <v>40224.917999999998</v>
      </c>
      <c r="L232" s="6">
        <v>186</v>
      </c>
      <c r="M232" s="6">
        <f t="shared" si="10"/>
        <v>1.5897435897435896</v>
      </c>
      <c r="O232" s="15" t="s">
        <v>285</v>
      </c>
      <c r="P232" s="15" t="s">
        <v>31</v>
      </c>
      <c r="Q232" s="6">
        <v>55</v>
      </c>
      <c r="R232" s="6">
        <v>16718.761999999999</v>
      </c>
      <c r="S232" s="6">
        <v>132</v>
      </c>
      <c r="T232" s="6">
        <f t="shared" si="11"/>
        <v>2.4</v>
      </c>
    </row>
    <row r="233" spans="1:20" x14ac:dyDescent="0.15">
      <c r="A233" s="15" t="s">
        <v>162</v>
      </c>
      <c r="B233" s="15" t="s">
        <v>25</v>
      </c>
      <c r="C233" s="6">
        <v>88</v>
      </c>
      <c r="D233" s="6">
        <v>29190.728999999999</v>
      </c>
      <c r="E233" s="6">
        <v>127</v>
      </c>
      <c r="F233" s="6">
        <f t="shared" si="9"/>
        <v>1.4431818181818181</v>
      </c>
      <c r="H233" s="15" t="s">
        <v>224</v>
      </c>
      <c r="I233" s="15" t="s">
        <v>33</v>
      </c>
      <c r="J233" s="6">
        <v>90</v>
      </c>
      <c r="K233" s="6">
        <v>30737.434000000001</v>
      </c>
      <c r="L233" s="6">
        <v>65</v>
      </c>
      <c r="M233" s="6">
        <f t="shared" si="10"/>
        <v>0.72222222222222221</v>
      </c>
      <c r="O233" s="15" t="s">
        <v>286</v>
      </c>
      <c r="P233" s="15" t="s">
        <v>25</v>
      </c>
      <c r="Q233" s="6">
        <v>100</v>
      </c>
      <c r="R233" s="6">
        <v>33970.233999999997</v>
      </c>
      <c r="S233" s="6">
        <v>208</v>
      </c>
      <c r="T233" s="6">
        <f t="shared" si="11"/>
        <v>2.08</v>
      </c>
    </row>
    <row r="234" spans="1:20" x14ac:dyDescent="0.15">
      <c r="A234" s="15" t="s">
        <v>162</v>
      </c>
      <c r="B234" s="15" t="s">
        <v>32</v>
      </c>
      <c r="C234" s="6">
        <v>86</v>
      </c>
      <c r="D234" s="6">
        <v>28630.752</v>
      </c>
      <c r="E234" s="6">
        <v>127</v>
      </c>
      <c r="F234" s="6">
        <f t="shared" si="9"/>
        <v>1.4767441860465116</v>
      </c>
      <c r="H234" s="15" t="s">
        <v>224</v>
      </c>
      <c r="I234" s="15" t="s">
        <v>29</v>
      </c>
      <c r="J234" s="6">
        <v>103</v>
      </c>
      <c r="K234" s="6">
        <v>33198.76</v>
      </c>
      <c r="L234" s="6">
        <v>65</v>
      </c>
      <c r="M234" s="6">
        <f t="shared" si="10"/>
        <v>0.6310679611650486</v>
      </c>
      <c r="O234" s="15" t="s">
        <v>286</v>
      </c>
      <c r="P234" s="15" t="s">
        <v>30</v>
      </c>
      <c r="Q234" s="6">
        <v>54</v>
      </c>
      <c r="R234" s="6">
        <v>17437.958999999999</v>
      </c>
      <c r="S234" s="6">
        <v>208</v>
      </c>
      <c r="T234" s="6">
        <f t="shared" si="11"/>
        <v>3.8518518518518516</v>
      </c>
    </row>
    <row r="235" spans="1:20" x14ac:dyDescent="0.15">
      <c r="A235" s="15" t="s">
        <v>162</v>
      </c>
      <c r="B235" s="15" t="s">
        <v>28</v>
      </c>
      <c r="C235" s="6">
        <v>91</v>
      </c>
      <c r="D235" s="6">
        <v>29573.153999999999</v>
      </c>
      <c r="E235" s="6">
        <v>127</v>
      </c>
      <c r="F235" s="6">
        <f t="shared" si="9"/>
        <v>1.3956043956043955</v>
      </c>
      <c r="H235" s="15" t="s">
        <v>224</v>
      </c>
      <c r="I235" s="15" t="s">
        <v>28</v>
      </c>
      <c r="J235" s="6">
        <v>108</v>
      </c>
      <c r="K235" s="6">
        <v>34126.285000000003</v>
      </c>
      <c r="L235" s="6">
        <v>65</v>
      </c>
      <c r="M235" s="6">
        <f t="shared" si="10"/>
        <v>0.60185185185185186</v>
      </c>
      <c r="O235" s="15" t="s">
        <v>286</v>
      </c>
      <c r="P235" s="15" t="s">
        <v>29</v>
      </c>
      <c r="Q235" s="6">
        <v>96</v>
      </c>
      <c r="R235" s="6">
        <v>29626.04</v>
      </c>
      <c r="S235" s="6">
        <v>208</v>
      </c>
      <c r="T235" s="6">
        <f t="shared" si="11"/>
        <v>2.1666666666666665</v>
      </c>
    </row>
    <row r="236" spans="1:20" x14ac:dyDescent="0.15">
      <c r="A236" s="15" t="s">
        <v>162</v>
      </c>
      <c r="B236" s="15" t="s">
        <v>31</v>
      </c>
      <c r="C236" s="6">
        <v>44</v>
      </c>
      <c r="D236" s="6">
        <v>12731.520500000001</v>
      </c>
      <c r="E236" s="6">
        <v>127</v>
      </c>
      <c r="F236" s="6">
        <f t="shared" si="9"/>
        <v>2.8863636363636362</v>
      </c>
      <c r="H236" s="15" t="s">
        <v>224</v>
      </c>
      <c r="I236" s="15" t="s">
        <v>30</v>
      </c>
      <c r="J236" s="6">
        <v>56</v>
      </c>
      <c r="K236" s="6">
        <v>19408.240000000002</v>
      </c>
      <c r="L236" s="6">
        <v>65</v>
      </c>
      <c r="M236" s="6">
        <f t="shared" si="10"/>
        <v>1.1607142857142858</v>
      </c>
      <c r="O236" s="15" t="s">
        <v>286</v>
      </c>
      <c r="P236" s="15" t="s">
        <v>32</v>
      </c>
      <c r="Q236" s="6">
        <v>95</v>
      </c>
      <c r="R236" s="6">
        <v>31942.842000000001</v>
      </c>
      <c r="S236" s="6">
        <v>209</v>
      </c>
      <c r="T236" s="6">
        <f t="shared" si="11"/>
        <v>2.2000000000000002</v>
      </c>
    </row>
    <row r="237" spans="1:20" x14ac:dyDescent="0.15">
      <c r="A237" s="15" t="s">
        <v>162</v>
      </c>
      <c r="B237" s="15" t="s">
        <v>30</v>
      </c>
      <c r="C237" s="6">
        <v>48</v>
      </c>
      <c r="D237" s="6">
        <v>16201.2</v>
      </c>
      <c r="E237" s="6">
        <v>127</v>
      </c>
      <c r="F237" s="6">
        <f t="shared" si="9"/>
        <v>2.6458333333333335</v>
      </c>
      <c r="H237" s="15" t="s">
        <v>224</v>
      </c>
      <c r="I237" s="15" t="s">
        <v>31</v>
      </c>
      <c r="J237" s="6">
        <v>51</v>
      </c>
      <c r="K237" s="6">
        <v>17072.64</v>
      </c>
      <c r="L237" s="6">
        <v>65</v>
      </c>
      <c r="M237" s="6">
        <f t="shared" si="10"/>
        <v>1.2745098039215685</v>
      </c>
      <c r="O237" s="15" t="s">
        <v>286</v>
      </c>
      <c r="P237" s="15" t="s">
        <v>26</v>
      </c>
      <c r="Q237" s="6">
        <v>102</v>
      </c>
      <c r="R237" s="6">
        <v>35009.68</v>
      </c>
      <c r="S237" s="6">
        <v>209</v>
      </c>
      <c r="T237" s="6">
        <f t="shared" si="11"/>
        <v>2.0490196078431371</v>
      </c>
    </row>
    <row r="238" spans="1:20" x14ac:dyDescent="0.15">
      <c r="A238" s="15" t="s">
        <v>162</v>
      </c>
      <c r="B238" s="15" t="s">
        <v>33</v>
      </c>
      <c r="C238" s="6">
        <v>101</v>
      </c>
      <c r="D238" s="6">
        <v>30277.559000000001</v>
      </c>
      <c r="E238" s="6">
        <v>127</v>
      </c>
      <c r="F238" s="6">
        <f t="shared" si="9"/>
        <v>1.2574257425742574</v>
      </c>
      <c r="H238" s="15" t="s">
        <v>224</v>
      </c>
      <c r="I238" s="15" t="s">
        <v>27</v>
      </c>
      <c r="J238" s="6">
        <v>74</v>
      </c>
      <c r="K238" s="6">
        <v>25672.639999999999</v>
      </c>
      <c r="L238" s="6">
        <v>65</v>
      </c>
      <c r="M238" s="6">
        <f t="shared" si="10"/>
        <v>0.8783783783783784</v>
      </c>
      <c r="O238" s="15" t="s">
        <v>286</v>
      </c>
      <c r="P238" s="15" t="s">
        <v>33</v>
      </c>
      <c r="Q238" s="6">
        <v>85</v>
      </c>
      <c r="R238" s="6">
        <v>28699.842000000001</v>
      </c>
      <c r="S238" s="6">
        <v>209</v>
      </c>
      <c r="T238" s="6">
        <f t="shared" si="11"/>
        <v>2.4588235294117649</v>
      </c>
    </row>
    <row r="239" spans="1:20" x14ac:dyDescent="0.15">
      <c r="A239" s="15" t="s">
        <v>162</v>
      </c>
      <c r="B239" s="15" t="s">
        <v>24</v>
      </c>
      <c r="C239" s="6">
        <v>95</v>
      </c>
      <c r="D239" s="6">
        <v>30294.125</v>
      </c>
      <c r="E239" s="6">
        <v>127</v>
      </c>
      <c r="F239" s="6">
        <f t="shared" si="9"/>
        <v>1.3368421052631578</v>
      </c>
      <c r="H239" s="15" t="s">
        <v>224</v>
      </c>
      <c r="I239" s="15" t="s">
        <v>26</v>
      </c>
      <c r="J239" s="6">
        <v>109</v>
      </c>
      <c r="K239" s="6">
        <v>37807</v>
      </c>
      <c r="L239" s="6">
        <v>65</v>
      </c>
      <c r="M239" s="6">
        <f t="shared" si="10"/>
        <v>0.59633027522935778</v>
      </c>
      <c r="O239" s="15" t="s">
        <v>286</v>
      </c>
      <c r="P239" s="15" t="s">
        <v>27</v>
      </c>
      <c r="Q239" s="6">
        <v>123</v>
      </c>
      <c r="R239" s="6">
        <v>41727.599999999999</v>
      </c>
      <c r="S239" s="6">
        <v>209</v>
      </c>
      <c r="T239" s="6">
        <f t="shared" si="11"/>
        <v>1.6991869918699187</v>
      </c>
    </row>
    <row r="240" spans="1:20" x14ac:dyDescent="0.15">
      <c r="A240" s="15" t="s">
        <v>162</v>
      </c>
      <c r="B240" s="15" t="s">
        <v>27</v>
      </c>
      <c r="C240" s="6">
        <v>97</v>
      </c>
      <c r="D240" s="6">
        <v>30112.155999999999</v>
      </c>
      <c r="E240" s="6">
        <v>127</v>
      </c>
      <c r="F240" s="6">
        <f t="shared" si="9"/>
        <v>1.3092783505154639</v>
      </c>
      <c r="H240" s="15" t="s">
        <v>224</v>
      </c>
      <c r="I240" s="15" t="s">
        <v>25</v>
      </c>
      <c r="J240" s="6">
        <v>80</v>
      </c>
      <c r="K240" s="6">
        <v>26637.040000000001</v>
      </c>
      <c r="L240" s="6">
        <v>65</v>
      </c>
      <c r="M240" s="6">
        <f t="shared" si="10"/>
        <v>0.8125</v>
      </c>
      <c r="O240" s="15" t="s">
        <v>286</v>
      </c>
      <c r="P240" s="15" t="s">
        <v>24</v>
      </c>
      <c r="Q240" s="6">
        <v>72</v>
      </c>
      <c r="R240" s="6">
        <v>25338.238000000001</v>
      </c>
      <c r="S240" s="6">
        <v>209</v>
      </c>
      <c r="T240" s="6">
        <f t="shared" si="11"/>
        <v>2.9027777777777777</v>
      </c>
    </row>
    <row r="241" spans="1:20" x14ac:dyDescent="0.15">
      <c r="A241" s="15" t="s">
        <v>162</v>
      </c>
      <c r="B241" s="15" t="s">
        <v>29</v>
      </c>
      <c r="C241" s="6">
        <v>79</v>
      </c>
      <c r="D241" s="6">
        <v>26438.396000000001</v>
      </c>
      <c r="E241" s="6">
        <v>127</v>
      </c>
      <c r="F241" s="6">
        <f t="shared" si="9"/>
        <v>1.6075949367088607</v>
      </c>
      <c r="H241" s="15" t="s">
        <v>224</v>
      </c>
      <c r="I241" s="15" t="s">
        <v>24</v>
      </c>
      <c r="J241" s="6">
        <v>98</v>
      </c>
      <c r="K241" s="6">
        <v>32595.605</v>
      </c>
      <c r="L241" s="6">
        <v>65</v>
      </c>
      <c r="M241" s="6">
        <f t="shared" si="10"/>
        <v>0.66326530612244894</v>
      </c>
      <c r="O241" s="15" t="s">
        <v>286</v>
      </c>
      <c r="P241" s="15" t="s">
        <v>31</v>
      </c>
      <c r="Q241" s="6">
        <v>52</v>
      </c>
      <c r="R241" s="6">
        <v>16236.359</v>
      </c>
      <c r="S241" s="6">
        <v>210</v>
      </c>
      <c r="T241" s="6">
        <f t="shared" si="11"/>
        <v>4.0384615384615383</v>
      </c>
    </row>
    <row r="242" spans="1:20" x14ac:dyDescent="0.15">
      <c r="A242" s="15" t="s">
        <v>162</v>
      </c>
      <c r="B242" s="15" t="s">
        <v>26</v>
      </c>
      <c r="C242" s="6">
        <v>111</v>
      </c>
      <c r="D242" s="6">
        <v>33878.042999999998</v>
      </c>
      <c r="E242" s="6">
        <v>127</v>
      </c>
      <c r="F242" s="6">
        <f t="shared" si="9"/>
        <v>1.1441441441441442</v>
      </c>
      <c r="H242" s="15" t="s">
        <v>224</v>
      </c>
      <c r="I242" s="15" t="s">
        <v>32</v>
      </c>
      <c r="J242" s="6">
        <v>84</v>
      </c>
      <c r="K242" s="6">
        <v>28698.206999999999</v>
      </c>
      <c r="L242" s="6">
        <v>65</v>
      </c>
      <c r="M242" s="6">
        <f t="shared" si="10"/>
        <v>0.77380952380952384</v>
      </c>
      <c r="O242" s="15" t="s">
        <v>286</v>
      </c>
      <c r="P242" s="15" t="s">
        <v>28</v>
      </c>
      <c r="Q242" s="6">
        <v>90</v>
      </c>
      <c r="R242" s="6">
        <v>30099.838</v>
      </c>
      <c r="S242" s="6">
        <v>210</v>
      </c>
      <c r="T242" s="6">
        <f t="shared" si="11"/>
        <v>2.3333333333333335</v>
      </c>
    </row>
    <row r="243" spans="1:20" x14ac:dyDescent="0.15">
      <c r="A243" s="15" t="s">
        <v>163</v>
      </c>
      <c r="B243" s="15" t="s">
        <v>28</v>
      </c>
      <c r="C243" s="6">
        <v>102</v>
      </c>
      <c r="D243" s="6">
        <v>32447.276999999998</v>
      </c>
      <c r="E243" s="6">
        <v>156</v>
      </c>
      <c r="F243" s="6">
        <f t="shared" si="9"/>
        <v>1.5294117647058822</v>
      </c>
      <c r="H243" s="15" t="s">
        <v>225</v>
      </c>
      <c r="I243" s="15" t="s">
        <v>24</v>
      </c>
      <c r="J243" s="6">
        <v>88</v>
      </c>
      <c r="K243" s="6">
        <v>28705.32</v>
      </c>
      <c r="L243" s="6">
        <v>109</v>
      </c>
      <c r="M243" s="6">
        <f t="shared" si="10"/>
        <v>1.2386363636363635</v>
      </c>
      <c r="O243" s="15" t="s">
        <v>287</v>
      </c>
      <c r="P243" s="15" t="s">
        <v>27</v>
      </c>
      <c r="Q243" s="6">
        <v>119</v>
      </c>
      <c r="R243" s="6">
        <v>40369.03</v>
      </c>
      <c r="S243" s="6">
        <v>61</v>
      </c>
      <c r="T243" s="6">
        <f t="shared" si="11"/>
        <v>0.51260504201680668</v>
      </c>
    </row>
    <row r="244" spans="1:20" x14ac:dyDescent="0.15">
      <c r="A244" s="15" t="s">
        <v>163</v>
      </c>
      <c r="B244" s="15" t="s">
        <v>27</v>
      </c>
      <c r="C244" s="6">
        <v>85</v>
      </c>
      <c r="D244" s="6">
        <v>29762.116999999998</v>
      </c>
      <c r="E244" s="6">
        <v>156</v>
      </c>
      <c r="F244" s="6">
        <f t="shared" si="9"/>
        <v>1.8352941176470587</v>
      </c>
      <c r="H244" s="15" t="s">
        <v>225</v>
      </c>
      <c r="I244" s="15" t="s">
        <v>33</v>
      </c>
      <c r="J244" s="6">
        <v>93</v>
      </c>
      <c r="K244" s="6">
        <v>29527.08</v>
      </c>
      <c r="L244" s="6">
        <v>109</v>
      </c>
      <c r="M244" s="6">
        <f t="shared" si="10"/>
        <v>1.1720430107526882</v>
      </c>
      <c r="O244" s="15" t="s">
        <v>287</v>
      </c>
      <c r="P244" s="15" t="s">
        <v>29</v>
      </c>
      <c r="Q244" s="6">
        <v>103</v>
      </c>
      <c r="R244" s="6">
        <v>31862.002</v>
      </c>
      <c r="S244" s="6">
        <v>61</v>
      </c>
      <c r="T244" s="6">
        <f t="shared" si="11"/>
        <v>0.59223300970873782</v>
      </c>
    </row>
    <row r="245" spans="1:20" x14ac:dyDescent="0.15">
      <c r="A245" s="15" t="s">
        <v>163</v>
      </c>
      <c r="B245" s="15" t="s">
        <v>31</v>
      </c>
      <c r="C245" s="6">
        <v>43</v>
      </c>
      <c r="D245" s="6">
        <v>13507.317999999999</v>
      </c>
      <c r="E245" s="6">
        <v>156</v>
      </c>
      <c r="F245" s="6">
        <f t="shared" si="9"/>
        <v>3.6279069767441858</v>
      </c>
      <c r="H245" s="15" t="s">
        <v>225</v>
      </c>
      <c r="I245" s="15" t="s">
        <v>27</v>
      </c>
      <c r="J245" s="6">
        <v>74</v>
      </c>
      <c r="K245" s="6">
        <v>25442.080000000002</v>
      </c>
      <c r="L245" s="6">
        <v>111</v>
      </c>
      <c r="M245" s="6">
        <f t="shared" si="10"/>
        <v>1.5</v>
      </c>
      <c r="O245" s="15" t="s">
        <v>287</v>
      </c>
      <c r="P245" s="15" t="s">
        <v>28</v>
      </c>
      <c r="Q245" s="6">
        <v>78</v>
      </c>
      <c r="R245" s="6">
        <v>26133.398000000001</v>
      </c>
      <c r="S245" s="6">
        <v>61</v>
      </c>
      <c r="T245" s="6">
        <f t="shared" si="11"/>
        <v>0.78205128205128205</v>
      </c>
    </row>
    <row r="246" spans="1:20" x14ac:dyDescent="0.15">
      <c r="A246" s="15" t="s">
        <v>163</v>
      </c>
      <c r="B246" s="15" t="s">
        <v>30</v>
      </c>
      <c r="C246" s="6">
        <v>46</v>
      </c>
      <c r="D246" s="6">
        <v>14840.880999999999</v>
      </c>
      <c r="E246" s="6">
        <v>156</v>
      </c>
      <c r="F246" s="6">
        <f t="shared" si="9"/>
        <v>3.3913043478260869</v>
      </c>
      <c r="H246" s="15" t="s">
        <v>225</v>
      </c>
      <c r="I246" s="15" t="s">
        <v>31</v>
      </c>
      <c r="J246" s="6">
        <v>42</v>
      </c>
      <c r="K246" s="6">
        <v>14019.278</v>
      </c>
      <c r="L246" s="6">
        <v>111</v>
      </c>
      <c r="M246" s="6">
        <f t="shared" si="10"/>
        <v>2.6428571428571428</v>
      </c>
      <c r="O246" s="15" t="s">
        <v>287</v>
      </c>
      <c r="P246" s="15" t="s">
        <v>31</v>
      </c>
      <c r="Q246" s="6">
        <v>51</v>
      </c>
      <c r="R246" s="6">
        <v>15495.644</v>
      </c>
      <c r="S246" s="6">
        <v>61</v>
      </c>
      <c r="T246" s="6">
        <f t="shared" si="11"/>
        <v>1.196078431372549</v>
      </c>
    </row>
    <row r="247" spans="1:20" x14ac:dyDescent="0.15">
      <c r="A247" s="15" t="s">
        <v>163</v>
      </c>
      <c r="B247" s="15" t="s">
        <v>32</v>
      </c>
      <c r="C247" s="6">
        <v>81</v>
      </c>
      <c r="D247" s="6">
        <v>28001.360000000001</v>
      </c>
      <c r="E247" s="6">
        <v>156</v>
      </c>
      <c r="F247" s="6">
        <f t="shared" si="9"/>
        <v>1.9259259259259258</v>
      </c>
      <c r="H247" s="15" t="s">
        <v>225</v>
      </c>
      <c r="I247" s="15" t="s">
        <v>25</v>
      </c>
      <c r="J247" s="6">
        <v>98</v>
      </c>
      <c r="K247" s="6">
        <v>32955.597999999998</v>
      </c>
      <c r="L247" s="6">
        <v>111</v>
      </c>
      <c r="M247" s="6">
        <f t="shared" si="10"/>
        <v>1.1326530612244898</v>
      </c>
      <c r="O247" s="15" t="s">
        <v>287</v>
      </c>
      <c r="P247" s="15" t="s">
        <v>24</v>
      </c>
      <c r="Q247" s="6">
        <v>68</v>
      </c>
      <c r="R247" s="6">
        <v>23873.201000000001</v>
      </c>
      <c r="S247" s="6">
        <v>61</v>
      </c>
      <c r="T247" s="6">
        <f t="shared" si="11"/>
        <v>0.8970588235294118</v>
      </c>
    </row>
    <row r="248" spans="1:20" x14ac:dyDescent="0.15">
      <c r="A248" s="15" t="s">
        <v>163</v>
      </c>
      <c r="B248" s="15" t="s">
        <v>26</v>
      </c>
      <c r="C248" s="6">
        <v>110</v>
      </c>
      <c r="D248" s="6">
        <v>35967.65</v>
      </c>
      <c r="E248" s="6">
        <v>156</v>
      </c>
      <c r="F248" s="6">
        <f t="shared" si="9"/>
        <v>1.4181818181818182</v>
      </c>
      <c r="H248" s="15" t="s">
        <v>225</v>
      </c>
      <c r="I248" s="15" t="s">
        <v>30</v>
      </c>
      <c r="J248" s="6">
        <v>54</v>
      </c>
      <c r="K248" s="6">
        <v>19134.36</v>
      </c>
      <c r="L248" s="6">
        <v>112</v>
      </c>
      <c r="M248" s="6">
        <f t="shared" si="10"/>
        <v>2.074074074074074</v>
      </c>
      <c r="O248" s="15" t="s">
        <v>287</v>
      </c>
      <c r="P248" s="15" t="s">
        <v>33</v>
      </c>
      <c r="Q248" s="6">
        <v>92</v>
      </c>
      <c r="R248" s="6">
        <v>33699.082000000002</v>
      </c>
      <c r="S248" s="6">
        <v>61</v>
      </c>
      <c r="T248" s="6">
        <f t="shared" si="11"/>
        <v>0.66304347826086951</v>
      </c>
    </row>
    <row r="249" spans="1:20" x14ac:dyDescent="0.15">
      <c r="A249" s="15" t="s">
        <v>163</v>
      </c>
      <c r="B249" s="15" t="s">
        <v>25</v>
      </c>
      <c r="C249" s="6">
        <v>94</v>
      </c>
      <c r="D249" s="6">
        <v>30926.684000000001</v>
      </c>
      <c r="E249" s="6">
        <v>156</v>
      </c>
      <c r="F249" s="6">
        <f t="shared" si="9"/>
        <v>1.6595744680851063</v>
      </c>
      <c r="H249" s="15" t="s">
        <v>225</v>
      </c>
      <c r="I249" s="15" t="s">
        <v>32</v>
      </c>
      <c r="J249" s="6">
        <v>93</v>
      </c>
      <c r="K249" s="6">
        <v>31592.238000000001</v>
      </c>
      <c r="L249" s="6">
        <v>112</v>
      </c>
      <c r="M249" s="6">
        <f t="shared" si="10"/>
        <v>1.2043010752688172</v>
      </c>
      <c r="O249" s="15" t="s">
        <v>287</v>
      </c>
      <c r="P249" s="15" t="s">
        <v>26</v>
      </c>
      <c r="Q249" s="6">
        <v>100</v>
      </c>
      <c r="R249" s="6">
        <v>31826.928</v>
      </c>
      <c r="S249" s="6">
        <v>61</v>
      </c>
      <c r="T249" s="6">
        <f t="shared" si="11"/>
        <v>0.61</v>
      </c>
    </row>
    <row r="250" spans="1:20" x14ac:dyDescent="0.15">
      <c r="A250" s="15" t="s">
        <v>163</v>
      </c>
      <c r="B250" s="15" t="s">
        <v>29</v>
      </c>
      <c r="C250" s="6">
        <v>80</v>
      </c>
      <c r="D250" s="6">
        <v>25920.684000000001</v>
      </c>
      <c r="E250" s="6">
        <v>156</v>
      </c>
      <c r="F250" s="6">
        <f t="shared" si="9"/>
        <v>1.95</v>
      </c>
      <c r="H250" s="15" t="s">
        <v>225</v>
      </c>
      <c r="I250" s="15" t="s">
        <v>28</v>
      </c>
      <c r="J250" s="6">
        <v>96</v>
      </c>
      <c r="K250" s="6">
        <v>32136.63</v>
      </c>
      <c r="L250" s="6">
        <v>112</v>
      </c>
      <c r="M250" s="6">
        <f t="shared" si="10"/>
        <v>1.1666666666666667</v>
      </c>
      <c r="O250" s="15" t="s">
        <v>287</v>
      </c>
      <c r="P250" s="15" t="s">
        <v>25</v>
      </c>
      <c r="Q250" s="6">
        <v>90</v>
      </c>
      <c r="R250" s="6">
        <v>29007.645</v>
      </c>
      <c r="S250" s="6">
        <v>61</v>
      </c>
      <c r="T250" s="6">
        <f t="shared" si="11"/>
        <v>0.67777777777777781</v>
      </c>
    </row>
    <row r="251" spans="1:20" x14ac:dyDescent="0.15">
      <c r="A251" s="15" t="s">
        <v>163</v>
      </c>
      <c r="B251" s="15" t="s">
        <v>33</v>
      </c>
      <c r="C251" s="6">
        <v>101</v>
      </c>
      <c r="D251" s="6">
        <v>31368.440999999999</v>
      </c>
      <c r="E251" s="6">
        <v>156</v>
      </c>
      <c r="F251" s="6">
        <f t="shared" si="9"/>
        <v>1.5445544554455446</v>
      </c>
      <c r="H251" s="15" t="s">
        <v>225</v>
      </c>
      <c r="I251" s="15" t="s">
        <v>29</v>
      </c>
      <c r="J251" s="6">
        <v>106</v>
      </c>
      <c r="K251" s="6">
        <v>34822.805</v>
      </c>
      <c r="L251" s="6">
        <v>112</v>
      </c>
      <c r="M251" s="6">
        <f t="shared" si="10"/>
        <v>1.0566037735849056</v>
      </c>
      <c r="O251" s="15" t="s">
        <v>287</v>
      </c>
      <c r="P251" s="15" t="s">
        <v>30</v>
      </c>
      <c r="Q251" s="6">
        <v>61</v>
      </c>
      <c r="R251" s="6">
        <v>21029.56</v>
      </c>
      <c r="S251" s="6">
        <v>61</v>
      </c>
      <c r="T251" s="6">
        <f t="shared" si="11"/>
        <v>1</v>
      </c>
    </row>
    <row r="252" spans="1:20" x14ac:dyDescent="0.15">
      <c r="A252" s="15" t="s">
        <v>163</v>
      </c>
      <c r="B252" s="15" t="s">
        <v>24</v>
      </c>
      <c r="C252" s="6">
        <v>98</v>
      </c>
      <c r="D252" s="6">
        <v>31977.513999999999</v>
      </c>
      <c r="E252" s="6">
        <v>156</v>
      </c>
      <c r="F252" s="6">
        <f t="shared" si="9"/>
        <v>1.5918367346938775</v>
      </c>
      <c r="H252" s="15" t="s">
        <v>225</v>
      </c>
      <c r="I252" s="15" t="s">
        <v>26</v>
      </c>
      <c r="J252" s="6">
        <v>105</v>
      </c>
      <c r="K252" s="6">
        <v>38010.046999999999</v>
      </c>
      <c r="L252" s="6">
        <v>113</v>
      </c>
      <c r="M252" s="6">
        <f t="shared" si="10"/>
        <v>1.0761904761904761</v>
      </c>
      <c r="O252" s="15" t="s">
        <v>287</v>
      </c>
      <c r="P252" s="15" t="s">
        <v>32</v>
      </c>
      <c r="Q252" s="6">
        <v>88</v>
      </c>
      <c r="R252" s="6">
        <v>28265.88</v>
      </c>
      <c r="S252" s="6">
        <v>61</v>
      </c>
      <c r="T252" s="6">
        <f t="shared" si="11"/>
        <v>0.69318181818181823</v>
      </c>
    </row>
    <row r="253" spans="1:20" x14ac:dyDescent="0.15">
      <c r="A253" s="15" t="s">
        <v>164</v>
      </c>
      <c r="B253" s="15" t="s">
        <v>26</v>
      </c>
      <c r="C253" s="6">
        <v>94</v>
      </c>
      <c r="D253" s="6">
        <v>31739.684000000001</v>
      </c>
      <c r="E253" s="6">
        <v>205</v>
      </c>
      <c r="F253" s="6">
        <f t="shared" si="9"/>
        <v>2.1808510638297873</v>
      </c>
      <c r="H253" s="15" t="s">
        <v>226</v>
      </c>
      <c r="I253" s="15" t="s">
        <v>32</v>
      </c>
      <c r="J253" s="6">
        <v>92</v>
      </c>
      <c r="K253" s="6">
        <v>28239.918000000001</v>
      </c>
      <c r="L253" s="6">
        <v>180</v>
      </c>
      <c r="M253" s="6">
        <f t="shared" si="10"/>
        <v>1.9565217391304348</v>
      </c>
      <c r="O253" s="15" t="s">
        <v>288</v>
      </c>
      <c r="P253" s="15" t="s">
        <v>30</v>
      </c>
      <c r="Q253" s="6">
        <v>50</v>
      </c>
      <c r="R253" s="6">
        <v>17800.559000000001</v>
      </c>
      <c r="S253" s="6">
        <v>129</v>
      </c>
      <c r="T253" s="6">
        <f t="shared" si="11"/>
        <v>2.58</v>
      </c>
    </row>
    <row r="254" spans="1:20" x14ac:dyDescent="0.15">
      <c r="A254" s="15" t="s">
        <v>164</v>
      </c>
      <c r="B254" s="15" t="s">
        <v>32</v>
      </c>
      <c r="C254" s="6">
        <v>85</v>
      </c>
      <c r="D254" s="6">
        <v>27327.638999999999</v>
      </c>
      <c r="E254" s="6">
        <v>206</v>
      </c>
      <c r="F254" s="6">
        <f t="shared" si="9"/>
        <v>2.4235294117647057</v>
      </c>
      <c r="H254" s="15" t="s">
        <v>226</v>
      </c>
      <c r="I254" s="15" t="s">
        <v>29</v>
      </c>
      <c r="J254" s="6">
        <v>104</v>
      </c>
      <c r="K254" s="6">
        <v>35732.953000000001</v>
      </c>
      <c r="L254" s="6">
        <v>180</v>
      </c>
      <c r="M254" s="6">
        <f t="shared" si="10"/>
        <v>1.7307692307692308</v>
      </c>
      <c r="O254" s="15" t="s">
        <v>288</v>
      </c>
      <c r="P254" s="15" t="s">
        <v>29</v>
      </c>
      <c r="Q254" s="6">
        <v>96</v>
      </c>
      <c r="R254" s="6">
        <v>28911.201000000001</v>
      </c>
      <c r="S254" s="6">
        <v>130</v>
      </c>
      <c r="T254" s="6">
        <f t="shared" si="11"/>
        <v>1.3541666666666667</v>
      </c>
    </row>
    <row r="255" spans="1:20" x14ac:dyDescent="0.15">
      <c r="A255" s="15" t="s">
        <v>164</v>
      </c>
      <c r="B255" s="15" t="s">
        <v>27</v>
      </c>
      <c r="C255" s="6">
        <v>89</v>
      </c>
      <c r="D255" s="6">
        <v>29641.96</v>
      </c>
      <c r="E255" s="6">
        <v>206</v>
      </c>
      <c r="F255" s="6">
        <f t="shared" si="9"/>
        <v>2.3146067415730336</v>
      </c>
      <c r="H255" s="15" t="s">
        <v>226</v>
      </c>
      <c r="I255" s="15" t="s">
        <v>33</v>
      </c>
      <c r="J255" s="6">
        <v>107</v>
      </c>
      <c r="K255" s="6">
        <v>35408.116999999998</v>
      </c>
      <c r="L255" s="6">
        <v>180</v>
      </c>
      <c r="M255" s="6">
        <f t="shared" si="10"/>
        <v>1.6822429906542056</v>
      </c>
      <c r="O255" s="15" t="s">
        <v>288</v>
      </c>
      <c r="P255" s="15" t="s">
        <v>26</v>
      </c>
      <c r="Q255" s="6">
        <v>86</v>
      </c>
      <c r="R255" s="6">
        <v>25064.639999999999</v>
      </c>
      <c r="S255" s="6">
        <v>130</v>
      </c>
      <c r="T255" s="6">
        <f t="shared" si="11"/>
        <v>1.5116279069767442</v>
      </c>
    </row>
    <row r="256" spans="1:20" x14ac:dyDescent="0.15">
      <c r="A256" s="15" t="s">
        <v>164</v>
      </c>
      <c r="B256" s="15" t="s">
        <v>28</v>
      </c>
      <c r="C256" s="6">
        <v>99</v>
      </c>
      <c r="D256" s="6">
        <v>32868.925999999999</v>
      </c>
      <c r="E256" s="6">
        <v>206</v>
      </c>
      <c r="F256" s="6">
        <f t="shared" si="9"/>
        <v>2.0808080808080809</v>
      </c>
      <c r="H256" s="15" t="s">
        <v>226</v>
      </c>
      <c r="I256" s="15" t="s">
        <v>30</v>
      </c>
      <c r="J256" s="6">
        <v>40</v>
      </c>
      <c r="K256" s="6">
        <v>14624.561</v>
      </c>
      <c r="L256" s="6">
        <v>181</v>
      </c>
      <c r="M256" s="6">
        <f t="shared" si="10"/>
        <v>4.5250000000000004</v>
      </c>
      <c r="O256" s="15" t="s">
        <v>288</v>
      </c>
      <c r="P256" s="15" t="s">
        <v>31</v>
      </c>
      <c r="Q256" s="6">
        <v>48</v>
      </c>
      <c r="R256" s="6">
        <v>12684.361000000001</v>
      </c>
      <c r="S256" s="6">
        <v>131</v>
      </c>
      <c r="T256" s="6">
        <f t="shared" si="11"/>
        <v>2.7291666666666665</v>
      </c>
    </row>
    <row r="257" spans="1:20" x14ac:dyDescent="0.15">
      <c r="A257" s="15" t="s">
        <v>164</v>
      </c>
      <c r="B257" s="15" t="s">
        <v>29</v>
      </c>
      <c r="C257" s="6">
        <v>87</v>
      </c>
      <c r="D257" s="6">
        <v>27048.201000000001</v>
      </c>
      <c r="E257" s="6">
        <v>206</v>
      </c>
      <c r="F257" s="6">
        <f t="shared" si="9"/>
        <v>2.367816091954023</v>
      </c>
      <c r="H257" s="15" t="s">
        <v>226</v>
      </c>
      <c r="I257" s="15" t="s">
        <v>26</v>
      </c>
      <c r="J257" s="6">
        <v>97</v>
      </c>
      <c r="K257" s="6">
        <v>33978.008000000002</v>
      </c>
      <c r="L257" s="6">
        <v>182</v>
      </c>
      <c r="M257" s="6">
        <f t="shared" si="10"/>
        <v>1.8762886597938144</v>
      </c>
      <c r="O257" s="15" t="s">
        <v>288</v>
      </c>
      <c r="P257" s="15" t="s">
        <v>27</v>
      </c>
      <c r="Q257" s="6">
        <v>98</v>
      </c>
      <c r="R257" s="6">
        <v>33610.04</v>
      </c>
      <c r="S257" s="6">
        <v>131</v>
      </c>
      <c r="T257" s="6">
        <f t="shared" si="11"/>
        <v>1.3367346938775511</v>
      </c>
    </row>
    <row r="258" spans="1:20" x14ac:dyDescent="0.15">
      <c r="A258" s="15" t="s">
        <v>164</v>
      </c>
      <c r="B258" s="15" t="s">
        <v>30</v>
      </c>
      <c r="C258" s="6">
        <v>47</v>
      </c>
      <c r="D258" s="6">
        <v>15336.358</v>
      </c>
      <c r="E258" s="6">
        <v>206</v>
      </c>
      <c r="F258" s="6">
        <f t="shared" si="9"/>
        <v>4.3829787234042552</v>
      </c>
      <c r="H258" s="15" t="s">
        <v>226</v>
      </c>
      <c r="I258" s="15" t="s">
        <v>28</v>
      </c>
      <c r="J258" s="6">
        <v>89</v>
      </c>
      <c r="K258" s="6">
        <v>30440.57</v>
      </c>
      <c r="L258" s="6">
        <v>182</v>
      </c>
      <c r="M258" s="6">
        <f t="shared" si="10"/>
        <v>2.0449438202247192</v>
      </c>
      <c r="O258" s="15" t="s">
        <v>288</v>
      </c>
      <c r="P258" s="15" t="s">
        <v>33</v>
      </c>
      <c r="Q258" s="6">
        <v>108</v>
      </c>
      <c r="R258" s="6">
        <v>40591.086000000003</v>
      </c>
      <c r="S258" s="6">
        <v>132</v>
      </c>
      <c r="T258" s="6">
        <f t="shared" si="11"/>
        <v>1.2222222222222223</v>
      </c>
    </row>
    <row r="259" spans="1:20" x14ac:dyDescent="0.15">
      <c r="A259" s="15" t="s">
        <v>164</v>
      </c>
      <c r="B259" s="15" t="s">
        <v>31</v>
      </c>
      <c r="C259" s="6">
        <v>55</v>
      </c>
      <c r="D259" s="6">
        <v>17601.8</v>
      </c>
      <c r="E259" s="6">
        <v>206</v>
      </c>
      <c r="F259" s="6">
        <f t="shared" si="9"/>
        <v>3.7454545454545456</v>
      </c>
      <c r="H259" s="15" t="s">
        <v>226</v>
      </c>
      <c r="I259" s="15" t="s">
        <v>27</v>
      </c>
      <c r="J259" s="6">
        <v>116</v>
      </c>
      <c r="K259" s="6">
        <v>40351.285000000003</v>
      </c>
      <c r="L259" s="6">
        <v>183</v>
      </c>
      <c r="M259" s="6">
        <f t="shared" si="10"/>
        <v>1.5775862068965518</v>
      </c>
      <c r="O259" s="15" t="s">
        <v>288</v>
      </c>
      <c r="P259" s="15" t="s">
        <v>28</v>
      </c>
      <c r="Q259" s="6">
        <v>88</v>
      </c>
      <c r="R259" s="6">
        <v>28758.68</v>
      </c>
      <c r="S259" s="6">
        <v>132</v>
      </c>
      <c r="T259" s="6">
        <f t="shared" si="11"/>
        <v>1.5</v>
      </c>
    </row>
    <row r="260" spans="1:20" x14ac:dyDescent="0.15">
      <c r="A260" s="15" t="s">
        <v>164</v>
      </c>
      <c r="B260" s="15" t="s">
        <v>24</v>
      </c>
      <c r="C260" s="6">
        <v>102</v>
      </c>
      <c r="D260" s="6">
        <v>32467.405999999999</v>
      </c>
      <c r="E260" s="6">
        <v>207</v>
      </c>
      <c r="F260" s="6">
        <f t="shared" ref="F260:F323" si="12">E260/C260</f>
        <v>2.0294117647058822</v>
      </c>
      <c r="H260" s="15" t="s">
        <v>226</v>
      </c>
      <c r="I260" s="15" t="s">
        <v>24</v>
      </c>
      <c r="J260" s="6">
        <v>81</v>
      </c>
      <c r="K260" s="6">
        <v>29241.923999999999</v>
      </c>
      <c r="L260" s="6">
        <v>183</v>
      </c>
      <c r="M260" s="6">
        <f t="shared" ref="M260:M323" si="13">L260/J260</f>
        <v>2.2592592592592591</v>
      </c>
      <c r="O260" s="15" t="s">
        <v>288</v>
      </c>
      <c r="P260" s="15" t="s">
        <v>25</v>
      </c>
      <c r="Q260" s="6">
        <v>98</v>
      </c>
      <c r="R260" s="6">
        <v>32741.601999999999</v>
      </c>
      <c r="S260" s="6">
        <v>132</v>
      </c>
      <c r="T260" s="6">
        <f t="shared" ref="T260:T323" si="14">S260/Q260</f>
        <v>1.346938775510204</v>
      </c>
    </row>
    <row r="261" spans="1:20" x14ac:dyDescent="0.15">
      <c r="A261" s="15" t="s">
        <v>164</v>
      </c>
      <c r="B261" s="15" t="s">
        <v>33</v>
      </c>
      <c r="C261" s="6">
        <v>96</v>
      </c>
      <c r="D261" s="6">
        <v>30873.805</v>
      </c>
      <c r="E261" s="6">
        <v>207</v>
      </c>
      <c r="F261" s="6">
        <f t="shared" si="12"/>
        <v>2.15625</v>
      </c>
      <c r="H261" s="15" t="s">
        <v>226</v>
      </c>
      <c r="I261" s="15" t="s">
        <v>31</v>
      </c>
      <c r="J261" s="6">
        <v>40</v>
      </c>
      <c r="K261" s="6">
        <v>14530.798000000001</v>
      </c>
      <c r="L261" s="6">
        <v>183</v>
      </c>
      <c r="M261" s="6">
        <f t="shared" si="13"/>
        <v>4.5750000000000002</v>
      </c>
      <c r="O261" s="15" t="s">
        <v>288</v>
      </c>
      <c r="P261" s="15" t="s">
        <v>24</v>
      </c>
      <c r="Q261" s="6">
        <v>88</v>
      </c>
      <c r="R261" s="6">
        <v>26744.761999999999</v>
      </c>
      <c r="S261" s="6">
        <v>132</v>
      </c>
      <c r="T261" s="6">
        <f t="shared" si="14"/>
        <v>1.5</v>
      </c>
    </row>
    <row r="262" spans="1:20" x14ac:dyDescent="0.15">
      <c r="A262" s="15" t="s">
        <v>164</v>
      </c>
      <c r="B262" s="15" t="s">
        <v>25</v>
      </c>
      <c r="C262" s="6">
        <v>87</v>
      </c>
      <c r="D262" s="6">
        <v>28065.634999999998</v>
      </c>
      <c r="E262" s="6">
        <v>207</v>
      </c>
      <c r="F262" s="6">
        <f t="shared" si="12"/>
        <v>2.3793103448275863</v>
      </c>
      <c r="H262" s="15" t="s">
        <v>226</v>
      </c>
      <c r="I262" s="15" t="s">
        <v>25</v>
      </c>
      <c r="J262" s="6">
        <v>99</v>
      </c>
      <c r="K262" s="6">
        <v>34660.754000000001</v>
      </c>
      <c r="L262" s="6">
        <v>183</v>
      </c>
      <c r="M262" s="6">
        <f t="shared" si="13"/>
        <v>1.8484848484848484</v>
      </c>
      <c r="O262" s="15" t="s">
        <v>288</v>
      </c>
      <c r="P262" s="15" t="s">
        <v>32</v>
      </c>
      <c r="Q262" s="6">
        <v>102</v>
      </c>
      <c r="R262" s="6">
        <v>31640.686000000002</v>
      </c>
      <c r="S262" s="6">
        <v>132</v>
      </c>
      <c r="T262" s="6">
        <f t="shared" si="14"/>
        <v>1.2941176470588236</v>
      </c>
    </row>
    <row r="263" spans="1:20" x14ac:dyDescent="0.15">
      <c r="A263" s="15" t="s">
        <v>165</v>
      </c>
      <c r="B263" s="15" t="s">
        <v>33</v>
      </c>
      <c r="C263" s="6">
        <v>86</v>
      </c>
      <c r="D263" s="6">
        <v>28099.363000000001</v>
      </c>
      <c r="E263" s="6">
        <v>38</v>
      </c>
      <c r="F263" s="6">
        <f t="shared" si="12"/>
        <v>0.44186046511627908</v>
      </c>
      <c r="H263" s="15" t="s">
        <v>227</v>
      </c>
      <c r="I263" s="15" t="s">
        <v>33</v>
      </c>
      <c r="J263" s="6">
        <v>111</v>
      </c>
      <c r="K263" s="6">
        <v>37826.480000000003</v>
      </c>
      <c r="L263" s="6">
        <v>27</v>
      </c>
      <c r="M263" s="6">
        <f t="shared" si="13"/>
        <v>0.24324324324324326</v>
      </c>
      <c r="O263" s="15" t="s">
        <v>289</v>
      </c>
      <c r="P263" s="15" t="s">
        <v>26</v>
      </c>
      <c r="Q263" s="6">
        <v>85</v>
      </c>
      <c r="R263" s="6">
        <v>25329.717000000001</v>
      </c>
      <c r="S263" s="6">
        <v>130</v>
      </c>
      <c r="T263" s="6">
        <f t="shared" si="14"/>
        <v>1.5294117647058822</v>
      </c>
    </row>
    <row r="264" spans="1:20" x14ac:dyDescent="0.15">
      <c r="A264" s="15" t="s">
        <v>165</v>
      </c>
      <c r="B264" s="15" t="s">
        <v>26</v>
      </c>
      <c r="C264" s="6">
        <v>91</v>
      </c>
      <c r="D264" s="6">
        <v>29510.241999999998</v>
      </c>
      <c r="E264" s="6">
        <v>38</v>
      </c>
      <c r="F264" s="6">
        <f t="shared" si="12"/>
        <v>0.4175824175824176</v>
      </c>
      <c r="H264" s="15" t="s">
        <v>227</v>
      </c>
      <c r="I264" s="15" t="s">
        <v>31</v>
      </c>
      <c r="J264" s="6">
        <v>47</v>
      </c>
      <c r="K264" s="6">
        <v>16273.879000000001</v>
      </c>
      <c r="L264" s="6">
        <v>27</v>
      </c>
      <c r="M264" s="6">
        <f t="shared" si="13"/>
        <v>0.57446808510638303</v>
      </c>
      <c r="O264" s="15" t="s">
        <v>289</v>
      </c>
      <c r="P264" s="15" t="s">
        <v>32</v>
      </c>
      <c r="Q264" s="6">
        <v>116</v>
      </c>
      <c r="R264" s="6">
        <v>38197.523000000001</v>
      </c>
      <c r="S264" s="6">
        <v>131</v>
      </c>
      <c r="T264" s="6">
        <f t="shared" si="14"/>
        <v>1.1293103448275863</v>
      </c>
    </row>
    <row r="265" spans="1:20" x14ac:dyDescent="0.15">
      <c r="A265" s="15" t="s">
        <v>165</v>
      </c>
      <c r="B265" s="15" t="s">
        <v>30</v>
      </c>
      <c r="C265" s="6">
        <v>42</v>
      </c>
      <c r="D265" s="6">
        <v>14212.84</v>
      </c>
      <c r="E265" s="6">
        <v>38</v>
      </c>
      <c r="F265" s="6">
        <f t="shared" si="12"/>
        <v>0.90476190476190477</v>
      </c>
      <c r="H265" s="15" t="s">
        <v>227</v>
      </c>
      <c r="I265" s="15" t="s">
        <v>32</v>
      </c>
      <c r="J265" s="6">
        <v>106</v>
      </c>
      <c r="K265" s="6">
        <v>35303.61</v>
      </c>
      <c r="L265" s="6">
        <v>27</v>
      </c>
      <c r="M265" s="6">
        <f t="shared" si="13"/>
        <v>0.25471698113207547</v>
      </c>
      <c r="O265" s="15" t="s">
        <v>289</v>
      </c>
      <c r="P265" s="15" t="s">
        <v>30</v>
      </c>
      <c r="Q265" s="6">
        <v>40</v>
      </c>
      <c r="R265" s="6">
        <v>13393.199000000001</v>
      </c>
      <c r="S265" s="6">
        <v>131</v>
      </c>
      <c r="T265" s="6">
        <f t="shared" si="14"/>
        <v>3.2749999999999999</v>
      </c>
    </row>
    <row r="266" spans="1:20" x14ac:dyDescent="0.15">
      <c r="A266" s="15" t="s">
        <v>165</v>
      </c>
      <c r="B266" s="15" t="s">
        <v>25</v>
      </c>
      <c r="C266" s="6">
        <v>96</v>
      </c>
      <c r="D266" s="6">
        <v>29768.002</v>
      </c>
      <c r="E266" s="6">
        <v>38</v>
      </c>
      <c r="F266" s="6">
        <f t="shared" si="12"/>
        <v>0.39583333333333331</v>
      </c>
      <c r="H266" s="15" t="s">
        <v>227</v>
      </c>
      <c r="I266" s="15" t="s">
        <v>30</v>
      </c>
      <c r="J266" s="6">
        <v>39</v>
      </c>
      <c r="K266" s="6">
        <v>12762.001</v>
      </c>
      <c r="L266" s="6">
        <v>28</v>
      </c>
      <c r="M266" s="6">
        <f t="shared" si="13"/>
        <v>0.71794871794871795</v>
      </c>
      <c r="O266" s="15" t="s">
        <v>289</v>
      </c>
      <c r="P266" s="15" t="s">
        <v>24</v>
      </c>
      <c r="Q266" s="6">
        <v>102</v>
      </c>
      <c r="R266" s="6">
        <v>30703.833999999999</v>
      </c>
      <c r="S266" s="6">
        <v>131</v>
      </c>
      <c r="T266" s="6">
        <f t="shared" si="14"/>
        <v>1.2843137254901962</v>
      </c>
    </row>
    <row r="267" spans="1:20" x14ac:dyDescent="0.15">
      <c r="A267" s="15" t="s">
        <v>165</v>
      </c>
      <c r="B267" s="15" t="s">
        <v>29</v>
      </c>
      <c r="C267" s="6">
        <v>97</v>
      </c>
      <c r="D267" s="6">
        <v>33228.839999999997</v>
      </c>
      <c r="E267" s="6">
        <v>38</v>
      </c>
      <c r="F267" s="6">
        <f t="shared" si="12"/>
        <v>0.39175257731958762</v>
      </c>
      <c r="H267" s="15" t="s">
        <v>227</v>
      </c>
      <c r="I267" s="15" t="s">
        <v>24</v>
      </c>
      <c r="J267" s="6">
        <v>92</v>
      </c>
      <c r="K267" s="6">
        <v>33746.277000000002</v>
      </c>
      <c r="L267" s="6">
        <v>28</v>
      </c>
      <c r="M267" s="6">
        <f t="shared" si="13"/>
        <v>0.30434782608695654</v>
      </c>
      <c r="O267" s="15" t="s">
        <v>289</v>
      </c>
      <c r="P267" s="15" t="s">
        <v>28</v>
      </c>
      <c r="Q267" s="6">
        <v>93</v>
      </c>
      <c r="R267" s="6">
        <v>30241.125</v>
      </c>
      <c r="S267" s="6">
        <v>131</v>
      </c>
      <c r="T267" s="6">
        <f t="shared" si="14"/>
        <v>1.4086021505376345</v>
      </c>
    </row>
    <row r="268" spans="1:20" x14ac:dyDescent="0.15">
      <c r="A268" s="15" t="s">
        <v>165</v>
      </c>
      <c r="B268" s="15" t="s">
        <v>24</v>
      </c>
      <c r="C268" s="6">
        <v>100</v>
      </c>
      <c r="D268" s="6">
        <v>30317.796999999999</v>
      </c>
      <c r="E268" s="6">
        <v>38</v>
      </c>
      <c r="F268" s="6">
        <f t="shared" si="12"/>
        <v>0.38</v>
      </c>
      <c r="H268" s="15" t="s">
        <v>227</v>
      </c>
      <c r="I268" s="15" t="s">
        <v>29</v>
      </c>
      <c r="J268" s="6">
        <v>106</v>
      </c>
      <c r="K268" s="6">
        <v>36575.233999999997</v>
      </c>
      <c r="L268" s="6">
        <v>28</v>
      </c>
      <c r="M268" s="6">
        <f t="shared" si="13"/>
        <v>0.26415094339622641</v>
      </c>
      <c r="O268" s="15" t="s">
        <v>289</v>
      </c>
      <c r="P268" s="15" t="s">
        <v>27</v>
      </c>
      <c r="Q268" s="6">
        <v>86</v>
      </c>
      <c r="R268" s="6">
        <v>30180.162</v>
      </c>
      <c r="S268" s="6">
        <v>132</v>
      </c>
      <c r="T268" s="6">
        <f t="shared" si="14"/>
        <v>1.5348837209302326</v>
      </c>
    </row>
    <row r="269" spans="1:20" x14ac:dyDescent="0.15">
      <c r="A269" s="15" t="s">
        <v>165</v>
      </c>
      <c r="B269" s="15" t="s">
        <v>31</v>
      </c>
      <c r="C269" s="6">
        <v>56</v>
      </c>
      <c r="D269" s="6">
        <v>16648.282999999999</v>
      </c>
      <c r="E269" s="6">
        <v>38</v>
      </c>
      <c r="F269" s="6">
        <f t="shared" si="12"/>
        <v>0.6785714285714286</v>
      </c>
      <c r="H269" s="15" t="s">
        <v>227</v>
      </c>
      <c r="I269" s="15" t="s">
        <v>25</v>
      </c>
      <c r="J269" s="6">
        <v>87</v>
      </c>
      <c r="K269" s="6">
        <v>29503.120999999999</v>
      </c>
      <c r="L269" s="6">
        <v>28</v>
      </c>
      <c r="M269" s="6">
        <f t="shared" si="13"/>
        <v>0.32183908045977011</v>
      </c>
      <c r="O269" s="15" t="s">
        <v>289</v>
      </c>
      <c r="P269" s="15" t="s">
        <v>31</v>
      </c>
      <c r="Q269" s="6">
        <v>50</v>
      </c>
      <c r="R269" s="6">
        <v>16112.479499999999</v>
      </c>
      <c r="S269" s="6">
        <v>132</v>
      </c>
      <c r="T269" s="6">
        <f t="shared" si="14"/>
        <v>2.64</v>
      </c>
    </row>
    <row r="270" spans="1:20" x14ac:dyDescent="0.15">
      <c r="A270" s="15" t="s">
        <v>165</v>
      </c>
      <c r="B270" s="15" t="s">
        <v>28</v>
      </c>
      <c r="C270" s="6">
        <v>88</v>
      </c>
      <c r="D270" s="6">
        <v>28482.959999999999</v>
      </c>
      <c r="E270" s="6">
        <v>38</v>
      </c>
      <c r="F270" s="6">
        <f t="shared" si="12"/>
        <v>0.43181818181818182</v>
      </c>
      <c r="H270" s="15" t="s">
        <v>227</v>
      </c>
      <c r="I270" s="15" t="s">
        <v>28</v>
      </c>
      <c r="J270" s="6">
        <v>100</v>
      </c>
      <c r="K270" s="6">
        <v>33898.925999999999</v>
      </c>
      <c r="L270" s="6">
        <v>29</v>
      </c>
      <c r="M270" s="6">
        <f t="shared" si="13"/>
        <v>0.28999999999999998</v>
      </c>
      <c r="O270" s="15" t="s">
        <v>289</v>
      </c>
      <c r="P270" s="15" t="s">
        <v>29</v>
      </c>
      <c r="Q270" s="6">
        <v>83</v>
      </c>
      <c r="R270" s="6">
        <v>25081.040000000001</v>
      </c>
      <c r="S270" s="6">
        <v>132</v>
      </c>
      <c r="T270" s="6">
        <f t="shared" si="14"/>
        <v>1.5903614457831325</v>
      </c>
    </row>
    <row r="271" spans="1:20" x14ac:dyDescent="0.15">
      <c r="A271" s="15" t="s">
        <v>165</v>
      </c>
      <c r="B271" s="15" t="s">
        <v>27</v>
      </c>
      <c r="C271" s="6">
        <v>85</v>
      </c>
      <c r="D271" s="6">
        <v>25047.601999999999</v>
      </c>
      <c r="E271" s="6">
        <v>38</v>
      </c>
      <c r="F271" s="6">
        <f t="shared" si="12"/>
        <v>0.44705882352941179</v>
      </c>
      <c r="H271" s="15" t="s">
        <v>227</v>
      </c>
      <c r="I271" s="15" t="s">
        <v>26</v>
      </c>
      <c r="J271" s="6">
        <v>92</v>
      </c>
      <c r="K271" s="6">
        <v>31155.956999999999</v>
      </c>
      <c r="L271" s="6">
        <v>29</v>
      </c>
      <c r="M271" s="6">
        <f t="shared" si="13"/>
        <v>0.31521739130434784</v>
      </c>
      <c r="O271" s="15" t="s">
        <v>289</v>
      </c>
      <c r="P271" s="15" t="s">
        <v>25</v>
      </c>
      <c r="Q271" s="6">
        <v>109</v>
      </c>
      <c r="R271" s="6">
        <v>35986.684000000001</v>
      </c>
      <c r="S271" s="6">
        <v>132</v>
      </c>
      <c r="T271" s="6">
        <f t="shared" si="14"/>
        <v>1.2110091743119267</v>
      </c>
    </row>
    <row r="272" spans="1:20" x14ac:dyDescent="0.15">
      <c r="A272" s="15" t="s">
        <v>165</v>
      </c>
      <c r="B272" s="15" t="s">
        <v>32</v>
      </c>
      <c r="C272" s="6">
        <v>100</v>
      </c>
      <c r="D272" s="6">
        <v>32936.766000000003</v>
      </c>
      <c r="E272" s="6">
        <v>38</v>
      </c>
      <c r="F272" s="6">
        <f t="shared" si="12"/>
        <v>0.38</v>
      </c>
      <c r="H272" s="15" t="s">
        <v>227</v>
      </c>
      <c r="I272" s="15" t="s">
        <v>27</v>
      </c>
      <c r="J272" s="6">
        <v>102</v>
      </c>
      <c r="K272" s="6">
        <v>31870.596000000001</v>
      </c>
      <c r="L272" s="6">
        <v>29</v>
      </c>
      <c r="M272" s="6">
        <f t="shared" si="13"/>
        <v>0.28431372549019607</v>
      </c>
      <c r="O272" s="15" t="s">
        <v>289</v>
      </c>
      <c r="P272" s="15" t="s">
        <v>33</v>
      </c>
      <c r="Q272" s="6">
        <v>109</v>
      </c>
      <c r="R272" s="6">
        <v>39033.285000000003</v>
      </c>
      <c r="S272" s="6">
        <v>133</v>
      </c>
      <c r="T272" s="6">
        <f t="shared" si="14"/>
        <v>1.2201834862385321</v>
      </c>
    </row>
    <row r="273" spans="1:20" x14ac:dyDescent="0.15">
      <c r="A273" s="15" t="s">
        <v>166</v>
      </c>
      <c r="B273" s="15" t="s">
        <v>27</v>
      </c>
      <c r="C273" s="6">
        <v>74</v>
      </c>
      <c r="D273" s="6">
        <v>24690.123</v>
      </c>
      <c r="E273" s="6">
        <v>152</v>
      </c>
      <c r="F273" s="6">
        <f t="shared" si="12"/>
        <v>2.0540540540540539</v>
      </c>
      <c r="H273" s="15" t="s">
        <v>228</v>
      </c>
      <c r="I273" s="15" t="s">
        <v>24</v>
      </c>
      <c r="J273" s="6">
        <v>110</v>
      </c>
      <c r="K273" s="6">
        <v>35693.99</v>
      </c>
      <c r="L273" s="6">
        <v>43</v>
      </c>
      <c r="M273" s="6">
        <f t="shared" si="13"/>
        <v>0.39090909090909093</v>
      </c>
      <c r="O273" s="15" t="s">
        <v>290</v>
      </c>
      <c r="P273" s="15" t="s">
        <v>27</v>
      </c>
      <c r="Q273" s="6">
        <v>85</v>
      </c>
      <c r="R273" s="6">
        <v>30931.8</v>
      </c>
      <c r="S273" s="6">
        <v>151</v>
      </c>
      <c r="T273" s="6">
        <f t="shared" si="14"/>
        <v>1.776470588235294</v>
      </c>
    </row>
    <row r="274" spans="1:20" x14ac:dyDescent="0.15">
      <c r="A274" s="15" t="s">
        <v>166</v>
      </c>
      <c r="B274" s="15" t="s">
        <v>31</v>
      </c>
      <c r="C274" s="6">
        <v>51</v>
      </c>
      <c r="D274" s="6">
        <v>17705.2</v>
      </c>
      <c r="E274" s="6">
        <v>152</v>
      </c>
      <c r="F274" s="6">
        <f t="shared" si="12"/>
        <v>2.9803921568627452</v>
      </c>
      <c r="H274" s="15" t="s">
        <v>228</v>
      </c>
      <c r="I274" s="15" t="s">
        <v>29</v>
      </c>
      <c r="J274" s="6">
        <v>101</v>
      </c>
      <c r="K274" s="6">
        <v>32218.482</v>
      </c>
      <c r="L274" s="6">
        <v>43</v>
      </c>
      <c r="M274" s="6">
        <f t="shared" si="13"/>
        <v>0.42574257425742573</v>
      </c>
      <c r="O274" s="15" t="s">
        <v>290</v>
      </c>
      <c r="P274" s="15" t="s">
        <v>25</v>
      </c>
      <c r="Q274" s="6">
        <v>99</v>
      </c>
      <c r="R274" s="6">
        <v>32560.959999999999</v>
      </c>
      <c r="S274" s="6">
        <v>152</v>
      </c>
      <c r="T274" s="6">
        <f t="shared" si="14"/>
        <v>1.5353535353535352</v>
      </c>
    </row>
    <row r="275" spans="1:20" x14ac:dyDescent="0.15">
      <c r="A275" s="15" t="s">
        <v>166</v>
      </c>
      <c r="B275" s="15" t="s">
        <v>28</v>
      </c>
      <c r="C275" s="6">
        <v>96</v>
      </c>
      <c r="D275" s="6">
        <v>32748.16</v>
      </c>
      <c r="E275" s="6">
        <v>153</v>
      </c>
      <c r="F275" s="6">
        <f t="shared" si="12"/>
        <v>1.59375</v>
      </c>
      <c r="H275" s="15" t="s">
        <v>228</v>
      </c>
      <c r="I275" s="15" t="s">
        <v>32</v>
      </c>
      <c r="J275" s="6">
        <v>112</v>
      </c>
      <c r="K275" s="6">
        <v>39183.08</v>
      </c>
      <c r="L275" s="6">
        <v>44</v>
      </c>
      <c r="M275" s="6">
        <f t="shared" si="13"/>
        <v>0.39285714285714285</v>
      </c>
      <c r="O275" s="15" t="s">
        <v>290</v>
      </c>
      <c r="P275" s="15" t="s">
        <v>24</v>
      </c>
      <c r="Q275" s="6">
        <v>101</v>
      </c>
      <c r="R275" s="6">
        <v>30059.562000000002</v>
      </c>
      <c r="S275" s="6">
        <v>152</v>
      </c>
      <c r="T275" s="6">
        <f t="shared" si="14"/>
        <v>1.504950495049505</v>
      </c>
    </row>
    <row r="276" spans="1:20" x14ac:dyDescent="0.15">
      <c r="A276" s="15" t="s">
        <v>166</v>
      </c>
      <c r="B276" s="15" t="s">
        <v>26</v>
      </c>
      <c r="C276" s="6">
        <v>95</v>
      </c>
      <c r="D276" s="6">
        <v>33124.472999999998</v>
      </c>
      <c r="E276" s="6">
        <v>153</v>
      </c>
      <c r="F276" s="6">
        <f t="shared" si="12"/>
        <v>1.6105263157894736</v>
      </c>
      <c r="H276" s="15" t="s">
        <v>228</v>
      </c>
      <c r="I276" s="15" t="s">
        <v>27</v>
      </c>
      <c r="J276" s="6">
        <v>72</v>
      </c>
      <c r="K276" s="6">
        <v>21758.315999999999</v>
      </c>
      <c r="L276" s="6">
        <v>44</v>
      </c>
      <c r="M276" s="6">
        <f t="shared" si="13"/>
        <v>0.61111111111111116</v>
      </c>
      <c r="O276" s="15" t="s">
        <v>290</v>
      </c>
      <c r="P276" s="15" t="s">
        <v>31</v>
      </c>
      <c r="Q276" s="6">
        <v>58</v>
      </c>
      <c r="R276" s="6">
        <v>20460.273000000001</v>
      </c>
      <c r="S276" s="6">
        <v>153</v>
      </c>
      <c r="T276" s="6">
        <f t="shared" si="14"/>
        <v>2.6379310344827585</v>
      </c>
    </row>
    <row r="277" spans="1:20" x14ac:dyDescent="0.15">
      <c r="A277" s="15" t="s">
        <v>166</v>
      </c>
      <c r="B277" s="15" t="s">
        <v>25</v>
      </c>
      <c r="C277" s="6">
        <v>111</v>
      </c>
      <c r="D277" s="6">
        <v>33600.559999999998</v>
      </c>
      <c r="E277" s="6">
        <v>153</v>
      </c>
      <c r="F277" s="6">
        <f t="shared" si="12"/>
        <v>1.3783783783783783</v>
      </c>
      <c r="H277" s="15" t="s">
        <v>228</v>
      </c>
      <c r="I277" s="15" t="s">
        <v>31</v>
      </c>
      <c r="J277" s="6">
        <v>49</v>
      </c>
      <c r="K277" s="6">
        <v>17734.002</v>
      </c>
      <c r="L277" s="6">
        <v>44</v>
      </c>
      <c r="M277" s="6">
        <f t="shared" si="13"/>
        <v>0.89795918367346939</v>
      </c>
      <c r="O277" s="15" t="s">
        <v>290</v>
      </c>
      <c r="P277" s="15" t="s">
        <v>28</v>
      </c>
      <c r="Q277" s="6">
        <v>94</v>
      </c>
      <c r="R277" s="6">
        <v>32028.761999999999</v>
      </c>
      <c r="S277" s="6">
        <v>153</v>
      </c>
      <c r="T277" s="6">
        <f t="shared" si="14"/>
        <v>1.6276595744680851</v>
      </c>
    </row>
    <row r="278" spans="1:20" x14ac:dyDescent="0.15">
      <c r="A278" s="15" t="s">
        <v>166</v>
      </c>
      <c r="B278" s="15" t="s">
        <v>33</v>
      </c>
      <c r="C278" s="6">
        <v>89</v>
      </c>
      <c r="D278" s="6">
        <v>31264.886999999999</v>
      </c>
      <c r="E278" s="6">
        <v>153</v>
      </c>
      <c r="F278" s="6">
        <f t="shared" si="12"/>
        <v>1.7191011235955056</v>
      </c>
      <c r="H278" s="15" t="s">
        <v>228</v>
      </c>
      <c r="I278" s="15" t="s">
        <v>33</v>
      </c>
      <c r="J278" s="6">
        <v>97</v>
      </c>
      <c r="K278" s="6">
        <v>33592.160000000003</v>
      </c>
      <c r="L278" s="6">
        <v>45</v>
      </c>
      <c r="M278" s="6">
        <f t="shared" si="13"/>
        <v>0.46391752577319589</v>
      </c>
      <c r="O278" s="15" t="s">
        <v>290</v>
      </c>
      <c r="P278" s="15" t="s">
        <v>33</v>
      </c>
      <c r="Q278" s="6">
        <v>96</v>
      </c>
      <c r="R278" s="6">
        <v>34182.32</v>
      </c>
      <c r="S278" s="6">
        <v>154</v>
      </c>
      <c r="T278" s="6">
        <f t="shared" si="14"/>
        <v>1.6041666666666667</v>
      </c>
    </row>
    <row r="279" spans="1:20" x14ac:dyDescent="0.15">
      <c r="A279" s="15" t="s">
        <v>166</v>
      </c>
      <c r="B279" s="15" t="s">
        <v>30</v>
      </c>
      <c r="C279" s="6">
        <v>46</v>
      </c>
      <c r="D279" s="6">
        <v>15095.959000000001</v>
      </c>
      <c r="E279" s="6">
        <v>153</v>
      </c>
      <c r="F279" s="6">
        <f t="shared" si="12"/>
        <v>3.3260869565217392</v>
      </c>
      <c r="H279" s="15" t="s">
        <v>228</v>
      </c>
      <c r="I279" s="15" t="s">
        <v>28</v>
      </c>
      <c r="J279" s="6">
        <v>88</v>
      </c>
      <c r="K279" s="6">
        <v>29525.279999999999</v>
      </c>
      <c r="L279" s="6">
        <v>45</v>
      </c>
      <c r="M279" s="6">
        <f t="shared" si="13"/>
        <v>0.51136363636363635</v>
      </c>
      <c r="O279" s="15" t="s">
        <v>290</v>
      </c>
      <c r="P279" s="15" t="s">
        <v>29</v>
      </c>
      <c r="Q279" s="6">
        <v>90</v>
      </c>
      <c r="R279" s="6">
        <v>29286.236000000001</v>
      </c>
      <c r="S279" s="6">
        <v>154</v>
      </c>
      <c r="T279" s="6">
        <f t="shared" si="14"/>
        <v>1.711111111111111</v>
      </c>
    </row>
    <row r="280" spans="1:20" x14ac:dyDescent="0.15">
      <c r="A280" s="15" t="s">
        <v>166</v>
      </c>
      <c r="B280" s="15" t="s">
        <v>32</v>
      </c>
      <c r="C280" s="6">
        <v>101</v>
      </c>
      <c r="D280" s="6">
        <v>35021.722999999998</v>
      </c>
      <c r="E280" s="6">
        <v>153</v>
      </c>
      <c r="F280" s="6">
        <f t="shared" si="12"/>
        <v>1.5148514851485149</v>
      </c>
      <c r="H280" s="15" t="s">
        <v>228</v>
      </c>
      <c r="I280" s="15" t="s">
        <v>25</v>
      </c>
      <c r="J280" s="6">
        <v>87</v>
      </c>
      <c r="K280" s="6">
        <v>28124.043000000001</v>
      </c>
      <c r="L280" s="6">
        <v>45</v>
      </c>
      <c r="M280" s="6">
        <f t="shared" si="13"/>
        <v>0.51724137931034486</v>
      </c>
      <c r="O280" s="15" t="s">
        <v>290</v>
      </c>
      <c r="P280" s="15" t="s">
        <v>32</v>
      </c>
      <c r="Q280" s="6">
        <v>116</v>
      </c>
      <c r="R280" s="6">
        <v>40570.953000000001</v>
      </c>
      <c r="S280" s="6">
        <v>154</v>
      </c>
      <c r="T280" s="6">
        <f t="shared" si="14"/>
        <v>1.3275862068965518</v>
      </c>
    </row>
    <row r="281" spans="1:20" x14ac:dyDescent="0.15">
      <c r="A281" s="15" t="s">
        <v>166</v>
      </c>
      <c r="B281" s="15" t="s">
        <v>29</v>
      </c>
      <c r="C281" s="6">
        <v>90</v>
      </c>
      <c r="D281" s="6">
        <v>33651.438000000002</v>
      </c>
      <c r="E281" s="6">
        <v>153</v>
      </c>
      <c r="F281" s="6">
        <f t="shared" si="12"/>
        <v>1.7</v>
      </c>
      <c r="H281" s="15" t="s">
        <v>228</v>
      </c>
      <c r="I281" s="15" t="s">
        <v>30</v>
      </c>
      <c r="J281" s="6">
        <v>44</v>
      </c>
      <c r="K281" s="6">
        <v>14435.8</v>
      </c>
      <c r="L281" s="6">
        <v>46</v>
      </c>
      <c r="M281" s="6">
        <f t="shared" si="13"/>
        <v>1.0454545454545454</v>
      </c>
      <c r="O281" s="15" t="s">
        <v>290</v>
      </c>
      <c r="P281" s="15" t="s">
        <v>30</v>
      </c>
      <c r="Q281" s="6">
        <v>50</v>
      </c>
      <c r="R281" s="6">
        <v>16039.878000000001</v>
      </c>
      <c r="S281" s="6">
        <v>154</v>
      </c>
      <c r="T281" s="6">
        <f t="shared" si="14"/>
        <v>3.08</v>
      </c>
    </row>
    <row r="282" spans="1:20" x14ac:dyDescent="0.15">
      <c r="A282" s="15" t="s">
        <v>166</v>
      </c>
      <c r="B282" s="15" t="s">
        <v>24</v>
      </c>
      <c r="C282" s="6">
        <v>87</v>
      </c>
      <c r="D282" s="6">
        <v>28338.04</v>
      </c>
      <c r="E282" s="6">
        <v>153</v>
      </c>
      <c r="F282" s="6">
        <f t="shared" si="12"/>
        <v>1.7586206896551724</v>
      </c>
      <c r="H282" s="15" t="s">
        <v>228</v>
      </c>
      <c r="I282" s="15" t="s">
        <v>26</v>
      </c>
      <c r="J282" s="6">
        <v>93</v>
      </c>
      <c r="K282" s="6">
        <v>31444.796999999999</v>
      </c>
      <c r="L282" s="6">
        <v>46</v>
      </c>
      <c r="M282" s="6">
        <f t="shared" si="13"/>
        <v>0.4946236559139785</v>
      </c>
      <c r="O282" s="15" t="s">
        <v>290</v>
      </c>
      <c r="P282" s="15" t="s">
        <v>26</v>
      </c>
      <c r="Q282" s="6">
        <v>93</v>
      </c>
      <c r="R282" s="6">
        <v>31719.84</v>
      </c>
      <c r="S282" s="6">
        <v>154</v>
      </c>
      <c r="T282" s="6">
        <f t="shared" si="14"/>
        <v>1.6559139784946237</v>
      </c>
    </row>
    <row r="283" spans="1:20" x14ac:dyDescent="0.15">
      <c r="A283" s="15" t="s">
        <v>167</v>
      </c>
      <c r="B283" s="15" t="s">
        <v>31</v>
      </c>
      <c r="C283" s="6">
        <v>56</v>
      </c>
      <c r="D283" s="6">
        <v>20494.634999999998</v>
      </c>
      <c r="E283" s="6">
        <v>195</v>
      </c>
      <c r="F283" s="6">
        <f t="shared" si="12"/>
        <v>3.4821428571428572</v>
      </c>
      <c r="H283" s="15" t="s">
        <v>229</v>
      </c>
      <c r="I283" s="15" t="s">
        <v>30</v>
      </c>
      <c r="J283" s="6">
        <v>46</v>
      </c>
      <c r="K283" s="6">
        <v>16188.56</v>
      </c>
      <c r="L283" s="6">
        <v>66</v>
      </c>
      <c r="M283" s="6">
        <f t="shared" si="13"/>
        <v>1.4347826086956521</v>
      </c>
      <c r="O283" s="15" t="s">
        <v>291</v>
      </c>
      <c r="P283" s="15" t="s">
        <v>32</v>
      </c>
      <c r="Q283" s="6">
        <v>103</v>
      </c>
      <c r="R283" s="6">
        <v>34497.120000000003</v>
      </c>
      <c r="S283" s="6">
        <v>272</v>
      </c>
      <c r="T283" s="6">
        <f t="shared" si="14"/>
        <v>2.6407766990291264</v>
      </c>
    </row>
    <row r="284" spans="1:20" x14ac:dyDescent="0.15">
      <c r="A284" s="15" t="s">
        <v>167</v>
      </c>
      <c r="B284" s="15" t="s">
        <v>27</v>
      </c>
      <c r="C284" s="6">
        <v>87</v>
      </c>
      <c r="D284" s="6">
        <v>30936.639999999999</v>
      </c>
      <c r="E284" s="6">
        <v>196</v>
      </c>
      <c r="F284" s="6">
        <f t="shared" si="12"/>
        <v>2.2528735632183907</v>
      </c>
      <c r="H284" s="15" t="s">
        <v>229</v>
      </c>
      <c r="I284" s="15" t="s">
        <v>32</v>
      </c>
      <c r="J284" s="6">
        <v>109</v>
      </c>
      <c r="K284" s="6">
        <v>36636.082000000002</v>
      </c>
      <c r="L284" s="6">
        <v>66</v>
      </c>
      <c r="M284" s="6">
        <f t="shared" si="13"/>
        <v>0.60550458715596334</v>
      </c>
      <c r="O284" s="15" t="s">
        <v>291</v>
      </c>
      <c r="P284" s="15" t="s">
        <v>25</v>
      </c>
      <c r="Q284" s="6">
        <v>94</v>
      </c>
      <c r="R284" s="6">
        <v>31279.434000000001</v>
      </c>
      <c r="S284" s="6">
        <v>272</v>
      </c>
      <c r="T284" s="6">
        <f t="shared" si="14"/>
        <v>2.8936170212765959</v>
      </c>
    </row>
    <row r="285" spans="1:20" x14ac:dyDescent="0.15">
      <c r="A285" s="15" t="s">
        <v>167</v>
      </c>
      <c r="B285" s="15" t="s">
        <v>24</v>
      </c>
      <c r="C285" s="6">
        <v>82</v>
      </c>
      <c r="D285" s="6">
        <v>30395.044999999998</v>
      </c>
      <c r="E285" s="6">
        <v>196</v>
      </c>
      <c r="F285" s="6">
        <f t="shared" si="12"/>
        <v>2.3902439024390243</v>
      </c>
      <c r="H285" s="15" t="s">
        <v>229</v>
      </c>
      <c r="I285" s="15" t="s">
        <v>25</v>
      </c>
      <c r="J285" s="6">
        <v>91</v>
      </c>
      <c r="K285" s="6">
        <v>31548.2</v>
      </c>
      <c r="L285" s="6">
        <v>66</v>
      </c>
      <c r="M285" s="6">
        <f t="shared" si="13"/>
        <v>0.72527472527472525</v>
      </c>
      <c r="O285" s="15" t="s">
        <v>291</v>
      </c>
      <c r="P285" s="15" t="s">
        <v>30</v>
      </c>
      <c r="Q285" s="6">
        <v>60</v>
      </c>
      <c r="R285" s="6">
        <v>19624.958999999999</v>
      </c>
      <c r="S285" s="6">
        <v>272</v>
      </c>
      <c r="T285" s="6">
        <f t="shared" si="14"/>
        <v>4.5333333333333332</v>
      </c>
    </row>
    <row r="286" spans="1:20" x14ac:dyDescent="0.15">
      <c r="A286" s="15" t="s">
        <v>167</v>
      </c>
      <c r="B286" s="15" t="s">
        <v>29</v>
      </c>
      <c r="C286" s="6">
        <v>84</v>
      </c>
      <c r="D286" s="6">
        <v>28121.879000000001</v>
      </c>
      <c r="E286" s="6">
        <v>196</v>
      </c>
      <c r="F286" s="6">
        <f t="shared" si="12"/>
        <v>2.3333333333333335</v>
      </c>
      <c r="H286" s="15" t="s">
        <v>229</v>
      </c>
      <c r="I286" s="15" t="s">
        <v>31</v>
      </c>
      <c r="J286" s="6">
        <v>45</v>
      </c>
      <c r="K286" s="6">
        <v>15611.802</v>
      </c>
      <c r="L286" s="6">
        <v>66</v>
      </c>
      <c r="M286" s="6">
        <f t="shared" si="13"/>
        <v>1.4666666666666666</v>
      </c>
      <c r="O286" s="15" t="s">
        <v>291</v>
      </c>
      <c r="P286" s="15" t="s">
        <v>24</v>
      </c>
      <c r="Q286" s="6">
        <v>109</v>
      </c>
      <c r="R286" s="6">
        <v>34490.082000000002</v>
      </c>
      <c r="S286" s="6">
        <v>272</v>
      </c>
      <c r="T286" s="6">
        <f t="shared" si="14"/>
        <v>2.4954128440366974</v>
      </c>
    </row>
    <row r="287" spans="1:20" x14ac:dyDescent="0.15">
      <c r="A287" s="15" t="s">
        <v>167</v>
      </c>
      <c r="B287" s="15" t="s">
        <v>33</v>
      </c>
      <c r="C287" s="6">
        <v>92</v>
      </c>
      <c r="D287" s="6">
        <v>30158.717000000001</v>
      </c>
      <c r="E287" s="6">
        <v>196</v>
      </c>
      <c r="F287" s="6">
        <f t="shared" si="12"/>
        <v>2.1304347826086958</v>
      </c>
      <c r="H287" s="15" t="s">
        <v>229</v>
      </c>
      <c r="I287" s="15" t="s">
        <v>29</v>
      </c>
      <c r="J287" s="6">
        <v>93</v>
      </c>
      <c r="K287" s="6">
        <v>29403.473000000002</v>
      </c>
      <c r="L287" s="6">
        <v>67</v>
      </c>
      <c r="M287" s="6">
        <f t="shared" si="13"/>
        <v>0.72043010752688175</v>
      </c>
      <c r="O287" s="15" t="s">
        <v>291</v>
      </c>
      <c r="P287" s="15" t="s">
        <v>27</v>
      </c>
      <c r="Q287" s="6">
        <v>81</v>
      </c>
      <c r="R287" s="6">
        <v>27244.076000000001</v>
      </c>
      <c r="S287" s="6">
        <v>272</v>
      </c>
      <c r="T287" s="6">
        <f t="shared" si="14"/>
        <v>3.3580246913580245</v>
      </c>
    </row>
    <row r="288" spans="1:20" x14ac:dyDescent="0.15">
      <c r="A288" s="15" t="s">
        <v>167</v>
      </c>
      <c r="B288" s="15" t="s">
        <v>30</v>
      </c>
      <c r="C288" s="6">
        <v>48</v>
      </c>
      <c r="D288" s="6">
        <v>14758.398999999999</v>
      </c>
      <c r="E288" s="6">
        <v>196</v>
      </c>
      <c r="F288" s="6">
        <f t="shared" si="12"/>
        <v>4.083333333333333</v>
      </c>
      <c r="H288" s="15" t="s">
        <v>229</v>
      </c>
      <c r="I288" s="15" t="s">
        <v>26</v>
      </c>
      <c r="J288" s="6">
        <v>95</v>
      </c>
      <c r="K288" s="6">
        <v>33067.964999999997</v>
      </c>
      <c r="L288" s="6">
        <v>67</v>
      </c>
      <c r="M288" s="6">
        <f t="shared" si="13"/>
        <v>0.70526315789473681</v>
      </c>
      <c r="O288" s="15" t="s">
        <v>291</v>
      </c>
      <c r="P288" s="15" t="s">
        <v>31</v>
      </c>
      <c r="Q288" s="6">
        <v>49</v>
      </c>
      <c r="R288" s="6">
        <v>15845.561</v>
      </c>
      <c r="S288" s="6">
        <v>272</v>
      </c>
      <c r="T288" s="6">
        <f t="shared" si="14"/>
        <v>5.5510204081632653</v>
      </c>
    </row>
    <row r="289" spans="1:20" x14ac:dyDescent="0.15">
      <c r="A289" s="15" t="s">
        <v>167</v>
      </c>
      <c r="B289" s="15" t="s">
        <v>28</v>
      </c>
      <c r="C289" s="6">
        <v>113</v>
      </c>
      <c r="D289" s="6">
        <v>38191.292999999998</v>
      </c>
      <c r="E289" s="6">
        <v>196</v>
      </c>
      <c r="F289" s="6">
        <f t="shared" si="12"/>
        <v>1.7345132743362832</v>
      </c>
      <c r="H289" s="15" t="s">
        <v>229</v>
      </c>
      <c r="I289" s="15" t="s">
        <v>27</v>
      </c>
      <c r="J289" s="6">
        <v>99</v>
      </c>
      <c r="K289" s="6">
        <v>30751.923999999999</v>
      </c>
      <c r="L289" s="6">
        <v>67</v>
      </c>
      <c r="M289" s="6">
        <f t="shared" si="13"/>
        <v>0.6767676767676768</v>
      </c>
      <c r="O289" s="15" t="s">
        <v>291</v>
      </c>
      <c r="P289" s="15" t="s">
        <v>28</v>
      </c>
      <c r="Q289" s="6">
        <v>93</v>
      </c>
      <c r="R289" s="6">
        <v>32365.445</v>
      </c>
      <c r="S289" s="6">
        <v>273</v>
      </c>
      <c r="T289" s="6">
        <f t="shared" si="14"/>
        <v>2.935483870967742</v>
      </c>
    </row>
    <row r="290" spans="1:20" x14ac:dyDescent="0.15">
      <c r="A290" s="15" t="s">
        <v>167</v>
      </c>
      <c r="B290" s="15" t="s">
        <v>32</v>
      </c>
      <c r="C290" s="6">
        <v>92</v>
      </c>
      <c r="D290" s="6">
        <v>31590.605</v>
      </c>
      <c r="E290" s="6">
        <v>196</v>
      </c>
      <c r="F290" s="6">
        <f t="shared" si="12"/>
        <v>2.1304347826086958</v>
      </c>
      <c r="H290" s="15" t="s">
        <v>229</v>
      </c>
      <c r="I290" s="15" t="s">
        <v>28</v>
      </c>
      <c r="J290" s="6">
        <v>88</v>
      </c>
      <c r="K290" s="6">
        <v>29383.682000000001</v>
      </c>
      <c r="L290" s="6">
        <v>67</v>
      </c>
      <c r="M290" s="6">
        <f t="shared" si="13"/>
        <v>0.76136363636363635</v>
      </c>
      <c r="O290" s="15" t="s">
        <v>291</v>
      </c>
      <c r="P290" s="15" t="s">
        <v>29</v>
      </c>
      <c r="Q290" s="6">
        <v>95</v>
      </c>
      <c r="R290" s="6">
        <v>29417.280999999999</v>
      </c>
      <c r="S290" s="6">
        <v>273</v>
      </c>
      <c r="T290" s="6">
        <f t="shared" si="14"/>
        <v>2.8736842105263158</v>
      </c>
    </row>
    <row r="291" spans="1:20" x14ac:dyDescent="0.15">
      <c r="A291" s="15" t="s">
        <v>167</v>
      </c>
      <c r="B291" s="15" t="s">
        <v>25</v>
      </c>
      <c r="C291" s="6">
        <v>105</v>
      </c>
      <c r="D291" s="6">
        <v>32614.123</v>
      </c>
      <c r="E291" s="6">
        <v>196</v>
      </c>
      <c r="F291" s="6">
        <f t="shared" si="12"/>
        <v>1.8666666666666667</v>
      </c>
      <c r="H291" s="15" t="s">
        <v>229</v>
      </c>
      <c r="I291" s="15" t="s">
        <v>24</v>
      </c>
      <c r="J291" s="6">
        <v>111</v>
      </c>
      <c r="K291" s="6">
        <v>35654.959999999999</v>
      </c>
      <c r="L291" s="6">
        <v>67</v>
      </c>
      <c r="M291" s="6">
        <f t="shared" si="13"/>
        <v>0.60360360360360366</v>
      </c>
      <c r="O291" s="15" t="s">
        <v>291</v>
      </c>
      <c r="P291" s="15" t="s">
        <v>26</v>
      </c>
      <c r="Q291" s="6">
        <v>94</v>
      </c>
      <c r="R291" s="6">
        <v>31470.447</v>
      </c>
      <c r="S291" s="6">
        <v>273</v>
      </c>
      <c r="T291" s="6">
        <f t="shared" si="14"/>
        <v>2.9042553191489362</v>
      </c>
    </row>
    <row r="292" spans="1:20" x14ac:dyDescent="0.15">
      <c r="A292" s="15" t="s">
        <v>167</v>
      </c>
      <c r="B292" s="15" t="s">
        <v>26</v>
      </c>
      <c r="C292" s="6">
        <v>98</v>
      </c>
      <c r="D292" s="6">
        <v>33293.156000000003</v>
      </c>
      <c r="E292" s="6">
        <v>196</v>
      </c>
      <c r="F292" s="6">
        <f t="shared" si="12"/>
        <v>2</v>
      </c>
      <c r="H292" s="15" t="s">
        <v>229</v>
      </c>
      <c r="I292" s="15" t="s">
        <v>33</v>
      </c>
      <c r="J292" s="6">
        <v>103</v>
      </c>
      <c r="K292" s="6">
        <v>35384.629999999997</v>
      </c>
      <c r="L292" s="6">
        <v>68</v>
      </c>
      <c r="M292" s="6">
        <f t="shared" si="13"/>
        <v>0.66019417475728159</v>
      </c>
      <c r="O292" s="15" t="s">
        <v>291</v>
      </c>
      <c r="P292" s="15" t="s">
        <v>33</v>
      </c>
      <c r="Q292" s="6">
        <v>89</v>
      </c>
      <c r="R292" s="6">
        <v>31768.645</v>
      </c>
      <c r="S292" s="6">
        <v>273</v>
      </c>
      <c r="T292" s="6">
        <f t="shared" si="14"/>
        <v>3.0674157303370788</v>
      </c>
    </row>
    <row r="293" spans="1:20" x14ac:dyDescent="0.15">
      <c r="A293" s="15" t="s">
        <v>168</v>
      </c>
      <c r="B293" s="15" t="s">
        <v>26</v>
      </c>
      <c r="C293" s="6">
        <v>104</v>
      </c>
      <c r="D293" s="6">
        <v>36239.637000000002</v>
      </c>
      <c r="E293" s="6">
        <v>282</v>
      </c>
      <c r="F293" s="6">
        <f t="shared" si="12"/>
        <v>2.7115384615384617</v>
      </c>
      <c r="H293" s="15" t="s">
        <v>230</v>
      </c>
      <c r="I293" s="15" t="s">
        <v>31</v>
      </c>
      <c r="J293" s="6">
        <v>54</v>
      </c>
      <c r="K293" s="6">
        <v>18081.440999999999</v>
      </c>
      <c r="L293" s="6">
        <v>125</v>
      </c>
      <c r="M293" s="6">
        <f t="shared" si="13"/>
        <v>2.3148148148148149</v>
      </c>
      <c r="O293" s="15" t="s">
        <v>292</v>
      </c>
      <c r="P293" s="15" t="s">
        <v>24</v>
      </c>
      <c r="Q293" s="6">
        <v>104</v>
      </c>
      <c r="R293" s="6">
        <v>36185.074000000001</v>
      </c>
      <c r="S293" s="6">
        <v>89</v>
      </c>
      <c r="T293" s="6">
        <f t="shared" si="14"/>
        <v>0.85576923076923073</v>
      </c>
    </row>
    <row r="294" spans="1:20" x14ac:dyDescent="0.15">
      <c r="A294" s="15" t="s">
        <v>168</v>
      </c>
      <c r="B294" s="15" t="s">
        <v>31</v>
      </c>
      <c r="C294" s="6">
        <v>48</v>
      </c>
      <c r="D294" s="6">
        <v>16127.8</v>
      </c>
      <c r="E294" s="6">
        <v>283</v>
      </c>
      <c r="F294" s="6">
        <f t="shared" si="12"/>
        <v>5.895833333333333</v>
      </c>
      <c r="H294" s="15" t="s">
        <v>230</v>
      </c>
      <c r="I294" s="15" t="s">
        <v>30</v>
      </c>
      <c r="J294" s="6">
        <v>50</v>
      </c>
      <c r="K294" s="6">
        <v>16362.038</v>
      </c>
      <c r="L294" s="6">
        <v>126</v>
      </c>
      <c r="M294" s="6">
        <f t="shared" si="13"/>
        <v>2.52</v>
      </c>
      <c r="O294" s="15" t="s">
        <v>292</v>
      </c>
      <c r="P294" s="15" t="s">
        <v>30</v>
      </c>
      <c r="Q294" s="6">
        <v>63</v>
      </c>
      <c r="R294" s="6">
        <v>21418.603999999999</v>
      </c>
      <c r="S294" s="6">
        <v>89</v>
      </c>
      <c r="T294" s="6">
        <f t="shared" si="14"/>
        <v>1.4126984126984128</v>
      </c>
    </row>
    <row r="295" spans="1:20" x14ac:dyDescent="0.15">
      <c r="A295" s="15" t="s">
        <v>168</v>
      </c>
      <c r="B295" s="15" t="s">
        <v>30</v>
      </c>
      <c r="C295" s="6">
        <v>49</v>
      </c>
      <c r="D295" s="6">
        <v>16281.641</v>
      </c>
      <c r="E295" s="6">
        <v>283</v>
      </c>
      <c r="F295" s="6">
        <f t="shared" si="12"/>
        <v>5.7755102040816331</v>
      </c>
      <c r="H295" s="15" t="s">
        <v>230</v>
      </c>
      <c r="I295" s="15" t="s">
        <v>33</v>
      </c>
      <c r="J295" s="6">
        <v>97</v>
      </c>
      <c r="K295" s="6">
        <v>33838.726999999999</v>
      </c>
      <c r="L295" s="6">
        <v>126</v>
      </c>
      <c r="M295" s="6">
        <f t="shared" si="13"/>
        <v>1.2989690721649485</v>
      </c>
      <c r="O295" s="15" t="s">
        <v>292</v>
      </c>
      <c r="P295" s="15" t="s">
        <v>33</v>
      </c>
      <c r="Q295" s="6">
        <v>86</v>
      </c>
      <c r="R295" s="6">
        <v>28854.322</v>
      </c>
      <c r="S295" s="6">
        <v>90</v>
      </c>
      <c r="T295" s="6">
        <f t="shared" si="14"/>
        <v>1.0465116279069768</v>
      </c>
    </row>
    <row r="296" spans="1:20" x14ac:dyDescent="0.15">
      <c r="A296" s="15" t="s">
        <v>168</v>
      </c>
      <c r="B296" s="15" t="s">
        <v>24</v>
      </c>
      <c r="C296" s="6">
        <v>90</v>
      </c>
      <c r="D296" s="6">
        <v>33712.402000000002</v>
      </c>
      <c r="E296" s="6">
        <v>283</v>
      </c>
      <c r="F296" s="6">
        <f t="shared" si="12"/>
        <v>3.1444444444444444</v>
      </c>
      <c r="H296" s="15" t="s">
        <v>230</v>
      </c>
      <c r="I296" s="15" t="s">
        <v>26</v>
      </c>
      <c r="J296" s="6">
        <v>96</v>
      </c>
      <c r="K296" s="6">
        <v>31181.96</v>
      </c>
      <c r="L296" s="6">
        <v>127</v>
      </c>
      <c r="M296" s="6">
        <f t="shared" si="13"/>
        <v>1.3229166666666667</v>
      </c>
      <c r="O296" s="15" t="s">
        <v>292</v>
      </c>
      <c r="P296" s="15" t="s">
        <v>25</v>
      </c>
      <c r="Q296" s="6">
        <v>90</v>
      </c>
      <c r="R296" s="6">
        <v>30096.838</v>
      </c>
      <c r="S296" s="6">
        <v>90</v>
      </c>
      <c r="T296" s="6">
        <f t="shared" si="14"/>
        <v>1</v>
      </c>
    </row>
    <row r="297" spans="1:20" x14ac:dyDescent="0.15">
      <c r="A297" s="15" t="s">
        <v>168</v>
      </c>
      <c r="B297" s="15" t="s">
        <v>28</v>
      </c>
      <c r="C297" s="6">
        <v>106</v>
      </c>
      <c r="D297" s="6">
        <v>33326.879999999997</v>
      </c>
      <c r="E297" s="6">
        <v>283</v>
      </c>
      <c r="F297" s="6">
        <f t="shared" si="12"/>
        <v>2.6698113207547172</v>
      </c>
      <c r="H297" s="15" t="s">
        <v>230</v>
      </c>
      <c r="I297" s="15" t="s">
        <v>32</v>
      </c>
      <c r="J297" s="6">
        <v>105</v>
      </c>
      <c r="K297" s="6">
        <v>37327.360000000001</v>
      </c>
      <c r="L297" s="6">
        <v>127</v>
      </c>
      <c r="M297" s="6">
        <f t="shared" si="13"/>
        <v>1.2095238095238094</v>
      </c>
      <c r="O297" s="15" t="s">
        <v>292</v>
      </c>
      <c r="P297" s="15" t="s">
        <v>28</v>
      </c>
      <c r="Q297" s="6">
        <v>87</v>
      </c>
      <c r="R297" s="6">
        <v>30170.317999999999</v>
      </c>
      <c r="S297" s="6">
        <v>90</v>
      </c>
      <c r="T297" s="6">
        <f t="shared" si="14"/>
        <v>1.0344827586206897</v>
      </c>
    </row>
    <row r="298" spans="1:20" x14ac:dyDescent="0.15">
      <c r="A298" s="15" t="s">
        <v>168</v>
      </c>
      <c r="B298" s="15" t="s">
        <v>33</v>
      </c>
      <c r="C298" s="6">
        <v>85</v>
      </c>
      <c r="D298" s="6">
        <v>27290.03</v>
      </c>
      <c r="E298" s="6">
        <v>283</v>
      </c>
      <c r="F298" s="6">
        <f t="shared" si="12"/>
        <v>3.3294117647058825</v>
      </c>
      <c r="H298" s="15" t="s">
        <v>230</v>
      </c>
      <c r="I298" s="15" t="s">
        <v>27</v>
      </c>
      <c r="J298" s="6">
        <v>112</v>
      </c>
      <c r="K298" s="6">
        <v>35377.839999999997</v>
      </c>
      <c r="L298" s="6">
        <v>128</v>
      </c>
      <c r="M298" s="6">
        <f t="shared" si="13"/>
        <v>1.1428571428571428</v>
      </c>
      <c r="O298" s="15" t="s">
        <v>292</v>
      </c>
      <c r="P298" s="15" t="s">
        <v>32</v>
      </c>
      <c r="Q298" s="6">
        <v>90</v>
      </c>
      <c r="R298" s="6">
        <v>28679.162</v>
      </c>
      <c r="S298" s="6">
        <v>90</v>
      </c>
      <c r="T298" s="6">
        <f t="shared" si="14"/>
        <v>1</v>
      </c>
    </row>
    <row r="299" spans="1:20" x14ac:dyDescent="0.15">
      <c r="A299" s="15" t="s">
        <v>168</v>
      </c>
      <c r="B299" s="15" t="s">
        <v>27</v>
      </c>
      <c r="C299" s="6">
        <v>111</v>
      </c>
      <c r="D299" s="6">
        <v>38619.599999999999</v>
      </c>
      <c r="E299" s="6">
        <v>283</v>
      </c>
      <c r="F299" s="6">
        <f t="shared" si="12"/>
        <v>2.5495495495495497</v>
      </c>
      <c r="H299" s="15" t="s">
        <v>230</v>
      </c>
      <c r="I299" s="15" t="s">
        <v>28</v>
      </c>
      <c r="J299" s="6">
        <v>87</v>
      </c>
      <c r="K299" s="6">
        <v>29603.081999999999</v>
      </c>
      <c r="L299" s="6">
        <v>128</v>
      </c>
      <c r="M299" s="6">
        <f t="shared" si="13"/>
        <v>1.4712643678160919</v>
      </c>
      <c r="O299" s="15" t="s">
        <v>292</v>
      </c>
      <c r="P299" s="15" t="s">
        <v>31</v>
      </c>
      <c r="Q299" s="6">
        <v>42</v>
      </c>
      <c r="R299" s="6">
        <v>13586.84</v>
      </c>
      <c r="S299" s="6">
        <v>90</v>
      </c>
      <c r="T299" s="6">
        <f t="shared" si="14"/>
        <v>2.1428571428571428</v>
      </c>
    </row>
    <row r="300" spans="1:20" x14ac:dyDescent="0.15">
      <c r="A300" s="15" t="s">
        <v>168</v>
      </c>
      <c r="B300" s="15" t="s">
        <v>32</v>
      </c>
      <c r="C300" s="6">
        <v>90</v>
      </c>
      <c r="D300" s="6">
        <v>31544.155999999999</v>
      </c>
      <c r="E300" s="6">
        <v>283</v>
      </c>
      <c r="F300" s="6">
        <f t="shared" si="12"/>
        <v>3.1444444444444444</v>
      </c>
      <c r="H300" s="15" t="s">
        <v>230</v>
      </c>
      <c r="I300" s="15" t="s">
        <v>25</v>
      </c>
      <c r="J300" s="6">
        <v>83</v>
      </c>
      <c r="K300" s="6">
        <v>29129.8</v>
      </c>
      <c r="L300" s="6">
        <v>129</v>
      </c>
      <c r="M300" s="6">
        <f t="shared" si="13"/>
        <v>1.5542168674698795</v>
      </c>
      <c r="O300" s="15" t="s">
        <v>292</v>
      </c>
      <c r="P300" s="15" t="s">
        <v>26</v>
      </c>
      <c r="Q300" s="6">
        <v>108</v>
      </c>
      <c r="R300" s="6">
        <v>35420.004000000001</v>
      </c>
      <c r="S300" s="6">
        <v>90</v>
      </c>
      <c r="T300" s="6">
        <f t="shared" si="14"/>
        <v>0.83333333333333337</v>
      </c>
    </row>
    <row r="301" spans="1:20" x14ac:dyDescent="0.15">
      <c r="A301" s="15" t="s">
        <v>168</v>
      </c>
      <c r="B301" s="15" t="s">
        <v>29</v>
      </c>
      <c r="C301" s="6">
        <v>103</v>
      </c>
      <c r="D301" s="6">
        <v>35618.400000000001</v>
      </c>
      <c r="E301" s="6">
        <v>283</v>
      </c>
      <c r="F301" s="6">
        <f t="shared" si="12"/>
        <v>2.7475728155339807</v>
      </c>
      <c r="H301" s="15" t="s">
        <v>230</v>
      </c>
      <c r="I301" s="15" t="s">
        <v>29</v>
      </c>
      <c r="J301" s="6">
        <v>91</v>
      </c>
      <c r="K301" s="6">
        <v>30841.848000000002</v>
      </c>
      <c r="L301" s="6">
        <v>129</v>
      </c>
      <c r="M301" s="6">
        <f t="shared" si="13"/>
        <v>1.4175824175824177</v>
      </c>
      <c r="O301" s="15" t="s">
        <v>292</v>
      </c>
      <c r="P301" s="15" t="s">
        <v>29</v>
      </c>
      <c r="Q301" s="6">
        <v>89</v>
      </c>
      <c r="R301" s="6">
        <v>27083.4</v>
      </c>
      <c r="S301" s="6">
        <v>90</v>
      </c>
      <c r="T301" s="6">
        <f t="shared" si="14"/>
        <v>1.0112359550561798</v>
      </c>
    </row>
    <row r="302" spans="1:20" x14ac:dyDescent="0.15">
      <c r="A302" s="15" t="s">
        <v>168</v>
      </c>
      <c r="B302" s="15" t="s">
        <v>25</v>
      </c>
      <c r="C302" s="6">
        <v>104</v>
      </c>
      <c r="D302" s="6">
        <v>32215.678</v>
      </c>
      <c r="E302" s="6">
        <v>283</v>
      </c>
      <c r="F302" s="6">
        <f t="shared" si="12"/>
        <v>2.7211538461538463</v>
      </c>
      <c r="H302" s="15" t="s">
        <v>230</v>
      </c>
      <c r="I302" s="15" t="s">
        <v>24</v>
      </c>
      <c r="J302" s="6">
        <v>102</v>
      </c>
      <c r="K302" s="6">
        <v>34612.156000000003</v>
      </c>
      <c r="L302" s="6">
        <v>129</v>
      </c>
      <c r="M302" s="6">
        <f t="shared" si="13"/>
        <v>1.2647058823529411</v>
      </c>
      <c r="O302" s="15" t="s">
        <v>292</v>
      </c>
      <c r="P302" s="15" t="s">
        <v>27</v>
      </c>
      <c r="Q302" s="6">
        <v>77</v>
      </c>
      <c r="R302" s="6">
        <v>24785.123</v>
      </c>
      <c r="S302" s="6">
        <v>90</v>
      </c>
      <c r="T302" s="6">
        <f t="shared" si="14"/>
        <v>1.1688311688311688</v>
      </c>
    </row>
    <row r="303" spans="1:20" x14ac:dyDescent="0.15">
      <c r="A303" s="15" t="s">
        <v>169</v>
      </c>
      <c r="B303" s="15" t="s">
        <v>25</v>
      </c>
      <c r="C303" s="6">
        <v>53</v>
      </c>
      <c r="D303" s="6">
        <v>16360.721</v>
      </c>
      <c r="E303" s="6">
        <v>51</v>
      </c>
      <c r="F303" s="6">
        <f t="shared" si="12"/>
        <v>0.96226415094339623</v>
      </c>
      <c r="H303" s="15" t="s">
        <v>231</v>
      </c>
      <c r="I303" s="15" t="s">
        <v>31</v>
      </c>
      <c r="J303" s="6">
        <v>50</v>
      </c>
      <c r="K303" s="6">
        <v>18430.203000000001</v>
      </c>
      <c r="L303" s="6">
        <v>191</v>
      </c>
      <c r="M303" s="6">
        <f t="shared" si="13"/>
        <v>3.82</v>
      </c>
      <c r="O303" s="15" t="s">
        <v>293</v>
      </c>
      <c r="P303" s="15" t="s">
        <v>29</v>
      </c>
      <c r="Q303" s="6">
        <v>95</v>
      </c>
      <c r="R303" s="6">
        <v>30486.190999999999</v>
      </c>
      <c r="S303" s="6">
        <v>156</v>
      </c>
      <c r="T303" s="6">
        <f t="shared" si="14"/>
        <v>1.6421052631578947</v>
      </c>
    </row>
    <row r="304" spans="1:20" x14ac:dyDescent="0.15">
      <c r="A304" s="15" t="s">
        <v>169</v>
      </c>
      <c r="B304" s="15" t="s">
        <v>33</v>
      </c>
      <c r="C304" s="6">
        <v>45</v>
      </c>
      <c r="D304" s="6">
        <v>15272.88</v>
      </c>
      <c r="E304" s="6">
        <v>52</v>
      </c>
      <c r="F304" s="6">
        <f t="shared" si="12"/>
        <v>1.1555555555555554</v>
      </c>
      <c r="H304" s="15" t="s">
        <v>231</v>
      </c>
      <c r="I304" s="15" t="s">
        <v>30</v>
      </c>
      <c r="J304" s="6">
        <v>47</v>
      </c>
      <c r="K304" s="6">
        <v>15582.641</v>
      </c>
      <c r="L304" s="6">
        <v>191</v>
      </c>
      <c r="M304" s="6">
        <f t="shared" si="13"/>
        <v>4.0638297872340425</v>
      </c>
      <c r="O304" s="15" t="s">
        <v>293</v>
      </c>
      <c r="P304" s="15" t="s">
        <v>32</v>
      </c>
      <c r="Q304" s="6">
        <v>101</v>
      </c>
      <c r="R304" s="6">
        <v>31957.442999999999</v>
      </c>
      <c r="S304" s="6">
        <v>157</v>
      </c>
      <c r="T304" s="6">
        <f t="shared" si="14"/>
        <v>1.5544554455445545</v>
      </c>
    </row>
    <row r="305" spans="1:20" x14ac:dyDescent="0.15">
      <c r="A305" s="15" t="s">
        <v>169</v>
      </c>
      <c r="B305" s="15" t="s">
        <v>26</v>
      </c>
      <c r="C305" s="6">
        <v>54</v>
      </c>
      <c r="D305" s="6">
        <v>20335.080000000002</v>
      </c>
      <c r="E305" s="6">
        <v>52</v>
      </c>
      <c r="F305" s="6">
        <f t="shared" si="12"/>
        <v>0.96296296296296291</v>
      </c>
      <c r="H305" s="15" t="s">
        <v>231</v>
      </c>
      <c r="I305" s="15" t="s">
        <v>29</v>
      </c>
      <c r="J305" s="6">
        <v>101</v>
      </c>
      <c r="K305" s="6">
        <v>34553.32</v>
      </c>
      <c r="L305" s="6">
        <v>191</v>
      </c>
      <c r="M305" s="6">
        <f t="shared" si="13"/>
        <v>1.891089108910891</v>
      </c>
      <c r="O305" s="15" t="s">
        <v>293</v>
      </c>
      <c r="P305" s="15" t="s">
        <v>28</v>
      </c>
      <c r="Q305" s="6">
        <v>91</v>
      </c>
      <c r="R305" s="6">
        <v>33488.6</v>
      </c>
      <c r="S305" s="6">
        <v>157</v>
      </c>
      <c r="T305" s="6">
        <f t="shared" si="14"/>
        <v>1.7252747252747254</v>
      </c>
    </row>
    <row r="306" spans="1:20" x14ac:dyDescent="0.15">
      <c r="A306" s="15" t="s">
        <v>169</v>
      </c>
      <c r="B306" s="15" t="s">
        <v>28</v>
      </c>
      <c r="C306" s="6">
        <v>49</v>
      </c>
      <c r="D306" s="6">
        <v>15194.762000000001</v>
      </c>
      <c r="E306" s="6">
        <v>52</v>
      </c>
      <c r="F306" s="6">
        <f t="shared" si="12"/>
        <v>1.0612244897959184</v>
      </c>
      <c r="H306" s="15" t="s">
        <v>231</v>
      </c>
      <c r="I306" s="15" t="s">
        <v>24</v>
      </c>
      <c r="J306" s="6">
        <v>101</v>
      </c>
      <c r="K306" s="6">
        <v>34090.480000000003</v>
      </c>
      <c r="L306" s="6">
        <v>192</v>
      </c>
      <c r="M306" s="6">
        <f t="shared" si="13"/>
        <v>1.9009900990099009</v>
      </c>
      <c r="O306" s="15" t="s">
        <v>293</v>
      </c>
      <c r="P306" s="15" t="s">
        <v>24</v>
      </c>
      <c r="Q306" s="6">
        <v>110</v>
      </c>
      <c r="R306" s="6">
        <v>35494.410000000003</v>
      </c>
      <c r="S306" s="6">
        <v>157</v>
      </c>
      <c r="T306" s="6">
        <f t="shared" si="14"/>
        <v>1.4272727272727272</v>
      </c>
    </row>
    <row r="307" spans="1:20" x14ac:dyDescent="0.15">
      <c r="A307" s="15" t="s">
        <v>169</v>
      </c>
      <c r="B307" s="15" t="s">
        <v>31</v>
      </c>
      <c r="C307" s="6">
        <v>22</v>
      </c>
      <c r="D307" s="6">
        <v>7414.1206000000002</v>
      </c>
      <c r="E307" s="6">
        <v>52</v>
      </c>
      <c r="F307" s="6">
        <f t="shared" si="12"/>
        <v>2.3636363636363638</v>
      </c>
      <c r="H307" s="15" t="s">
        <v>231</v>
      </c>
      <c r="I307" s="15" t="s">
        <v>28</v>
      </c>
      <c r="J307" s="6">
        <v>79</v>
      </c>
      <c r="K307" s="6">
        <v>27939.16</v>
      </c>
      <c r="L307" s="6">
        <v>192</v>
      </c>
      <c r="M307" s="6">
        <f t="shared" si="13"/>
        <v>2.4303797468354431</v>
      </c>
      <c r="O307" s="15" t="s">
        <v>293</v>
      </c>
      <c r="P307" s="15" t="s">
        <v>25</v>
      </c>
      <c r="Q307" s="6">
        <v>93</v>
      </c>
      <c r="R307" s="6">
        <v>31510.756000000001</v>
      </c>
      <c r="S307" s="6">
        <v>157</v>
      </c>
      <c r="T307" s="6">
        <f t="shared" si="14"/>
        <v>1.6881720430107527</v>
      </c>
    </row>
    <row r="308" spans="1:20" x14ac:dyDescent="0.15">
      <c r="A308" s="15" t="s">
        <v>169</v>
      </c>
      <c r="B308" s="15" t="s">
        <v>30</v>
      </c>
      <c r="C308" s="6">
        <v>27</v>
      </c>
      <c r="D308" s="6">
        <v>9149.36</v>
      </c>
      <c r="E308" s="6">
        <v>52</v>
      </c>
      <c r="F308" s="6">
        <f t="shared" si="12"/>
        <v>1.9259259259259258</v>
      </c>
      <c r="H308" s="15" t="s">
        <v>231</v>
      </c>
      <c r="I308" s="15" t="s">
        <v>33</v>
      </c>
      <c r="J308" s="6">
        <v>90</v>
      </c>
      <c r="K308" s="6">
        <v>34096.597999999998</v>
      </c>
      <c r="L308" s="6">
        <v>192</v>
      </c>
      <c r="M308" s="6">
        <f t="shared" si="13"/>
        <v>2.1333333333333333</v>
      </c>
      <c r="O308" s="15" t="s">
        <v>293</v>
      </c>
      <c r="P308" s="15" t="s">
        <v>27</v>
      </c>
      <c r="Q308" s="6">
        <v>93</v>
      </c>
      <c r="R308" s="6">
        <v>31992.240000000002</v>
      </c>
      <c r="S308" s="6">
        <v>157</v>
      </c>
      <c r="T308" s="6">
        <f t="shared" si="14"/>
        <v>1.6881720430107527</v>
      </c>
    </row>
    <row r="309" spans="1:20" x14ac:dyDescent="0.15">
      <c r="A309" s="15" t="s">
        <v>169</v>
      </c>
      <c r="B309" s="15" t="s">
        <v>32</v>
      </c>
      <c r="C309" s="6">
        <v>44</v>
      </c>
      <c r="D309" s="6">
        <v>15235.398999999999</v>
      </c>
      <c r="E309" s="6">
        <v>52</v>
      </c>
      <c r="F309" s="6">
        <f t="shared" si="12"/>
        <v>1.1818181818181819</v>
      </c>
      <c r="H309" s="15" t="s">
        <v>231</v>
      </c>
      <c r="I309" s="15" t="s">
        <v>26</v>
      </c>
      <c r="J309" s="6">
        <v>102</v>
      </c>
      <c r="K309" s="6">
        <v>31296.243999999999</v>
      </c>
      <c r="L309" s="6">
        <v>192</v>
      </c>
      <c r="M309" s="6">
        <f t="shared" si="13"/>
        <v>1.8823529411764706</v>
      </c>
      <c r="O309" s="15" t="s">
        <v>293</v>
      </c>
      <c r="P309" s="15" t="s">
        <v>33</v>
      </c>
      <c r="Q309" s="6">
        <v>104</v>
      </c>
      <c r="R309" s="6">
        <v>32091.525000000001</v>
      </c>
      <c r="S309" s="6">
        <v>157</v>
      </c>
      <c r="T309" s="6">
        <f t="shared" si="14"/>
        <v>1.5096153846153846</v>
      </c>
    </row>
    <row r="310" spans="1:20" x14ac:dyDescent="0.15">
      <c r="A310" s="15" t="s">
        <v>169</v>
      </c>
      <c r="B310" s="15" t="s">
        <v>24</v>
      </c>
      <c r="C310" s="6">
        <v>46</v>
      </c>
      <c r="D310" s="6">
        <v>16282.962</v>
      </c>
      <c r="E310" s="6">
        <v>52</v>
      </c>
      <c r="F310" s="6">
        <f t="shared" si="12"/>
        <v>1.1304347826086956</v>
      </c>
      <c r="H310" s="15" t="s">
        <v>231</v>
      </c>
      <c r="I310" s="15" t="s">
        <v>32</v>
      </c>
      <c r="J310" s="6">
        <v>85</v>
      </c>
      <c r="K310" s="6">
        <v>29998.478999999999</v>
      </c>
      <c r="L310" s="6">
        <v>193</v>
      </c>
      <c r="M310" s="6">
        <f t="shared" si="13"/>
        <v>2.2705882352941176</v>
      </c>
      <c r="O310" s="15" t="s">
        <v>293</v>
      </c>
      <c r="P310" s="15" t="s">
        <v>31</v>
      </c>
      <c r="Q310" s="6">
        <v>49</v>
      </c>
      <c r="R310" s="6">
        <v>16850.518</v>
      </c>
      <c r="S310" s="6">
        <v>157</v>
      </c>
      <c r="T310" s="6">
        <f t="shared" si="14"/>
        <v>3.204081632653061</v>
      </c>
    </row>
    <row r="311" spans="1:20" x14ac:dyDescent="0.15">
      <c r="A311" s="15" t="s">
        <v>169</v>
      </c>
      <c r="B311" s="15" t="s">
        <v>27</v>
      </c>
      <c r="C311" s="6">
        <v>62</v>
      </c>
      <c r="D311" s="6">
        <v>21491.119999999999</v>
      </c>
      <c r="E311" s="6">
        <v>52</v>
      </c>
      <c r="F311" s="6">
        <f t="shared" si="12"/>
        <v>0.83870967741935487</v>
      </c>
      <c r="H311" s="15" t="s">
        <v>231</v>
      </c>
      <c r="I311" s="15" t="s">
        <v>25</v>
      </c>
      <c r="J311" s="6">
        <v>85</v>
      </c>
      <c r="K311" s="6">
        <v>28374.560000000001</v>
      </c>
      <c r="L311" s="6">
        <v>193</v>
      </c>
      <c r="M311" s="6">
        <f t="shared" si="13"/>
        <v>2.2705882352941176</v>
      </c>
      <c r="O311" s="15" t="s">
        <v>293</v>
      </c>
      <c r="P311" s="15" t="s">
        <v>30</v>
      </c>
      <c r="Q311" s="6">
        <v>49</v>
      </c>
      <c r="R311" s="6">
        <v>16562.083999999999</v>
      </c>
      <c r="S311" s="6">
        <v>157</v>
      </c>
      <c r="T311" s="6">
        <f t="shared" si="14"/>
        <v>3.204081632653061</v>
      </c>
    </row>
    <row r="312" spans="1:20" x14ac:dyDescent="0.15">
      <c r="A312" s="15" t="s">
        <v>169</v>
      </c>
      <c r="B312" s="15" t="s">
        <v>29</v>
      </c>
      <c r="C312" s="6">
        <v>60</v>
      </c>
      <c r="D312" s="6">
        <v>22244.754000000001</v>
      </c>
      <c r="E312" s="6">
        <v>52</v>
      </c>
      <c r="F312" s="6">
        <f t="shared" si="12"/>
        <v>0.8666666666666667</v>
      </c>
      <c r="H312" s="15" t="s">
        <v>231</v>
      </c>
      <c r="I312" s="15" t="s">
        <v>27</v>
      </c>
      <c r="J312" s="6">
        <v>89</v>
      </c>
      <c r="K312" s="6">
        <v>27976.037</v>
      </c>
      <c r="L312" s="6">
        <v>193</v>
      </c>
      <c r="M312" s="6">
        <f t="shared" si="13"/>
        <v>2.1685393258426968</v>
      </c>
      <c r="O312" s="15" t="s">
        <v>293</v>
      </c>
      <c r="P312" s="15" t="s">
        <v>26</v>
      </c>
      <c r="Q312" s="6">
        <v>93</v>
      </c>
      <c r="R312" s="6">
        <v>32327.279999999999</v>
      </c>
      <c r="S312" s="6">
        <v>157</v>
      </c>
      <c r="T312" s="6">
        <f t="shared" si="14"/>
        <v>1.6881720430107527</v>
      </c>
    </row>
    <row r="313" spans="1:20" x14ac:dyDescent="0.15">
      <c r="A313" s="15" t="s">
        <v>170</v>
      </c>
      <c r="B313" s="15" t="s">
        <v>30</v>
      </c>
      <c r="C313" s="6">
        <v>27</v>
      </c>
      <c r="D313" s="6">
        <v>8114.84</v>
      </c>
      <c r="E313" s="6">
        <v>119</v>
      </c>
      <c r="F313" s="6">
        <f t="shared" si="12"/>
        <v>4.4074074074074074</v>
      </c>
      <c r="H313" s="15" t="s">
        <v>232</v>
      </c>
      <c r="I313" s="15" t="s">
        <v>25</v>
      </c>
      <c r="J313" s="6">
        <v>101</v>
      </c>
      <c r="K313" s="6">
        <v>35190.160000000003</v>
      </c>
      <c r="L313" s="6">
        <v>75</v>
      </c>
      <c r="M313" s="6">
        <f t="shared" si="13"/>
        <v>0.74257425742574257</v>
      </c>
      <c r="O313" s="15" t="s">
        <v>294</v>
      </c>
      <c r="P313" s="15" t="s">
        <v>33</v>
      </c>
      <c r="Q313" s="6">
        <v>117</v>
      </c>
      <c r="R313" s="6">
        <v>37913.042999999998</v>
      </c>
      <c r="S313" s="6">
        <v>17</v>
      </c>
      <c r="T313" s="6">
        <f t="shared" si="14"/>
        <v>0.14529914529914531</v>
      </c>
    </row>
    <row r="314" spans="1:20" x14ac:dyDescent="0.15">
      <c r="A314" s="15" t="s">
        <v>170</v>
      </c>
      <c r="B314" s="15" t="s">
        <v>33</v>
      </c>
      <c r="C314" s="6">
        <v>55</v>
      </c>
      <c r="D314" s="6">
        <v>18001.88</v>
      </c>
      <c r="E314" s="6">
        <v>119</v>
      </c>
      <c r="F314" s="6">
        <f t="shared" si="12"/>
        <v>2.1636363636363636</v>
      </c>
      <c r="H314" s="15" t="s">
        <v>232</v>
      </c>
      <c r="I314" s="15" t="s">
        <v>26</v>
      </c>
      <c r="J314" s="6">
        <v>105</v>
      </c>
      <c r="K314" s="6">
        <v>32242.004000000001</v>
      </c>
      <c r="L314" s="6">
        <v>75</v>
      </c>
      <c r="M314" s="6">
        <f t="shared" si="13"/>
        <v>0.7142857142857143</v>
      </c>
      <c r="O314" s="15" t="s">
        <v>294</v>
      </c>
      <c r="P314" s="15" t="s">
        <v>30</v>
      </c>
      <c r="Q314" s="6">
        <v>45</v>
      </c>
      <c r="R314" s="6">
        <v>15787.479499999999</v>
      </c>
      <c r="S314" s="6">
        <v>17</v>
      </c>
      <c r="T314" s="6">
        <f t="shared" si="14"/>
        <v>0.37777777777777777</v>
      </c>
    </row>
    <row r="315" spans="1:20" x14ac:dyDescent="0.15">
      <c r="A315" s="15" t="s">
        <v>170</v>
      </c>
      <c r="B315" s="15" t="s">
        <v>26</v>
      </c>
      <c r="C315" s="6">
        <v>36</v>
      </c>
      <c r="D315" s="6">
        <v>13712.279</v>
      </c>
      <c r="E315" s="6">
        <v>119</v>
      </c>
      <c r="F315" s="6">
        <f t="shared" si="12"/>
        <v>3.3055555555555554</v>
      </c>
      <c r="H315" s="15" t="s">
        <v>232</v>
      </c>
      <c r="I315" s="15" t="s">
        <v>29</v>
      </c>
      <c r="J315" s="6">
        <v>94</v>
      </c>
      <c r="K315" s="6">
        <v>32218.717000000001</v>
      </c>
      <c r="L315" s="6">
        <v>76</v>
      </c>
      <c r="M315" s="6">
        <f t="shared" si="13"/>
        <v>0.80851063829787229</v>
      </c>
      <c r="O315" s="15" t="s">
        <v>294</v>
      </c>
      <c r="P315" s="15" t="s">
        <v>31</v>
      </c>
      <c r="Q315" s="6">
        <v>47</v>
      </c>
      <c r="R315" s="6">
        <v>16368.079</v>
      </c>
      <c r="S315" s="6">
        <v>18</v>
      </c>
      <c r="T315" s="6">
        <f t="shared" si="14"/>
        <v>0.38297872340425532</v>
      </c>
    </row>
    <row r="316" spans="1:20" x14ac:dyDescent="0.15">
      <c r="A316" s="15" t="s">
        <v>170</v>
      </c>
      <c r="B316" s="15" t="s">
        <v>25</v>
      </c>
      <c r="C316" s="6">
        <v>42</v>
      </c>
      <c r="D316" s="6">
        <v>14488.28</v>
      </c>
      <c r="E316" s="6">
        <v>120</v>
      </c>
      <c r="F316" s="6">
        <f t="shared" si="12"/>
        <v>2.8571428571428572</v>
      </c>
      <c r="H316" s="15" t="s">
        <v>232</v>
      </c>
      <c r="I316" s="15" t="s">
        <v>32</v>
      </c>
      <c r="J316" s="6">
        <v>96</v>
      </c>
      <c r="K316" s="6">
        <v>30815.52</v>
      </c>
      <c r="L316" s="6">
        <v>76</v>
      </c>
      <c r="M316" s="6">
        <f t="shared" si="13"/>
        <v>0.79166666666666663</v>
      </c>
      <c r="O316" s="15" t="s">
        <v>294</v>
      </c>
      <c r="P316" s="15" t="s">
        <v>28</v>
      </c>
      <c r="Q316" s="6">
        <v>92</v>
      </c>
      <c r="R316" s="6">
        <v>35817.555</v>
      </c>
      <c r="S316" s="6">
        <v>18</v>
      </c>
      <c r="T316" s="6">
        <f t="shared" si="14"/>
        <v>0.19565217391304349</v>
      </c>
    </row>
    <row r="317" spans="1:20" x14ac:dyDescent="0.15">
      <c r="A317" s="15" t="s">
        <v>170</v>
      </c>
      <c r="B317" s="15" t="s">
        <v>31</v>
      </c>
      <c r="C317" s="6">
        <v>19</v>
      </c>
      <c r="D317" s="6">
        <v>4966.7196999999996</v>
      </c>
      <c r="E317" s="6">
        <v>120</v>
      </c>
      <c r="F317" s="6">
        <f t="shared" si="12"/>
        <v>6.3157894736842106</v>
      </c>
      <c r="H317" s="15" t="s">
        <v>232</v>
      </c>
      <c r="I317" s="15" t="s">
        <v>30</v>
      </c>
      <c r="J317" s="6">
        <v>45</v>
      </c>
      <c r="K317" s="6">
        <v>15304.157999999999</v>
      </c>
      <c r="L317" s="6">
        <v>76</v>
      </c>
      <c r="M317" s="6">
        <f t="shared" si="13"/>
        <v>1.6888888888888889</v>
      </c>
      <c r="O317" s="15" t="s">
        <v>294</v>
      </c>
      <c r="P317" s="15" t="s">
        <v>29</v>
      </c>
      <c r="Q317" s="6">
        <v>101</v>
      </c>
      <c r="R317" s="6">
        <v>32657.123</v>
      </c>
      <c r="S317" s="6">
        <v>18</v>
      </c>
      <c r="T317" s="6">
        <f t="shared" si="14"/>
        <v>0.17821782178217821</v>
      </c>
    </row>
    <row r="318" spans="1:20" x14ac:dyDescent="0.15">
      <c r="A318" s="15" t="s">
        <v>170</v>
      </c>
      <c r="B318" s="15" t="s">
        <v>28</v>
      </c>
      <c r="C318" s="6">
        <v>70</v>
      </c>
      <c r="D318" s="6">
        <v>21178.798999999999</v>
      </c>
      <c r="E318" s="6">
        <v>120</v>
      </c>
      <c r="F318" s="6">
        <f t="shared" si="12"/>
        <v>1.7142857142857142</v>
      </c>
      <c r="H318" s="15" t="s">
        <v>232</v>
      </c>
      <c r="I318" s="15" t="s">
        <v>27</v>
      </c>
      <c r="J318" s="6">
        <v>88</v>
      </c>
      <c r="K318" s="6">
        <v>26146.201000000001</v>
      </c>
      <c r="L318" s="6">
        <v>76</v>
      </c>
      <c r="M318" s="6">
        <f t="shared" si="13"/>
        <v>0.86363636363636365</v>
      </c>
      <c r="O318" s="15" t="s">
        <v>294</v>
      </c>
      <c r="P318" s="15" t="s">
        <v>26</v>
      </c>
      <c r="Q318" s="6">
        <v>86</v>
      </c>
      <c r="R318" s="6">
        <v>31337.995999999999</v>
      </c>
      <c r="S318" s="6">
        <v>18</v>
      </c>
      <c r="T318" s="6">
        <f t="shared" si="14"/>
        <v>0.20930232558139536</v>
      </c>
    </row>
    <row r="319" spans="1:20" x14ac:dyDescent="0.15">
      <c r="A319" s="15" t="s">
        <v>170</v>
      </c>
      <c r="B319" s="15" t="s">
        <v>32</v>
      </c>
      <c r="C319" s="6">
        <v>56</v>
      </c>
      <c r="D319" s="6">
        <v>19673.002</v>
      </c>
      <c r="E319" s="6">
        <v>120</v>
      </c>
      <c r="F319" s="6">
        <f t="shared" si="12"/>
        <v>2.1428571428571428</v>
      </c>
      <c r="H319" s="15" t="s">
        <v>232</v>
      </c>
      <c r="I319" s="15" t="s">
        <v>24</v>
      </c>
      <c r="J319" s="6">
        <v>93</v>
      </c>
      <c r="K319" s="6">
        <v>30653.675999999999</v>
      </c>
      <c r="L319" s="6">
        <v>76</v>
      </c>
      <c r="M319" s="6">
        <f t="shared" si="13"/>
        <v>0.81720430107526887</v>
      </c>
      <c r="O319" s="15" t="s">
        <v>294</v>
      </c>
      <c r="P319" s="15" t="s">
        <v>25</v>
      </c>
      <c r="Q319" s="6">
        <v>98</v>
      </c>
      <c r="R319" s="6">
        <v>33119.68</v>
      </c>
      <c r="S319" s="6">
        <v>18</v>
      </c>
      <c r="T319" s="6">
        <f t="shared" si="14"/>
        <v>0.18367346938775511</v>
      </c>
    </row>
    <row r="320" spans="1:20" x14ac:dyDescent="0.15">
      <c r="A320" s="15" t="s">
        <v>170</v>
      </c>
      <c r="B320" s="15" t="s">
        <v>29</v>
      </c>
      <c r="C320" s="6">
        <v>57</v>
      </c>
      <c r="D320" s="6">
        <v>19074.04</v>
      </c>
      <c r="E320" s="6">
        <v>120</v>
      </c>
      <c r="F320" s="6">
        <f t="shared" si="12"/>
        <v>2.1052631578947367</v>
      </c>
      <c r="H320" s="15" t="s">
        <v>232</v>
      </c>
      <c r="I320" s="15" t="s">
        <v>28</v>
      </c>
      <c r="J320" s="6">
        <v>91</v>
      </c>
      <c r="K320" s="6">
        <v>31190.84</v>
      </c>
      <c r="L320" s="6">
        <v>76</v>
      </c>
      <c r="M320" s="6">
        <f t="shared" si="13"/>
        <v>0.8351648351648352</v>
      </c>
      <c r="O320" s="15" t="s">
        <v>294</v>
      </c>
      <c r="P320" s="15" t="s">
        <v>32</v>
      </c>
      <c r="Q320" s="6">
        <v>96</v>
      </c>
      <c r="R320" s="6">
        <v>32254.280999999999</v>
      </c>
      <c r="S320" s="6">
        <v>19</v>
      </c>
      <c r="T320" s="6">
        <f t="shared" si="14"/>
        <v>0.19791666666666666</v>
      </c>
    </row>
    <row r="321" spans="1:20" x14ac:dyDescent="0.15">
      <c r="A321" s="15" t="s">
        <v>170</v>
      </c>
      <c r="B321" s="15" t="s">
        <v>27</v>
      </c>
      <c r="C321" s="6">
        <v>56</v>
      </c>
      <c r="D321" s="6">
        <v>19870.280999999999</v>
      </c>
      <c r="E321" s="6">
        <v>120</v>
      </c>
      <c r="F321" s="6">
        <f t="shared" si="12"/>
        <v>2.1428571428571428</v>
      </c>
      <c r="H321" s="15" t="s">
        <v>232</v>
      </c>
      <c r="I321" s="15" t="s">
        <v>31</v>
      </c>
      <c r="J321" s="6">
        <v>48</v>
      </c>
      <c r="K321" s="6">
        <v>17815.36</v>
      </c>
      <c r="L321" s="6">
        <v>77</v>
      </c>
      <c r="M321" s="6">
        <f t="shared" si="13"/>
        <v>1.6041666666666667</v>
      </c>
      <c r="O321" s="15" t="s">
        <v>294</v>
      </c>
      <c r="P321" s="15" t="s">
        <v>24</v>
      </c>
      <c r="Q321" s="6">
        <v>101</v>
      </c>
      <c r="R321" s="6">
        <v>33715.188000000002</v>
      </c>
      <c r="S321" s="6">
        <v>19</v>
      </c>
      <c r="T321" s="6">
        <f t="shared" si="14"/>
        <v>0.18811881188118812</v>
      </c>
    </row>
    <row r="322" spans="1:20" x14ac:dyDescent="0.15">
      <c r="A322" s="15" t="s">
        <v>170</v>
      </c>
      <c r="B322" s="15" t="s">
        <v>24</v>
      </c>
      <c r="C322" s="6">
        <v>48</v>
      </c>
      <c r="D322" s="6">
        <v>15089.321</v>
      </c>
      <c r="E322" s="6">
        <v>120</v>
      </c>
      <c r="F322" s="6">
        <f t="shared" si="12"/>
        <v>2.5</v>
      </c>
      <c r="H322" s="15" t="s">
        <v>232</v>
      </c>
      <c r="I322" s="15" t="s">
        <v>33</v>
      </c>
      <c r="J322" s="6">
        <v>112</v>
      </c>
      <c r="K322" s="6">
        <v>39246.080000000002</v>
      </c>
      <c r="L322" s="6">
        <v>77</v>
      </c>
      <c r="M322" s="6">
        <f t="shared" si="13"/>
        <v>0.6875</v>
      </c>
      <c r="O322" s="15" t="s">
        <v>294</v>
      </c>
      <c r="P322" s="15" t="s">
        <v>27</v>
      </c>
      <c r="Q322" s="6">
        <v>101</v>
      </c>
      <c r="R322" s="6">
        <v>34688.074000000001</v>
      </c>
      <c r="S322" s="6">
        <v>19</v>
      </c>
      <c r="T322" s="6">
        <f t="shared" si="14"/>
        <v>0.18811881188118812</v>
      </c>
    </row>
    <row r="323" spans="1:20" x14ac:dyDescent="0.15">
      <c r="A323" s="15" t="s">
        <v>171</v>
      </c>
      <c r="B323" s="15" t="s">
        <v>29</v>
      </c>
      <c r="C323" s="6">
        <v>111</v>
      </c>
      <c r="D323" s="6">
        <v>36870.476999999999</v>
      </c>
      <c r="E323" s="6">
        <v>207</v>
      </c>
      <c r="F323" s="6">
        <f t="shared" si="12"/>
        <v>1.8648648648648649</v>
      </c>
      <c r="H323" s="15" t="s">
        <v>233</v>
      </c>
      <c r="I323" s="15" t="s">
        <v>32</v>
      </c>
      <c r="J323" s="6">
        <v>100</v>
      </c>
      <c r="K323" s="6">
        <v>34056.203000000001</v>
      </c>
      <c r="L323" s="6">
        <v>127</v>
      </c>
      <c r="M323" s="6">
        <f t="shared" si="13"/>
        <v>1.27</v>
      </c>
      <c r="O323" s="15" t="s">
        <v>295</v>
      </c>
      <c r="P323" s="15" t="s">
        <v>33</v>
      </c>
      <c r="Q323" s="6">
        <v>108</v>
      </c>
      <c r="R323" s="6">
        <v>36419.516000000003</v>
      </c>
      <c r="S323" s="6">
        <v>99</v>
      </c>
      <c r="T323" s="6">
        <f t="shared" si="14"/>
        <v>0.91666666666666663</v>
      </c>
    </row>
    <row r="324" spans="1:20" x14ac:dyDescent="0.15">
      <c r="A324" s="15" t="s">
        <v>171</v>
      </c>
      <c r="B324" s="15" t="s">
        <v>28</v>
      </c>
      <c r="C324" s="6">
        <v>131</v>
      </c>
      <c r="D324" s="6">
        <v>39578.995999999999</v>
      </c>
      <c r="E324" s="6">
        <v>208</v>
      </c>
      <c r="F324" s="6">
        <f t="shared" ref="F324:F387" si="15">E324/C324</f>
        <v>1.5877862595419847</v>
      </c>
      <c r="H324" s="15" t="s">
        <v>233</v>
      </c>
      <c r="I324" s="15" t="s">
        <v>27</v>
      </c>
      <c r="J324" s="6">
        <v>105</v>
      </c>
      <c r="K324" s="6">
        <v>33328.44</v>
      </c>
      <c r="L324" s="6">
        <v>127</v>
      </c>
      <c r="M324" s="6">
        <f t="shared" ref="M324:M387" si="16">L324/J324</f>
        <v>1.2095238095238094</v>
      </c>
      <c r="O324" s="15" t="s">
        <v>295</v>
      </c>
      <c r="P324" s="15" t="s">
        <v>26</v>
      </c>
      <c r="Q324" s="6">
        <v>94</v>
      </c>
      <c r="R324" s="6">
        <v>33773.074000000001</v>
      </c>
      <c r="S324" s="6">
        <v>99</v>
      </c>
      <c r="T324" s="6">
        <f t="shared" ref="T324:T387" si="17">S324/Q324</f>
        <v>1.053191489361702</v>
      </c>
    </row>
    <row r="325" spans="1:20" x14ac:dyDescent="0.15">
      <c r="A325" s="15" t="s">
        <v>171</v>
      </c>
      <c r="B325" s="15" t="s">
        <v>33</v>
      </c>
      <c r="C325" s="6">
        <v>108</v>
      </c>
      <c r="D325" s="6">
        <v>35246.6</v>
      </c>
      <c r="E325" s="6">
        <v>209</v>
      </c>
      <c r="F325" s="6">
        <f t="shared" si="15"/>
        <v>1.9351851851851851</v>
      </c>
      <c r="H325" s="15" t="s">
        <v>233</v>
      </c>
      <c r="I325" s="15" t="s">
        <v>24</v>
      </c>
      <c r="J325" s="6">
        <v>80</v>
      </c>
      <c r="K325" s="6">
        <v>26765.995999999999</v>
      </c>
      <c r="L325" s="6">
        <v>128</v>
      </c>
      <c r="M325" s="6">
        <f t="shared" si="16"/>
        <v>1.6</v>
      </c>
      <c r="O325" s="15" t="s">
        <v>295</v>
      </c>
      <c r="P325" s="15" t="s">
        <v>31</v>
      </c>
      <c r="Q325" s="6">
        <v>51</v>
      </c>
      <c r="R325" s="6">
        <v>18116.238000000001</v>
      </c>
      <c r="S325" s="6">
        <v>100</v>
      </c>
      <c r="T325" s="6">
        <f t="shared" si="17"/>
        <v>1.9607843137254901</v>
      </c>
    </row>
    <row r="326" spans="1:20" x14ac:dyDescent="0.15">
      <c r="A326" s="15" t="s">
        <v>171</v>
      </c>
      <c r="B326" s="15" t="s">
        <v>25</v>
      </c>
      <c r="C326" s="6">
        <v>84</v>
      </c>
      <c r="D326" s="6">
        <v>29339.914000000001</v>
      </c>
      <c r="E326" s="6">
        <v>209</v>
      </c>
      <c r="F326" s="6">
        <f t="shared" si="15"/>
        <v>2.4880952380952381</v>
      </c>
      <c r="H326" s="15" t="s">
        <v>233</v>
      </c>
      <c r="I326" s="15" t="s">
        <v>31</v>
      </c>
      <c r="J326" s="6">
        <v>55</v>
      </c>
      <c r="K326" s="6">
        <v>20957.32</v>
      </c>
      <c r="L326" s="6">
        <v>129</v>
      </c>
      <c r="M326" s="6">
        <f t="shared" si="16"/>
        <v>2.3454545454545452</v>
      </c>
      <c r="O326" s="15" t="s">
        <v>295</v>
      </c>
      <c r="P326" s="15" t="s">
        <v>27</v>
      </c>
      <c r="Q326" s="6">
        <v>99</v>
      </c>
      <c r="R326" s="6">
        <v>32721.557000000001</v>
      </c>
      <c r="S326" s="6">
        <v>100</v>
      </c>
      <c r="T326" s="6">
        <f t="shared" si="17"/>
        <v>1.0101010101010102</v>
      </c>
    </row>
    <row r="327" spans="1:20" x14ac:dyDescent="0.15">
      <c r="A327" s="15" t="s">
        <v>171</v>
      </c>
      <c r="B327" s="15" t="s">
        <v>32</v>
      </c>
      <c r="C327" s="6">
        <v>112</v>
      </c>
      <c r="D327" s="6">
        <v>36666.6</v>
      </c>
      <c r="E327" s="6">
        <v>210</v>
      </c>
      <c r="F327" s="6">
        <f t="shared" si="15"/>
        <v>1.875</v>
      </c>
      <c r="H327" s="15" t="s">
        <v>233</v>
      </c>
      <c r="I327" s="15" t="s">
        <v>29</v>
      </c>
      <c r="J327" s="6">
        <v>88</v>
      </c>
      <c r="K327" s="6">
        <v>30952.678</v>
      </c>
      <c r="L327" s="6">
        <v>130</v>
      </c>
      <c r="M327" s="6">
        <f t="shared" si="16"/>
        <v>1.4772727272727273</v>
      </c>
      <c r="O327" s="15" t="s">
        <v>295</v>
      </c>
      <c r="P327" s="15" t="s">
        <v>30</v>
      </c>
      <c r="Q327" s="6">
        <v>48</v>
      </c>
      <c r="R327" s="6">
        <v>15426.4375</v>
      </c>
      <c r="S327" s="6">
        <v>100</v>
      </c>
      <c r="T327" s="6">
        <f t="shared" si="17"/>
        <v>2.0833333333333335</v>
      </c>
    </row>
    <row r="328" spans="1:20" x14ac:dyDescent="0.15">
      <c r="A328" s="15" t="s">
        <v>171</v>
      </c>
      <c r="B328" s="15" t="s">
        <v>24</v>
      </c>
      <c r="C328" s="6">
        <v>97</v>
      </c>
      <c r="D328" s="6">
        <v>31562.720000000001</v>
      </c>
      <c r="E328" s="6">
        <v>210</v>
      </c>
      <c r="F328" s="6">
        <f t="shared" si="15"/>
        <v>2.1649484536082473</v>
      </c>
      <c r="H328" s="15" t="s">
        <v>233</v>
      </c>
      <c r="I328" s="15" t="s">
        <v>25</v>
      </c>
      <c r="J328" s="6">
        <v>108</v>
      </c>
      <c r="K328" s="6">
        <v>38988.766000000003</v>
      </c>
      <c r="L328" s="6">
        <v>130</v>
      </c>
      <c r="M328" s="6">
        <f t="shared" si="16"/>
        <v>1.2037037037037037</v>
      </c>
      <c r="O328" s="15" t="s">
        <v>295</v>
      </c>
      <c r="P328" s="15" t="s">
        <v>28</v>
      </c>
      <c r="Q328" s="6">
        <v>82</v>
      </c>
      <c r="R328" s="6">
        <v>31564.953000000001</v>
      </c>
      <c r="S328" s="6">
        <v>100</v>
      </c>
      <c r="T328" s="6">
        <f t="shared" si="17"/>
        <v>1.2195121951219512</v>
      </c>
    </row>
    <row r="329" spans="1:20" x14ac:dyDescent="0.15">
      <c r="A329" s="15" t="s">
        <v>171</v>
      </c>
      <c r="B329" s="15" t="s">
        <v>31</v>
      </c>
      <c r="C329" s="6">
        <v>37</v>
      </c>
      <c r="D329" s="6">
        <v>10934.72</v>
      </c>
      <c r="E329" s="6">
        <v>210</v>
      </c>
      <c r="F329" s="6">
        <f t="shared" si="15"/>
        <v>5.6756756756756754</v>
      </c>
      <c r="H329" s="15" t="s">
        <v>233</v>
      </c>
      <c r="I329" s="15" t="s">
        <v>26</v>
      </c>
      <c r="J329" s="6">
        <v>91</v>
      </c>
      <c r="K329" s="6">
        <v>28001.831999999999</v>
      </c>
      <c r="L329" s="6">
        <v>131</v>
      </c>
      <c r="M329" s="6">
        <f t="shared" si="16"/>
        <v>1.4395604395604396</v>
      </c>
      <c r="O329" s="15" t="s">
        <v>295</v>
      </c>
      <c r="P329" s="15" t="s">
        <v>25</v>
      </c>
      <c r="Q329" s="6">
        <v>97</v>
      </c>
      <c r="R329" s="6">
        <v>32614.440999999999</v>
      </c>
      <c r="S329" s="6">
        <v>101</v>
      </c>
      <c r="T329" s="6">
        <f t="shared" si="17"/>
        <v>1.0412371134020619</v>
      </c>
    </row>
    <row r="330" spans="1:20" x14ac:dyDescent="0.15">
      <c r="A330" s="15" t="s">
        <v>171</v>
      </c>
      <c r="B330" s="15" t="s">
        <v>27</v>
      </c>
      <c r="C330" s="6">
        <v>94</v>
      </c>
      <c r="D330" s="6">
        <v>31585.638999999999</v>
      </c>
      <c r="E330" s="6">
        <v>210</v>
      </c>
      <c r="F330" s="6">
        <f t="shared" si="15"/>
        <v>2.2340425531914891</v>
      </c>
      <c r="H330" s="15" t="s">
        <v>233</v>
      </c>
      <c r="I330" s="15" t="s">
        <v>33</v>
      </c>
      <c r="J330" s="6">
        <v>108</v>
      </c>
      <c r="K330" s="6">
        <v>35747.957000000002</v>
      </c>
      <c r="L330" s="6">
        <v>131</v>
      </c>
      <c r="M330" s="6">
        <f t="shared" si="16"/>
        <v>1.212962962962963</v>
      </c>
      <c r="O330" s="15" t="s">
        <v>295</v>
      </c>
      <c r="P330" s="15" t="s">
        <v>24</v>
      </c>
      <c r="Q330" s="6">
        <v>84</v>
      </c>
      <c r="R330" s="6">
        <v>30641.442999999999</v>
      </c>
      <c r="S330" s="6">
        <v>101</v>
      </c>
      <c r="T330" s="6">
        <f t="shared" si="17"/>
        <v>1.2023809523809523</v>
      </c>
    </row>
    <row r="331" spans="1:20" x14ac:dyDescent="0.15">
      <c r="A331" s="15" t="s">
        <v>171</v>
      </c>
      <c r="B331" s="15" t="s">
        <v>30</v>
      </c>
      <c r="C331" s="6">
        <v>54</v>
      </c>
      <c r="D331" s="6">
        <v>17119.601999999999</v>
      </c>
      <c r="E331" s="6">
        <v>211</v>
      </c>
      <c r="F331" s="6">
        <f t="shared" si="15"/>
        <v>3.9074074074074074</v>
      </c>
      <c r="H331" s="15" t="s">
        <v>233</v>
      </c>
      <c r="I331" s="15" t="s">
        <v>28</v>
      </c>
      <c r="J331" s="6">
        <v>93</v>
      </c>
      <c r="K331" s="6">
        <v>28755.08</v>
      </c>
      <c r="L331" s="6">
        <v>131</v>
      </c>
      <c r="M331" s="6">
        <f t="shared" si="16"/>
        <v>1.4086021505376345</v>
      </c>
      <c r="O331" s="15" t="s">
        <v>295</v>
      </c>
      <c r="P331" s="15" t="s">
        <v>32</v>
      </c>
      <c r="Q331" s="6">
        <v>91</v>
      </c>
      <c r="R331" s="6">
        <v>33773.675999999999</v>
      </c>
      <c r="S331" s="6">
        <v>101</v>
      </c>
      <c r="T331" s="6">
        <f t="shared" si="17"/>
        <v>1.1098901098901099</v>
      </c>
    </row>
    <row r="332" spans="1:20" x14ac:dyDescent="0.15">
      <c r="A332" s="15" t="s">
        <v>171</v>
      </c>
      <c r="B332" s="15" t="s">
        <v>26</v>
      </c>
      <c r="C332" s="6">
        <v>77</v>
      </c>
      <c r="D332" s="6">
        <v>28004.074000000001</v>
      </c>
      <c r="E332" s="6">
        <v>211</v>
      </c>
      <c r="F332" s="6">
        <f t="shared" si="15"/>
        <v>2.7402597402597402</v>
      </c>
      <c r="H332" s="15" t="s">
        <v>233</v>
      </c>
      <c r="I332" s="15" t="s">
        <v>30</v>
      </c>
      <c r="J332" s="6">
        <v>50</v>
      </c>
      <c r="K332" s="6">
        <v>14952.76</v>
      </c>
      <c r="L332" s="6">
        <v>131</v>
      </c>
      <c r="M332" s="6">
        <f t="shared" si="16"/>
        <v>2.62</v>
      </c>
      <c r="O332" s="15" t="s">
        <v>295</v>
      </c>
      <c r="P332" s="15" t="s">
        <v>29</v>
      </c>
      <c r="Q332" s="6">
        <v>109</v>
      </c>
      <c r="R332" s="6">
        <v>34634.832000000002</v>
      </c>
      <c r="S332" s="6">
        <v>101</v>
      </c>
      <c r="T332" s="6">
        <f t="shared" si="17"/>
        <v>0.92660550458715596</v>
      </c>
    </row>
    <row r="333" spans="1:20" x14ac:dyDescent="0.15">
      <c r="A333" s="15" t="s">
        <v>172</v>
      </c>
      <c r="B333" s="15" t="s">
        <v>30</v>
      </c>
      <c r="C333" s="6">
        <v>66</v>
      </c>
      <c r="D333" s="6">
        <v>20882.643</v>
      </c>
      <c r="E333" s="6">
        <v>262</v>
      </c>
      <c r="F333" s="6">
        <f t="shared" si="15"/>
        <v>3.9696969696969697</v>
      </c>
      <c r="H333" s="15" t="s">
        <v>234</v>
      </c>
      <c r="I333" s="15" t="s">
        <v>26</v>
      </c>
      <c r="J333" s="6">
        <v>85</v>
      </c>
      <c r="K333" s="6">
        <v>29148.083999999999</v>
      </c>
      <c r="L333" s="6">
        <v>204</v>
      </c>
      <c r="M333" s="6">
        <f t="shared" si="16"/>
        <v>2.4</v>
      </c>
      <c r="O333" s="15" t="s">
        <v>296</v>
      </c>
      <c r="P333" s="15" t="s">
        <v>24</v>
      </c>
      <c r="Q333" s="6">
        <v>43</v>
      </c>
      <c r="R333" s="6">
        <v>15479.120999999999</v>
      </c>
      <c r="S333" s="6">
        <v>87</v>
      </c>
      <c r="T333" s="6">
        <f t="shared" si="17"/>
        <v>2.0232558139534884</v>
      </c>
    </row>
    <row r="334" spans="1:20" x14ac:dyDescent="0.15">
      <c r="A334" s="15" t="s">
        <v>172</v>
      </c>
      <c r="B334" s="15" t="s">
        <v>25</v>
      </c>
      <c r="C334" s="6">
        <v>95</v>
      </c>
      <c r="D334" s="6">
        <v>32501.002</v>
      </c>
      <c r="E334" s="6">
        <v>262</v>
      </c>
      <c r="F334" s="6">
        <f t="shared" si="15"/>
        <v>2.7578947368421054</v>
      </c>
      <c r="H334" s="15" t="s">
        <v>234</v>
      </c>
      <c r="I334" s="15" t="s">
        <v>30</v>
      </c>
      <c r="J334" s="6">
        <v>38</v>
      </c>
      <c r="K334" s="6">
        <v>10483.839</v>
      </c>
      <c r="L334" s="6">
        <v>204</v>
      </c>
      <c r="M334" s="6">
        <f t="shared" si="16"/>
        <v>5.3684210526315788</v>
      </c>
      <c r="O334" s="15" t="s">
        <v>296</v>
      </c>
      <c r="P334" s="15" t="s">
        <v>29</v>
      </c>
      <c r="Q334" s="6">
        <v>57</v>
      </c>
      <c r="R334" s="6">
        <v>18169.357</v>
      </c>
      <c r="S334" s="6">
        <v>87</v>
      </c>
      <c r="T334" s="6">
        <f t="shared" si="17"/>
        <v>1.5263157894736843</v>
      </c>
    </row>
    <row r="335" spans="1:20" x14ac:dyDescent="0.15">
      <c r="A335" s="15" t="s">
        <v>172</v>
      </c>
      <c r="B335" s="15" t="s">
        <v>26</v>
      </c>
      <c r="C335" s="6">
        <v>92</v>
      </c>
      <c r="D335" s="6">
        <v>32023.724999999999</v>
      </c>
      <c r="E335" s="6">
        <v>262</v>
      </c>
      <c r="F335" s="6">
        <f t="shared" si="15"/>
        <v>2.847826086956522</v>
      </c>
      <c r="H335" s="15" t="s">
        <v>234</v>
      </c>
      <c r="I335" s="15" t="s">
        <v>33</v>
      </c>
      <c r="J335" s="6">
        <v>91</v>
      </c>
      <c r="K335" s="6">
        <v>30929.803</v>
      </c>
      <c r="L335" s="6">
        <v>205</v>
      </c>
      <c r="M335" s="6">
        <f t="shared" si="16"/>
        <v>2.2527472527472527</v>
      </c>
      <c r="O335" s="15" t="s">
        <v>296</v>
      </c>
      <c r="P335" s="15" t="s">
        <v>27</v>
      </c>
      <c r="Q335" s="6">
        <v>52</v>
      </c>
      <c r="R335" s="6">
        <v>16674.400000000001</v>
      </c>
      <c r="S335" s="6">
        <v>87</v>
      </c>
      <c r="T335" s="6">
        <f t="shared" si="17"/>
        <v>1.6730769230769231</v>
      </c>
    </row>
    <row r="336" spans="1:20" x14ac:dyDescent="0.15">
      <c r="A336" s="15" t="s">
        <v>172</v>
      </c>
      <c r="B336" s="15" t="s">
        <v>31</v>
      </c>
      <c r="C336" s="6">
        <v>38</v>
      </c>
      <c r="D336" s="6">
        <v>13574</v>
      </c>
      <c r="E336" s="6">
        <v>262</v>
      </c>
      <c r="F336" s="6">
        <f t="shared" si="15"/>
        <v>6.8947368421052628</v>
      </c>
      <c r="H336" s="15" t="s">
        <v>234</v>
      </c>
      <c r="I336" s="15" t="s">
        <v>32</v>
      </c>
      <c r="J336" s="6">
        <v>83</v>
      </c>
      <c r="K336" s="6">
        <v>29368.884999999998</v>
      </c>
      <c r="L336" s="6">
        <v>205</v>
      </c>
      <c r="M336" s="6">
        <f t="shared" si="16"/>
        <v>2.4698795180722892</v>
      </c>
      <c r="O336" s="15" t="s">
        <v>296</v>
      </c>
      <c r="P336" s="15" t="s">
        <v>25</v>
      </c>
      <c r="Q336" s="6">
        <v>49</v>
      </c>
      <c r="R336" s="6">
        <v>15993.838</v>
      </c>
      <c r="S336" s="6">
        <v>87</v>
      </c>
      <c r="T336" s="6">
        <f t="shared" si="17"/>
        <v>1.7755102040816326</v>
      </c>
    </row>
    <row r="337" spans="1:20" x14ac:dyDescent="0.15">
      <c r="A337" s="15" t="s">
        <v>172</v>
      </c>
      <c r="B337" s="15" t="s">
        <v>32</v>
      </c>
      <c r="C337" s="6">
        <v>100</v>
      </c>
      <c r="D337" s="6">
        <v>30588.280999999999</v>
      </c>
      <c r="E337" s="6">
        <v>262</v>
      </c>
      <c r="F337" s="6">
        <f t="shared" si="15"/>
        <v>2.62</v>
      </c>
      <c r="H337" s="15" t="s">
        <v>234</v>
      </c>
      <c r="I337" s="15" t="s">
        <v>27</v>
      </c>
      <c r="J337" s="6">
        <v>110</v>
      </c>
      <c r="K337" s="6">
        <v>36346.241999999998</v>
      </c>
      <c r="L337" s="6">
        <v>206</v>
      </c>
      <c r="M337" s="6">
        <f t="shared" si="16"/>
        <v>1.8727272727272728</v>
      </c>
      <c r="O337" s="15" t="s">
        <v>296</v>
      </c>
      <c r="P337" s="15" t="s">
        <v>28</v>
      </c>
      <c r="Q337" s="6">
        <v>36</v>
      </c>
      <c r="R337" s="6">
        <v>13339.040999999999</v>
      </c>
      <c r="S337" s="6">
        <v>87</v>
      </c>
      <c r="T337" s="6">
        <f t="shared" si="17"/>
        <v>2.4166666666666665</v>
      </c>
    </row>
    <row r="338" spans="1:20" x14ac:dyDescent="0.15">
      <c r="A338" s="15" t="s">
        <v>172</v>
      </c>
      <c r="B338" s="15" t="s">
        <v>27</v>
      </c>
      <c r="C338" s="6">
        <v>86</v>
      </c>
      <c r="D338" s="6">
        <v>27315.276999999998</v>
      </c>
      <c r="E338" s="6">
        <v>262</v>
      </c>
      <c r="F338" s="6">
        <f t="shared" si="15"/>
        <v>3.0465116279069768</v>
      </c>
      <c r="H338" s="15" t="s">
        <v>234</v>
      </c>
      <c r="I338" s="15" t="s">
        <v>24</v>
      </c>
      <c r="J338" s="6">
        <v>87</v>
      </c>
      <c r="K338" s="6">
        <v>27577.164000000001</v>
      </c>
      <c r="L338" s="6">
        <v>207</v>
      </c>
      <c r="M338" s="6">
        <f t="shared" si="16"/>
        <v>2.3793103448275863</v>
      </c>
      <c r="O338" s="15" t="s">
        <v>296</v>
      </c>
      <c r="P338" s="15" t="s">
        <v>32</v>
      </c>
      <c r="Q338" s="6">
        <v>46</v>
      </c>
      <c r="R338" s="6">
        <v>17675.560000000001</v>
      </c>
      <c r="S338" s="6">
        <v>88</v>
      </c>
      <c r="T338" s="6">
        <f t="shared" si="17"/>
        <v>1.9130434782608696</v>
      </c>
    </row>
    <row r="339" spans="1:20" x14ac:dyDescent="0.15">
      <c r="A339" s="15" t="s">
        <v>172</v>
      </c>
      <c r="B339" s="15" t="s">
        <v>28</v>
      </c>
      <c r="C339" s="6">
        <v>120</v>
      </c>
      <c r="D339" s="6">
        <v>39948.555</v>
      </c>
      <c r="E339" s="6">
        <v>262</v>
      </c>
      <c r="F339" s="6">
        <f t="shared" si="15"/>
        <v>2.1833333333333331</v>
      </c>
      <c r="H339" s="15" t="s">
        <v>234</v>
      </c>
      <c r="I339" s="15" t="s">
        <v>29</v>
      </c>
      <c r="J339" s="6">
        <v>105</v>
      </c>
      <c r="K339" s="6">
        <v>36649.555</v>
      </c>
      <c r="L339" s="6">
        <v>207</v>
      </c>
      <c r="M339" s="6">
        <f t="shared" si="16"/>
        <v>1.9714285714285715</v>
      </c>
      <c r="O339" s="15" t="s">
        <v>296</v>
      </c>
      <c r="P339" s="15" t="s">
        <v>30</v>
      </c>
      <c r="Q339" s="6">
        <v>26</v>
      </c>
      <c r="R339" s="6">
        <v>7813.44</v>
      </c>
      <c r="S339" s="6">
        <v>88</v>
      </c>
      <c r="T339" s="6">
        <f t="shared" si="17"/>
        <v>3.3846153846153846</v>
      </c>
    </row>
    <row r="340" spans="1:20" x14ac:dyDescent="0.15">
      <c r="A340" s="15" t="s">
        <v>172</v>
      </c>
      <c r="B340" s="15" t="s">
        <v>29</v>
      </c>
      <c r="C340" s="6">
        <v>112</v>
      </c>
      <c r="D340" s="6">
        <v>37386.67</v>
      </c>
      <c r="E340" s="6">
        <v>262</v>
      </c>
      <c r="F340" s="6">
        <f t="shared" si="15"/>
        <v>2.3392857142857144</v>
      </c>
      <c r="H340" s="15" t="s">
        <v>234</v>
      </c>
      <c r="I340" s="15" t="s">
        <v>31</v>
      </c>
      <c r="J340" s="6">
        <v>53</v>
      </c>
      <c r="K340" s="6">
        <v>19211.914000000001</v>
      </c>
      <c r="L340" s="6">
        <v>207</v>
      </c>
      <c r="M340" s="6">
        <f t="shared" si="16"/>
        <v>3.9056603773584904</v>
      </c>
      <c r="O340" s="15" t="s">
        <v>296</v>
      </c>
      <c r="P340" s="15" t="s">
        <v>26</v>
      </c>
      <c r="Q340" s="6">
        <v>44</v>
      </c>
      <c r="R340" s="6">
        <v>15567.281000000001</v>
      </c>
      <c r="S340" s="6">
        <v>88</v>
      </c>
      <c r="T340" s="6">
        <f t="shared" si="17"/>
        <v>2</v>
      </c>
    </row>
    <row r="341" spans="1:20" x14ac:dyDescent="0.15">
      <c r="A341" s="15" t="s">
        <v>172</v>
      </c>
      <c r="B341" s="15" t="s">
        <v>24</v>
      </c>
      <c r="C341" s="6">
        <v>101</v>
      </c>
      <c r="D341" s="6">
        <v>33091.599999999999</v>
      </c>
      <c r="E341" s="6">
        <v>262</v>
      </c>
      <c r="F341" s="6">
        <f t="shared" si="15"/>
        <v>2.5940594059405941</v>
      </c>
      <c r="H341" s="15" t="s">
        <v>234</v>
      </c>
      <c r="I341" s="15" t="s">
        <v>25</v>
      </c>
      <c r="J341" s="6">
        <v>95</v>
      </c>
      <c r="K341" s="6">
        <v>30908.234</v>
      </c>
      <c r="L341" s="6">
        <v>207</v>
      </c>
      <c r="M341" s="6">
        <f t="shared" si="16"/>
        <v>2.1789473684210527</v>
      </c>
      <c r="O341" s="15" t="s">
        <v>296</v>
      </c>
      <c r="P341" s="15" t="s">
        <v>31</v>
      </c>
      <c r="Q341" s="6">
        <v>28</v>
      </c>
      <c r="R341" s="6">
        <v>10462.36</v>
      </c>
      <c r="S341" s="6">
        <v>88</v>
      </c>
      <c r="T341" s="6">
        <f t="shared" si="17"/>
        <v>3.1428571428571428</v>
      </c>
    </row>
    <row r="342" spans="1:20" x14ac:dyDescent="0.15">
      <c r="A342" s="15" t="s">
        <v>172</v>
      </c>
      <c r="B342" s="15" t="s">
        <v>33</v>
      </c>
      <c r="C342" s="6">
        <v>112</v>
      </c>
      <c r="D342" s="6">
        <v>37790.402000000002</v>
      </c>
      <c r="E342" s="6">
        <v>262</v>
      </c>
      <c r="F342" s="6">
        <f t="shared" si="15"/>
        <v>2.3392857142857144</v>
      </c>
      <c r="H342" s="15" t="s">
        <v>234</v>
      </c>
      <c r="I342" s="15" t="s">
        <v>28</v>
      </c>
      <c r="J342" s="6">
        <v>94</v>
      </c>
      <c r="K342" s="6">
        <v>29639.315999999999</v>
      </c>
      <c r="L342" s="6">
        <v>207</v>
      </c>
      <c r="M342" s="6">
        <f t="shared" si="16"/>
        <v>2.2021276595744679</v>
      </c>
      <c r="O342" s="15" t="s">
        <v>296</v>
      </c>
      <c r="P342" s="15" t="s">
        <v>33</v>
      </c>
      <c r="Q342" s="6">
        <v>53</v>
      </c>
      <c r="R342" s="6">
        <v>17375.759999999998</v>
      </c>
      <c r="S342" s="6">
        <v>88</v>
      </c>
      <c r="T342" s="6">
        <f t="shared" si="17"/>
        <v>1.6603773584905661</v>
      </c>
    </row>
    <row r="343" spans="1:20" x14ac:dyDescent="0.15">
      <c r="A343" s="15" t="s">
        <v>173</v>
      </c>
      <c r="B343" s="15" t="s">
        <v>31</v>
      </c>
      <c r="C343" s="6">
        <v>43</v>
      </c>
      <c r="D343" s="6">
        <v>14854.479499999999</v>
      </c>
      <c r="E343" s="6">
        <v>104</v>
      </c>
      <c r="F343" s="6">
        <f t="shared" si="15"/>
        <v>2.4186046511627906</v>
      </c>
      <c r="H343" s="15" t="s">
        <v>235</v>
      </c>
      <c r="I343" s="15" t="s">
        <v>26</v>
      </c>
      <c r="J343" s="6">
        <v>79</v>
      </c>
      <c r="K343" s="6">
        <v>26585.518</v>
      </c>
      <c r="L343" s="6">
        <v>231</v>
      </c>
      <c r="M343" s="6">
        <f t="shared" si="16"/>
        <v>2.9240506329113924</v>
      </c>
      <c r="O343" s="15" t="s">
        <v>297</v>
      </c>
      <c r="P343" s="15" t="s">
        <v>30</v>
      </c>
      <c r="Q343" s="6">
        <v>41</v>
      </c>
      <c r="R343" s="6">
        <v>14397.962</v>
      </c>
      <c r="S343" s="6">
        <v>262</v>
      </c>
      <c r="T343" s="6">
        <f t="shared" si="17"/>
        <v>6.3902439024390247</v>
      </c>
    </row>
    <row r="344" spans="1:20" x14ac:dyDescent="0.15">
      <c r="A344" s="15" t="s">
        <v>173</v>
      </c>
      <c r="B344" s="15" t="s">
        <v>33</v>
      </c>
      <c r="C344" s="6">
        <v>111</v>
      </c>
      <c r="D344" s="6">
        <v>39841.277000000002</v>
      </c>
      <c r="E344" s="6">
        <v>104</v>
      </c>
      <c r="F344" s="6">
        <f t="shared" si="15"/>
        <v>0.93693693693693691</v>
      </c>
      <c r="H344" s="15" t="s">
        <v>235</v>
      </c>
      <c r="I344" s="15" t="s">
        <v>30</v>
      </c>
      <c r="J344" s="6">
        <v>37</v>
      </c>
      <c r="K344" s="6">
        <v>11760.72</v>
      </c>
      <c r="L344" s="6">
        <v>231</v>
      </c>
      <c r="M344" s="6">
        <f t="shared" si="16"/>
        <v>6.243243243243243</v>
      </c>
      <c r="O344" s="15" t="s">
        <v>297</v>
      </c>
      <c r="P344" s="15" t="s">
        <v>26</v>
      </c>
      <c r="Q344" s="6">
        <v>52</v>
      </c>
      <c r="R344" s="6">
        <v>17852.48</v>
      </c>
      <c r="S344" s="6">
        <v>262</v>
      </c>
      <c r="T344" s="6">
        <f t="shared" si="17"/>
        <v>5.0384615384615383</v>
      </c>
    </row>
    <row r="345" spans="1:20" x14ac:dyDescent="0.15">
      <c r="A345" s="15" t="s">
        <v>173</v>
      </c>
      <c r="B345" s="15" t="s">
        <v>29</v>
      </c>
      <c r="C345" s="6">
        <v>104</v>
      </c>
      <c r="D345" s="6">
        <v>35124.720000000001</v>
      </c>
      <c r="E345" s="6">
        <v>104</v>
      </c>
      <c r="F345" s="6">
        <f t="shared" si="15"/>
        <v>1</v>
      </c>
      <c r="H345" s="15" t="s">
        <v>235</v>
      </c>
      <c r="I345" s="15" t="s">
        <v>32</v>
      </c>
      <c r="J345" s="6">
        <v>89</v>
      </c>
      <c r="K345" s="6">
        <v>30331.482</v>
      </c>
      <c r="L345" s="6">
        <v>231</v>
      </c>
      <c r="M345" s="6">
        <f t="shared" si="16"/>
        <v>2.595505617977528</v>
      </c>
      <c r="O345" s="15" t="s">
        <v>297</v>
      </c>
      <c r="P345" s="15" t="s">
        <v>31</v>
      </c>
      <c r="Q345" s="6">
        <v>21</v>
      </c>
      <c r="R345" s="6">
        <v>7508.5595999999996</v>
      </c>
      <c r="S345" s="6">
        <v>262</v>
      </c>
      <c r="T345" s="6">
        <f t="shared" si="17"/>
        <v>12.476190476190476</v>
      </c>
    </row>
    <row r="346" spans="1:20" x14ac:dyDescent="0.15">
      <c r="A346" s="15" t="s">
        <v>173</v>
      </c>
      <c r="B346" s="15" t="s">
        <v>24</v>
      </c>
      <c r="C346" s="6">
        <v>104</v>
      </c>
      <c r="D346" s="6">
        <v>33550.33</v>
      </c>
      <c r="E346" s="6">
        <v>104</v>
      </c>
      <c r="F346" s="6">
        <f t="shared" si="15"/>
        <v>1</v>
      </c>
      <c r="H346" s="15" t="s">
        <v>235</v>
      </c>
      <c r="I346" s="15" t="s">
        <v>31</v>
      </c>
      <c r="J346" s="6">
        <v>46</v>
      </c>
      <c r="K346" s="6">
        <v>15250.521000000001</v>
      </c>
      <c r="L346" s="6">
        <v>231</v>
      </c>
      <c r="M346" s="6">
        <f t="shared" si="16"/>
        <v>5.0217391304347823</v>
      </c>
      <c r="O346" s="15" t="s">
        <v>297</v>
      </c>
      <c r="P346" s="15" t="s">
        <v>25</v>
      </c>
      <c r="Q346" s="6">
        <v>42</v>
      </c>
      <c r="R346" s="6">
        <v>15447</v>
      </c>
      <c r="S346" s="6">
        <v>262</v>
      </c>
      <c r="T346" s="6">
        <f t="shared" si="17"/>
        <v>6.2380952380952381</v>
      </c>
    </row>
    <row r="347" spans="1:20" x14ac:dyDescent="0.15">
      <c r="A347" s="15" t="s">
        <v>173</v>
      </c>
      <c r="B347" s="15" t="s">
        <v>25</v>
      </c>
      <c r="C347" s="6">
        <v>114</v>
      </c>
      <c r="D347" s="6">
        <v>39228.400000000001</v>
      </c>
      <c r="E347" s="6">
        <v>104</v>
      </c>
      <c r="F347" s="6">
        <f t="shared" si="15"/>
        <v>0.91228070175438591</v>
      </c>
      <c r="H347" s="15" t="s">
        <v>235</v>
      </c>
      <c r="I347" s="15" t="s">
        <v>33</v>
      </c>
      <c r="J347" s="6">
        <v>89</v>
      </c>
      <c r="K347" s="6">
        <v>27819.925999999999</v>
      </c>
      <c r="L347" s="6">
        <v>231</v>
      </c>
      <c r="M347" s="6">
        <f t="shared" si="16"/>
        <v>2.595505617977528</v>
      </c>
      <c r="O347" s="15" t="s">
        <v>297</v>
      </c>
      <c r="P347" s="15" t="s">
        <v>24</v>
      </c>
      <c r="Q347" s="6">
        <v>48</v>
      </c>
      <c r="R347" s="6">
        <v>16458.357</v>
      </c>
      <c r="S347" s="6">
        <v>262</v>
      </c>
      <c r="T347" s="6">
        <f t="shared" si="17"/>
        <v>5.458333333333333</v>
      </c>
    </row>
    <row r="348" spans="1:20" x14ac:dyDescent="0.15">
      <c r="A348" s="15" t="s">
        <v>173</v>
      </c>
      <c r="B348" s="15" t="s">
        <v>28</v>
      </c>
      <c r="C348" s="6">
        <v>107</v>
      </c>
      <c r="D348" s="6">
        <v>37997</v>
      </c>
      <c r="E348" s="6">
        <v>104</v>
      </c>
      <c r="F348" s="6">
        <f t="shared" si="15"/>
        <v>0.9719626168224299</v>
      </c>
      <c r="H348" s="15" t="s">
        <v>235</v>
      </c>
      <c r="I348" s="15" t="s">
        <v>29</v>
      </c>
      <c r="J348" s="6">
        <v>103</v>
      </c>
      <c r="K348" s="6">
        <v>35938.406000000003</v>
      </c>
      <c r="L348" s="6">
        <v>231</v>
      </c>
      <c r="M348" s="6">
        <f t="shared" si="16"/>
        <v>2.2427184466019416</v>
      </c>
      <c r="O348" s="15" t="s">
        <v>297</v>
      </c>
      <c r="P348" s="15" t="s">
        <v>28</v>
      </c>
      <c r="Q348" s="6">
        <v>59</v>
      </c>
      <c r="R348" s="6">
        <v>20856.16</v>
      </c>
      <c r="S348" s="6">
        <v>262</v>
      </c>
      <c r="T348" s="6">
        <f t="shared" si="17"/>
        <v>4.4406779661016946</v>
      </c>
    </row>
    <row r="349" spans="1:20" x14ac:dyDescent="0.15">
      <c r="A349" s="15" t="s">
        <v>173</v>
      </c>
      <c r="B349" s="15" t="s">
        <v>26</v>
      </c>
      <c r="C349" s="6">
        <v>87</v>
      </c>
      <c r="D349" s="6">
        <v>30264.236000000001</v>
      </c>
      <c r="E349" s="6">
        <v>104</v>
      </c>
      <c r="F349" s="6">
        <f t="shared" si="15"/>
        <v>1.1954022988505748</v>
      </c>
      <c r="H349" s="15" t="s">
        <v>235</v>
      </c>
      <c r="I349" s="15" t="s">
        <v>25</v>
      </c>
      <c r="J349" s="6">
        <v>93</v>
      </c>
      <c r="K349" s="6">
        <v>30167.634999999998</v>
      </c>
      <c r="L349" s="6">
        <v>232</v>
      </c>
      <c r="M349" s="6">
        <f t="shared" si="16"/>
        <v>2.4946236559139785</v>
      </c>
      <c r="O349" s="15" t="s">
        <v>297</v>
      </c>
      <c r="P349" s="15" t="s">
        <v>27</v>
      </c>
      <c r="Q349" s="6">
        <v>44</v>
      </c>
      <c r="R349" s="6">
        <v>14541.279</v>
      </c>
      <c r="S349" s="6">
        <v>262</v>
      </c>
      <c r="T349" s="6">
        <f t="shared" si="17"/>
        <v>5.9545454545454541</v>
      </c>
    </row>
    <row r="350" spans="1:20" x14ac:dyDescent="0.15">
      <c r="A350" s="15" t="s">
        <v>173</v>
      </c>
      <c r="B350" s="15" t="s">
        <v>32</v>
      </c>
      <c r="C350" s="6">
        <v>95</v>
      </c>
      <c r="D350" s="6">
        <v>31724.877</v>
      </c>
      <c r="E350" s="6">
        <v>104</v>
      </c>
      <c r="F350" s="6">
        <f t="shared" si="15"/>
        <v>1.0947368421052632</v>
      </c>
      <c r="H350" s="15" t="s">
        <v>235</v>
      </c>
      <c r="I350" s="15" t="s">
        <v>28</v>
      </c>
      <c r="J350" s="6">
        <v>104</v>
      </c>
      <c r="K350" s="6">
        <v>37054</v>
      </c>
      <c r="L350" s="6">
        <v>232</v>
      </c>
      <c r="M350" s="6">
        <f t="shared" si="16"/>
        <v>2.2307692307692308</v>
      </c>
      <c r="O350" s="15" t="s">
        <v>297</v>
      </c>
      <c r="P350" s="15" t="s">
        <v>33</v>
      </c>
      <c r="Q350" s="6">
        <v>54</v>
      </c>
      <c r="R350" s="6">
        <v>16867.398000000001</v>
      </c>
      <c r="S350" s="6">
        <v>262</v>
      </c>
      <c r="T350" s="6">
        <f t="shared" si="17"/>
        <v>4.8518518518518521</v>
      </c>
    </row>
    <row r="351" spans="1:20" x14ac:dyDescent="0.15">
      <c r="A351" s="15" t="s">
        <v>173</v>
      </c>
      <c r="B351" s="15" t="s">
        <v>27</v>
      </c>
      <c r="C351" s="6">
        <v>106</v>
      </c>
      <c r="D351" s="6">
        <v>35712.559999999998</v>
      </c>
      <c r="E351" s="6">
        <v>104</v>
      </c>
      <c r="F351" s="6">
        <f t="shared" si="15"/>
        <v>0.98113207547169812</v>
      </c>
      <c r="H351" s="15" t="s">
        <v>235</v>
      </c>
      <c r="I351" s="15" t="s">
        <v>27</v>
      </c>
      <c r="J351" s="6">
        <v>108</v>
      </c>
      <c r="K351" s="6">
        <v>34647.599999999999</v>
      </c>
      <c r="L351" s="6">
        <v>232</v>
      </c>
      <c r="M351" s="6">
        <f t="shared" si="16"/>
        <v>2.1481481481481484</v>
      </c>
      <c r="O351" s="15" t="s">
        <v>297</v>
      </c>
      <c r="P351" s="15" t="s">
        <v>29</v>
      </c>
      <c r="Q351" s="6">
        <v>51</v>
      </c>
      <c r="R351" s="6">
        <v>18027.48</v>
      </c>
      <c r="S351" s="6">
        <v>262</v>
      </c>
      <c r="T351" s="6">
        <f t="shared" si="17"/>
        <v>5.1372549019607847</v>
      </c>
    </row>
    <row r="352" spans="1:20" x14ac:dyDescent="0.15">
      <c r="A352" s="15" t="s">
        <v>173</v>
      </c>
      <c r="B352" s="15" t="s">
        <v>30</v>
      </c>
      <c r="C352" s="6">
        <v>51</v>
      </c>
      <c r="D352" s="6">
        <v>16561.682000000001</v>
      </c>
      <c r="E352" s="6">
        <v>105</v>
      </c>
      <c r="F352" s="6">
        <f t="shared" si="15"/>
        <v>2.0588235294117645</v>
      </c>
      <c r="H352" s="15" t="s">
        <v>235</v>
      </c>
      <c r="I352" s="15" t="s">
        <v>24</v>
      </c>
      <c r="J352" s="6">
        <v>93</v>
      </c>
      <c r="K352" s="6">
        <v>28001.365000000002</v>
      </c>
      <c r="L352" s="6">
        <v>232</v>
      </c>
      <c r="M352" s="6">
        <f t="shared" si="16"/>
        <v>2.4946236559139785</v>
      </c>
      <c r="O352" s="15" t="s">
        <v>297</v>
      </c>
      <c r="P352" s="15" t="s">
        <v>32</v>
      </c>
      <c r="Q352" s="6">
        <v>48</v>
      </c>
      <c r="R352" s="6">
        <v>15364.243</v>
      </c>
      <c r="S352" s="6">
        <v>262</v>
      </c>
      <c r="T352" s="6">
        <f t="shared" si="17"/>
        <v>5.458333333333333</v>
      </c>
    </row>
    <row r="353" spans="1:20" x14ac:dyDescent="0.15">
      <c r="A353" s="15" t="s">
        <v>174</v>
      </c>
      <c r="B353" s="15" t="s">
        <v>31</v>
      </c>
      <c r="C353" s="6">
        <v>24</v>
      </c>
      <c r="D353" s="6">
        <v>7545.7206999999999</v>
      </c>
      <c r="E353" s="6">
        <v>66</v>
      </c>
      <c r="F353" s="6">
        <f t="shared" si="15"/>
        <v>2.75</v>
      </c>
      <c r="H353" s="15" t="s">
        <v>236</v>
      </c>
      <c r="I353" s="15" t="s">
        <v>25</v>
      </c>
      <c r="J353" s="6">
        <v>111</v>
      </c>
      <c r="K353" s="6">
        <v>38821.17</v>
      </c>
      <c r="L353" s="6">
        <v>280</v>
      </c>
      <c r="M353" s="6">
        <f t="shared" si="16"/>
        <v>2.5225225225225225</v>
      </c>
      <c r="O353" s="15" t="s">
        <v>298</v>
      </c>
      <c r="P353" s="15" t="s">
        <v>26</v>
      </c>
      <c r="Q353" s="6">
        <v>95</v>
      </c>
      <c r="R353" s="6">
        <v>31325.32</v>
      </c>
      <c r="S353" s="6">
        <v>99</v>
      </c>
      <c r="T353" s="6">
        <f t="shared" si="17"/>
        <v>1.0421052631578946</v>
      </c>
    </row>
    <row r="354" spans="1:20" x14ac:dyDescent="0.15">
      <c r="A354" s="15" t="s">
        <v>174</v>
      </c>
      <c r="B354" s="15" t="s">
        <v>33</v>
      </c>
      <c r="C354" s="6">
        <v>53</v>
      </c>
      <c r="D354" s="6">
        <v>19594.52</v>
      </c>
      <c r="E354" s="6">
        <v>66</v>
      </c>
      <c r="F354" s="6">
        <f t="shared" si="15"/>
        <v>1.2452830188679245</v>
      </c>
      <c r="H354" s="15" t="s">
        <v>236</v>
      </c>
      <c r="I354" s="15" t="s">
        <v>30</v>
      </c>
      <c r="J354" s="6">
        <v>37</v>
      </c>
      <c r="K354" s="6">
        <v>12171.562</v>
      </c>
      <c r="L354" s="6">
        <v>280</v>
      </c>
      <c r="M354" s="6">
        <f t="shared" si="16"/>
        <v>7.5675675675675675</v>
      </c>
      <c r="O354" s="15" t="s">
        <v>298</v>
      </c>
      <c r="P354" s="15" t="s">
        <v>27</v>
      </c>
      <c r="Q354" s="6">
        <v>86</v>
      </c>
      <c r="R354" s="6">
        <v>26834.478999999999</v>
      </c>
      <c r="S354" s="6">
        <v>99</v>
      </c>
      <c r="T354" s="6">
        <f t="shared" si="17"/>
        <v>1.1511627906976745</v>
      </c>
    </row>
    <row r="355" spans="1:20" x14ac:dyDescent="0.15">
      <c r="A355" s="15" t="s">
        <v>174</v>
      </c>
      <c r="B355" s="15" t="s">
        <v>29</v>
      </c>
      <c r="C355" s="6">
        <v>48</v>
      </c>
      <c r="D355" s="6">
        <v>15890.599</v>
      </c>
      <c r="E355" s="6">
        <v>66</v>
      </c>
      <c r="F355" s="6">
        <f t="shared" si="15"/>
        <v>1.375</v>
      </c>
      <c r="H355" s="15" t="s">
        <v>236</v>
      </c>
      <c r="I355" s="15" t="s">
        <v>27</v>
      </c>
      <c r="J355" s="6">
        <v>103</v>
      </c>
      <c r="K355" s="6">
        <v>32585.162</v>
      </c>
      <c r="L355" s="6">
        <v>280</v>
      </c>
      <c r="M355" s="6">
        <f t="shared" si="16"/>
        <v>2.7184466019417477</v>
      </c>
      <c r="O355" s="15" t="s">
        <v>298</v>
      </c>
      <c r="P355" s="15" t="s">
        <v>30</v>
      </c>
      <c r="Q355" s="6">
        <v>67</v>
      </c>
      <c r="R355" s="6">
        <v>23022.763999999999</v>
      </c>
      <c r="S355" s="6">
        <v>99</v>
      </c>
      <c r="T355" s="6">
        <f t="shared" si="17"/>
        <v>1.4776119402985075</v>
      </c>
    </row>
    <row r="356" spans="1:20" x14ac:dyDescent="0.15">
      <c r="A356" s="15" t="s">
        <v>174</v>
      </c>
      <c r="B356" s="15" t="s">
        <v>30</v>
      </c>
      <c r="C356" s="6">
        <v>13</v>
      </c>
      <c r="D356" s="6">
        <v>4736.5600000000004</v>
      </c>
      <c r="E356" s="6">
        <v>66</v>
      </c>
      <c r="F356" s="6">
        <f t="shared" si="15"/>
        <v>5.0769230769230766</v>
      </c>
      <c r="H356" s="15" t="s">
        <v>236</v>
      </c>
      <c r="I356" s="15" t="s">
        <v>32</v>
      </c>
      <c r="J356" s="6">
        <v>92</v>
      </c>
      <c r="K356" s="6">
        <v>32794.714999999997</v>
      </c>
      <c r="L356" s="6">
        <v>280</v>
      </c>
      <c r="M356" s="6">
        <f t="shared" si="16"/>
        <v>3.0434782608695654</v>
      </c>
      <c r="O356" s="15" t="s">
        <v>298</v>
      </c>
      <c r="P356" s="15" t="s">
        <v>33</v>
      </c>
      <c r="Q356" s="6">
        <v>107</v>
      </c>
      <c r="R356" s="6">
        <v>37038.156000000003</v>
      </c>
      <c r="S356" s="6">
        <v>99</v>
      </c>
      <c r="T356" s="6">
        <f t="shared" si="17"/>
        <v>0.92523364485981308</v>
      </c>
    </row>
    <row r="357" spans="1:20" x14ac:dyDescent="0.15">
      <c r="A357" s="15" t="s">
        <v>174</v>
      </c>
      <c r="B357" s="15" t="s">
        <v>26</v>
      </c>
      <c r="C357" s="6">
        <v>38</v>
      </c>
      <c r="D357" s="6">
        <v>13105.441999999999</v>
      </c>
      <c r="E357" s="6">
        <v>66</v>
      </c>
      <c r="F357" s="6">
        <f t="shared" si="15"/>
        <v>1.736842105263158</v>
      </c>
      <c r="H357" s="15" t="s">
        <v>236</v>
      </c>
      <c r="I357" s="15" t="s">
        <v>31</v>
      </c>
      <c r="J357" s="6">
        <v>42</v>
      </c>
      <c r="K357" s="6">
        <v>13797.599</v>
      </c>
      <c r="L357" s="6">
        <v>280</v>
      </c>
      <c r="M357" s="6">
        <f t="shared" si="16"/>
        <v>6.666666666666667</v>
      </c>
      <c r="O357" s="15" t="s">
        <v>298</v>
      </c>
      <c r="P357" s="15" t="s">
        <v>24</v>
      </c>
      <c r="Q357" s="6">
        <v>97</v>
      </c>
      <c r="R357" s="6">
        <v>32642.879000000001</v>
      </c>
      <c r="S357" s="6">
        <v>99</v>
      </c>
      <c r="T357" s="6">
        <f t="shared" si="17"/>
        <v>1.0206185567010309</v>
      </c>
    </row>
    <row r="358" spans="1:20" x14ac:dyDescent="0.15">
      <c r="A358" s="15" t="s">
        <v>174</v>
      </c>
      <c r="B358" s="15" t="s">
        <v>28</v>
      </c>
      <c r="C358" s="6">
        <v>52</v>
      </c>
      <c r="D358" s="6">
        <v>17687.559000000001</v>
      </c>
      <c r="E358" s="6">
        <v>66</v>
      </c>
      <c r="F358" s="6">
        <f t="shared" si="15"/>
        <v>1.2692307692307692</v>
      </c>
      <c r="H358" s="15" t="s">
        <v>236</v>
      </c>
      <c r="I358" s="15" t="s">
        <v>26</v>
      </c>
      <c r="J358" s="6">
        <v>80</v>
      </c>
      <c r="K358" s="6">
        <v>26342.482</v>
      </c>
      <c r="L358" s="6">
        <v>280</v>
      </c>
      <c r="M358" s="6">
        <f t="shared" si="16"/>
        <v>3.5</v>
      </c>
      <c r="O358" s="15" t="s">
        <v>298</v>
      </c>
      <c r="P358" s="15" t="s">
        <v>28</v>
      </c>
      <c r="Q358" s="6">
        <v>102</v>
      </c>
      <c r="R358" s="6">
        <v>32838.035000000003</v>
      </c>
      <c r="S358" s="6">
        <v>99</v>
      </c>
      <c r="T358" s="6">
        <f t="shared" si="17"/>
        <v>0.97058823529411764</v>
      </c>
    </row>
    <row r="359" spans="1:20" x14ac:dyDescent="0.15">
      <c r="A359" s="15" t="s">
        <v>174</v>
      </c>
      <c r="B359" s="15" t="s">
        <v>24</v>
      </c>
      <c r="C359" s="6">
        <v>54</v>
      </c>
      <c r="D359" s="6">
        <v>17293.842000000001</v>
      </c>
      <c r="E359" s="6">
        <v>66</v>
      </c>
      <c r="F359" s="6">
        <f t="shared" si="15"/>
        <v>1.2222222222222223</v>
      </c>
      <c r="H359" s="15" t="s">
        <v>236</v>
      </c>
      <c r="I359" s="15" t="s">
        <v>33</v>
      </c>
      <c r="J359" s="6">
        <v>82</v>
      </c>
      <c r="K359" s="6">
        <v>24594.682000000001</v>
      </c>
      <c r="L359" s="6">
        <v>280</v>
      </c>
      <c r="M359" s="6">
        <f t="shared" si="16"/>
        <v>3.4146341463414633</v>
      </c>
      <c r="O359" s="15" t="s">
        <v>298</v>
      </c>
      <c r="P359" s="15" t="s">
        <v>29</v>
      </c>
      <c r="Q359" s="6">
        <v>106</v>
      </c>
      <c r="R359" s="6">
        <v>37010.277000000002</v>
      </c>
      <c r="S359" s="6">
        <v>99</v>
      </c>
      <c r="T359" s="6">
        <f t="shared" si="17"/>
        <v>0.93396226415094341</v>
      </c>
    </row>
    <row r="360" spans="1:20" x14ac:dyDescent="0.15">
      <c r="A360" s="15" t="s">
        <v>174</v>
      </c>
      <c r="B360" s="15" t="s">
        <v>32</v>
      </c>
      <c r="C360" s="6">
        <v>52</v>
      </c>
      <c r="D360" s="6">
        <v>18560.478999999999</v>
      </c>
      <c r="E360" s="6">
        <v>66</v>
      </c>
      <c r="F360" s="6">
        <f t="shared" si="15"/>
        <v>1.2692307692307692</v>
      </c>
      <c r="H360" s="15" t="s">
        <v>236</v>
      </c>
      <c r="I360" s="15" t="s">
        <v>28</v>
      </c>
      <c r="J360" s="6">
        <v>109</v>
      </c>
      <c r="K360" s="6">
        <v>38864.57</v>
      </c>
      <c r="L360" s="6">
        <v>280</v>
      </c>
      <c r="M360" s="6">
        <f t="shared" si="16"/>
        <v>2.5688073394495414</v>
      </c>
      <c r="O360" s="15" t="s">
        <v>298</v>
      </c>
      <c r="P360" s="15" t="s">
        <v>32</v>
      </c>
      <c r="Q360" s="6">
        <v>99</v>
      </c>
      <c r="R360" s="6">
        <v>34056.644999999997</v>
      </c>
      <c r="S360" s="6">
        <v>99</v>
      </c>
      <c r="T360" s="6">
        <f t="shared" si="17"/>
        <v>1</v>
      </c>
    </row>
    <row r="361" spans="1:20" x14ac:dyDescent="0.15">
      <c r="A361" s="15" t="s">
        <v>174</v>
      </c>
      <c r="B361" s="15" t="s">
        <v>25</v>
      </c>
      <c r="C361" s="6">
        <v>61</v>
      </c>
      <c r="D361" s="6">
        <v>21579.041000000001</v>
      </c>
      <c r="E361" s="6">
        <v>66</v>
      </c>
      <c r="F361" s="6">
        <f t="shared" si="15"/>
        <v>1.0819672131147542</v>
      </c>
      <c r="H361" s="15" t="s">
        <v>236</v>
      </c>
      <c r="I361" s="15" t="s">
        <v>29</v>
      </c>
      <c r="J361" s="6">
        <v>93</v>
      </c>
      <c r="K361" s="6">
        <v>32623</v>
      </c>
      <c r="L361" s="6">
        <v>280</v>
      </c>
      <c r="M361" s="6">
        <f t="shared" si="16"/>
        <v>3.010752688172043</v>
      </c>
      <c r="O361" s="15" t="s">
        <v>298</v>
      </c>
      <c r="P361" s="15" t="s">
        <v>25</v>
      </c>
      <c r="Q361" s="6">
        <v>92</v>
      </c>
      <c r="R361" s="6">
        <v>32133.035</v>
      </c>
      <c r="S361" s="6">
        <v>99</v>
      </c>
      <c r="T361" s="6">
        <f t="shared" si="17"/>
        <v>1.076086956521739</v>
      </c>
    </row>
    <row r="362" spans="1:20" x14ac:dyDescent="0.15">
      <c r="A362" s="15" t="s">
        <v>174</v>
      </c>
      <c r="B362" s="15" t="s">
        <v>27</v>
      </c>
      <c r="C362" s="6">
        <v>62</v>
      </c>
      <c r="D362" s="6">
        <v>21208.717000000001</v>
      </c>
      <c r="E362" s="6">
        <v>66</v>
      </c>
      <c r="F362" s="6">
        <f t="shared" si="15"/>
        <v>1.064516129032258</v>
      </c>
      <c r="H362" s="15" t="s">
        <v>236</v>
      </c>
      <c r="I362" s="15" t="s">
        <v>24</v>
      </c>
      <c r="J362" s="6">
        <v>92</v>
      </c>
      <c r="K362" s="6">
        <v>30658.240000000002</v>
      </c>
      <c r="L362" s="6">
        <v>280</v>
      </c>
      <c r="M362" s="6">
        <f t="shared" si="16"/>
        <v>3.0434782608695654</v>
      </c>
      <c r="O362" s="15" t="s">
        <v>298</v>
      </c>
      <c r="P362" s="15" t="s">
        <v>31</v>
      </c>
      <c r="Q362" s="6">
        <v>43</v>
      </c>
      <c r="R362" s="6">
        <v>14755.759</v>
      </c>
      <c r="S362" s="6">
        <v>100</v>
      </c>
      <c r="T362" s="6">
        <f t="shared" si="17"/>
        <v>2.3255813953488373</v>
      </c>
    </row>
    <row r="363" spans="1:20" x14ac:dyDescent="0.15">
      <c r="A363" s="15" t="s">
        <v>175</v>
      </c>
      <c r="B363" s="15" t="s">
        <v>26</v>
      </c>
      <c r="C363" s="6">
        <v>61</v>
      </c>
      <c r="D363" s="6">
        <v>19085.842000000001</v>
      </c>
      <c r="E363" s="6">
        <v>149</v>
      </c>
      <c r="F363" s="6">
        <f t="shared" si="15"/>
        <v>2.442622950819672</v>
      </c>
      <c r="H363" s="15" t="s">
        <v>237</v>
      </c>
      <c r="I363" s="15" t="s">
        <v>33</v>
      </c>
      <c r="J363" s="6">
        <v>84</v>
      </c>
      <c r="K363" s="6">
        <v>27708.758000000002</v>
      </c>
      <c r="L363" s="6">
        <v>57</v>
      </c>
      <c r="M363" s="6">
        <f t="shared" si="16"/>
        <v>0.6785714285714286</v>
      </c>
      <c r="O363" s="15" t="s">
        <v>299</v>
      </c>
      <c r="P363" s="15" t="s">
        <v>31</v>
      </c>
      <c r="Q363" s="6">
        <v>45</v>
      </c>
      <c r="R363" s="6">
        <v>14720.319</v>
      </c>
      <c r="S363" s="6">
        <v>222</v>
      </c>
      <c r="T363" s="6">
        <f t="shared" si="17"/>
        <v>4.9333333333333336</v>
      </c>
    </row>
    <row r="364" spans="1:20" x14ac:dyDescent="0.15">
      <c r="A364" s="15" t="s">
        <v>175</v>
      </c>
      <c r="B364" s="15" t="s">
        <v>28</v>
      </c>
      <c r="C364" s="6">
        <v>43</v>
      </c>
      <c r="D364" s="6">
        <v>12985.4</v>
      </c>
      <c r="E364" s="6">
        <v>150</v>
      </c>
      <c r="F364" s="6">
        <f t="shared" si="15"/>
        <v>3.4883720930232558</v>
      </c>
      <c r="H364" s="15" t="s">
        <v>237</v>
      </c>
      <c r="I364" s="15" t="s">
        <v>29</v>
      </c>
      <c r="J364" s="6">
        <v>103</v>
      </c>
      <c r="K364" s="6">
        <v>35216.36</v>
      </c>
      <c r="L364" s="6">
        <v>57</v>
      </c>
      <c r="M364" s="6">
        <f t="shared" si="16"/>
        <v>0.55339805825242716</v>
      </c>
      <c r="O364" s="15" t="s">
        <v>299</v>
      </c>
      <c r="P364" s="15" t="s">
        <v>28</v>
      </c>
      <c r="Q364" s="6">
        <v>96</v>
      </c>
      <c r="R364" s="6">
        <v>29356</v>
      </c>
      <c r="S364" s="6">
        <v>222</v>
      </c>
      <c r="T364" s="6">
        <f t="shared" si="17"/>
        <v>2.3125</v>
      </c>
    </row>
    <row r="365" spans="1:20" x14ac:dyDescent="0.15">
      <c r="A365" s="15" t="s">
        <v>175</v>
      </c>
      <c r="B365" s="15" t="s">
        <v>24</v>
      </c>
      <c r="C365" s="6">
        <v>59</v>
      </c>
      <c r="D365" s="6">
        <v>20045.562000000002</v>
      </c>
      <c r="E365" s="6">
        <v>150</v>
      </c>
      <c r="F365" s="6">
        <f t="shared" si="15"/>
        <v>2.5423728813559321</v>
      </c>
      <c r="H365" s="15" t="s">
        <v>237</v>
      </c>
      <c r="I365" s="15" t="s">
        <v>26</v>
      </c>
      <c r="J365" s="6">
        <v>82</v>
      </c>
      <c r="K365" s="6">
        <v>27228.36</v>
      </c>
      <c r="L365" s="6">
        <v>57</v>
      </c>
      <c r="M365" s="6">
        <f t="shared" si="16"/>
        <v>0.69512195121951215</v>
      </c>
      <c r="O365" s="15" t="s">
        <v>299</v>
      </c>
      <c r="P365" s="15" t="s">
        <v>26</v>
      </c>
      <c r="Q365" s="6">
        <v>85</v>
      </c>
      <c r="R365" s="6">
        <v>27276.398000000001</v>
      </c>
      <c r="S365" s="6">
        <v>222</v>
      </c>
      <c r="T365" s="6">
        <f t="shared" si="17"/>
        <v>2.611764705882353</v>
      </c>
    </row>
    <row r="366" spans="1:20" x14ac:dyDescent="0.15">
      <c r="A366" s="15" t="s">
        <v>175</v>
      </c>
      <c r="B366" s="15" t="s">
        <v>25</v>
      </c>
      <c r="C366" s="6">
        <v>63</v>
      </c>
      <c r="D366" s="6">
        <v>21682.243999999999</v>
      </c>
      <c r="E366" s="6">
        <v>150</v>
      </c>
      <c r="F366" s="6">
        <f t="shared" si="15"/>
        <v>2.3809523809523809</v>
      </c>
      <c r="H366" s="15" t="s">
        <v>237</v>
      </c>
      <c r="I366" s="15" t="s">
        <v>30</v>
      </c>
      <c r="J366" s="6">
        <v>39</v>
      </c>
      <c r="K366" s="6">
        <v>11298.119000000001</v>
      </c>
      <c r="L366" s="6">
        <v>57</v>
      </c>
      <c r="M366" s="6">
        <f t="shared" si="16"/>
        <v>1.4615384615384615</v>
      </c>
      <c r="O366" s="15" t="s">
        <v>299</v>
      </c>
      <c r="P366" s="15" t="s">
        <v>24</v>
      </c>
      <c r="Q366" s="6">
        <v>92</v>
      </c>
      <c r="R366" s="6">
        <v>31828.482</v>
      </c>
      <c r="S366" s="6">
        <v>223</v>
      </c>
      <c r="T366" s="6">
        <f t="shared" si="17"/>
        <v>2.4239130434782608</v>
      </c>
    </row>
    <row r="367" spans="1:20" x14ac:dyDescent="0.15">
      <c r="A367" s="15" t="s">
        <v>175</v>
      </c>
      <c r="B367" s="15" t="s">
        <v>30</v>
      </c>
      <c r="C367" s="6">
        <v>17</v>
      </c>
      <c r="D367" s="6">
        <v>6332.2</v>
      </c>
      <c r="E367" s="6">
        <v>150</v>
      </c>
      <c r="F367" s="6">
        <f t="shared" si="15"/>
        <v>8.8235294117647065</v>
      </c>
      <c r="H367" s="15" t="s">
        <v>237</v>
      </c>
      <c r="I367" s="15" t="s">
        <v>31</v>
      </c>
      <c r="J367" s="6">
        <v>56</v>
      </c>
      <c r="K367" s="6">
        <v>18390.723000000002</v>
      </c>
      <c r="L367" s="6">
        <v>57</v>
      </c>
      <c r="M367" s="6">
        <f t="shared" si="16"/>
        <v>1.0178571428571428</v>
      </c>
      <c r="O367" s="15" t="s">
        <v>299</v>
      </c>
      <c r="P367" s="15" t="s">
        <v>30</v>
      </c>
      <c r="Q367" s="6">
        <v>49</v>
      </c>
      <c r="R367" s="6">
        <v>16927.201000000001</v>
      </c>
      <c r="S367" s="6">
        <v>223</v>
      </c>
      <c r="T367" s="6">
        <f t="shared" si="17"/>
        <v>4.5510204081632653</v>
      </c>
    </row>
    <row r="368" spans="1:20" x14ac:dyDescent="0.15">
      <c r="A368" s="15" t="s">
        <v>175</v>
      </c>
      <c r="B368" s="15" t="s">
        <v>27</v>
      </c>
      <c r="C368" s="6">
        <v>49</v>
      </c>
      <c r="D368" s="6">
        <v>15681.681</v>
      </c>
      <c r="E368" s="6">
        <v>151</v>
      </c>
      <c r="F368" s="6">
        <f t="shared" si="15"/>
        <v>3.0816326530612246</v>
      </c>
      <c r="H368" s="15" t="s">
        <v>237</v>
      </c>
      <c r="I368" s="15" t="s">
        <v>28</v>
      </c>
      <c r="J368" s="6">
        <v>96</v>
      </c>
      <c r="K368" s="6">
        <v>31011.559000000001</v>
      </c>
      <c r="L368" s="6">
        <v>57</v>
      </c>
      <c r="M368" s="6">
        <f t="shared" si="16"/>
        <v>0.59375</v>
      </c>
      <c r="O368" s="15" t="s">
        <v>299</v>
      </c>
      <c r="P368" s="15" t="s">
        <v>25</v>
      </c>
      <c r="Q368" s="6">
        <v>98</v>
      </c>
      <c r="R368" s="6">
        <v>33425.203000000001</v>
      </c>
      <c r="S368" s="6">
        <v>223</v>
      </c>
      <c r="T368" s="6">
        <f t="shared" si="17"/>
        <v>2.2755102040816326</v>
      </c>
    </row>
    <row r="369" spans="1:20" x14ac:dyDescent="0.15">
      <c r="A369" s="15" t="s">
        <v>175</v>
      </c>
      <c r="B369" s="15" t="s">
        <v>33</v>
      </c>
      <c r="C369" s="6">
        <v>45</v>
      </c>
      <c r="D369" s="6">
        <v>16553.596000000001</v>
      </c>
      <c r="E369" s="6">
        <v>151</v>
      </c>
      <c r="F369" s="6">
        <f t="shared" si="15"/>
        <v>3.3555555555555556</v>
      </c>
      <c r="H369" s="15" t="s">
        <v>237</v>
      </c>
      <c r="I369" s="15" t="s">
        <v>27</v>
      </c>
      <c r="J369" s="6">
        <v>102</v>
      </c>
      <c r="K369" s="6">
        <v>31006.357</v>
      </c>
      <c r="L369" s="6">
        <v>57</v>
      </c>
      <c r="M369" s="6">
        <f t="shared" si="16"/>
        <v>0.55882352941176472</v>
      </c>
      <c r="O369" s="15" t="s">
        <v>299</v>
      </c>
      <c r="P369" s="15" t="s">
        <v>32</v>
      </c>
      <c r="Q369" s="6">
        <v>92</v>
      </c>
      <c r="R369" s="6">
        <v>32554.596000000001</v>
      </c>
      <c r="S369" s="6">
        <v>223</v>
      </c>
      <c r="T369" s="6">
        <f t="shared" si="17"/>
        <v>2.4239130434782608</v>
      </c>
    </row>
    <row r="370" spans="1:20" x14ac:dyDescent="0.15">
      <c r="A370" s="15" t="s">
        <v>175</v>
      </c>
      <c r="B370" s="15" t="s">
        <v>32</v>
      </c>
      <c r="C370" s="6">
        <v>52</v>
      </c>
      <c r="D370" s="6">
        <v>16474.317999999999</v>
      </c>
      <c r="E370" s="6">
        <v>151</v>
      </c>
      <c r="F370" s="6">
        <f t="shared" si="15"/>
        <v>2.9038461538461537</v>
      </c>
      <c r="H370" s="15" t="s">
        <v>237</v>
      </c>
      <c r="I370" s="15" t="s">
        <v>25</v>
      </c>
      <c r="J370" s="6">
        <v>103</v>
      </c>
      <c r="K370" s="6">
        <v>34763.483999999997</v>
      </c>
      <c r="L370" s="6">
        <v>57</v>
      </c>
      <c r="M370" s="6">
        <f t="shared" si="16"/>
        <v>0.55339805825242716</v>
      </c>
      <c r="O370" s="15" t="s">
        <v>299</v>
      </c>
      <c r="P370" s="15" t="s">
        <v>29</v>
      </c>
      <c r="Q370" s="6">
        <v>101</v>
      </c>
      <c r="R370" s="6">
        <v>33499.758000000002</v>
      </c>
      <c r="S370" s="6">
        <v>223</v>
      </c>
      <c r="T370" s="6">
        <f t="shared" si="17"/>
        <v>2.2079207920792081</v>
      </c>
    </row>
    <row r="371" spans="1:20" x14ac:dyDescent="0.15">
      <c r="A371" s="15" t="s">
        <v>175</v>
      </c>
      <c r="B371" s="15" t="s">
        <v>31</v>
      </c>
      <c r="C371" s="6">
        <v>25</v>
      </c>
      <c r="D371" s="6">
        <v>8731.3989999999994</v>
      </c>
      <c r="E371" s="6">
        <v>152</v>
      </c>
      <c r="F371" s="6">
        <f t="shared" si="15"/>
        <v>6.08</v>
      </c>
      <c r="H371" s="15" t="s">
        <v>237</v>
      </c>
      <c r="I371" s="15" t="s">
        <v>24</v>
      </c>
      <c r="J371" s="6">
        <v>91</v>
      </c>
      <c r="K371" s="6">
        <v>32042.240000000002</v>
      </c>
      <c r="L371" s="6">
        <v>58</v>
      </c>
      <c r="M371" s="6">
        <f t="shared" si="16"/>
        <v>0.63736263736263732</v>
      </c>
      <c r="O371" s="15" t="s">
        <v>299</v>
      </c>
      <c r="P371" s="15" t="s">
        <v>33</v>
      </c>
      <c r="Q371" s="6">
        <v>102</v>
      </c>
      <c r="R371" s="6">
        <v>36482.28</v>
      </c>
      <c r="S371" s="6">
        <v>223</v>
      </c>
      <c r="T371" s="6">
        <f t="shared" si="17"/>
        <v>2.1862745098039214</v>
      </c>
    </row>
    <row r="372" spans="1:20" x14ac:dyDescent="0.15">
      <c r="A372" s="15" t="s">
        <v>175</v>
      </c>
      <c r="B372" s="15" t="s">
        <v>29</v>
      </c>
      <c r="C372" s="6">
        <v>64</v>
      </c>
      <c r="D372" s="6">
        <v>20728.682000000001</v>
      </c>
      <c r="E372" s="6">
        <v>152</v>
      </c>
      <c r="F372" s="6">
        <f t="shared" si="15"/>
        <v>2.375</v>
      </c>
      <c r="H372" s="15" t="s">
        <v>237</v>
      </c>
      <c r="I372" s="15" t="s">
        <v>32</v>
      </c>
      <c r="J372" s="6">
        <v>85</v>
      </c>
      <c r="K372" s="6">
        <v>28522.201000000001</v>
      </c>
      <c r="L372" s="6">
        <v>58</v>
      </c>
      <c r="M372" s="6">
        <f t="shared" si="16"/>
        <v>0.68235294117647061</v>
      </c>
      <c r="O372" s="15" t="s">
        <v>299</v>
      </c>
      <c r="P372" s="15" t="s">
        <v>27</v>
      </c>
      <c r="Q372" s="6">
        <v>88</v>
      </c>
      <c r="R372" s="6">
        <v>25343.200000000001</v>
      </c>
      <c r="S372" s="6">
        <v>223</v>
      </c>
      <c r="T372" s="6">
        <f t="shared" si="17"/>
        <v>2.5340909090909092</v>
      </c>
    </row>
    <row r="373" spans="1:20" x14ac:dyDescent="0.15">
      <c r="A373" s="15" t="s">
        <v>176</v>
      </c>
      <c r="B373" s="15" t="s">
        <v>24</v>
      </c>
      <c r="C373" s="6">
        <v>125</v>
      </c>
      <c r="D373" s="6">
        <v>41745.883000000002</v>
      </c>
      <c r="E373" s="6">
        <v>16</v>
      </c>
      <c r="F373" s="6">
        <f t="shared" si="15"/>
        <v>0.128</v>
      </c>
      <c r="H373" s="15" t="s">
        <v>238</v>
      </c>
      <c r="I373" s="15" t="s">
        <v>29</v>
      </c>
      <c r="J373" s="6">
        <v>111</v>
      </c>
      <c r="K373" s="6">
        <v>36849.64</v>
      </c>
      <c r="L373" s="6">
        <v>117</v>
      </c>
      <c r="M373" s="6">
        <f t="shared" si="16"/>
        <v>1.0540540540540539</v>
      </c>
      <c r="O373" s="15" t="s">
        <v>300</v>
      </c>
      <c r="P373" s="15" t="s">
        <v>25</v>
      </c>
      <c r="Q373" s="6">
        <v>93</v>
      </c>
      <c r="R373" s="6">
        <v>33488.675999999999</v>
      </c>
      <c r="S373" s="6">
        <v>89</v>
      </c>
      <c r="T373" s="6">
        <f t="shared" si="17"/>
        <v>0.956989247311828</v>
      </c>
    </row>
    <row r="374" spans="1:20" x14ac:dyDescent="0.15">
      <c r="A374" s="15" t="s">
        <v>176</v>
      </c>
      <c r="B374" s="15" t="s">
        <v>28</v>
      </c>
      <c r="C374" s="6">
        <v>118</v>
      </c>
      <c r="D374" s="6">
        <v>38939.612999999998</v>
      </c>
      <c r="E374" s="6">
        <v>17</v>
      </c>
      <c r="F374" s="6">
        <f t="shared" si="15"/>
        <v>0.1440677966101695</v>
      </c>
      <c r="H374" s="15" t="s">
        <v>238</v>
      </c>
      <c r="I374" s="15" t="s">
        <v>33</v>
      </c>
      <c r="J374" s="6">
        <v>96</v>
      </c>
      <c r="K374" s="6">
        <v>32621.203000000001</v>
      </c>
      <c r="L374" s="6">
        <v>117</v>
      </c>
      <c r="M374" s="6">
        <f t="shared" si="16"/>
        <v>1.21875</v>
      </c>
      <c r="O374" s="15" t="s">
        <v>300</v>
      </c>
      <c r="P374" s="15" t="s">
        <v>32</v>
      </c>
      <c r="Q374" s="6">
        <v>92</v>
      </c>
      <c r="R374" s="6">
        <v>31871.113000000001</v>
      </c>
      <c r="S374" s="6">
        <v>90</v>
      </c>
      <c r="T374" s="6">
        <f t="shared" si="17"/>
        <v>0.97826086956521741</v>
      </c>
    </row>
    <row r="375" spans="1:20" x14ac:dyDescent="0.15">
      <c r="A375" s="15" t="s">
        <v>176</v>
      </c>
      <c r="B375" s="15" t="s">
        <v>30</v>
      </c>
      <c r="C375" s="6">
        <v>44</v>
      </c>
      <c r="D375" s="6">
        <v>16281.316999999999</v>
      </c>
      <c r="E375" s="6">
        <v>17</v>
      </c>
      <c r="F375" s="6">
        <f t="shared" si="15"/>
        <v>0.38636363636363635</v>
      </c>
      <c r="H375" s="15" t="s">
        <v>238</v>
      </c>
      <c r="I375" s="15" t="s">
        <v>27</v>
      </c>
      <c r="J375" s="6">
        <v>97</v>
      </c>
      <c r="K375" s="6">
        <v>30783.925999999999</v>
      </c>
      <c r="L375" s="6">
        <v>117</v>
      </c>
      <c r="M375" s="6">
        <f t="shared" si="16"/>
        <v>1.2061855670103092</v>
      </c>
      <c r="O375" s="15" t="s">
        <v>300</v>
      </c>
      <c r="P375" s="15" t="s">
        <v>33</v>
      </c>
      <c r="Q375" s="6">
        <v>91</v>
      </c>
      <c r="R375" s="6">
        <v>29425.326000000001</v>
      </c>
      <c r="S375" s="6">
        <v>90</v>
      </c>
      <c r="T375" s="6">
        <f t="shared" si="17"/>
        <v>0.98901098901098905</v>
      </c>
    </row>
    <row r="376" spans="1:20" x14ac:dyDescent="0.15">
      <c r="A376" s="15" t="s">
        <v>176</v>
      </c>
      <c r="B376" s="15" t="s">
        <v>27</v>
      </c>
      <c r="C376" s="6">
        <v>135</v>
      </c>
      <c r="D376" s="6">
        <v>43655.527000000002</v>
      </c>
      <c r="E376" s="6">
        <v>17</v>
      </c>
      <c r="F376" s="6">
        <f t="shared" si="15"/>
        <v>0.12592592592592591</v>
      </c>
      <c r="H376" s="15" t="s">
        <v>238</v>
      </c>
      <c r="I376" s="15" t="s">
        <v>28</v>
      </c>
      <c r="J376" s="6">
        <v>83</v>
      </c>
      <c r="K376" s="6">
        <v>25528.719000000001</v>
      </c>
      <c r="L376" s="6">
        <v>117</v>
      </c>
      <c r="M376" s="6">
        <f t="shared" si="16"/>
        <v>1.4096385542168675</v>
      </c>
      <c r="O376" s="15" t="s">
        <v>300</v>
      </c>
      <c r="P376" s="15" t="s">
        <v>30</v>
      </c>
      <c r="Q376" s="6">
        <v>48</v>
      </c>
      <c r="R376" s="6">
        <v>17115.439999999999</v>
      </c>
      <c r="S376" s="6">
        <v>90</v>
      </c>
      <c r="T376" s="6">
        <f t="shared" si="17"/>
        <v>1.875</v>
      </c>
    </row>
    <row r="377" spans="1:20" x14ac:dyDescent="0.15">
      <c r="A377" s="15" t="s">
        <v>176</v>
      </c>
      <c r="B377" s="15" t="s">
        <v>31</v>
      </c>
      <c r="C377" s="6">
        <v>52</v>
      </c>
      <c r="D377" s="6">
        <v>18853.28</v>
      </c>
      <c r="E377" s="6">
        <v>17</v>
      </c>
      <c r="F377" s="6">
        <f t="shared" si="15"/>
        <v>0.32692307692307693</v>
      </c>
      <c r="H377" s="15" t="s">
        <v>238</v>
      </c>
      <c r="I377" s="15" t="s">
        <v>30</v>
      </c>
      <c r="J377" s="6">
        <v>40</v>
      </c>
      <c r="K377" s="6">
        <v>13571.161</v>
      </c>
      <c r="L377" s="6">
        <v>117</v>
      </c>
      <c r="M377" s="6">
        <f t="shared" si="16"/>
        <v>2.9249999999999998</v>
      </c>
      <c r="O377" s="15" t="s">
        <v>300</v>
      </c>
      <c r="P377" s="15" t="s">
        <v>31</v>
      </c>
      <c r="Q377" s="6">
        <v>42</v>
      </c>
      <c r="R377" s="6">
        <v>15555</v>
      </c>
      <c r="S377" s="6">
        <v>91</v>
      </c>
      <c r="T377" s="6">
        <f t="shared" si="17"/>
        <v>2.1666666666666665</v>
      </c>
    </row>
    <row r="378" spans="1:20" x14ac:dyDescent="0.15">
      <c r="A378" s="15" t="s">
        <v>176</v>
      </c>
      <c r="B378" s="15" t="s">
        <v>32</v>
      </c>
      <c r="C378" s="6">
        <v>115</v>
      </c>
      <c r="D378" s="6">
        <v>35345.910000000003</v>
      </c>
      <c r="E378" s="6">
        <v>18</v>
      </c>
      <c r="F378" s="6">
        <f t="shared" si="15"/>
        <v>0.15652173913043479</v>
      </c>
      <c r="H378" s="15" t="s">
        <v>238</v>
      </c>
      <c r="I378" s="15" t="s">
        <v>31</v>
      </c>
      <c r="J378" s="6">
        <v>63</v>
      </c>
      <c r="K378" s="6">
        <v>20271.317999999999</v>
      </c>
      <c r="L378" s="6">
        <v>118</v>
      </c>
      <c r="M378" s="6">
        <f t="shared" si="16"/>
        <v>1.873015873015873</v>
      </c>
      <c r="O378" s="15" t="s">
        <v>300</v>
      </c>
      <c r="P378" s="15" t="s">
        <v>28</v>
      </c>
      <c r="Q378" s="6">
        <v>102</v>
      </c>
      <c r="R378" s="6">
        <v>32072.723000000002</v>
      </c>
      <c r="S378" s="6">
        <v>91</v>
      </c>
      <c r="T378" s="6">
        <f t="shared" si="17"/>
        <v>0.89215686274509809</v>
      </c>
    </row>
    <row r="379" spans="1:20" x14ac:dyDescent="0.15">
      <c r="A379" s="15" t="s">
        <v>176</v>
      </c>
      <c r="B379" s="15" t="s">
        <v>33</v>
      </c>
      <c r="C379" s="6">
        <v>119</v>
      </c>
      <c r="D379" s="6">
        <v>40779.519999999997</v>
      </c>
      <c r="E379" s="6">
        <v>18</v>
      </c>
      <c r="F379" s="6">
        <f t="shared" si="15"/>
        <v>0.15126050420168066</v>
      </c>
      <c r="H379" s="15" t="s">
        <v>238</v>
      </c>
      <c r="I379" s="15" t="s">
        <v>26</v>
      </c>
      <c r="J379" s="6">
        <v>78</v>
      </c>
      <c r="K379" s="6">
        <v>25105.405999999999</v>
      </c>
      <c r="L379" s="6">
        <v>118</v>
      </c>
      <c r="M379" s="6">
        <f t="shared" si="16"/>
        <v>1.5128205128205128</v>
      </c>
      <c r="O379" s="15" t="s">
        <v>300</v>
      </c>
      <c r="P379" s="15" t="s">
        <v>24</v>
      </c>
      <c r="Q379" s="6">
        <v>98</v>
      </c>
      <c r="R379" s="6">
        <v>32365.043000000001</v>
      </c>
      <c r="S379" s="6">
        <v>91</v>
      </c>
      <c r="T379" s="6">
        <f t="shared" si="17"/>
        <v>0.9285714285714286</v>
      </c>
    </row>
    <row r="380" spans="1:20" x14ac:dyDescent="0.15">
      <c r="A380" s="15" t="s">
        <v>176</v>
      </c>
      <c r="B380" s="15" t="s">
        <v>29</v>
      </c>
      <c r="C380" s="6">
        <v>140</v>
      </c>
      <c r="D380" s="6">
        <v>43977.434000000001</v>
      </c>
      <c r="E380" s="6">
        <v>18</v>
      </c>
      <c r="F380" s="6">
        <f t="shared" si="15"/>
        <v>0.12857142857142856</v>
      </c>
      <c r="H380" s="15" t="s">
        <v>238</v>
      </c>
      <c r="I380" s="15" t="s">
        <v>25</v>
      </c>
      <c r="J380" s="6">
        <v>91</v>
      </c>
      <c r="K380" s="6">
        <v>30671.006000000001</v>
      </c>
      <c r="L380" s="6">
        <v>118</v>
      </c>
      <c r="M380" s="6">
        <f t="shared" si="16"/>
        <v>1.2967032967032968</v>
      </c>
      <c r="O380" s="15" t="s">
        <v>300</v>
      </c>
      <c r="P380" s="15" t="s">
        <v>29</v>
      </c>
      <c r="Q380" s="6">
        <v>96</v>
      </c>
      <c r="R380" s="6">
        <v>30897.164000000001</v>
      </c>
      <c r="S380" s="6">
        <v>91</v>
      </c>
      <c r="T380" s="6">
        <f t="shared" si="17"/>
        <v>0.94791666666666663</v>
      </c>
    </row>
    <row r="381" spans="1:20" x14ac:dyDescent="0.15">
      <c r="A381" s="15" t="s">
        <v>176</v>
      </c>
      <c r="B381" s="15" t="s">
        <v>26</v>
      </c>
      <c r="C381" s="6">
        <v>124</v>
      </c>
      <c r="D381" s="6">
        <v>39273.163999999997</v>
      </c>
      <c r="E381" s="6">
        <v>18</v>
      </c>
      <c r="F381" s="6">
        <f t="shared" si="15"/>
        <v>0.14516129032258066</v>
      </c>
      <c r="H381" s="15" t="s">
        <v>238</v>
      </c>
      <c r="I381" s="15" t="s">
        <v>24</v>
      </c>
      <c r="J381" s="6">
        <v>85</v>
      </c>
      <c r="K381" s="6">
        <v>27543.432000000001</v>
      </c>
      <c r="L381" s="6">
        <v>118</v>
      </c>
      <c r="M381" s="6">
        <f t="shared" si="16"/>
        <v>1.388235294117647</v>
      </c>
      <c r="O381" s="15" t="s">
        <v>300</v>
      </c>
      <c r="P381" s="15" t="s">
        <v>26</v>
      </c>
      <c r="Q381" s="6">
        <v>98</v>
      </c>
      <c r="R381" s="6">
        <v>31658.125</v>
      </c>
      <c r="S381" s="6">
        <v>92</v>
      </c>
      <c r="T381" s="6">
        <f t="shared" si="17"/>
        <v>0.93877551020408168</v>
      </c>
    </row>
    <row r="382" spans="1:20" x14ac:dyDescent="0.15">
      <c r="A382" s="15" t="s">
        <v>176</v>
      </c>
      <c r="B382" s="15" t="s">
        <v>25</v>
      </c>
      <c r="C382" s="6">
        <v>119</v>
      </c>
      <c r="D382" s="6">
        <v>38500.476999999999</v>
      </c>
      <c r="E382" s="6">
        <v>18</v>
      </c>
      <c r="F382" s="6">
        <f t="shared" si="15"/>
        <v>0.15126050420168066</v>
      </c>
      <c r="H382" s="15" t="s">
        <v>238</v>
      </c>
      <c r="I382" s="15" t="s">
        <v>32</v>
      </c>
      <c r="J382" s="6">
        <v>97</v>
      </c>
      <c r="K382" s="6">
        <v>30706.357</v>
      </c>
      <c r="L382" s="6">
        <v>118</v>
      </c>
      <c r="M382" s="6">
        <f t="shared" si="16"/>
        <v>1.2164948453608246</v>
      </c>
      <c r="O382" s="15" t="s">
        <v>300</v>
      </c>
      <c r="P382" s="15" t="s">
        <v>27</v>
      </c>
      <c r="Q382" s="6">
        <v>86</v>
      </c>
      <c r="R382" s="6">
        <v>27105.398000000001</v>
      </c>
      <c r="S382" s="6">
        <v>92</v>
      </c>
      <c r="T382" s="6">
        <f t="shared" si="17"/>
        <v>1.069767441860465</v>
      </c>
    </row>
    <row r="383" spans="1:20" x14ac:dyDescent="0.15">
      <c r="A383" s="15" t="s">
        <v>177</v>
      </c>
      <c r="B383" s="15" t="s">
        <v>27</v>
      </c>
      <c r="C383" s="6">
        <v>165</v>
      </c>
      <c r="D383" s="6">
        <v>53550.464999999997</v>
      </c>
      <c r="E383" s="6">
        <v>162</v>
      </c>
      <c r="F383" s="6">
        <f t="shared" si="15"/>
        <v>0.98181818181818181</v>
      </c>
      <c r="H383" s="15" t="s">
        <v>239</v>
      </c>
      <c r="I383" s="15" t="s">
        <v>30</v>
      </c>
      <c r="J383" s="6">
        <v>31</v>
      </c>
      <c r="K383" s="6">
        <v>12000.721</v>
      </c>
      <c r="L383" s="6">
        <v>166</v>
      </c>
      <c r="M383" s="6">
        <f t="shared" si="16"/>
        <v>5.354838709677419</v>
      </c>
      <c r="O383" s="15" t="s">
        <v>301</v>
      </c>
      <c r="P383" s="15" t="s">
        <v>25</v>
      </c>
      <c r="Q383" s="6">
        <v>93</v>
      </c>
      <c r="R383" s="6">
        <v>32039.995999999999</v>
      </c>
      <c r="S383" s="6">
        <v>146</v>
      </c>
      <c r="T383" s="6">
        <f t="shared" si="17"/>
        <v>1.5698924731182795</v>
      </c>
    </row>
    <row r="384" spans="1:20" x14ac:dyDescent="0.15">
      <c r="A384" s="15" t="s">
        <v>177</v>
      </c>
      <c r="B384" s="15" t="s">
        <v>29</v>
      </c>
      <c r="C384" s="6">
        <v>155</v>
      </c>
      <c r="D384" s="6">
        <v>49292.843999999997</v>
      </c>
      <c r="E384" s="6">
        <v>163</v>
      </c>
      <c r="F384" s="6">
        <f t="shared" si="15"/>
        <v>1.0516129032258064</v>
      </c>
      <c r="H384" s="15" t="s">
        <v>239</v>
      </c>
      <c r="I384" s="15" t="s">
        <v>32</v>
      </c>
      <c r="J384" s="6">
        <v>100</v>
      </c>
      <c r="K384" s="6">
        <v>33761.883000000002</v>
      </c>
      <c r="L384" s="6">
        <v>166</v>
      </c>
      <c r="M384" s="6">
        <f t="shared" si="16"/>
        <v>1.66</v>
      </c>
      <c r="O384" s="15" t="s">
        <v>301</v>
      </c>
      <c r="P384" s="15" t="s">
        <v>26</v>
      </c>
      <c r="Q384" s="6">
        <v>101</v>
      </c>
      <c r="R384" s="6">
        <v>34135.597999999998</v>
      </c>
      <c r="S384" s="6">
        <v>146</v>
      </c>
      <c r="T384" s="6">
        <f t="shared" si="17"/>
        <v>1.4455445544554455</v>
      </c>
    </row>
    <row r="385" spans="1:20" x14ac:dyDescent="0.15">
      <c r="A385" s="15" t="s">
        <v>177</v>
      </c>
      <c r="B385" s="15" t="s">
        <v>33</v>
      </c>
      <c r="C385" s="6">
        <v>150</v>
      </c>
      <c r="D385" s="6">
        <v>49002.605000000003</v>
      </c>
      <c r="E385" s="6">
        <v>163</v>
      </c>
      <c r="F385" s="6">
        <f t="shared" si="15"/>
        <v>1.0866666666666667</v>
      </c>
      <c r="H385" s="15" t="s">
        <v>239</v>
      </c>
      <c r="I385" s="15" t="s">
        <v>27</v>
      </c>
      <c r="J385" s="6">
        <v>90</v>
      </c>
      <c r="K385" s="6">
        <v>29915.72</v>
      </c>
      <c r="L385" s="6">
        <v>166</v>
      </c>
      <c r="M385" s="6">
        <f t="shared" si="16"/>
        <v>1.8444444444444446</v>
      </c>
      <c r="O385" s="15" t="s">
        <v>301</v>
      </c>
      <c r="P385" s="15" t="s">
        <v>32</v>
      </c>
      <c r="Q385" s="6">
        <v>89</v>
      </c>
      <c r="R385" s="6">
        <v>30401.16</v>
      </c>
      <c r="S385" s="6">
        <v>146</v>
      </c>
      <c r="T385" s="6">
        <f t="shared" si="17"/>
        <v>1.6404494382022472</v>
      </c>
    </row>
    <row r="386" spans="1:20" x14ac:dyDescent="0.15">
      <c r="A386" s="15" t="s">
        <v>177</v>
      </c>
      <c r="B386" s="15" t="s">
        <v>26</v>
      </c>
      <c r="C386" s="6">
        <v>148</v>
      </c>
      <c r="D386" s="6">
        <v>49545.53</v>
      </c>
      <c r="E386" s="6">
        <v>163</v>
      </c>
      <c r="F386" s="6">
        <f t="shared" si="15"/>
        <v>1.1013513513513513</v>
      </c>
      <c r="H386" s="15" t="s">
        <v>239</v>
      </c>
      <c r="I386" s="15" t="s">
        <v>31</v>
      </c>
      <c r="J386" s="6">
        <v>61</v>
      </c>
      <c r="K386" s="6">
        <v>20310.396000000001</v>
      </c>
      <c r="L386" s="6">
        <v>167</v>
      </c>
      <c r="M386" s="6">
        <f t="shared" si="16"/>
        <v>2.737704918032787</v>
      </c>
      <c r="O386" s="15" t="s">
        <v>301</v>
      </c>
      <c r="P386" s="15" t="s">
        <v>31</v>
      </c>
      <c r="Q386" s="6">
        <v>46</v>
      </c>
      <c r="R386" s="6">
        <v>17549.478999999999</v>
      </c>
      <c r="S386" s="6">
        <v>147</v>
      </c>
      <c r="T386" s="6">
        <f t="shared" si="17"/>
        <v>3.1956521739130435</v>
      </c>
    </row>
    <row r="387" spans="1:20" x14ac:dyDescent="0.15">
      <c r="A387" s="15" t="s">
        <v>177</v>
      </c>
      <c r="B387" s="15" t="s">
        <v>30</v>
      </c>
      <c r="C387" s="6">
        <v>72</v>
      </c>
      <c r="D387" s="6">
        <v>24188.523000000001</v>
      </c>
      <c r="E387" s="6">
        <v>164</v>
      </c>
      <c r="F387" s="6">
        <f t="shared" si="15"/>
        <v>2.2777777777777777</v>
      </c>
      <c r="H387" s="15" t="s">
        <v>239</v>
      </c>
      <c r="I387" s="15" t="s">
        <v>24</v>
      </c>
      <c r="J387" s="6">
        <v>76</v>
      </c>
      <c r="K387" s="6">
        <v>22789.361000000001</v>
      </c>
      <c r="L387" s="6">
        <v>167</v>
      </c>
      <c r="M387" s="6">
        <f t="shared" si="16"/>
        <v>2.1973684210526314</v>
      </c>
      <c r="O387" s="15" t="s">
        <v>301</v>
      </c>
      <c r="P387" s="15" t="s">
        <v>30</v>
      </c>
      <c r="Q387" s="6">
        <v>47</v>
      </c>
      <c r="R387" s="6">
        <v>16668.96</v>
      </c>
      <c r="S387" s="6">
        <v>147</v>
      </c>
      <c r="T387" s="6">
        <f t="shared" si="17"/>
        <v>3.1276595744680851</v>
      </c>
    </row>
    <row r="388" spans="1:20" x14ac:dyDescent="0.15">
      <c r="A388" s="15" t="s">
        <v>177</v>
      </c>
      <c r="B388" s="15" t="s">
        <v>32</v>
      </c>
      <c r="C388" s="6">
        <v>142</v>
      </c>
      <c r="D388" s="6">
        <v>47051.324000000001</v>
      </c>
      <c r="E388" s="6">
        <v>164</v>
      </c>
      <c r="F388" s="6">
        <f t="shared" ref="F388:F451" si="18">E388/C388</f>
        <v>1.1549295774647887</v>
      </c>
      <c r="H388" s="15" t="s">
        <v>239</v>
      </c>
      <c r="I388" s="15" t="s">
        <v>28</v>
      </c>
      <c r="J388" s="6">
        <v>95</v>
      </c>
      <c r="K388" s="6">
        <v>32281.035</v>
      </c>
      <c r="L388" s="6">
        <v>167</v>
      </c>
      <c r="M388" s="6">
        <f t="shared" ref="M388:M451" si="19">L388/J388</f>
        <v>1.7578947368421052</v>
      </c>
      <c r="O388" s="15" t="s">
        <v>301</v>
      </c>
      <c r="P388" s="15" t="s">
        <v>29</v>
      </c>
      <c r="Q388" s="6">
        <v>91</v>
      </c>
      <c r="R388" s="6">
        <v>29688.756000000001</v>
      </c>
      <c r="S388" s="6">
        <v>147</v>
      </c>
      <c r="T388" s="6">
        <f t="shared" ref="T388:T451" si="20">S388/Q388</f>
        <v>1.6153846153846154</v>
      </c>
    </row>
    <row r="389" spans="1:20" x14ac:dyDescent="0.15">
      <c r="A389" s="15" t="s">
        <v>177</v>
      </c>
      <c r="B389" s="15" t="s">
        <v>31</v>
      </c>
      <c r="C389" s="6">
        <v>57</v>
      </c>
      <c r="D389" s="6">
        <v>19697.12</v>
      </c>
      <c r="E389" s="6">
        <v>164</v>
      </c>
      <c r="F389" s="6">
        <f t="shared" si="18"/>
        <v>2.8771929824561404</v>
      </c>
      <c r="H389" s="15" t="s">
        <v>239</v>
      </c>
      <c r="I389" s="15" t="s">
        <v>25</v>
      </c>
      <c r="J389" s="6">
        <v>102</v>
      </c>
      <c r="K389" s="6">
        <v>35389.72</v>
      </c>
      <c r="L389" s="6">
        <v>167</v>
      </c>
      <c r="M389" s="6">
        <f t="shared" si="19"/>
        <v>1.6372549019607843</v>
      </c>
      <c r="O389" s="15" t="s">
        <v>301</v>
      </c>
      <c r="P389" s="15" t="s">
        <v>33</v>
      </c>
      <c r="Q389" s="6">
        <v>101</v>
      </c>
      <c r="R389" s="6">
        <v>34422.925999999999</v>
      </c>
      <c r="S389" s="6">
        <v>147</v>
      </c>
      <c r="T389" s="6">
        <f t="shared" si="20"/>
        <v>1.4554455445544554</v>
      </c>
    </row>
    <row r="390" spans="1:20" x14ac:dyDescent="0.15">
      <c r="A390" s="15" t="s">
        <v>177</v>
      </c>
      <c r="B390" s="15" t="s">
        <v>25</v>
      </c>
      <c r="C390" s="6">
        <v>140</v>
      </c>
      <c r="D390" s="6">
        <v>45482.586000000003</v>
      </c>
      <c r="E390" s="6">
        <v>164</v>
      </c>
      <c r="F390" s="6">
        <f t="shared" si="18"/>
        <v>1.1714285714285715</v>
      </c>
      <c r="H390" s="15" t="s">
        <v>239</v>
      </c>
      <c r="I390" s="15" t="s">
        <v>26</v>
      </c>
      <c r="J390" s="6">
        <v>91</v>
      </c>
      <c r="K390" s="6">
        <v>31290.842000000001</v>
      </c>
      <c r="L390" s="6">
        <v>167</v>
      </c>
      <c r="M390" s="6">
        <f t="shared" si="19"/>
        <v>1.8351648351648351</v>
      </c>
      <c r="O390" s="15" t="s">
        <v>301</v>
      </c>
      <c r="P390" s="15" t="s">
        <v>27</v>
      </c>
      <c r="Q390" s="6">
        <v>86</v>
      </c>
      <c r="R390" s="6">
        <v>28799.559000000001</v>
      </c>
      <c r="S390" s="6">
        <v>147</v>
      </c>
      <c r="T390" s="6">
        <f t="shared" si="20"/>
        <v>1.7093023255813953</v>
      </c>
    </row>
    <row r="391" spans="1:20" x14ac:dyDescent="0.15">
      <c r="A391" s="15" t="s">
        <v>177</v>
      </c>
      <c r="B391" s="15" t="s">
        <v>24</v>
      </c>
      <c r="C391" s="6">
        <v>135</v>
      </c>
      <c r="D391" s="6">
        <v>44920.917999999998</v>
      </c>
      <c r="E391" s="6">
        <v>165</v>
      </c>
      <c r="F391" s="6">
        <f t="shared" si="18"/>
        <v>1.2222222222222223</v>
      </c>
      <c r="H391" s="15" t="s">
        <v>239</v>
      </c>
      <c r="I391" s="15" t="s">
        <v>33</v>
      </c>
      <c r="J391" s="6">
        <v>95</v>
      </c>
      <c r="K391" s="6">
        <v>30926.560000000001</v>
      </c>
      <c r="L391" s="6">
        <v>167</v>
      </c>
      <c r="M391" s="6">
        <f t="shared" si="19"/>
        <v>1.7578947368421052</v>
      </c>
      <c r="O391" s="15" t="s">
        <v>301</v>
      </c>
      <c r="P391" s="15" t="s">
        <v>24</v>
      </c>
      <c r="Q391" s="6">
        <v>92</v>
      </c>
      <c r="R391" s="6">
        <v>29163.599999999999</v>
      </c>
      <c r="S391" s="6">
        <v>148</v>
      </c>
      <c r="T391" s="6">
        <f t="shared" si="20"/>
        <v>1.6086956521739131</v>
      </c>
    </row>
    <row r="392" spans="1:20" x14ac:dyDescent="0.15">
      <c r="A392" s="15" t="s">
        <v>177</v>
      </c>
      <c r="B392" s="15" t="s">
        <v>28</v>
      </c>
      <c r="C392" s="6">
        <v>150</v>
      </c>
      <c r="D392" s="6">
        <v>48827.875</v>
      </c>
      <c r="E392" s="6">
        <v>165</v>
      </c>
      <c r="F392" s="6">
        <f t="shared" si="18"/>
        <v>1.1000000000000001</v>
      </c>
      <c r="H392" s="15" t="s">
        <v>239</v>
      </c>
      <c r="I392" s="15" t="s">
        <v>29</v>
      </c>
      <c r="J392" s="6">
        <v>100</v>
      </c>
      <c r="K392" s="6">
        <v>33091.800000000003</v>
      </c>
      <c r="L392" s="6">
        <v>167</v>
      </c>
      <c r="M392" s="6">
        <f t="shared" si="19"/>
        <v>1.67</v>
      </c>
      <c r="O392" s="15" t="s">
        <v>301</v>
      </c>
      <c r="P392" s="15" t="s">
        <v>28</v>
      </c>
      <c r="Q392" s="6">
        <v>99</v>
      </c>
      <c r="R392" s="6">
        <v>31591.928</v>
      </c>
      <c r="S392" s="6">
        <v>148</v>
      </c>
      <c r="T392" s="6">
        <f t="shared" si="20"/>
        <v>1.494949494949495</v>
      </c>
    </row>
    <row r="393" spans="1:20" x14ac:dyDescent="0.15">
      <c r="A393" s="15" t="s">
        <v>178</v>
      </c>
      <c r="B393" s="15" t="s">
        <v>27</v>
      </c>
      <c r="C393" s="6">
        <v>122</v>
      </c>
      <c r="D393" s="6">
        <v>41637.129999999997</v>
      </c>
      <c r="E393" s="6">
        <v>161</v>
      </c>
      <c r="F393" s="6">
        <f t="shared" si="18"/>
        <v>1.319672131147541</v>
      </c>
      <c r="H393" s="15" t="s">
        <v>240</v>
      </c>
      <c r="I393" s="15" t="s">
        <v>33</v>
      </c>
      <c r="J393" s="6">
        <v>94</v>
      </c>
      <c r="K393" s="6">
        <v>29806.317999999999</v>
      </c>
      <c r="L393" s="6">
        <v>176</v>
      </c>
      <c r="M393" s="6">
        <f t="shared" si="19"/>
        <v>1.8723404255319149</v>
      </c>
      <c r="O393" s="15" t="s">
        <v>302</v>
      </c>
      <c r="P393" s="15" t="s">
        <v>24</v>
      </c>
      <c r="Q393" s="6">
        <v>76</v>
      </c>
      <c r="R393" s="6">
        <v>26800.686000000002</v>
      </c>
      <c r="S393" s="6">
        <v>125</v>
      </c>
      <c r="T393" s="6">
        <f t="shared" si="20"/>
        <v>1.6447368421052631</v>
      </c>
    </row>
    <row r="394" spans="1:20" x14ac:dyDescent="0.15">
      <c r="A394" s="15" t="s">
        <v>178</v>
      </c>
      <c r="B394" s="15" t="s">
        <v>25</v>
      </c>
      <c r="C394" s="6">
        <v>131</v>
      </c>
      <c r="D394" s="6">
        <v>43772.991999999998</v>
      </c>
      <c r="E394" s="6">
        <v>162</v>
      </c>
      <c r="F394" s="6">
        <f t="shared" si="18"/>
        <v>1.2366412213740459</v>
      </c>
      <c r="H394" s="15" t="s">
        <v>240</v>
      </c>
      <c r="I394" s="15" t="s">
        <v>28</v>
      </c>
      <c r="J394" s="6">
        <v>90</v>
      </c>
      <c r="K394" s="6">
        <v>30329.995999999999</v>
      </c>
      <c r="L394" s="6">
        <v>176</v>
      </c>
      <c r="M394" s="6">
        <f t="shared" si="19"/>
        <v>1.9555555555555555</v>
      </c>
      <c r="O394" s="15" t="s">
        <v>302</v>
      </c>
      <c r="P394" s="15" t="s">
        <v>25</v>
      </c>
      <c r="Q394" s="6">
        <v>97</v>
      </c>
      <c r="R394" s="6">
        <v>32810.03</v>
      </c>
      <c r="S394" s="6">
        <v>125</v>
      </c>
      <c r="T394" s="6">
        <f t="shared" si="20"/>
        <v>1.2886597938144331</v>
      </c>
    </row>
    <row r="395" spans="1:20" x14ac:dyDescent="0.15">
      <c r="A395" s="15" t="s">
        <v>178</v>
      </c>
      <c r="B395" s="15" t="s">
        <v>26</v>
      </c>
      <c r="C395" s="6">
        <v>130</v>
      </c>
      <c r="D395" s="6">
        <v>42877.74</v>
      </c>
      <c r="E395" s="6">
        <v>162</v>
      </c>
      <c r="F395" s="6">
        <f t="shared" si="18"/>
        <v>1.2461538461538462</v>
      </c>
      <c r="H395" s="15" t="s">
        <v>240</v>
      </c>
      <c r="I395" s="15" t="s">
        <v>26</v>
      </c>
      <c r="J395" s="6">
        <v>99</v>
      </c>
      <c r="K395" s="6">
        <v>33031.64</v>
      </c>
      <c r="L395" s="6">
        <v>176</v>
      </c>
      <c r="M395" s="6">
        <f t="shared" si="19"/>
        <v>1.7777777777777777</v>
      </c>
      <c r="O395" s="15" t="s">
        <v>302</v>
      </c>
      <c r="P395" s="15" t="s">
        <v>30</v>
      </c>
      <c r="Q395" s="6">
        <v>58</v>
      </c>
      <c r="R395" s="6">
        <v>19772.803</v>
      </c>
      <c r="S395" s="6">
        <v>125</v>
      </c>
      <c r="T395" s="6">
        <f t="shared" si="20"/>
        <v>2.1551724137931036</v>
      </c>
    </row>
    <row r="396" spans="1:20" x14ac:dyDescent="0.15">
      <c r="A396" s="15" t="s">
        <v>178</v>
      </c>
      <c r="B396" s="15" t="s">
        <v>30</v>
      </c>
      <c r="C396" s="6">
        <v>64</v>
      </c>
      <c r="D396" s="6">
        <v>20513.2</v>
      </c>
      <c r="E396" s="6">
        <v>162</v>
      </c>
      <c r="F396" s="6">
        <f t="shared" si="18"/>
        <v>2.53125</v>
      </c>
      <c r="H396" s="15" t="s">
        <v>240</v>
      </c>
      <c r="I396" s="15" t="s">
        <v>24</v>
      </c>
      <c r="J396" s="6">
        <v>81</v>
      </c>
      <c r="K396" s="6">
        <v>26739.601999999999</v>
      </c>
      <c r="L396" s="6">
        <v>177</v>
      </c>
      <c r="M396" s="6">
        <f t="shared" si="19"/>
        <v>2.1851851851851851</v>
      </c>
      <c r="O396" s="15" t="s">
        <v>302</v>
      </c>
      <c r="P396" s="15" t="s">
        <v>33</v>
      </c>
      <c r="Q396" s="6">
        <v>102</v>
      </c>
      <c r="R396" s="6">
        <v>36015.917999999998</v>
      </c>
      <c r="S396" s="6">
        <v>125</v>
      </c>
      <c r="T396" s="6">
        <f t="shared" si="20"/>
        <v>1.2254901960784315</v>
      </c>
    </row>
    <row r="397" spans="1:20" x14ac:dyDescent="0.15">
      <c r="A397" s="15" t="s">
        <v>178</v>
      </c>
      <c r="B397" s="15" t="s">
        <v>33</v>
      </c>
      <c r="C397" s="6">
        <v>129</v>
      </c>
      <c r="D397" s="6">
        <v>44222.637000000002</v>
      </c>
      <c r="E397" s="6">
        <v>162</v>
      </c>
      <c r="F397" s="6">
        <f t="shared" si="18"/>
        <v>1.2558139534883721</v>
      </c>
      <c r="H397" s="15" t="s">
        <v>240</v>
      </c>
      <c r="I397" s="15" t="s">
        <v>30</v>
      </c>
      <c r="J397" s="6">
        <v>48</v>
      </c>
      <c r="K397" s="6">
        <v>15641.596</v>
      </c>
      <c r="L397" s="6">
        <v>177</v>
      </c>
      <c r="M397" s="6">
        <f t="shared" si="19"/>
        <v>3.6875</v>
      </c>
      <c r="O397" s="15" t="s">
        <v>302</v>
      </c>
      <c r="P397" s="15" t="s">
        <v>31</v>
      </c>
      <c r="Q397" s="6">
        <v>58</v>
      </c>
      <c r="R397" s="6">
        <v>19218.52</v>
      </c>
      <c r="S397" s="6">
        <v>125</v>
      </c>
      <c r="T397" s="6">
        <f t="shared" si="20"/>
        <v>2.1551724137931036</v>
      </c>
    </row>
    <row r="398" spans="1:20" x14ac:dyDescent="0.15">
      <c r="A398" s="15" t="s">
        <v>178</v>
      </c>
      <c r="B398" s="15" t="s">
        <v>28</v>
      </c>
      <c r="C398" s="6">
        <v>126</v>
      </c>
      <c r="D398" s="6">
        <v>38755.004000000001</v>
      </c>
      <c r="E398" s="6">
        <v>162</v>
      </c>
      <c r="F398" s="6">
        <f t="shared" si="18"/>
        <v>1.2857142857142858</v>
      </c>
      <c r="H398" s="15" t="s">
        <v>240</v>
      </c>
      <c r="I398" s="15" t="s">
        <v>32</v>
      </c>
      <c r="J398" s="6">
        <v>95</v>
      </c>
      <c r="K398" s="6">
        <v>31616.32</v>
      </c>
      <c r="L398" s="6">
        <v>177</v>
      </c>
      <c r="M398" s="6">
        <f t="shared" si="19"/>
        <v>1.8631578947368421</v>
      </c>
      <c r="O398" s="15" t="s">
        <v>302</v>
      </c>
      <c r="P398" s="15" t="s">
        <v>32</v>
      </c>
      <c r="Q398" s="6">
        <v>94</v>
      </c>
      <c r="R398" s="6">
        <v>29417.076000000001</v>
      </c>
      <c r="S398" s="6">
        <v>125</v>
      </c>
      <c r="T398" s="6">
        <f t="shared" si="20"/>
        <v>1.3297872340425532</v>
      </c>
    </row>
    <row r="399" spans="1:20" x14ac:dyDescent="0.15">
      <c r="A399" s="15" t="s">
        <v>178</v>
      </c>
      <c r="B399" s="15" t="s">
        <v>24</v>
      </c>
      <c r="C399" s="6">
        <v>109</v>
      </c>
      <c r="D399" s="6">
        <v>35430.277000000002</v>
      </c>
      <c r="E399" s="6">
        <v>162</v>
      </c>
      <c r="F399" s="6">
        <f t="shared" si="18"/>
        <v>1.4862385321100917</v>
      </c>
      <c r="H399" s="15" t="s">
        <v>240</v>
      </c>
      <c r="I399" s="15" t="s">
        <v>25</v>
      </c>
      <c r="J399" s="6">
        <v>109</v>
      </c>
      <c r="K399" s="6">
        <v>38380.605000000003</v>
      </c>
      <c r="L399" s="6">
        <v>177</v>
      </c>
      <c r="M399" s="6">
        <f t="shared" si="19"/>
        <v>1.6238532110091743</v>
      </c>
      <c r="O399" s="15" t="s">
        <v>302</v>
      </c>
      <c r="P399" s="15" t="s">
        <v>28</v>
      </c>
      <c r="Q399" s="6">
        <v>96</v>
      </c>
      <c r="R399" s="6">
        <v>33983.042999999998</v>
      </c>
      <c r="S399" s="6">
        <v>125</v>
      </c>
      <c r="T399" s="6">
        <f t="shared" si="20"/>
        <v>1.3020833333333333</v>
      </c>
    </row>
    <row r="400" spans="1:20" x14ac:dyDescent="0.15">
      <c r="A400" s="15" t="s">
        <v>178</v>
      </c>
      <c r="B400" s="15" t="s">
        <v>32</v>
      </c>
      <c r="C400" s="6">
        <v>119</v>
      </c>
      <c r="D400" s="6">
        <v>41353.472999999998</v>
      </c>
      <c r="E400" s="6">
        <v>162</v>
      </c>
      <c r="F400" s="6">
        <f t="shared" si="18"/>
        <v>1.3613445378151261</v>
      </c>
      <c r="H400" s="15" t="s">
        <v>240</v>
      </c>
      <c r="I400" s="15" t="s">
        <v>29</v>
      </c>
      <c r="J400" s="6">
        <v>84</v>
      </c>
      <c r="K400" s="6">
        <v>28084.719000000001</v>
      </c>
      <c r="L400" s="6">
        <v>177</v>
      </c>
      <c r="M400" s="6">
        <f t="shared" si="19"/>
        <v>2.1071428571428572</v>
      </c>
      <c r="O400" s="15" t="s">
        <v>302</v>
      </c>
      <c r="P400" s="15" t="s">
        <v>29</v>
      </c>
      <c r="Q400" s="6">
        <v>86</v>
      </c>
      <c r="R400" s="6">
        <v>27989.955000000002</v>
      </c>
      <c r="S400" s="6">
        <v>125</v>
      </c>
      <c r="T400" s="6">
        <f t="shared" si="20"/>
        <v>1.4534883720930232</v>
      </c>
    </row>
    <row r="401" spans="1:20" x14ac:dyDescent="0.15">
      <c r="A401" s="15" t="s">
        <v>178</v>
      </c>
      <c r="B401" s="15" t="s">
        <v>31</v>
      </c>
      <c r="C401" s="6">
        <v>49</v>
      </c>
      <c r="D401" s="6">
        <v>16480.241999999998</v>
      </c>
      <c r="E401" s="6">
        <v>162</v>
      </c>
      <c r="F401" s="6">
        <f t="shared" si="18"/>
        <v>3.306122448979592</v>
      </c>
      <c r="H401" s="15" t="s">
        <v>240</v>
      </c>
      <c r="I401" s="15" t="s">
        <v>31</v>
      </c>
      <c r="J401" s="6">
        <v>52</v>
      </c>
      <c r="K401" s="6">
        <v>17827.041000000001</v>
      </c>
      <c r="L401" s="6">
        <v>177</v>
      </c>
      <c r="M401" s="6">
        <f t="shared" si="19"/>
        <v>3.4038461538461537</v>
      </c>
      <c r="O401" s="15" t="s">
        <v>302</v>
      </c>
      <c r="P401" s="15" t="s">
        <v>27</v>
      </c>
      <c r="Q401" s="6">
        <v>99</v>
      </c>
      <c r="R401" s="6">
        <v>32511.006000000001</v>
      </c>
      <c r="S401" s="6">
        <v>126</v>
      </c>
      <c r="T401" s="6">
        <f t="shared" si="20"/>
        <v>1.2727272727272727</v>
      </c>
    </row>
    <row r="402" spans="1:20" x14ac:dyDescent="0.15">
      <c r="A402" s="15" t="s">
        <v>178</v>
      </c>
      <c r="B402" s="15" t="s">
        <v>29</v>
      </c>
      <c r="C402" s="6">
        <v>128</v>
      </c>
      <c r="D402" s="6">
        <v>43387.483999999997</v>
      </c>
      <c r="E402" s="6">
        <v>162</v>
      </c>
      <c r="F402" s="6">
        <f t="shared" si="18"/>
        <v>1.265625</v>
      </c>
      <c r="H402" s="15" t="s">
        <v>240</v>
      </c>
      <c r="I402" s="15" t="s">
        <v>27</v>
      </c>
      <c r="J402" s="6">
        <v>89</v>
      </c>
      <c r="K402" s="6">
        <v>29868.557000000001</v>
      </c>
      <c r="L402" s="6">
        <v>178</v>
      </c>
      <c r="M402" s="6">
        <f t="shared" si="19"/>
        <v>2</v>
      </c>
      <c r="O402" s="15" t="s">
        <v>302</v>
      </c>
      <c r="P402" s="15" t="s">
        <v>26</v>
      </c>
      <c r="Q402" s="6">
        <v>96</v>
      </c>
      <c r="R402" s="6">
        <v>33547.561999999998</v>
      </c>
      <c r="S402" s="6">
        <v>126</v>
      </c>
      <c r="T402" s="6">
        <f t="shared" si="20"/>
        <v>1.3125</v>
      </c>
    </row>
    <row r="403" spans="1:20" x14ac:dyDescent="0.15">
      <c r="A403" s="15" t="s">
        <v>179</v>
      </c>
      <c r="B403" s="15" t="s">
        <v>32</v>
      </c>
      <c r="C403" s="6">
        <v>87</v>
      </c>
      <c r="D403" s="6">
        <v>28392.240000000002</v>
      </c>
      <c r="E403" s="6">
        <v>228</v>
      </c>
      <c r="F403" s="6">
        <f t="shared" si="18"/>
        <v>2.6206896551724137</v>
      </c>
      <c r="H403" s="15" t="s">
        <v>241</v>
      </c>
      <c r="I403" s="15" t="s">
        <v>30</v>
      </c>
      <c r="J403" s="6">
        <v>54</v>
      </c>
      <c r="K403" s="6">
        <v>16754.282999999999</v>
      </c>
      <c r="L403" s="6">
        <v>260</v>
      </c>
      <c r="M403" s="6">
        <f t="shared" si="19"/>
        <v>4.8148148148148149</v>
      </c>
      <c r="O403" s="15" t="s">
        <v>303</v>
      </c>
      <c r="P403" s="15" t="s">
        <v>24</v>
      </c>
      <c r="Q403" s="6">
        <v>95</v>
      </c>
      <c r="R403" s="6">
        <v>31947.838</v>
      </c>
      <c r="S403" s="6">
        <v>170</v>
      </c>
      <c r="T403" s="6">
        <f t="shared" si="20"/>
        <v>1.7894736842105263</v>
      </c>
    </row>
    <row r="404" spans="1:20" x14ac:dyDescent="0.15">
      <c r="A404" s="15" t="s">
        <v>179</v>
      </c>
      <c r="B404" s="15" t="s">
        <v>30</v>
      </c>
      <c r="C404" s="6">
        <v>40</v>
      </c>
      <c r="D404" s="6">
        <v>14084.120999999999</v>
      </c>
      <c r="E404" s="6">
        <v>229</v>
      </c>
      <c r="F404" s="6">
        <f t="shared" si="18"/>
        <v>5.7249999999999996</v>
      </c>
      <c r="H404" s="15" t="s">
        <v>241</v>
      </c>
      <c r="I404" s="15" t="s">
        <v>27</v>
      </c>
      <c r="J404" s="6">
        <v>83</v>
      </c>
      <c r="K404" s="6">
        <v>29485.398000000001</v>
      </c>
      <c r="L404" s="6">
        <v>260</v>
      </c>
      <c r="M404" s="6">
        <f t="shared" si="19"/>
        <v>3.1325301204819276</v>
      </c>
      <c r="O404" s="15" t="s">
        <v>303</v>
      </c>
      <c r="P404" s="15" t="s">
        <v>31</v>
      </c>
      <c r="Q404" s="6">
        <v>50</v>
      </c>
      <c r="R404" s="6">
        <v>15851.323</v>
      </c>
      <c r="S404" s="6">
        <v>171</v>
      </c>
      <c r="T404" s="6">
        <f t="shared" si="20"/>
        <v>3.42</v>
      </c>
    </row>
    <row r="405" spans="1:20" x14ac:dyDescent="0.15">
      <c r="A405" s="15" t="s">
        <v>179</v>
      </c>
      <c r="B405" s="15" t="s">
        <v>26</v>
      </c>
      <c r="C405" s="6">
        <v>93</v>
      </c>
      <c r="D405" s="6">
        <v>28030.921999999999</v>
      </c>
      <c r="E405" s="6">
        <v>229</v>
      </c>
      <c r="F405" s="6">
        <f t="shared" si="18"/>
        <v>2.4623655913978495</v>
      </c>
      <c r="H405" s="15" t="s">
        <v>241</v>
      </c>
      <c r="I405" s="15" t="s">
        <v>25</v>
      </c>
      <c r="J405" s="6">
        <v>103</v>
      </c>
      <c r="K405" s="6">
        <v>33507.410000000003</v>
      </c>
      <c r="L405" s="6">
        <v>260</v>
      </c>
      <c r="M405" s="6">
        <f t="shared" si="19"/>
        <v>2.5242718446601944</v>
      </c>
      <c r="O405" s="15" t="s">
        <v>303</v>
      </c>
      <c r="P405" s="15" t="s">
        <v>29</v>
      </c>
      <c r="Q405" s="6">
        <v>86</v>
      </c>
      <c r="R405" s="6">
        <v>30029.395</v>
      </c>
      <c r="S405" s="6">
        <v>171</v>
      </c>
      <c r="T405" s="6">
        <f t="shared" si="20"/>
        <v>1.9883720930232558</v>
      </c>
    </row>
    <row r="406" spans="1:20" x14ac:dyDescent="0.15">
      <c r="A406" s="15" t="s">
        <v>179</v>
      </c>
      <c r="B406" s="15" t="s">
        <v>31</v>
      </c>
      <c r="C406" s="6">
        <v>42</v>
      </c>
      <c r="D406" s="6">
        <v>15563.078</v>
      </c>
      <c r="E406" s="6">
        <v>229</v>
      </c>
      <c r="F406" s="6">
        <f t="shared" si="18"/>
        <v>5.4523809523809526</v>
      </c>
      <c r="H406" s="15" t="s">
        <v>241</v>
      </c>
      <c r="I406" s="15" t="s">
        <v>28</v>
      </c>
      <c r="J406" s="6">
        <v>91</v>
      </c>
      <c r="K406" s="6">
        <v>27774.713</v>
      </c>
      <c r="L406" s="6">
        <v>261</v>
      </c>
      <c r="M406" s="6">
        <f t="shared" si="19"/>
        <v>2.8681318681318682</v>
      </c>
      <c r="O406" s="15" t="s">
        <v>303</v>
      </c>
      <c r="P406" s="15" t="s">
        <v>28</v>
      </c>
      <c r="Q406" s="6">
        <v>91</v>
      </c>
      <c r="R406" s="6">
        <v>30030.761999999999</v>
      </c>
      <c r="S406" s="6">
        <v>172</v>
      </c>
      <c r="T406" s="6">
        <f t="shared" si="20"/>
        <v>1.8901098901098901</v>
      </c>
    </row>
    <row r="407" spans="1:20" x14ac:dyDescent="0.15">
      <c r="A407" s="15" t="s">
        <v>179</v>
      </c>
      <c r="B407" s="15" t="s">
        <v>25</v>
      </c>
      <c r="C407" s="6">
        <v>97</v>
      </c>
      <c r="D407" s="6">
        <v>32161.4</v>
      </c>
      <c r="E407" s="6">
        <v>229</v>
      </c>
      <c r="F407" s="6">
        <f t="shared" si="18"/>
        <v>2.3608247422680413</v>
      </c>
      <c r="H407" s="15" t="s">
        <v>241</v>
      </c>
      <c r="I407" s="15" t="s">
        <v>26</v>
      </c>
      <c r="J407" s="6">
        <v>85</v>
      </c>
      <c r="K407" s="6">
        <v>28194.998</v>
      </c>
      <c r="L407" s="6">
        <v>261</v>
      </c>
      <c r="M407" s="6">
        <f t="shared" si="19"/>
        <v>3.0705882352941178</v>
      </c>
      <c r="O407" s="15" t="s">
        <v>303</v>
      </c>
      <c r="P407" s="15" t="s">
        <v>26</v>
      </c>
      <c r="Q407" s="6">
        <v>96</v>
      </c>
      <c r="R407" s="6">
        <v>34151.957000000002</v>
      </c>
      <c r="S407" s="6">
        <v>172</v>
      </c>
      <c r="T407" s="6">
        <f t="shared" si="20"/>
        <v>1.7916666666666667</v>
      </c>
    </row>
    <row r="408" spans="1:20" x14ac:dyDescent="0.15">
      <c r="A408" s="15" t="s">
        <v>179</v>
      </c>
      <c r="B408" s="15" t="s">
        <v>27</v>
      </c>
      <c r="C408" s="6">
        <v>93</v>
      </c>
      <c r="D408" s="6">
        <v>31344.398000000001</v>
      </c>
      <c r="E408" s="6">
        <v>229</v>
      </c>
      <c r="F408" s="6">
        <f t="shared" si="18"/>
        <v>2.4623655913978495</v>
      </c>
      <c r="H408" s="15" t="s">
        <v>241</v>
      </c>
      <c r="I408" s="15" t="s">
        <v>24</v>
      </c>
      <c r="J408" s="6">
        <v>90</v>
      </c>
      <c r="K408" s="6">
        <v>31929.125</v>
      </c>
      <c r="L408" s="6">
        <v>261</v>
      </c>
      <c r="M408" s="6">
        <f t="shared" si="19"/>
        <v>2.9</v>
      </c>
      <c r="O408" s="15" t="s">
        <v>303</v>
      </c>
      <c r="P408" s="15" t="s">
        <v>25</v>
      </c>
      <c r="Q408" s="6">
        <v>98</v>
      </c>
      <c r="R408" s="6">
        <v>32035.559000000001</v>
      </c>
      <c r="S408" s="6">
        <v>172</v>
      </c>
      <c r="T408" s="6">
        <f t="shared" si="20"/>
        <v>1.7551020408163265</v>
      </c>
    </row>
    <row r="409" spans="1:20" x14ac:dyDescent="0.15">
      <c r="A409" s="15" t="s">
        <v>179</v>
      </c>
      <c r="B409" s="15" t="s">
        <v>29</v>
      </c>
      <c r="C409" s="6">
        <v>93</v>
      </c>
      <c r="D409" s="6">
        <v>31905.004000000001</v>
      </c>
      <c r="E409" s="6">
        <v>229</v>
      </c>
      <c r="F409" s="6">
        <f t="shared" si="18"/>
        <v>2.4623655913978495</v>
      </c>
      <c r="H409" s="15" t="s">
        <v>241</v>
      </c>
      <c r="I409" s="15" t="s">
        <v>33</v>
      </c>
      <c r="J409" s="6">
        <v>94</v>
      </c>
      <c r="K409" s="6">
        <v>28349.116999999998</v>
      </c>
      <c r="L409" s="6">
        <v>261</v>
      </c>
      <c r="M409" s="6">
        <f t="shared" si="19"/>
        <v>2.7765957446808511</v>
      </c>
      <c r="O409" s="15" t="s">
        <v>303</v>
      </c>
      <c r="P409" s="15" t="s">
        <v>30</v>
      </c>
      <c r="Q409" s="6">
        <v>61</v>
      </c>
      <c r="R409" s="6">
        <v>20705.153999999999</v>
      </c>
      <c r="S409" s="6">
        <v>173</v>
      </c>
      <c r="T409" s="6">
        <f t="shared" si="20"/>
        <v>2.8360655737704916</v>
      </c>
    </row>
    <row r="410" spans="1:20" x14ac:dyDescent="0.15">
      <c r="A410" s="15" t="s">
        <v>179</v>
      </c>
      <c r="B410" s="15" t="s">
        <v>24</v>
      </c>
      <c r="C410" s="6">
        <v>90</v>
      </c>
      <c r="D410" s="6">
        <v>28722.798999999999</v>
      </c>
      <c r="E410" s="6">
        <v>230</v>
      </c>
      <c r="F410" s="6">
        <f t="shared" si="18"/>
        <v>2.5555555555555554</v>
      </c>
      <c r="H410" s="15" t="s">
        <v>241</v>
      </c>
      <c r="I410" s="15" t="s">
        <v>32</v>
      </c>
      <c r="J410" s="6">
        <v>97</v>
      </c>
      <c r="K410" s="6">
        <v>36193.480000000003</v>
      </c>
      <c r="L410" s="6">
        <v>262</v>
      </c>
      <c r="M410" s="6">
        <f t="shared" si="19"/>
        <v>2.7010309278350517</v>
      </c>
      <c r="O410" s="15" t="s">
        <v>303</v>
      </c>
      <c r="P410" s="15" t="s">
        <v>27</v>
      </c>
      <c r="Q410" s="6">
        <v>94</v>
      </c>
      <c r="R410" s="6">
        <v>30477.201000000001</v>
      </c>
      <c r="S410" s="6">
        <v>173</v>
      </c>
      <c r="T410" s="6">
        <f t="shared" si="20"/>
        <v>1.8404255319148937</v>
      </c>
    </row>
    <row r="411" spans="1:20" x14ac:dyDescent="0.15">
      <c r="A411" s="15" t="s">
        <v>179</v>
      </c>
      <c r="B411" s="15" t="s">
        <v>28</v>
      </c>
      <c r="C411" s="6">
        <v>98</v>
      </c>
      <c r="D411" s="6">
        <v>29608.285</v>
      </c>
      <c r="E411" s="6">
        <v>230</v>
      </c>
      <c r="F411" s="6">
        <f t="shared" si="18"/>
        <v>2.3469387755102042</v>
      </c>
      <c r="H411" s="15" t="s">
        <v>241</v>
      </c>
      <c r="I411" s="15" t="s">
        <v>29</v>
      </c>
      <c r="J411" s="6">
        <v>99</v>
      </c>
      <c r="K411" s="6">
        <v>31848.28</v>
      </c>
      <c r="L411" s="6">
        <v>262</v>
      </c>
      <c r="M411" s="6">
        <f t="shared" si="19"/>
        <v>2.6464646464646466</v>
      </c>
      <c r="O411" s="15" t="s">
        <v>303</v>
      </c>
      <c r="P411" s="15" t="s">
        <v>33</v>
      </c>
      <c r="Q411" s="6">
        <v>93</v>
      </c>
      <c r="R411" s="6">
        <v>31915.437999999998</v>
      </c>
      <c r="S411" s="6">
        <v>173</v>
      </c>
      <c r="T411" s="6">
        <f t="shared" si="20"/>
        <v>1.8602150537634408</v>
      </c>
    </row>
    <row r="412" spans="1:20" x14ac:dyDescent="0.15">
      <c r="A412" s="15" t="s">
        <v>179</v>
      </c>
      <c r="B412" s="15" t="s">
        <v>33</v>
      </c>
      <c r="C412" s="6">
        <v>115</v>
      </c>
      <c r="D412" s="6">
        <v>41771.434000000001</v>
      </c>
      <c r="E412" s="6">
        <v>230</v>
      </c>
      <c r="F412" s="6">
        <f t="shared" si="18"/>
        <v>2</v>
      </c>
      <c r="H412" s="15" t="s">
        <v>241</v>
      </c>
      <c r="I412" s="15" t="s">
        <v>31</v>
      </c>
      <c r="J412" s="6">
        <v>45</v>
      </c>
      <c r="K412" s="6">
        <v>15686.52</v>
      </c>
      <c r="L412" s="6">
        <v>262</v>
      </c>
      <c r="M412" s="6">
        <f t="shared" si="19"/>
        <v>5.822222222222222</v>
      </c>
      <c r="O412" s="15" t="s">
        <v>303</v>
      </c>
      <c r="P412" s="15" t="s">
        <v>32</v>
      </c>
      <c r="Q412" s="6">
        <v>106</v>
      </c>
      <c r="R412" s="6">
        <v>33556.639999999999</v>
      </c>
      <c r="S412" s="6">
        <v>173</v>
      </c>
      <c r="T412" s="6">
        <f t="shared" si="20"/>
        <v>1.6320754716981132</v>
      </c>
    </row>
    <row r="413" spans="1:20" x14ac:dyDescent="0.15">
      <c r="A413" s="15" t="s">
        <v>180</v>
      </c>
      <c r="B413" s="15" t="s">
        <v>32</v>
      </c>
      <c r="C413" s="6">
        <v>93</v>
      </c>
      <c r="D413" s="6">
        <v>30678.486000000001</v>
      </c>
      <c r="E413" s="6">
        <v>188</v>
      </c>
      <c r="F413" s="6">
        <f t="shared" si="18"/>
        <v>2.021505376344086</v>
      </c>
      <c r="H413" s="15" t="s">
        <v>242</v>
      </c>
      <c r="I413" s="15" t="s">
        <v>32</v>
      </c>
      <c r="J413" s="6">
        <v>96</v>
      </c>
      <c r="K413" s="6">
        <v>36915.199999999997</v>
      </c>
      <c r="L413" s="6">
        <v>105</v>
      </c>
      <c r="M413" s="6">
        <f t="shared" si="19"/>
        <v>1.09375</v>
      </c>
      <c r="O413" s="15" t="s">
        <v>304</v>
      </c>
      <c r="P413" s="15" t="s">
        <v>25</v>
      </c>
      <c r="Q413" s="6">
        <v>105</v>
      </c>
      <c r="R413" s="6">
        <v>34175.67</v>
      </c>
      <c r="S413" s="6">
        <v>198</v>
      </c>
      <c r="T413" s="6">
        <f t="shared" si="20"/>
        <v>1.8857142857142857</v>
      </c>
    </row>
    <row r="414" spans="1:20" x14ac:dyDescent="0.15">
      <c r="A414" s="15" t="s">
        <v>180</v>
      </c>
      <c r="B414" s="15" t="s">
        <v>33</v>
      </c>
      <c r="C414" s="6">
        <v>115</v>
      </c>
      <c r="D414" s="6">
        <v>36910.042999999998</v>
      </c>
      <c r="E414" s="6">
        <v>188</v>
      </c>
      <c r="F414" s="6">
        <f t="shared" si="18"/>
        <v>1.6347826086956523</v>
      </c>
      <c r="H414" s="15" t="s">
        <v>242</v>
      </c>
      <c r="I414" s="15" t="s">
        <v>27</v>
      </c>
      <c r="J414" s="6">
        <v>86</v>
      </c>
      <c r="K414" s="6">
        <v>30173.521000000001</v>
      </c>
      <c r="L414" s="6">
        <v>106</v>
      </c>
      <c r="M414" s="6">
        <f t="shared" si="19"/>
        <v>1.2325581395348837</v>
      </c>
      <c r="O414" s="15" t="s">
        <v>304</v>
      </c>
      <c r="P414" s="15" t="s">
        <v>32</v>
      </c>
      <c r="Q414" s="6">
        <v>108</v>
      </c>
      <c r="R414" s="6">
        <v>35416.917999999998</v>
      </c>
      <c r="S414" s="6">
        <v>198</v>
      </c>
      <c r="T414" s="6">
        <f t="shared" si="20"/>
        <v>1.8333333333333333</v>
      </c>
    </row>
    <row r="415" spans="1:20" x14ac:dyDescent="0.15">
      <c r="A415" s="15" t="s">
        <v>180</v>
      </c>
      <c r="B415" s="15" t="s">
        <v>28</v>
      </c>
      <c r="C415" s="6">
        <v>102</v>
      </c>
      <c r="D415" s="6">
        <v>33811.008000000002</v>
      </c>
      <c r="E415" s="6">
        <v>188</v>
      </c>
      <c r="F415" s="6">
        <f t="shared" si="18"/>
        <v>1.8431372549019607</v>
      </c>
      <c r="H415" s="15" t="s">
        <v>242</v>
      </c>
      <c r="I415" s="15" t="s">
        <v>24</v>
      </c>
      <c r="J415" s="6">
        <v>95</v>
      </c>
      <c r="K415" s="6">
        <v>32686.805</v>
      </c>
      <c r="L415" s="6">
        <v>106</v>
      </c>
      <c r="M415" s="6">
        <f t="shared" si="19"/>
        <v>1.1157894736842104</v>
      </c>
      <c r="O415" s="15" t="s">
        <v>304</v>
      </c>
      <c r="P415" s="15" t="s">
        <v>30</v>
      </c>
      <c r="Q415" s="6">
        <v>42</v>
      </c>
      <c r="R415" s="6">
        <v>14750.478999999999</v>
      </c>
      <c r="S415" s="6">
        <v>198</v>
      </c>
      <c r="T415" s="6">
        <f t="shared" si="20"/>
        <v>4.7142857142857144</v>
      </c>
    </row>
    <row r="416" spans="1:20" x14ac:dyDescent="0.15">
      <c r="A416" s="15" t="s">
        <v>180</v>
      </c>
      <c r="B416" s="15" t="s">
        <v>31</v>
      </c>
      <c r="C416" s="6">
        <v>61</v>
      </c>
      <c r="D416" s="6">
        <v>21462.201000000001</v>
      </c>
      <c r="E416" s="6">
        <v>189</v>
      </c>
      <c r="F416" s="6">
        <f t="shared" si="18"/>
        <v>3.098360655737705</v>
      </c>
      <c r="H416" s="15" t="s">
        <v>242</v>
      </c>
      <c r="I416" s="15" t="s">
        <v>26</v>
      </c>
      <c r="J416" s="6">
        <v>75</v>
      </c>
      <c r="K416" s="6">
        <v>26100.478999999999</v>
      </c>
      <c r="L416" s="6">
        <v>106</v>
      </c>
      <c r="M416" s="6">
        <f t="shared" si="19"/>
        <v>1.4133333333333333</v>
      </c>
      <c r="O416" s="15" t="s">
        <v>304</v>
      </c>
      <c r="P416" s="15" t="s">
        <v>31</v>
      </c>
      <c r="Q416" s="6">
        <v>48</v>
      </c>
      <c r="R416" s="6">
        <v>15341.481</v>
      </c>
      <c r="S416" s="6">
        <v>198</v>
      </c>
      <c r="T416" s="6">
        <f t="shared" si="20"/>
        <v>4.125</v>
      </c>
    </row>
    <row r="417" spans="1:20" x14ac:dyDescent="0.15">
      <c r="A417" s="15" t="s">
        <v>180</v>
      </c>
      <c r="B417" s="15" t="s">
        <v>24</v>
      </c>
      <c r="C417" s="6">
        <v>96</v>
      </c>
      <c r="D417" s="6">
        <v>32247.440999999999</v>
      </c>
      <c r="E417" s="6">
        <v>189</v>
      </c>
      <c r="F417" s="6">
        <f t="shared" si="18"/>
        <v>1.96875</v>
      </c>
      <c r="H417" s="15" t="s">
        <v>242</v>
      </c>
      <c r="I417" s="15" t="s">
        <v>25</v>
      </c>
      <c r="J417" s="6">
        <v>87</v>
      </c>
      <c r="K417" s="6">
        <v>27585.076000000001</v>
      </c>
      <c r="L417" s="6">
        <v>106</v>
      </c>
      <c r="M417" s="6">
        <f t="shared" si="19"/>
        <v>1.2183908045977012</v>
      </c>
      <c r="O417" s="15" t="s">
        <v>304</v>
      </c>
      <c r="P417" s="15" t="s">
        <v>28</v>
      </c>
      <c r="Q417" s="6">
        <v>85</v>
      </c>
      <c r="R417" s="6">
        <v>26025.197</v>
      </c>
      <c r="S417" s="6">
        <v>198</v>
      </c>
      <c r="T417" s="6">
        <f t="shared" si="20"/>
        <v>2.3294117647058825</v>
      </c>
    </row>
    <row r="418" spans="1:20" x14ac:dyDescent="0.15">
      <c r="A418" s="15" t="s">
        <v>180</v>
      </c>
      <c r="B418" s="15" t="s">
        <v>25</v>
      </c>
      <c r="C418" s="6">
        <v>100</v>
      </c>
      <c r="D418" s="6">
        <v>34677.957000000002</v>
      </c>
      <c r="E418" s="6">
        <v>189</v>
      </c>
      <c r="F418" s="6">
        <f t="shared" si="18"/>
        <v>1.89</v>
      </c>
      <c r="H418" s="15" t="s">
        <v>242</v>
      </c>
      <c r="I418" s="15" t="s">
        <v>29</v>
      </c>
      <c r="J418" s="6">
        <v>118</v>
      </c>
      <c r="K418" s="6">
        <v>38165.597999999998</v>
      </c>
      <c r="L418" s="6">
        <v>106</v>
      </c>
      <c r="M418" s="6">
        <f t="shared" si="19"/>
        <v>0.89830508474576276</v>
      </c>
      <c r="O418" s="15" t="s">
        <v>304</v>
      </c>
      <c r="P418" s="15" t="s">
        <v>29</v>
      </c>
      <c r="Q418" s="6">
        <v>82</v>
      </c>
      <c r="R418" s="6">
        <v>29471.164000000001</v>
      </c>
      <c r="S418" s="6">
        <v>198</v>
      </c>
      <c r="T418" s="6">
        <f t="shared" si="20"/>
        <v>2.4146341463414633</v>
      </c>
    </row>
    <row r="419" spans="1:20" x14ac:dyDescent="0.15">
      <c r="A419" s="15" t="s">
        <v>180</v>
      </c>
      <c r="B419" s="15" t="s">
        <v>30</v>
      </c>
      <c r="C419" s="6">
        <v>58</v>
      </c>
      <c r="D419" s="6">
        <v>19279.761999999999</v>
      </c>
      <c r="E419" s="6">
        <v>189</v>
      </c>
      <c r="F419" s="6">
        <f t="shared" si="18"/>
        <v>3.2586206896551726</v>
      </c>
      <c r="H419" s="15" t="s">
        <v>242</v>
      </c>
      <c r="I419" s="15" t="s">
        <v>31</v>
      </c>
      <c r="J419" s="6">
        <v>51</v>
      </c>
      <c r="K419" s="6">
        <v>15486.880999999999</v>
      </c>
      <c r="L419" s="6">
        <v>106</v>
      </c>
      <c r="M419" s="6">
        <f t="shared" si="19"/>
        <v>2.0784313725490198</v>
      </c>
      <c r="O419" s="15" t="s">
        <v>304</v>
      </c>
      <c r="P419" s="15" t="s">
        <v>27</v>
      </c>
      <c r="Q419" s="6">
        <v>84</v>
      </c>
      <c r="R419" s="6">
        <v>27420.44</v>
      </c>
      <c r="S419" s="6">
        <v>198</v>
      </c>
      <c r="T419" s="6">
        <f t="shared" si="20"/>
        <v>2.3571428571428572</v>
      </c>
    </row>
    <row r="420" spans="1:20" x14ac:dyDescent="0.15">
      <c r="A420" s="15" t="s">
        <v>180</v>
      </c>
      <c r="B420" s="15" t="s">
        <v>29</v>
      </c>
      <c r="C420" s="6">
        <v>92</v>
      </c>
      <c r="D420" s="6">
        <v>31157.636999999999</v>
      </c>
      <c r="E420" s="6">
        <v>189</v>
      </c>
      <c r="F420" s="6">
        <f t="shared" si="18"/>
        <v>2.0543478260869565</v>
      </c>
      <c r="H420" s="15" t="s">
        <v>242</v>
      </c>
      <c r="I420" s="15" t="s">
        <v>30</v>
      </c>
      <c r="J420" s="6">
        <v>43</v>
      </c>
      <c r="K420" s="6">
        <v>13726.439</v>
      </c>
      <c r="L420" s="6">
        <v>107</v>
      </c>
      <c r="M420" s="6">
        <f t="shared" si="19"/>
        <v>2.4883720930232558</v>
      </c>
      <c r="O420" s="15" t="s">
        <v>304</v>
      </c>
      <c r="P420" s="15" t="s">
        <v>26</v>
      </c>
      <c r="Q420" s="6">
        <v>94</v>
      </c>
      <c r="R420" s="6">
        <v>33026.758000000002</v>
      </c>
      <c r="S420" s="6">
        <v>198</v>
      </c>
      <c r="T420" s="6">
        <f t="shared" si="20"/>
        <v>2.1063829787234041</v>
      </c>
    </row>
    <row r="421" spans="1:20" x14ac:dyDescent="0.15">
      <c r="A421" s="15" t="s">
        <v>180</v>
      </c>
      <c r="B421" s="15" t="s">
        <v>26</v>
      </c>
      <c r="C421" s="6">
        <v>96</v>
      </c>
      <c r="D421" s="6">
        <v>31673.842000000001</v>
      </c>
      <c r="E421" s="6">
        <v>189</v>
      </c>
      <c r="F421" s="6">
        <f t="shared" si="18"/>
        <v>1.96875</v>
      </c>
      <c r="H421" s="15" t="s">
        <v>242</v>
      </c>
      <c r="I421" s="15" t="s">
        <v>33</v>
      </c>
      <c r="J421" s="6">
        <v>99</v>
      </c>
      <c r="K421" s="6">
        <v>30699.197</v>
      </c>
      <c r="L421" s="6">
        <v>107</v>
      </c>
      <c r="M421" s="6">
        <f t="shared" si="19"/>
        <v>1.0808080808080809</v>
      </c>
      <c r="O421" s="15" t="s">
        <v>304</v>
      </c>
      <c r="P421" s="15" t="s">
        <v>24</v>
      </c>
      <c r="Q421" s="6">
        <v>99</v>
      </c>
      <c r="R421" s="6">
        <v>30634.518</v>
      </c>
      <c r="S421" s="6">
        <v>198</v>
      </c>
      <c r="T421" s="6">
        <f t="shared" si="20"/>
        <v>2</v>
      </c>
    </row>
    <row r="422" spans="1:20" x14ac:dyDescent="0.15">
      <c r="A422" s="15" t="s">
        <v>180</v>
      </c>
      <c r="B422" s="15" t="s">
        <v>27</v>
      </c>
      <c r="C422" s="6">
        <v>87</v>
      </c>
      <c r="D422" s="6">
        <v>27006.526999999998</v>
      </c>
      <c r="E422" s="6">
        <v>189</v>
      </c>
      <c r="F422" s="6">
        <f t="shared" si="18"/>
        <v>2.1724137931034484</v>
      </c>
      <c r="H422" s="15" t="s">
        <v>242</v>
      </c>
      <c r="I422" s="15" t="s">
        <v>28</v>
      </c>
      <c r="J422" s="6">
        <v>91</v>
      </c>
      <c r="K422" s="6">
        <v>27816.482</v>
      </c>
      <c r="L422" s="6">
        <v>107</v>
      </c>
      <c r="M422" s="6">
        <f t="shared" si="19"/>
        <v>1.1758241758241759</v>
      </c>
      <c r="O422" s="15" t="s">
        <v>304</v>
      </c>
      <c r="P422" s="15" t="s">
        <v>33</v>
      </c>
      <c r="Q422" s="6">
        <v>94</v>
      </c>
      <c r="R422" s="6">
        <v>31756.398000000001</v>
      </c>
      <c r="S422" s="6">
        <v>199</v>
      </c>
      <c r="T422" s="6">
        <f t="shared" si="20"/>
        <v>2.1170212765957448</v>
      </c>
    </row>
    <row r="423" spans="1:20" x14ac:dyDescent="0.15">
      <c r="A423" s="15" t="s">
        <v>181</v>
      </c>
      <c r="B423" s="15" t="s">
        <v>33</v>
      </c>
      <c r="C423" s="6">
        <v>77</v>
      </c>
      <c r="D423" s="6">
        <v>22799.195</v>
      </c>
      <c r="E423" s="6">
        <v>38</v>
      </c>
      <c r="F423" s="6">
        <f t="shared" si="18"/>
        <v>0.4935064935064935</v>
      </c>
      <c r="H423" s="15" t="s">
        <v>243</v>
      </c>
      <c r="I423" s="15" t="s">
        <v>25</v>
      </c>
      <c r="J423" s="6">
        <v>91</v>
      </c>
      <c r="K423" s="6">
        <v>29956.36</v>
      </c>
      <c r="L423" s="6">
        <v>160</v>
      </c>
      <c r="M423" s="6">
        <f t="shared" si="19"/>
        <v>1.7582417582417582</v>
      </c>
      <c r="O423" s="15" t="s">
        <v>305</v>
      </c>
      <c r="P423" s="15" t="s">
        <v>28</v>
      </c>
      <c r="Q423" s="6">
        <v>79</v>
      </c>
      <c r="R423" s="6">
        <v>23626.803</v>
      </c>
      <c r="S423" s="6">
        <v>173</v>
      </c>
      <c r="T423" s="6">
        <f t="shared" si="20"/>
        <v>2.1898734177215191</v>
      </c>
    </row>
    <row r="424" spans="1:20" x14ac:dyDescent="0.15">
      <c r="A424" s="15" t="s">
        <v>181</v>
      </c>
      <c r="B424" s="15" t="s">
        <v>27</v>
      </c>
      <c r="C424" s="6">
        <v>66</v>
      </c>
      <c r="D424" s="6">
        <v>20261.398000000001</v>
      </c>
      <c r="E424" s="6">
        <v>38</v>
      </c>
      <c r="F424" s="6">
        <f t="shared" si="18"/>
        <v>0.5757575757575758</v>
      </c>
      <c r="H424" s="15" t="s">
        <v>243</v>
      </c>
      <c r="I424" s="15" t="s">
        <v>28</v>
      </c>
      <c r="J424" s="6">
        <v>82</v>
      </c>
      <c r="K424" s="6">
        <v>26065.123</v>
      </c>
      <c r="L424" s="6">
        <v>160</v>
      </c>
      <c r="M424" s="6">
        <f t="shared" si="19"/>
        <v>1.9512195121951219</v>
      </c>
      <c r="O424" s="15" t="s">
        <v>305</v>
      </c>
      <c r="P424" s="15" t="s">
        <v>30</v>
      </c>
      <c r="Q424" s="6">
        <v>42</v>
      </c>
      <c r="R424" s="6">
        <v>13108.082</v>
      </c>
      <c r="S424" s="6">
        <v>173</v>
      </c>
      <c r="T424" s="6">
        <f t="shared" si="20"/>
        <v>4.1190476190476186</v>
      </c>
    </row>
    <row r="425" spans="1:20" x14ac:dyDescent="0.15">
      <c r="A425" s="15" t="s">
        <v>181</v>
      </c>
      <c r="B425" s="15" t="s">
        <v>25</v>
      </c>
      <c r="C425" s="6">
        <v>80</v>
      </c>
      <c r="D425" s="6">
        <v>28493.08</v>
      </c>
      <c r="E425" s="6">
        <v>38</v>
      </c>
      <c r="F425" s="6">
        <f t="shared" si="18"/>
        <v>0.47499999999999998</v>
      </c>
      <c r="H425" s="15" t="s">
        <v>243</v>
      </c>
      <c r="I425" s="15" t="s">
        <v>24</v>
      </c>
      <c r="J425" s="6">
        <v>98</v>
      </c>
      <c r="K425" s="6">
        <v>31276.004000000001</v>
      </c>
      <c r="L425" s="6">
        <v>160</v>
      </c>
      <c r="M425" s="6">
        <f t="shared" si="19"/>
        <v>1.6326530612244898</v>
      </c>
      <c r="O425" s="15" t="s">
        <v>305</v>
      </c>
      <c r="P425" s="15" t="s">
        <v>25</v>
      </c>
      <c r="Q425" s="6">
        <v>111</v>
      </c>
      <c r="R425" s="6">
        <v>39327.199999999997</v>
      </c>
      <c r="S425" s="6">
        <v>173</v>
      </c>
      <c r="T425" s="6">
        <f t="shared" si="20"/>
        <v>1.5585585585585586</v>
      </c>
    </row>
    <row r="426" spans="1:20" x14ac:dyDescent="0.15">
      <c r="A426" s="15" t="s">
        <v>181</v>
      </c>
      <c r="B426" s="15" t="s">
        <v>24</v>
      </c>
      <c r="C426" s="6">
        <v>81</v>
      </c>
      <c r="D426" s="6">
        <v>26714.12</v>
      </c>
      <c r="E426" s="6">
        <v>39</v>
      </c>
      <c r="F426" s="6">
        <f t="shared" si="18"/>
        <v>0.48148148148148145</v>
      </c>
      <c r="H426" s="15" t="s">
        <v>243</v>
      </c>
      <c r="I426" s="15" t="s">
        <v>30</v>
      </c>
      <c r="J426" s="6">
        <v>43</v>
      </c>
      <c r="K426" s="6">
        <v>13573.359</v>
      </c>
      <c r="L426" s="6">
        <v>161</v>
      </c>
      <c r="M426" s="6">
        <f t="shared" si="19"/>
        <v>3.7441860465116279</v>
      </c>
      <c r="O426" s="15" t="s">
        <v>305</v>
      </c>
      <c r="P426" s="15" t="s">
        <v>32</v>
      </c>
      <c r="Q426" s="6">
        <v>101</v>
      </c>
      <c r="R426" s="6">
        <v>33394.6</v>
      </c>
      <c r="S426" s="6">
        <v>173</v>
      </c>
      <c r="T426" s="6">
        <f t="shared" si="20"/>
        <v>1.7128712871287128</v>
      </c>
    </row>
    <row r="427" spans="1:20" x14ac:dyDescent="0.15">
      <c r="A427" s="15" t="s">
        <v>181</v>
      </c>
      <c r="B427" s="15" t="s">
        <v>30</v>
      </c>
      <c r="C427" s="6">
        <v>59</v>
      </c>
      <c r="D427" s="6">
        <v>20327.440999999999</v>
      </c>
      <c r="E427" s="6">
        <v>39</v>
      </c>
      <c r="F427" s="6">
        <f t="shared" si="18"/>
        <v>0.66101694915254239</v>
      </c>
      <c r="H427" s="15" t="s">
        <v>243</v>
      </c>
      <c r="I427" s="15" t="s">
        <v>32</v>
      </c>
      <c r="J427" s="6">
        <v>103</v>
      </c>
      <c r="K427" s="6">
        <v>34005.167999999998</v>
      </c>
      <c r="L427" s="6">
        <v>161</v>
      </c>
      <c r="M427" s="6">
        <f t="shared" si="19"/>
        <v>1.5631067961165048</v>
      </c>
      <c r="O427" s="15" t="s">
        <v>305</v>
      </c>
      <c r="P427" s="15" t="s">
        <v>29</v>
      </c>
      <c r="Q427" s="6">
        <v>96</v>
      </c>
      <c r="R427" s="6">
        <v>33487.68</v>
      </c>
      <c r="S427" s="6">
        <v>173</v>
      </c>
      <c r="T427" s="6">
        <f t="shared" si="20"/>
        <v>1.8020833333333333</v>
      </c>
    </row>
    <row r="428" spans="1:20" x14ac:dyDescent="0.15">
      <c r="A428" s="15" t="s">
        <v>181</v>
      </c>
      <c r="B428" s="15" t="s">
        <v>31</v>
      </c>
      <c r="C428" s="6">
        <v>58</v>
      </c>
      <c r="D428" s="6">
        <v>19298.678</v>
      </c>
      <c r="E428" s="6">
        <v>40</v>
      </c>
      <c r="F428" s="6">
        <f t="shared" si="18"/>
        <v>0.68965517241379315</v>
      </c>
      <c r="H428" s="15" t="s">
        <v>243</v>
      </c>
      <c r="I428" s="15" t="s">
        <v>29</v>
      </c>
      <c r="J428" s="6">
        <v>100</v>
      </c>
      <c r="K428" s="6">
        <v>32950.639999999999</v>
      </c>
      <c r="L428" s="6">
        <v>161</v>
      </c>
      <c r="M428" s="6">
        <f t="shared" si="19"/>
        <v>1.61</v>
      </c>
      <c r="O428" s="15" t="s">
        <v>305</v>
      </c>
      <c r="P428" s="15" t="s">
        <v>24</v>
      </c>
      <c r="Q428" s="6">
        <v>83</v>
      </c>
      <c r="R428" s="6">
        <v>25862.92</v>
      </c>
      <c r="S428" s="6">
        <v>174</v>
      </c>
      <c r="T428" s="6">
        <f t="shared" si="20"/>
        <v>2.0963855421686746</v>
      </c>
    </row>
    <row r="429" spans="1:20" x14ac:dyDescent="0.15">
      <c r="A429" s="15" t="s">
        <v>181</v>
      </c>
      <c r="B429" s="15" t="s">
        <v>28</v>
      </c>
      <c r="C429" s="6">
        <v>89</v>
      </c>
      <c r="D429" s="6">
        <v>32034.877</v>
      </c>
      <c r="E429" s="6">
        <v>40</v>
      </c>
      <c r="F429" s="6">
        <f t="shared" si="18"/>
        <v>0.449438202247191</v>
      </c>
      <c r="H429" s="15" t="s">
        <v>243</v>
      </c>
      <c r="I429" s="15" t="s">
        <v>31</v>
      </c>
      <c r="J429" s="6">
        <v>51</v>
      </c>
      <c r="K429" s="6">
        <v>15491.72</v>
      </c>
      <c r="L429" s="6">
        <v>161</v>
      </c>
      <c r="M429" s="6">
        <f t="shared" si="19"/>
        <v>3.1568627450980391</v>
      </c>
      <c r="O429" s="15" t="s">
        <v>305</v>
      </c>
      <c r="P429" s="15" t="s">
        <v>31</v>
      </c>
      <c r="Q429" s="6">
        <v>48</v>
      </c>
      <c r="R429" s="6">
        <v>15522.921</v>
      </c>
      <c r="S429" s="6">
        <v>174</v>
      </c>
      <c r="T429" s="6">
        <f t="shared" si="20"/>
        <v>3.625</v>
      </c>
    </row>
    <row r="430" spans="1:20" x14ac:dyDescent="0.15">
      <c r="A430" s="15" t="s">
        <v>181</v>
      </c>
      <c r="B430" s="15" t="s">
        <v>26</v>
      </c>
      <c r="C430" s="6">
        <v>80</v>
      </c>
      <c r="D430" s="6">
        <v>26510.440999999999</v>
      </c>
      <c r="E430" s="6">
        <v>40</v>
      </c>
      <c r="F430" s="6">
        <f t="shared" si="18"/>
        <v>0.5</v>
      </c>
      <c r="H430" s="15" t="s">
        <v>243</v>
      </c>
      <c r="I430" s="15" t="s">
        <v>27</v>
      </c>
      <c r="J430" s="6">
        <v>92</v>
      </c>
      <c r="K430" s="6">
        <v>30096.287</v>
      </c>
      <c r="L430" s="6">
        <v>162</v>
      </c>
      <c r="M430" s="6">
        <f t="shared" si="19"/>
        <v>1.7608695652173914</v>
      </c>
      <c r="O430" s="15" t="s">
        <v>305</v>
      </c>
      <c r="P430" s="15" t="s">
        <v>33</v>
      </c>
      <c r="Q430" s="6">
        <v>96</v>
      </c>
      <c r="R430" s="6">
        <v>32526.76</v>
      </c>
      <c r="S430" s="6">
        <v>174</v>
      </c>
      <c r="T430" s="6">
        <f t="shared" si="20"/>
        <v>1.8125</v>
      </c>
    </row>
    <row r="431" spans="1:20" x14ac:dyDescent="0.15">
      <c r="A431" s="15" t="s">
        <v>181</v>
      </c>
      <c r="B431" s="15" t="s">
        <v>32</v>
      </c>
      <c r="C431" s="6">
        <v>84</v>
      </c>
      <c r="D431" s="6">
        <v>28875.401999999998</v>
      </c>
      <c r="E431" s="6">
        <v>40</v>
      </c>
      <c r="F431" s="6">
        <f t="shared" si="18"/>
        <v>0.47619047619047616</v>
      </c>
      <c r="H431" s="15" t="s">
        <v>243</v>
      </c>
      <c r="I431" s="15" t="s">
        <v>26</v>
      </c>
      <c r="J431" s="6">
        <v>90</v>
      </c>
      <c r="K431" s="6">
        <v>31120.240000000002</v>
      </c>
      <c r="L431" s="6">
        <v>162</v>
      </c>
      <c r="M431" s="6">
        <f t="shared" si="19"/>
        <v>1.8</v>
      </c>
      <c r="O431" s="15" t="s">
        <v>305</v>
      </c>
      <c r="P431" s="15" t="s">
        <v>27</v>
      </c>
      <c r="Q431" s="6">
        <v>90</v>
      </c>
      <c r="R431" s="6">
        <v>30061.32</v>
      </c>
      <c r="S431" s="6">
        <v>174</v>
      </c>
      <c r="T431" s="6">
        <f t="shared" si="20"/>
        <v>1.9333333333333333</v>
      </c>
    </row>
    <row r="432" spans="1:20" x14ac:dyDescent="0.15">
      <c r="A432" s="15" t="s">
        <v>181</v>
      </c>
      <c r="B432" s="15" t="s">
        <v>29</v>
      </c>
      <c r="C432" s="6">
        <v>102</v>
      </c>
      <c r="D432" s="6">
        <v>35297.08</v>
      </c>
      <c r="E432" s="6">
        <v>40</v>
      </c>
      <c r="F432" s="6">
        <f t="shared" si="18"/>
        <v>0.39215686274509803</v>
      </c>
      <c r="H432" s="15" t="s">
        <v>243</v>
      </c>
      <c r="I432" s="15" t="s">
        <v>33</v>
      </c>
      <c r="J432" s="6">
        <v>91</v>
      </c>
      <c r="K432" s="6">
        <v>30004.76</v>
      </c>
      <c r="L432" s="6">
        <v>162</v>
      </c>
      <c r="M432" s="6">
        <f t="shared" si="19"/>
        <v>1.7802197802197801</v>
      </c>
      <c r="O432" s="15" t="s">
        <v>305</v>
      </c>
      <c r="P432" s="15" t="s">
        <v>26</v>
      </c>
      <c r="Q432" s="6">
        <v>95</v>
      </c>
      <c r="R432" s="6">
        <v>29490.844000000001</v>
      </c>
      <c r="S432" s="6">
        <v>174</v>
      </c>
      <c r="T432" s="6">
        <f t="shared" si="20"/>
        <v>1.831578947368421</v>
      </c>
    </row>
    <row r="433" spans="1:20" x14ac:dyDescent="0.15">
      <c r="A433" s="15" t="s">
        <v>182</v>
      </c>
      <c r="B433" s="15" t="s">
        <v>32</v>
      </c>
      <c r="C433" s="6">
        <v>55</v>
      </c>
      <c r="D433" s="6">
        <v>19050.081999999999</v>
      </c>
      <c r="E433" s="6">
        <v>38</v>
      </c>
      <c r="F433" s="6">
        <f t="shared" si="18"/>
        <v>0.69090909090909092</v>
      </c>
      <c r="H433" s="15" t="s">
        <v>244</v>
      </c>
      <c r="I433" s="15" t="s">
        <v>33</v>
      </c>
      <c r="J433" s="6">
        <v>83</v>
      </c>
      <c r="K433" s="6">
        <v>26271.68</v>
      </c>
      <c r="L433" s="6">
        <v>113</v>
      </c>
      <c r="M433" s="6">
        <f t="shared" si="19"/>
        <v>1.3614457831325302</v>
      </c>
      <c r="O433" s="15" t="s">
        <v>306</v>
      </c>
      <c r="P433" s="15" t="s">
        <v>32</v>
      </c>
      <c r="Q433" s="6">
        <v>77</v>
      </c>
      <c r="R433" s="6">
        <v>26193.16</v>
      </c>
      <c r="S433" s="6">
        <v>86</v>
      </c>
      <c r="T433" s="6">
        <f t="shared" si="20"/>
        <v>1.1168831168831168</v>
      </c>
    </row>
    <row r="434" spans="1:20" x14ac:dyDescent="0.15">
      <c r="A434" s="15" t="s">
        <v>182</v>
      </c>
      <c r="B434" s="15" t="s">
        <v>31</v>
      </c>
      <c r="C434" s="6">
        <v>31</v>
      </c>
      <c r="D434" s="6">
        <v>10564.4</v>
      </c>
      <c r="E434" s="6">
        <v>39</v>
      </c>
      <c r="F434" s="6">
        <f t="shared" si="18"/>
        <v>1.2580645161290323</v>
      </c>
      <c r="H434" s="15" t="s">
        <v>244</v>
      </c>
      <c r="I434" s="15" t="s">
        <v>27</v>
      </c>
      <c r="J434" s="6">
        <v>96</v>
      </c>
      <c r="K434" s="6">
        <v>32256.798999999999</v>
      </c>
      <c r="L434" s="6">
        <v>114</v>
      </c>
      <c r="M434" s="6">
        <f t="shared" si="19"/>
        <v>1.1875</v>
      </c>
      <c r="O434" s="15" t="s">
        <v>306</v>
      </c>
      <c r="P434" s="15" t="s">
        <v>27</v>
      </c>
      <c r="Q434" s="6">
        <v>104</v>
      </c>
      <c r="R434" s="6">
        <v>36248.953000000001</v>
      </c>
      <c r="S434" s="6">
        <v>86</v>
      </c>
      <c r="T434" s="6">
        <f t="shared" si="20"/>
        <v>0.82692307692307687</v>
      </c>
    </row>
    <row r="435" spans="1:20" x14ac:dyDescent="0.15">
      <c r="A435" s="15" t="s">
        <v>182</v>
      </c>
      <c r="B435" s="15" t="s">
        <v>26</v>
      </c>
      <c r="C435" s="6">
        <v>51</v>
      </c>
      <c r="D435" s="6">
        <v>15611.880999999999</v>
      </c>
      <c r="E435" s="6">
        <v>39</v>
      </c>
      <c r="F435" s="6">
        <f t="shared" si="18"/>
        <v>0.76470588235294112</v>
      </c>
      <c r="H435" s="15" t="s">
        <v>244</v>
      </c>
      <c r="I435" s="15" t="s">
        <v>31</v>
      </c>
      <c r="J435" s="6">
        <v>50</v>
      </c>
      <c r="K435" s="6">
        <v>18055.439999999999</v>
      </c>
      <c r="L435" s="6">
        <v>114</v>
      </c>
      <c r="M435" s="6">
        <f t="shared" si="19"/>
        <v>2.2799999999999998</v>
      </c>
      <c r="O435" s="15" t="s">
        <v>306</v>
      </c>
      <c r="P435" s="15" t="s">
        <v>26</v>
      </c>
      <c r="Q435" s="6">
        <v>87</v>
      </c>
      <c r="R435" s="6">
        <v>26816.401999999998</v>
      </c>
      <c r="S435" s="6">
        <v>86</v>
      </c>
      <c r="T435" s="6">
        <f t="shared" si="20"/>
        <v>0.9885057471264368</v>
      </c>
    </row>
    <row r="436" spans="1:20" x14ac:dyDescent="0.15">
      <c r="A436" s="15" t="s">
        <v>182</v>
      </c>
      <c r="B436" s="15" t="s">
        <v>28</v>
      </c>
      <c r="C436" s="6">
        <v>55</v>
      </c>
      <c r="D436" s="6">
        <v>19738.236000000001</v>
      </c>
      <c r="E436" s="6">
        <v>39</v>
      </c>
      <c r="F436" s="6">
        <f t="shared" si="18"/>
        <v>0.70909090909090911</v>
      </c>
      <c r="H436" s="15" t="s">
        <v>244</v>
      </c>
      <c r="I436" s="15" t="s">
        <v>28</v>
      </c>
      <c r="J436" s="6">
        <v>83</v>
      </c>
      <c r="K436" s="6">
        <v>25292.68</v>
      </c>
      <c r="L436" s="6">
        <v>114</v>
      </c>
      <c r="M436" s="6">
        <f t="shared" si="19"/>
        <v>1.3734939759036144</v>
      </c>
      <c r="O436" s="15" t="s">
        <v>306</v>
      </c>
      <c r="P436" s="15" t="s">
        <v>30</v>
      </c>
      <c r="Q436" s="6">
        <v>54</v>
      </c>
      <c r="R436" s="6">
        <v>16803.32</v>
      </c>
      <c r="S436" s="6">
        <v>86</v>
      </c>
      <c r="T436" s="6">
        <f t="shared" si="20"/>
        <v>1.5925925925925926</v>
      </c>
    </row>
    <row r="437" spans="1:20" x14ac:dyDescent="0.15">
      <c r="A437" s="15" t="s">
        <v>182</v>
      </c>
      <c r="B437" s="15" t="s">
        <v>33</v>
      </c>
      <c r="C437" s="6">
        <v>39</v>
      </c>
      <c r="D437" s="6">
        <v>12179.200999999999</v>
      </c>
      <c r="E437" s="6">
        <v>39</v>
      </c>
      <c r="F437" s="6">
        <f t="shared" si="18"/>
        <v>1</v>
      </c>
      <c r="H437" s="15" t="s">
        <v>244</v>
      </c>
      <c r="I437" s="15" t="s">
        <v>32</v>
      </c>
      <c r="J437" s="6">
        <v>98</v>
      </c>
      <c r="K437" s="6">
        <v>31532.559000000001</v>
      </c>
      <c r="L437" s="6">
        <v>114</v>
      </c>
      <c r="M437" s="6">
        <f t="shared" si="19"/>
        <v>1.1632653061224489</v>
      </c>
      <c r="O437" s="15" t="s">
        <v>306</v>
      </c>
      <c r="P437" s="15" t="s">
        <v>33</v>
      </c>
      <c r="Q437" s="6">
        <v>102</v>
      </c>
      <c r="R437" s="6">
        <v>35220.438000000002</v>
      </c>
      <c r="S437" s="6">
        <v>86</v>
      </c>
      <c r="T437" s="6">
        <f t="shared" si="20"/>
        <v>0.84313725490196079</v>
      </c>
    </row>
    <row r="438" spans="1:20" x14ac:dyDescent="0.15">
      <c r="A438" s="15" t="s">
        <v>182</v>
      </c>
      <c r="B438" s="15" t="s">
        <v>30</v>
      </c>
      <c r="C438" s="6">
        <v>29</v>
      </c>
      <c r="D438" s="6">
        <v>11301.359</v>
      </c>
      <c r="E438" s="6">
        <v>40</v>
      </c>
      <c r="F438" s="6">
        <f t="shared" si="18"/>
        <v>1.3793103448275863</v>
      </c>
      <c r="H438" s="15" t="s">
        <v>244</v>
      </c>
      <c r="I438" s="15" t="s">
        <v>26</v>
      </c>
      <c r="J438" s="6">
        <v>103</v>
      </c>
      <c r="K438" s="6">
        <v>34456.53</v>
      </c>
      <c r="L438" s="6">
        <v>114</v>
      </c>
      <c r="M438" s="6">
        <f t="shared" si="19"/>
        <v>1.1067961165048543</v>
      </c>
      <c r="O438" s="15" t="s">
        <v>306</v>
      </c>
      <c r="P438" s="15" t="s">
        <v>24</v>
      </c>
      <c r="Q438" s="6">
        <v>80</v>
      </c>
      <c r="R438" s="6">
        <v>24720.521000000001</v>
      </c>
      <c r="S438" s="6">
        <v>86</v>
      </c>
      <c r="T438" s="6">
        <f t="shared" si="20"/>
        <v>1.075</v>
      </c>
    </row>
    <row r="439" spans="1:20" x14ac:dyDescent="0.15">
      <c r="A439" s="15" t="s">
        <v>182</v>
      </c>
      <c r="B439" s="15" t="s">
        <v>27</v>
      </c>
      <c r="C439" s="6">
        <v>44</v>
      </c>
      <c r="D439" s="6">
        <v>12699.959000000001</v>
      </c>
      <c r="E439" s="6">
        <v>40</v>
      </c>
      <c r="F439" s="6">
        <f t="shared" si="18"/>
        <v>0.90909090909090906</v>
      </c>
      <c r="H439" s="15" t="s">
        <v>244</v>
      </c>
      <c r="I439" s="15" t="s">
        <v>30</v>
      </c>
      <c r="J439" s="6">
        <v>38</v>
      </c>
      <c r="K439" s="6">
        <v>11552.841</v>
      </c>
      <c r="L439" s="6">
        <v>114</v>
      </c>
      <c r="M439" s="6">
        <f t="shared" si="19"/>
        <v>3</v>
      </c>
      <c r="O439" s="15" t="s">
        <v>306</v>
      </c>
      <c r="P439" s="15" t="s">
        <v>25</v>
      </c>
      <c r="Q439" s="6">
        <v>100</v>
      </c>
      <c r="R439" s="6">
        <v>34251.042999999998</v>
      </c>
      <c r="S439" s="6">
        <v>86</v>
      </c>
      <c r="T439" s="6">
        <f t="shared" si="20"/>
        <v>0.86</v>
      </c>
    </row>
    <row r="440" spans="1:20" x14ac:dyDescent="0.15">
      <c r="A440" s="15" t="s">
        <v>182</v>
      </c>
      <c r="B440" s="15" t="s">
        <v>24</v>
      </c>
      <c r="C440" s="6">
        <v>47</v>
      </c>
      <c r="D440" s="6">
        <v>15752.001</v>
      </c>
      <c r="E440" s="6">
        <v>40</v>
      </c>
      <c r="F440" s="6">
        <f t="shared" si="18"/>
        <v>0.85106382978723405</v>
      </c>
      <c r="H440" s="15" t="s">
        <v>244</v>
      </c>
      <c r="I440" s="15" t="s">
        <v>29</v>
      </c>
      <c r="J440" s="6">
        <v>91</v>
      </c>
      <c r="K440" s="6">
        <v>31205.21</v>
      </c>
      <c r="L440" s="6">
        <v>115</v>
      </c>
      <c r="M440" s="6">
        <f t="shared" si="19"/>
        <v>1.2637362637362637</v>
      </c>
      <c r="O440" s="15" t="s">
        <v>306</v>
      </c>
      <c r="P440" s="15" t="s">
        <v>28</v>
      </c>
      <c r="Q440" s="6">
        <v>95</v>
      </c>
      <c r="R440" s="6">
        <v>30369.16</v>
      </c>
      <c r="S440" s="6">
        <v>86</v>
      </c>
      <c r="T440" s="6">
        <f t="shared" si="20"/>
        <v>0.90526315789473688</v>
      </c>
    </row>
    <row r="441" spans="1:20" x14ac:dyDescent="0.15">
      <c r="A441" s="15" t="s">
        <v>182</v>
      </c>
      <c r="B441" s="15" t="s">
        <v>29</v>
      </c>
      <c r="C441" s="6">
        <v>81</v>
      </c>
      <c r="D441" s="6">
        <v>27800.28</v>
      </c>
      <c r="E441" s="6">
        <v>40</v>
      </c>
      <c r="F441" s="6">
        <f t="shared" si="18"/>
        <v>0.49382716049382713</v>
      </c>
      <c r="H441" s="15" t="s">
        <v>244</v>
      </c>
      <c r="I441" s="15" t="s">
        <v>25</v>
      </c>
      <c r="J441" s="6">
        <v>115</v>
      </c>
      <c r="K441" s="6">
        <v>37685.637000000002</v>
      </c>
      <c r="L441" s="6">
        <v>115</v>
      </c>
      <c r="M441" s="6">
        <f t="shared" si="19"/>
        <v>1</v>
      </c>
      <c r="O441" s="15" t="s">
        <v>306</v>
      </c>
      <c r="P441" s="15" t="s">
        <v>29</v>
      </c>
      <c r="Q441" s="6">
        <v>103</v>
      </c>
      <c r="R441" s="6">
        <v>33722.160000000003</v>
      </c>
      <c r="S441" s="6">
        <v>86</v>
      </c>
      <c r="T441" s="6">
        <f t="shared" si="20"/>
        <v>0.83495145631067957</v>
      </c>
    </row>
    <row r="442" spans="1:20" x14ac:dyDescent="0.15">
      <c r="A442" s="15" t="s">
        <v>182</v>
      </c>
      <c r="B442" s="15" t="s">
        <v>25</v>
      </c>
      <c r="C442" s="6">
        <v>52</v>
      </c>
      <c r="D442" s="6">
        <v>18975.562000000002</v>
      </c>
      <c r="E442" s="6">
        <v>41</v>
      </c>
      <c r="F442" s="6">
        <f t="shared" si="18"/>
        <v>0.78846153846153844</v>
      </c>
      <c r="H442" s="15" t="s">
        <v>244</v>
      </c>
      <c r="I442" s="15" t="s">
        <v>24</v>
      </c>
      <c r="J442" s="6">
        <v>84</v>
      </c>
      <c r="K442" s="6">
        <v>26741.085999999999</v>
      </c>
      <c r="L442" s="6">
        <v>115</v>
      </c>
      <c r="M442" s="6">
        <f t="shared" si="19"/>
        <v>1.3690476190476191</v>
      </c>
      <c r="O442" s="15" t="s">
        <v>306</v>
      </c>
      <c r="P442" s="15" t="s">
        <v>31</v>
      </c>
      <c r="Q442" s="6">
        <v>39</v>
      </c>
      <c r="R442" s="6">
        <v>13691.52</v>
      </c>
      <c r="S442" s="6">
        <v>86</v>
      </c>
      <c r="T442" s="6">
        <f t="shared" si="20"/>
        <v>2.2051282051282053</v>
      </c>
    </row>
    <row r="443" spans="1:20" x14ac:dyDescent="0.15">
      <c r="A443" s="15" t="s">
        <v>183</v>
      </c>
      <c r="B443" s="15" t="s">
        <v>31</v>
      </c>
      <c r="C443" s="6">
        <v>42</v>
      </c>
      <c r="D443" s="6">
        <v>14785.48</v>
      </c>
      <c r="E443" s="6">
        <v>79</v>
      </c>
      <c r="F443" s="6">
        <f t="shared" si="18"/>
        <v>1.8809523809523809</v>
      </c>
      <c r="H443" s="15" t="s">
        <v>245</v>
      </c>
      <c r="I443" s="15" t="s">
        <v>26</v>
      </c>
      <c r="J443" s="6">
        <v>89</v>
      </c>
      <c r="K443" s="6">
        <v>28974</v>
      </c>
      <c r="L443" s="6">
        <v>68</v>
      </c>
      <c r="M443" s="6">
        <f t="shared" si="19"/>
        <v>0.7640449438202247</v>
      </c>
      <c r="O443" s="15" t="s">
        <v>307</v>
      </c>
      <c r="P443" s="15" t="s">
        <v>26</v>
      </c>
      <c r="Q443" s="6">
        <v>86</v>
      </c>
      <c r="R443" s="6">
        <v>27944.880000000001</v>
      </c>
      <c r="S443" s="6">
        <v>90</v>
      </c>
      <c r="T443" s="6">
        <f t="shared" si="20"/>
        <v>1.0465116279069768</v>
      </c>
    </row>
    <row r="444" spans="1:20" x14ac:dyDescent="0.15">
      <c r="A444" s="15" t="s">
        <v>183</v>
      </c>
      <c r="B444" s="15" t="s">
        <v>30</v>
      </c>
      <c r="C444" s="6">
        <v>31</v>
      </c>
      <c r="D444" s="6">
        <v>10948.521000000001</v>
      </c>
      <c r="E444" s="6">
        <v>81</v>
      </c>
      <c r="F444" s="6">
        <f t="shared" si="18"/>
        <v>2.6129032258064515</v>
      </c>
      <c r="H444" s="15" t="s">
        <v>245</v>
      </c>
      <c r="I444" s="15" t="s">
        <v>31</v>
      </c>
      <c r="J444" s="6">
        <v>47</v>
      </c>
      <c r="K444" s="6">
        <v>15115.2</v>
      </c>
      <c r="L444" s="6">
        <v>68</v>
      </c>
      <c r="M444" s="6">
        <f t="shared" si="19"/>
        <v>1.446808510638298</v>
      </c>
      <c r="O444" s="15" t="s">
        <v>307</v>
      </c>
      <c r="P444" s="15" t="s">
        <v>33</v>
      </c>
      <c r="Q444" s="6">
        <v>99</v>
      </c>
      <c r="R444" s="6">
        <v>33392.324000000001</v>
      </c>
      <c r="S444" s="6">
        <v>90</v>
      </c>
      <c r="T444" s="6">
        <f t="shared" si="20"/>
        <v>0.90909090909090906</v>
      </c>
    </row>
    <row r="445" spans="1:20" x14ac:dyDescent="0.15">
      <c r="A445" s="15" t="s">
        <v>183</v>
      </c>
      <c r="B445" s="15" t="s">
        <v>24</v>
      </c>
      <c r="C445" s="6">
        <v>83</v>
      </c>
      <c r="D445" s="6">
        <v>26470.958999999999</v>
      </c>
      <c r="E445" s="6">
        <v>81</v>
      </c>
      <c r="F445" s="6">
        <f t="shared" si="18"/>
        <v>0.97590361445783136</v>
      </c>
      <c r="H445" s="15" t="s">
        <v>245</v>
      </c>
      <c r="I445" s="15" t="s">
        <v>28</v>
      </c>
      <c r="J445" s="6">
        <v>92</v>
      </c>
      <c r="K445" s="6">
        <v>28665.555</v>
      </c>
      <c r="L445" s="6">
        <v>68</v>
      </c>
      <c r="M445" s="6">
        <f t="shared" si="19"/>
        <v>0.73913043478260865</v>
      </c>
      <c r="O445" s="15" t="s">
        <v>307</v>
      </c>
      <c r="P445" s="15" t="s">
        <v>31</v>
      </c>
      <c r="Q445" s="6">
        <v>51</v>
      </c>
      <c r="R445" s="6">
        <v>16876.84</v>
      </c>
      <c r="S445" s="6">
        <v>91</v>
      </c>
      <c r="T445" s="6">
        <f t="shared" si="20"/>
        <v>1.7843137254901962</v>
      </c>
    </row>
    <row r="446" spans="1:20" x14ac:dyDescent="0.15">
      <c r="A446" s="15" t="s">
        <v>183</v>
      </c>
      <c r="B446" s="15" t="s">
        <v>25</v>
      </c>
      <c r="C446" s="6">
        <v>69</v>
      </c>
      <c r="D446" s="6">
        <v>22662.956999999999</v>
      </c>
      <c r="E446" s="6">
        <v>82</v>
      </c>
      <c r="F446" s="6">
        <f t="shared" si="18"/>
        <v>1.1884057971014492</v>
      </c>
      <c r="H446" s="15" t="s">
        <v>245</v>
      </c>
      <c r="I446" s="15" t="s">
        <v>24</v>
      </c>
      <c r="J446" s="6">
        <v>80</v>
      </c>
      <c r="K446" s="6">
        <v>26358.365000000002</v>
      </c>
      <c r="L446" s="6">
        <v>68</v>
      </c>
      <c r="M446" s="6">
        <f t="shared" si="19"/>
        <v>0.85</v>
      </c>
      <c r="O446" s="15" t="s">
        <v>307</v>
      </c>
      <c r="P446" s="15" t="s">
        <v>30</v>
      </c>
      <c r="Q446" s="6">
        <v>58</v>
      </c>
      <c r="R446" s="6">
        <v>19457.846000000001</v>
      </c>
      <c r="S446" s="6">
        <v>91</v>
      </c>
      <c r="T446" s="6">
        <f t="shared" si="20"/>
        <v>1.5689655172413792</v>
      </c>
    </row>
    <row r="447" spans="1:20" x14ac:dyDescent="0.15">
      <c r="A447" s="15" t="s">
        <v>183</v>
      </c>
      <c r="B447" s="15" t="s">
        <v>28</v>
      </c>
      <c r="C447" s="6">
        <v>71</v>
      </c>
      <c r="D447" s="6">
        <v>23979.875</v>
      </c>
      <c r="E447" s="6">
        <v>82</v>
      </c>
      <c r="F447" s="6">
        <f t="shared" si="18"/>
        <v>1.1549295774647887</v>
      </c>
      <c r="H447" s="15" t="s">
        <v>245</v>
      </c>
      <c r="I447" s="15" t="s">
        <v>29</v>
      </c>
      <c r="J447" s="6">
        <v>116</v>
      </c>
      <c r="K447" s="6">
        <v>40963.644999999997</v>
      </c>
      <c r="L447" s="6">
        <v>68</v>
      </c>
      <c r="M447" s="6">
        <f t="shared" si="19"/>
        <v>0.58620689655172409</v>
      </c>
      <c r="O447" s="15" t="s">
        <v>307</v>
      </c>
      <c r="P447" s="15" t="s">
        <v>28</v>
      </c>
      <c r="Q447" s="6">
        <v>95</v>
      </c>
      <c r="R447" s="6">
        <v>30405.967000000001</v>
      </c>
      <c r="S447" s="6">
        <v>91</v>
      </c>
      <c r="T447" s="6">
        <f t="shared" si="20"/>
        <v>0.95789473684210524</v>
      </c>
    </row>
    <row r="448" spans="1:20" x14ac:dyDescent="0.15">
      <c r="A448" s="15" t="s">
        <v>183</v>
      </c>
      <c r="B448" s="15" t="s">
        <v>27</v>
      </c>
      <c r="C448" s="6">
        <v>61</v>
      </c>
      <c r="D448" s="6">
        <v>17683.478999999999</v>
      </c>
      <c r="E448" s="6">
        <v>82</v>
      </c>
      <c r="F448" s="6">
        <f t="shared" si="18"/>
        <v>1.3442622950819672</v>
      </c>
      <c r="H448" s="15" t="s">
        <v>245</v>
      </c>
      <c r="I448" s="15" t="s">
        <v>27</v>
      </c>
      <c r="J448" s="6">
        <v>89</v>
      </c>
      <c r="K448" s="6">
        <v>31029.043000000001</v>
      </c>
      <c r="L448" s="6">
        <v>68</v>
      </c>
      <c r="M448" s="6">
        <f t="shared" si="19"/>
        <v>0.7640449438202247</v>
      </c>
      <c r="O448" s="15" t="s">
        <v>307</v>
      </c>
      <c r="P448" s="15" t="s">
        <v>25</v>
      </c>
      <c r="Q448" s="6">
        <v>96</v>
      </c>
      <c r="R448" s="6">
        <v>30546.004000000001</v>
      </c>
      <c r="S448" s="6">
        <v>91</v>
      </c>
      <c r="T448" s="6">
        <f t="shared" si="20"/>
        <v>0.94791666666666663</v>
      </c>
    </row>
    <row r="449" spans="1:20" x14ac:dyDescent="0.15">
      <c r="A449" s="15" t="s">
        <v>183</v>
      </c>
      <c r="B449" s="15" t="s">
        <v>33</v>
      </c>
      <c r="C449" s="6">
        <v>64</v>
      </c>
      <c r="D449" s="6">
        <v>20622.396000000001</v>
      </c>
      <c r="E449" s="6">
        <v>82</v>
      </c>
      <c r="F449" s="6">
        <f t="shared" si="18"/>
        <v>1.28125</v>
      </c>
      <c r="H449" s="15" t="s">
        <v>245</v>
      </c>
      <c r="I449" s="15" t="s">
        <v>30</v>
      </c>
      <c r="J449" s="6">
        <v>41</v>
      </c>
      <c r="K449" s="6">
        <v>13347.438</v>
      </c>
      <c r="L449" s="6">
        <v>68</v>
      </c>
      <c r="M449" s="6">
        <f t="shared" si="19"/>
        <v>1.6585365853658536</v>
      </c>
      <c r="O449" s="15" t="s">
        <v>307</v>
      </c>
      <c r="P449" s="15" t="s">
        <v>24</v>
      </c>
      <c r="Q449" s="6">
        <v>83</v>
      </c>
      <c r="R449" s="6">
        <v>26709.357</v>
      </c>
      <c r="S449" s="6">
        <v>92</v>
      </c>
      <c r="T449" s="6">
        <f t="shared" si="20"/>
        <v>1.1084337349397591</v>
      </c>
    </row>
    <row r="450" spans="1:20" x14ac:dyDescent="0.15">
      <c r="A450" s="15" t="s">
        <v>183</v>
      </c>
      <c r="B450" s="15" t="s">
        <v>29</v>
      </c>
      <c r="C450" s="6">
        <v>83</v>
      </c>
      <c r="D450" s="6">
        <v>26486.76</v>
      </c>
      <c r="E450" s="6">
        <v>82</v>
      </c>
      <c r="F450" s="6">
        <f t="shared" si="18"/>
        <v>0.98795180722891562</v>
      </c>
      <c r="H450" s="15" t="s">
        <v>245</v>
      </c>
      <c r="I450" s="15" t="s">
        <v>32</v>
      </c>
      <c r="J450" s="6">
        <v>99</v>
      </c>
      <c r="K450" s="6">
        <v>32470.120999999999</v>
      </c>
      <c r="L450" s="6">
        <v>68</v>
      </c>
      <c r="M450" s="6">
        <f t="shared" si="19"/>
        <v>0.68686868686868685</v>
      </c>
      <c r="O450" s="15" t="s">
        <v>307</v>
      </c>
      <c r="P450" s="15" t="s">
        <v>27</v>
      </c>
      <c r="Q450" s="6">
        <v>104</v>
      </c>
      <c r="R450" s="6">
        <v>37466</v>
      </c>
      <c r="S450" s="6">
        <v>92</v>
      </c>
      <c r="T450" s="6">
        <f t="shared" si="20"/>
        <v>0.88461538461538458</v>
      </c>
    </row>
    <row r="451" spans="1:20" x14ac:dyDescent="0.15">
      <c r="A451" s="15" t="s">
        <v>183</v>
      </c>
      <c r="B451" s="15" t="s">
        <v>32</v>
      </c>
      <c r="C451" s="6">
        <v>61</v>
      </c>
      <c r="D451" s="6">
        <v>19787.925999999999</v>
      </c>
      <c r="E451" s="6">
        <v>83</v>
      </c>
      <c r="F451" s="6">
        <f t="shared" si="18"/>
        <v>1.360655737704918</v>
      </c>
      <c r="H451" s="15" t="s">
        <v>245</v>
      </c>
      <c r="I451" s="15" t="s">
        <v>25</v>
      </c>
      <c r="J451" s="6">
        <v>102</v>
      </c>
      <c r="K451" s="6">
        <v>34545.555</v>
      </c>
      <c r="L451" s="6">
        <v>68</v>
      </c>
      <c r="M451" s="6">
        <f t="shared" si="19"/>
        <v>0.66666666666666663</v>
      </c>
      <c r="O451" s="15" t="s">
        <v>307</v>
      </c>
      <c r="P451" s="15" t="s">
        <v>29</v>
      </c>
      <c r="Q451" s="6">
        <v>89</v>
      </c>
      <c r="R451" s="6">
        <v>27710.208999999999</v>
      </c>
      <c r="S451" s="6">
        <v>92</v>
      </c>
      <c r="T451" s="6">
        <f t="shared" si="20"/>
        <v>1.0337078651685394</v>
      </c>
    </row>
    <row r="452" spans="1:20" x14ac:dyDescent="0.15">
      <c r="A452" s="15" t="s">
        <v>183</v>
      </c>
      <c r="B452" s="15" t="s">
        <v>26</v>
      </c>
      <c r="C452" s="6">
        <v>74</v>
      </c>
      <c r="D452" s="6">
        <v>24146.513999999999</v>
      </c>
      <c r="E452" s="6">
        <v>83</v>
      </c>
      <c r="F452" s="6">
        <f t="shared" ref="F452:F515" si="21">E452/C452</f>
        <v>1.1216216216216217</v>
      </c>
      <c r="H452" s="15" t="s">
        <v>245</v>
      </c>
      <c r="I452" s="15" t="s">
        <v>33</v>
      </c>
      <c r="J452" s="6">
        <v>79</v>
      </c>
      <c r="K452" s="6">
        <v>25648.081999999999</v>
      </c>
      <c r="L452" s="6">
        <v>68</v>
      </c>
      <c r="M452" s="6">
        <f t="shared" ref="M452:M515" si="22">L452/J452</f>
        <v>0.86075949367088611</v>
      </c>
      <c r="O452" s="15" t="s">
        <v>307</v>
      </c>
      <c r="P452" s="15" t="s">
        <v>32</v>
      </c>
      <c r="Q452" s="6">
        <v>80</v>
      </c>
      <c r="R452" s="6">
        <v>26165.355</v>
      </c>
      <c r="S452" s="6">
        <v>92</v>
      </c>
      <c r="T452" s="6">
        <f t="shared" ref="T452:T515" si="23">S452/Q452</f>
        <v>1.1499999999999999</v>
      </c>
    </row>
    <row r="453" spans="1:20" x14ac:dyDescent="0.15">
      <c r="A453" s="15" t="s">
        <v>184</v>
      </c>
      <c r="B453" s="15" t="s">
        <v>33</v>
      </c>
      <c r="C453" s="6">
        <v>93</v>
      </c>
      <c r="D453" s="6">
        <v>29819.88</v>
      </c>
      <c r="E453" s="6">
        <v>125</v>
      </c>
      <c r="F453" s="6">
        <f t="shared" si="21"/>
        <v>1.3440860215053763</v>
      </c>
      <c r="H453" s="15" t="s">
        <v>246</v>
      </c>
      <c r="I453" s="15" t="s">
        <v>24</v>
      </c>
      <c r="J453" s="6">
        <v>88</v>
      </c>
      <c r="K453" s="6">
        <v>28595.119999999999</v>
      </c>
      <c r="L453" s="6">
        <v>207</v>
      </c>
      <c r="M453" s="6">
        <f t="shared" si="22"/>
        <v>2.3522727272727271</v>
      </c>
      <c r="O453" s="15" t="s">
        <v>308</v>
      </c>
      <c r="P453" s="15" t="s">
        <v>28</v>
      </c>
      <c r="Q453" s="6">
        <v>93</v>
      </c>
      <c r="R453" s="6">
        <v>28271.846000000001</v>
      </c>
      <c r="S453" s="6">
        <v>108</v>
      </c>
      <c r="T453" s="6">
        <f t="shared" si="23"/>
        <v>1.1612903225806452</v>
      </c>
    </row>
    <row r="454" spans="1:20" x14ac:dyDescent="0.15">
      <c r="A454" s="15" t="s">
        <v>184</v>
      </c>
      <c r="B454" s="15" t="s">
        <v>24</v>
      </c>
      <c r="C454" s="6">
        <v>128</v>
      </c>
      <c r="D454" s="6">
        <v>38756.561999999998</v>
      </c>
      <c r="E454" s="6">
        <v>125</v>
      </c>
      <c r="F454" s="6">
        <f t="shared" si="21"/>
        <v>0.9765625</v>
      </c>
      <c r="H454" s="15" t="s">
        <v>246</v>
      </c>
      <c r="I454" s="15" t="s">
        <v>28</v>
      </c>
      <c r="J454" s="6">
        <v>92</v>
      </c>
      <c r="K454" s="6">
        <v>28984.478999999999</v>
      </c>
      <c r="L454" s="6">
        <v>207</v>
      </c>
      <c r="M454" s="6">
        <f t="shared" si="22"/>
        <v>2.25</v>
      </c>
      <c r="O454" s="15" t="s">
        <v>308</v>
      </c>
      <c r="P454" s="15" t="s">
        <v>33</v>
      </c>
      <c r="Q454" s="6">
        <v>96</v>
      </c>
      <c r="R454" s="6">
        <v>32280.083999999999</v>
      </c>
      <c r="S454" s="6">
        <v>109</v>
      </c>
      <c r="T454" s="6">
        <f t="shared" si="23"/>
        <v>1.1354166666666667</v>
      </c>
    </row>
    <row r="455" spans="1:20" x14ac:dyDescent="0.15">
      <c r="A455" s="15" t="s">
        <v>184</v>
      </c>
      <c r="B455" s="15" t="s">
        <v>27</v>
      </c>
      <c r="C455" s="6">
        <v>93</v>
      </c>
      <c r="D455" s="6">
        <v>27874.080000000002</v>
      </c>
      <c r="E455" s="6">
        <v>125</v>
      </c>
      <c r="F455" s="6">
        <f t="shared" si="21"/>
        <v>1.3440860215053763</v>
      </c>
      <c r="H455" s="15" t="s">
        <v>246</v>
      </c>
      <c r="I455" s="15" t="s">
        <v>29</v>
      </c>
      <c r="J455" s="6">
        <v>119</v>
      </c>
      <c r="K455" s="6">
        <v>40747.203000000001</v>
      </c>
      <c r="L455" s="6">
        <v>207</v>
      </c>
      <c r="M455" s="6">
        <f t="shared" si="22"/>
        <v>1.7394957983193278</v>
      </c>
      <c r="O455" s="15" t="s">
        <v>308</v>
      </c>
      <c r="P455" s="15" t="s">
        <v>29</v>
      </c>
      <c r="Q455" s="6">
        <v>84</v>
      </c>
      <c r="R455" s="6">
        <v>26907.002</v>
      </c>
      <c r="S455" s="6">
        <v>109</v>
      </c>
      <c r="T455" s="6">
        <f t="shared" si="23"/>
        <v>1.2976190476190477</v>
      </c>
    </row>
    <row r="456" spans="1:20" x14ac:dyDescent="0.15">
      <c r="A456" s="15" t="s">
        <v>184</v>
      </c>
      <c r="B456" s="15" t="s">
        <v>31</v>
      </c>
      <c r="C456" s="6">
        <v>50</v>
      </c>
      <c r="D456" s="6">
        <v>17692.84</v>
      </c>
      <c r="E456" s="6">
        <v>125</v>
      </c>
      <c r="F456" s="6">
        <f t="shared" si="21"/>
        <v>2.5</v>
      </c>
      <c r="H456" s="15" t="s">
        <v>246</v>
      </c>
      <c r="I456" s="15" t="s">
        <v>31</v>
      </c>
      <c r="J456" s="6">
        <v>53</v>
      </c>
      <c r="K456" s="6">
        <v>14916.241</v>
      </c>
      <c r="L456" s="6">
        <v>207</v>
      </c>
      <c r="M456" s="6">
        <f t="shared" si="22"/>
        <v>3.9056603773584904</v>
      </c>
      <c r="O456" s="15" t="s">
        <v>308</v>
      </c>
      <c r="P456" s="15" t="s">
        <v>24</v>
      </c>
      <c r="Q456" s="6">
        <v>99</v>
      </c>
      <c r="R456" s="6">
        <v>34282.847999999998</v>
      </c>
      <c r="S456" s="6">
        <v>110</v>
      </c>
      <c r="T456" s="6">
        <f t="shared" si="23"/>
        <v>1.1111111111111112</v>
      </c>
    </row>
    <row r="457" spans="1:20" x14ac:dyDescent="0.15">
      <c r="A457" s="15" t="s">
        <v>184</v>
      </c>
      <c r="B457" s="15" t="s">
        <v>25</v>
      </c>
      <c r="C457" s="6">
        <v>100</v>
      </c>
      <c r="D457" s="6">
        <v>32979.035000000003</v>
      </c>
      <c r="E457" s="6">
        <v>125</v>
      </c>
      <c r="F457" s="6">
        <f t="shared" si="21"/>
        <v>1.25</v>
      </c>
      <c r="H457" s="15" t="s">
        <v>246</v>
      </c>
      <c r="I457" s="15" t="s">
        <v>25</v>
      </c>
      <c r="J457" s="6">
        <v>84</v>
      </c>
      <c r="K457" s="6">
        <v>27819.607</v>
      </c>
      <c r="L457" s="6">
        <v>207</v>
      </c>
      <c r="M457" s="6">
        <f t="shared" si="22"/>
        <v>2.4642857142857144</v>
      </c>
      <c r="O457" s="15" t="s">
        <v>308</v>
      </c>
      <c r="P457" s="15" t="s">
        <v>31</v>
      </c>
      <c r="Q457" s="6">
        <v>59</v>
      </c>
      <c r="R457" s="6">
        <v>17473.2</v>
      </c>
      <c r="S457" s="6">
        <v>110</v>
      </c>
      <c r="T457" s="6">
        <f t="shared" si="23"/>
        <v>1.8644067796610169</v>
      </c>
    </row>
    <row r="458" spans="1:20" x14ac:dyDescent="0.15">
      <c r="A458" s="15" t="s">
        <v>184</v>
      </c>
      <c r="B458" s="15" t="s">
        <v>29</v>
      </c>
      <c r="C458" s="6">
        <v>105</v>
      </c>
      <c r="D458" s="6">
        <v>34092.080000000002</v>
      </c>
      <c r="E458" s="6">
        <v>126</v>
      </c>
      <c r="F458" s="6">
        <f t="shared" si="21"/>
        <v>1.2</v>
      </c>
      <c r="H458" s="15" t="s">
        <v>246</v>
      </c>
      <c r="I458" s="15" t="s">
        <v>33</v>
      </c>
      <c r="J458" s="6">
        <v>77</v>
      </c>
      <c r="K458" s="6">
        <v>26216.153999999999</v>
      </c>
      <c r="L458" s="6">
        <v>207</v>
      </c>
      <c r="M458" s="6">
        <f t="shared" si="22"/>
        <v>2.6883116883116882</v>
      </c>
      <c r="O458" s="15" t="s">
        <v>308</v>
      </c>
      <c r="P458" s="15" t="s">
        <v>32</v>
      </c>
      <c r="Q458" s="6">
        <v>95</v>
      </c>
      <c r="R458" s="6">
        <v>29472.486000000001</v>
      </c>
      <c r="S458" s="6">
        <v>110</v>
      </c>
      <c r="T458" s="6">
        <f t="shared" si="23"/>
        <v>1.1578947368421053</v>
      </c>
    </row>
    <row r="459" spans="1:20" x14ac:dyDescent="0.15">
      <c r="A459" s="15" t="s">
        <v>184</v>
      </c>
      <c r="B459" s="15" t="s">
        <v>32</v>
      </c>
      <c r="C459" s="6">
        <v>87</v>
      </c>
      <c r="D459" s="6">
        <v>26909.956999999999</v>
      </c>
      <c r="E459" s="6">
        <v>126</v>
      </c>
      <c r="F459" s="6">
        <f t="shared" si="21"/>
        <v>1.4482758620689655</v>
      </c>
      <c r="H459" s="15" t="s">
        <v>246</v>
      </c>
      <c r="I459" s="15" t="s">
        <v>26</v>
      </c>
      <c r="J459" s="6">
        <v>74</v>
      </c>
      <c r="K459" s="6">
        <v>24852.361000000001</v>
      </c>
      <c r="L459" s="6">
        <v>207</v>
      </c>
      <c r="M459" s="6">
        <f t="shared" si="22"/>
        <v>2.7972972972972974</v>
      </c>
      <c r="O459" s="15" t="s">
        <v>308</v>
      </c>
      <c r="P459" s="15" t="s">
        <v>26</v>
      </c>
      <c r="Q459" s="6">
        <v>82</v>
      </c>
      <c r="R459" s="6">
        <v>27017.200000000001</v>
      </c>
      <c r="S459" s="6">
        <v>110</v>
      </c>
      <c r="T459" s="6">
        <f t="shared" si="23"/>
        <v>1.3414634146341464</v>
      </c>
    </row>
    <row r="460" spans="1:20" x14ac:dyDescent="0.15">
      <c r="A460" s="15" t="s">
        <v>184</v>
      </c>
      <c r="B460" s="15" t="s">
        <v>30</v>
      </c>
      <c r="C460" s="6">
        <v>35</v>
      </c>
      <c r="D460" s="6">
        <v>12134.68</v>
      </c>
      <c r="E460" s="6">
        <v>126</v>
      </c>
      <c r="F460" s="6">
        <f t="shared" si="21"/>
        <v>3.6</v>
      </c>
      <c r="H460" s="15" t="s">
        <v>246</v>
      </c>
      <c r="I460" s="15" t="s">
        <v>32</v>
      </c>
      <c r="J460" s="6">
        <v>103</v>
      </c>
      <c r="K460" s="6">
        <v>31586.562000000002</v>
      </c>
      <c r="L460" s="6">
        <v>207</v>
      </c>
      <c r="M460" s="6">
        <f t="shared" si="22"/>
        <v>2.0097087378640777</v>
      </c>
      <c r="O460" s="15" t="s">
        <v>308</v>
      </c>
      <c r="P460" s="15" t="s">
        <v>30</v>
      </c>
      <c r="Q460" s="6">
        <v>50</v>
      </c>
      <c r="R460" s="6">
        <v>16679.398000000001</v>
      </c>
      <c r="S460" s="6">
        <v>111</v>
      </c>
      <c r="T460" s="6">
        <f t="shared" si="23"/>
        <v>2.2200000000000002</v>
      </c>
    </row>
    <row r="461" spans="1:20" x14ac:dyDescent="0.15">
      <c r="A461" s="15" t="s">
        <v>184</v>
      </c>
      <c r="B461" s="15" t="s">
        <v>26</v>
      </c>
      <c r="C461" s="6">
        <v>101</v>
      </c>
      <c r="D461" s="6">
        <v>33398.639999999999</v>
      </c>
      <c r="E461" s="6">
        <v>126</v>
      </c>
      <c r="F461" s="6">
        <f t="shared" si="21"/>
        <v>1.2475247524752475</v>
      </c>
      <c r="H461" s="15" t="s">
        <v>246</v>
      </c>
      <c r="I461" s="15" t="s">
        <v>30</v>
      </c>
      <c r="J461" s="6">
        <v>47</v>
      </c>
      <c r="K461" s="6">
        <v>16514.84</v>
      </c>
      <c r="L461" s="6">
        <v>208</v>
      </c>
      <c r="M461" s="6">
        <f t="shared" si="22"/>
        <v>4.4255319148936172</v>
      </c>
      <c r="O461" s="15" t="s">
        <v>308</v>
      </c>
      <c r="P461" s="15" t="s">
        <v>27</v>
      </c>
      <c r="Q461" s="6">
        <v>91</v>
      </c>
      <c r="R461" s="6">
        <v>29575.763999999999</v>
      </c>
      <c r="S461" s="6">
        <v>111</v>
      </c>
      <c r="T461" s="6">
        <f t="shared" si="23"/>
        <v>1.2197802197802199</v>
      </c>
    </row>
    <row r="462" spans="1:20" x14ac:dyDescent="0.15">
      <c r="A462" s="15" t="s">
        <v>184</v>
      </c>
      <c r="B462" s="15" t="s">
        <v>28</v>
      </c>
      <c r="C462" s="6">
        <v>90</v>
      </c>
      <c r="D462" s="6">
        <v>29079.921999999999</v>
      </c>
      <c r="E462" s="6">
        <v>126</v>
      </c>
      <c r="F462" s="6">
        <f t="shared" si="21"/>
        <v>1.4</v>
      </c>
      <c r="H462" s="15" t="s">
        <v>246</v>
      </c>
      <c r="I462" s="15" t="s">
        <v>27</v>
      </c>
      <c r="J462" s="6">
        <v>98</v>
      </c>
      <c r="K462" s="6">
        <v>31437.833999999999</v>
      </c>
      <c r="L462" s="6">
        <v>208</v>
      </c>
      <c r="M462" s="6">
        <f t="shared" si="22"/>
        <v>2.1224489795918369</v>
      </c>
      <c r="O462" s="15" t="s">
        <v>308</v>
      </c>
      <c r="P462" s="15" t="s">
        <v>25</v>
      </c>
      <c r="Q462" s="6">
        <v>92</v>
      </c>
      <c r="R462" s="6">
        <v>28477.360000000001</v>
      </c>
      <c r="S462" s="6">
        <v>111</v>
      </c>
      <c r="T462" s="6">
        <f t="shared" si="23"/>
        <v>1.2065217391304348</v>
      </c>
    </row>
    <row r="463" spans="1:20" x14ac:dyDescent="0.15">
      <c r="A463" s="15" t="s">
        <v>185</v>
      </c>
      <c r="B463" s="15" t="s">
        <v>27</v>
      </c>
      <c r="C463" s="6">
        <v>111</v>
      </c>
      <c r="D463" s="6">
        <v>36162.61</v>
      </c>
      <c r="E463" s="6">
        <v>214</v>
      </c>
      <c r="F463" s="6">
        <f t="shared" si="21"/>
        <v>1.927927927927928</v>
      </c>
      <c r="H463" s="15" t="s">
        <v>247</v>
      </c>
      <c r="I463" s="15" t="s">
        <v>27</v>
      </c>
      <c r="J463" s="6">
        <v>114</v>
      </c>
      <c r="K463" s="6">
        <v>36160.516000000003</v>
      </c>
      <c r="L463" s="6">
        <v>231</v>
      </c>
      <c r="M463" s="6">
        <f t="shared" si="22"/>
        <v>2.0263157894736841</v>
      </c>
      <c r="O463" s="15" t="s">
        <v>309</v>
      </c>
      <c r="P463" s="15" t="s">
        <v>31</v>
      </c>
      <c r="Q463" s="6">
        <v>44</v>
      </c>
      <c r="R463" s="6">
        <v>12174.92</v>
      </c>
      <c r="S463" s="6">
        <v>152</v>
      </c>
      <c r="T463" s="6">
        <f t="shared" si="23"/>
        <v>3.4545454545454546</v>
      </c>
    </row>
    <row r="464" spans="1:20" x14ac:dyDescent="0.15">
      <c r="A464" s="15" t="s">
        <v>185</v>
      </c>
      <c r="B464" s="15" t="s">
        <v>25</v>
      </c>
      <c r="C464" s="6">
        <v>99</v>
      </c>
      <c r="D464" s="6">
        <v>33717.116999999998</v>
      </c>
      <c r="E464" s="6">
        <v>214</v>
      </c>
      <c r="F464" s="6">
        <f t="shared" si="21"/>
        <v>2.1616161616161618</v>
      </c>
      <c r="H464" s="15" t="s">
        <v>247</v>
      </c>
      <c r="I464" s="15" t="s">
        <v>26</v>
      </c>
      <c r="J464" s="6">
        <v>99</v>
      </c>
      <c r="K464" s="6">
        <v>29486.562000000002</v>
      </c>
      <c r="L464" s="6">
        <v>232</v>
      </c>
      <c r="M464" s="6">
        <f t="shared" si="22"/>
        <v>2.3434343434343434</v>
      </c>
      <c r="O464" s="15" t="s">
        <v>309</v>
      </c>
      <c r="P464" s="15" t="s">
        <v>28</v>
      </c>
      <c r="Q464" s="6">
        <v>99</v>
      </c>
      <c r="R464" s="6">
        <v>30214.555</v>
      </c>
      <c r="S464" s="6">
        <v>152</v>
      </c>
      <c r="T464" s="6">
        <f t="shared" si="23"/>
        <v>1.5353535353535352</v>
      </c>
    </row>
    <row r="465" spans="1:20" x14ac:dyDescent="0.15">
      <c r="A465" s="15" t="s">
        <v>185</v>
      </c>
      <c r="B465" s="15" t="s">
        <v>24</v>
      </c>
      <c r="C465" s="6">
        <v>104</v>
      </c>
      <c r="D465" s="6">
        <v>33910.995999999999</v>
      </c>
      <c r="E465" s="6">
        <v>214</v>
      </c>
      <c r="F465" s="6">
        <f t="shared" si="21"/>
        <v>2.0576923076923075</v>
      </c>
      <c r="H465" s="15" t="s">
        <v>247</v>
      </c>
      <c r="I465" s="15" t="s">
        <v>32</v>
      </c>
      <c r="J465" s="6">
        <v>96</v>
      </c>
      <c r="K465" s="6">
        <v>25975.361000000001</v>
      </c>
      <c r="L465" s="6">
        <v>232</v>
      </c>
      <c r="M465" s="6">
        <f t="shared" si="22"/>
        <v>2.4166666666666665</v>
      </c>
      <c r="O465" s="15" t="s">
        <v>309</v>
      </c>
      <c r="P465" s="15" t="s">
        <v>26</v>
      </c>
      <c r="Q465" s="6">
        <v>84</v>
      </c>
      <c r="R465" s="6">
        <v>27397.125</v>
      </c>
      <c r="S465" s="6">
        <v>152</v>
      </c>
      <c r="T465" s="6">
        <f t="shared" si="23"/>
        <v>1.8095238095238095</v>
      </c>
    </row>
    <row r="466" spans="1:20" x14ac:dyDescent="0.15">
      <c r="A466" s="15" t="s">
        <v>185</v>
      </c>
      <c r="B466" s="15" t="s">
        <v>30</v>
      </c>
      <c r="C466" s="6">
        <v>48</v>
      </c>
      <c r="D466" s="6">
        <v>16527.080000000002</v>
      </c>
      <c r="E466" s="6">
        <v>215</v>
      </c>
      <c r="F466" s="6">
        <f t="shared" si="21"/>
        <v>4.479166666666667</v>
      </c>
      <c r="H466" s="15" t="s">
        <v>247</v>
      </c>
      <c r="I466" s="15" t="s">
        <v>28</v>
      </c>
      <c r="J466" s="6">
        <v>91</v>
      </c>
      <c r="K466" s="6">
        <v>28523.72</v>
      </c>
      <c r="L466" s="6">
        <v>233</v>
      </c>
      <c r="M466" s="6">
        <f t="shared" si="22"/>
        <v>2.5604395604395602</v>
      </c>
      <c r="O466" s="15" t="s">
        <v>309</v>
      </c>
      <c r="P466" s="15" t="s">
        <v>30</v>
      </c>
      <c r="Q466" s="6">
        <v>50</v>
      </c>
      <c r="R466" s="6">
        <v>16034.321</v>
      </c>
      <c r="S466" s="6">
        <v>153</v>
      </c>
      <c r="T466" s="6">
        <f t="shared" si="23"/>
        <v>3.06</v>
      </c>
    </row>
    <row r="467" spans="1:20" x14ac:dyDescent="0.15">
      <c r="A467" s="15" t="s">
        <v>185</v>
      </c>
      <c r="B467" s="15" t="s">
        <v>31</v>
      </c>
      <c r="C467" s="6">
        <v>43</v>
      </c>
      <c r="D467" s="6">
        <v>15417.921</v>
      </c>
      <c r="E467" s="6">
        <v>215</v>
      </c>
      <c r="F467" s="6">
        <f t="shared" si="21"/>
        <v>5</v>
      </c>
      <c r="H467" s="15" t="s">
        <v>247</v>
      </c>
      <c r="I467" s="15" t="s">
        <v>24</v>
      </c>
      <c r="J467" s="6">
        <v>90</v>
      </c>
      <c r="K467" s="6">
        <v>29642.078000000001</v>
      </c>
      <c r="L467" s="6">
        <v>233</v>
      </c>
      <c r="M467" s="6">
        <f t="shared" si="22"/>
        <v>2.588888888888889</v>
      </c>
      <c r="O467" s="15" t="s">
        <v>309</v>
      </c>
      <c r="P467" s="15" t="s">
        <v>27</v>
      </c>
      <c r="Q467" s="6">
        <v>90</v>
      </c>
      <c r="R467" s="6">
        <v>27314.959999999999</v>
      </c>
      <c r="S467" s="6">
        <v>153</v>
      </c>
      <c r="T467" s="6">
        <f t="shared" si="23"/>
        <v>1.7</v>
      </c>
    </row>
    <row r="468" spans="1:20" x14ac:dyDescent="0.15">
      <c r="A468" s="15" t="s">
        <v>185</v>
      </c>
      <c r="B468" s="15" t="s">
        <v>29</v>
      </c>
      <c r="C468" s="6">
        <v>111</v>
      </c>
      <c r="D468" s="6">
        <v>37233.56</v>
      </c>
      <c r="E468" s="6">
        <v>215</v>
      </c>
      <c r="F468" s="6">
        <f t="shared" si="21"/>
        <v>1.9369369369369369</v>
      </c>
      <c r="H468" s="15" t="s">
        <v>247</v>
      </c>
      <c r="I468" s="15" t="s">
        <v>25</v>
      </c>
      <c r="J468" s="6">
        <v>89</v>
      </c>
      <c r="K468" s="6">
        <v>28024.921999999999</v>
      </c>
      <c r="L468" s="6">
        <v>233</v>
      </c>
      <c r="M468" s="6">
        <f t="shared" si="22"/>
        <v>2.6179775280898876</v>
      </c>
      <c r="O468" s="15" t="s">
        <v>309</v>
      </c>
      <c r="P468" s="15" t="s">
        <v>33</v>
      </c>
      <c r="Q468" s="6">
        <v>89</v>
      </c>
      <c r="R468" s="6">
        <v>29701.395</v>
      </c>
      <c r="S468" s="6">
        <v>153</v>
      </c>
      <c r="T468" s="6">
        <f t="shared" si="23"/>
        <v>1.7191011235955056</v>
      </c>
    </row>
    <row r="469" spans="1:20" x14ac:dyDescent="0.15">
      <c r="A469" s="15" t="s">
        <v>185</v>
      </c>
      <c r="B469" s="15" t="s">
        <v>32</v>
      </c>
      <c r="C469" s="6">
        <v>107</v>
      </c>
      <c r="D469" s="6">
        <v>35169.199999999997</v>
      </c>
      <c r="E469" s="6">
        <v>215</v>
      </c>
      <c r="F469" s="6">
        <f t="shared" si="21"/>
        <v>2.0093457943925235</v>
      </c>
      <c r="H469" s="15" t="s">
        <v>247</v>
      </c>
      <c r="I469" s="15" t="s">
        <v>33</v>
      </c>
      <c r="J469" s="6">
        <v>93</v>
      </c>
      <c r="K469" s="6">
        <v>31285.396000000001</v>
      </c>
      <c r="L469" s="6">
        <v>233</v>
      </c>
      <c r="M469" s="6">
        <f t="shared" si="22"/>
        <v>2.5053763440860215</v>
      </c>
      <c r="O469" s="15" t="s">
        <v>309</v>
      </c>
      <c r="P469" s="15" t="s">
        <v>29</v>
      </c>
      <c r="Q469" s="6">
        <v>92</v>
      </c>
      <c r="R469" s="6">
        <v>28276.925999999999</v>
      </c>
      <c r="S469" s="6">
        <v>153</v>
      </c>
      <c r="T469" s="6">
        <f t="shared" si="23"/>
        <v>1.6630434782608696</v>
      </c>
    </row>
    <row r="470" spans="1:20" x14ac:dyDescent="0.15">
      <c r="A470" s="15" t="s">
        <v>185</v>
      </c>
      <c r="B470" s="15" t="s">
        <v>28</v>
      </c>
      <c r="C470" s="6">
        <v>90</v>
      </c>
      <c r="D470" s="6">
        <v>26988.476999999999</v>
      </c>
      <c r="E470" s="6">
        <v>215</v>
      </c>
      <c r="F470" s="6">
        <f t="shared" si="21"/>
        <v>2.3888888888888888</v>
      </c>
      <c r="H470" s="15" t="s">
        <v>247</v>
      </c>
      <c r="I470" s="15" t="s">
        <v>31</v>
      </c>
      <c r="J470" s="6">
        <v>53</v>
      </c>
      <c r="K470" s="6">
        <v>15934.357</v>
      </c>
      <c r="L470" s="6">
        <v>233</v>
      </c>
      <c r="M470" s="6">
        <f t="shared" si="22"/>
        <v>4.3962264150943398</v>
      </c>
      <c r="O470" s="15" t="s">
        <v>309</v>
      </c>
      <c r="P470" s="15" t="s">
        <v>25</v>
      </c>
      <c r="Q470" s="6">
        <v>87</v>
      </c>
      <c r="R470" s="6">
        <v>28776.68</v>
      </c>
      <c r="S470" s="6">
        <v>153</v>
      </c>
      <c r="T470" s="6">
        <f t="shared" si="23"/>
        <v>1.7586206896551724</v>
      </c>
    </row>
    <row r="471" spans="1:20" x14ac:dyDescent="0.15">
      <c r="A471" s="15" t="s">
        <v>185</v>
      </c>
      <c r="B471" s="15" t="s">
        <v>26</v>
      </c>
      <c r="C471" s="6">
        <v>101</v>
      </c>
      <c r="D471" s="6">
        <v>32240.61</v>
      </c>
      <c r="E471" s="6">
        <v>216</v>
      </c>
      <c r="F471" s="6">
        <f t="shared" si="21"/>
        <v>2.1386138613861387</v>
      </c>
      <c r="H471" s="15" t="s">
        <v>247</v>
      </c>
      <c r="I471" s="15" t="s">
        <v>29</v>
      </c>
      <c r="J471" s="6">
        <v>87</v>
      </c>
      <c r="K471" s="6">
        <v>28536.403999999999</v>
      </c>
      <c r="L471" s="6">
        <v>234</v>
      </c>
      <c r="M471" s="6">
        <f t="shared" si="22"/>
        <v>2.6896551724137931</v>
      </c>
      <c r="O471" s="15" t="s">
        <v>309</v>
      </c>
      <c r="P471" s="15" t="s">
        <v>24</v>
      </c>
      <c r="Q471" s="6">
        <v>105</v>
      </c>
      <c r="R471" s="6">
        <v>35219.652000000002</v>
      </c>
      <c r="S471" s="6">
        <v>153</v>
      </c>
      <c r="T471" s="6">
        <f t="shared" si="23"/>
        <v>1.4571428571428571</v>
      </c>
    </row>
    <row r="472" spans="1:20" x14ac:dyDescent="0.15">
      <c r="A472" s="15" t="s">
        <v>185</v>
      </c>
      <c r="B472" s="15" t="s">
        <v>33</v>
      </c>
      <c r="C472" s="6">
        <v>107</v>
      </c>
      <c r="D472" s="6">
        <v>34509.285000000003</v>
      </c>
      <c r="E472" s="6">
        <v>216</v>
      </c>
      <c r="F472" s="6">
        <f t="shared" si="21"/>
        <v>2.0186915887850465</v>
      </c>
      <c r="H472" s="15" t="s">
        <v>247</v>
      </c>
      <c r="I472" s="15" t="s">
        <v>30</v>
      </c>
      <c r="J472" s="6">
        <v>38</v>
      </c>
      <c r="K472" s="6">
        <v>13188.88</v>
      </c>
      <c r="L472" s="6">
        <v>234</v>
      </c>
      <c r="M472" s="6">
        <f t="shared" si="22"/>
        <v>6.1578947368421053</v>
      </c>
      <c r="O472" s="15" t="s">
        <v>309</v>
      </c>
      <c r="P472" s="15" t="s">
        <v>32</v>
      </c>
      <c r="Q472" s="6">
        <v>101</v>
      </c>
      <c r="R472" s="6">
        <v>32424.482</v>
      </c>
      <c r="S472" s="6">
        <v>153</v>
      </c>
      <c r="T472" s="6">
        <f t="shared" si="23"/>
        <v>1.5148514851485149</v>
      </c>
    </row>
    <row r="473" spans="1:20" x14ac:dyDescent="0.15">
      <c r="A473" s="15" t="s">
        <v>186</v>
      </c>
      <c r="B473" s="15" t="s">
        <v>32</v>
      </c>
      <c r="C473" s="6">
        <v>114</v>
      </c>
      <c r="D473" s="6">
        <v>40147.438000000002</v>
      </c>
      <c r="E473" s="6">
        <v>89</v>
      </c>
      <c r="F473" s="6">
        <f t="shared" si="21"/>
        <v>0.7807017543859649</v>
      </c>
      <c r="H473" s="15" t="s">
        <v>248</v>
      </c>
      <c r="I473" s="15" t="s">
        <v>26</v>
      </c>
      <c r="J473" s="6">
        <v>110</v>
      </c>
      <c r="K473" s="6">
        <v>33620.082000000002</v>
      </c>
      <c r="L473" s="6">
        <v>109</v>
      </c>
      <c r="M473" s="6">
        <f t="shared" si="22"/>
        <v>0.99090909090909096</v>
      </c>
      <c r="O473" s="15" t="s">
        <v>310</v>
      </c>
      <c r="P473" s="15" t="s">
        <v>33</v>
      </c>
      <c r="Q473" s="6">
        <v>85</v>
      </c>
      <c r="R473" s="6">
        <v>28746.205000000002</v>
      </c>
      <c r="S473" s="6">
        <v>247</v>
      </c>
      <c r="T473" s="6">
        <f t="shared" si="23"/>
        <v>2.9058823529411764</v>
      </c>
    </row>
    <row r="474" spans="1:20" x14ac:dyDescent="0.15">
      <c r="A474" s="15" t="s">
        <v>186</v>
      </c>
      <c r="B474" s="15" t="s">
        <v>27</v>
      </c>
      <c r="C474" s="6">
        <v>110</v>
      </c>
      <c r="D474" s="6">
        <v>37986.917999999998</v>
      </c>
      <c r="E474" s="6">
        <v>90</v>
      </c>
      <c r="F474" s="6">
        <f t="shared" si="21"/>
        <v>0.81818181818181823</v>
      </c>
      <c r="H474" s="15" t="s">
        <v>248</v>
      </c>
      <c r="I474" s="15" t="s">
        <v>28</v>
      </c>
      <c r="J474" s="6">
        <v>90</v>
      </c>
      <c r="K474" s="6">
        <v>31009.48</v>
      </c>
      <c r="L474" s="6">
        <v>109</v>
      </c>
      <c r="M474" s="6">
        <f t="shared" si="22"/>
        <v>1.211111111111111</v>
      </c>
      <c r="O474" s="15" t="s">
        <v>310</v>
      </c>
      <c r="P474" s="15" t="s">
        <v>29</v>
      </c>
      <c r="Q474" s="6">
        <v>97</v>
      </c>
      <c r="R474" s="6">
        <v>31013.844000000001</v>
      </c>
      <c r="S474" s="6">
        <v>247</v>
      </c>
      <c r="T474" s="6">
        <f t="shared" si="23"/>
        <v>2.5463917525773194</v>
      </c>
    </row>
    <row r="475" spans="1:20" x14ac:dyDescent="0.15">
      <c r="A475" s="15" t="s">
        <v>186</v>
      </c>
      <c r="B475" s="15" t="s">
        <v>25</v>
      </c>
      <c r="C475" s="6">
        <v>99</v>
      </c>
      <c r="D475" s="6">
        <v>35465.96</v>
      </c>
      <c r="E475" s="6">
        <v>90</v>
      </c>
      <c r="F475" s="6">
        <f t="shared" si="21"/>
        <v>0.90909090909090906</v>
      </c>
      <c r="H475" s="15" t="s">
        <v>248</v>
      </c>
      <c r="I475" s="15" t="s">
        <v>31</v>
      </c>
      <c r="J475" s="6">
        <v>42</v>
      </c>
      <c r="K475" s="6">
        <v>14995.642</v>
      </c>
      <c r="L475" s="6">
        <v>110</v>
      </c>
      <c r="M475" s="6">
        <f t="shared" si="22"/>
        <v>2.6190476190476191</v>
      </c>
      <c r="O475" s="15" t="s">
        <v>310</v>
      </c>
      <c r="P475" s="15" t="s">
        <v>30</v>
      </c>
      <c r="Q475" s="6">
        <v>56</v>
      </c>
      <c r="R475" s="6">
        <v>17987.921999999999</v>
      </c>
      <c r="S475" s="6">
        <v>248</v>
      </c>
      <c r="T475" s="6">
        <f t="shared" si="23"/>
        <v>4.4285714285714288</v>
      </c>
    </row>
    <row r="476" spans="1:20" x14ac:dyDescent="0.15">
      <c r="A476" s="15" t="s">
        <v>186</v>
      </c>
      <c r="B476" s="15" t="s">
        <v>31</v>
      </c>
      <c r="C476" s="6">
        <v>54</v>
      </c>
      <c r="D476" s="6">
        <v>17502.838</v>
      </c>
      <c r="E476" s="6">
        <v>90</v>
      </c>
      <c r="F476" s="6">
        <f t="shared" si="21"/>
        <v>1.6666666666666667</v>
      </c>
      <c r="H476" s="15" t="s">
        <v>248</v>
      </c>
      <c r="I476" s="15" t="s">
        <v>25</v>
      </c>
      <c r="J476" s="6">
        <v>95</v>
      </c>
      <c r="K476" s="6">
        <v>30109.673999999999</v>
      </c>
      <c r="L476" s="6">
        <v>110</v>
      </c>
      <c r="M476" s="6">
        <f t="shared" si="22"/>
        <v>1.1578947368421053</v>
      </c>
      <c r="O476" s="15" t="s">
        <v>310</v>
      </c>
      <c r="P476" s="15" t="s">
        <v>32</v>
      </c>
      <c r="Q476" s="6">
        <v>99</v>
      </c>
      <c r="R476" s="6">
        <v>32824.561999999998</v>
      </c>
      <c r="S476" s="6">
        <v>248</v>
      </c>
      <c r="T476" s="6">
        <f t="shared" si="23"/>
        <v>2.5050505050505052</v>
      </c>
    </row>
    <row r="477" spans="1:20" x14ac:dyDescent="0.15">
      <c r="A477" s="15" t="s">
        <v>186</v>
      </c>
      <c r="B477" s="15" t="s">
        <v>24</v>
      </c>
      <c r="C477" s="6">
        <v>100</v>
      </c>
      <c r="D477" s="6">
        <v>36046.887000000002</v>
      </c>
      <c r="E477" s="6">
        <v>90</v>
      </c>
      <c r="F477" s="6">
        <f t="shared" si="21"/>
        <v>0.9</v>
      </c>
      <c r="H477" s="15" t="s">
        <v>248</v>
      </c>
      <c r="I477" s="15" t="s">
        <v>30</v>
      </c>
      <c r="J477" s="6">
        <v>35</v>
      </c>
      <c r="K477" s="6">
        <v>11841.237999999999</v>
      </c>
      <c r="L477" s="6">
        <v>110</v>
      </c>
      <c r="M477" s="6">
        <f t="shared" si="22"/>
        <v>3.1428571428571428</v>
      </c>
      <c r="O477" s="15" t="s">
        <v>310</v>
      </c>
      <c r="P477" s="15" t="s">
        <v>31</v>
      </c>
      <c r="Q477" s="6">
        <v>41</v>
      </c>
      <c r="R477" s="6">
        <v>13634.68</v>
      </c>
      <c r="S477" s="6">
        <v>248</v>
      </c>
      <c r="T477" s="6">
        <f t="shared" si="23"/>
        <v>6.0487804878048781</v>
      </c>
    </row>
    <row r="478" spans="1:20" x14ac:dyDescent="0.15">
      <c r="A478" s="15" t="s">
        <v>186</v>
      </c>
      <c r="B478" s="15" t="s">
        <v>26</v>
      </c>
      <c r="C478" s="6">
        <v>97</v>
      </c>
      <c r="D478" s="6">
        <v>28209.01</v>
      </c>
      <c r="E478" s="6">
        <v>91</v>
      </c>
      <c r="F478" s="6">
        <f t="shared" si="21"/>
        <v>0.93814432989690721</v>
      </c>
      <c r="H478" s="15" t="s">
        <v>248</v>
      </c>
      <c r="I478" s="15" t="s">
        <v>29</v>
      </c>
      <c r="J478" s="6">
        <v>93</v>
      </c>
      <c r="K478" s="6">
        <v>31609.445</v>
      </c>
      <c r="L478" s="6">
        <v>110</v>
      </c>
      <c r="M478" s="6">
        <f t="shared" si="22"/>
        <v>1.1827956989247312</v>
      </c>
      <c r="O478" s="15" t="s">
        <v>310</v>
      </c>
      <c r="P478" s="15" t="s">
        <v>27</v>
      </c>
      <c r="Q478" s="6">
        <v>95</v>
      </c>
      <c r="R478" s="6">
        <v>32314.92</v>
      </c>
      <c r="S478" s="6">
        <v>248</v>
      </c>
      <c r="T478" s="6">
        <f t="shared" si="23"/>
        <v>2.6105263157894738</v>
      </c>
    </row>
    <row r="479" spans="1:20" x14ac:dyDescent="0.15">
      <c r="A479" s="15" t="s">
        <v>186</v>
      </c>
      <c r="B479" s="15" t="s">
        <v>33</v>
      </c>
      <c r="C479" s="6">
        <v>106</v>
      </c>
      <c r="D479" s="6">
        <v>34275.644999999997</v>
      </c>
      <c r="E479" s="6">
        <v>91</v>
      </c>
      <c r="F479" s="6">
        <f t="shared" si="21"/>
        <v>0.85849056603773588</v>
      </c>
      <c r="H479" s="15" t="s">
        <v>248</v>
      </c>
      <c r="I479" s="15" t="s">
        <v>33</v>
      </c>
      <c r="J479" s="6">
        <v>96</v>
      </c>
      <c r="K479" s="6">
        <v>31830.758000000002</v>
      </c>
      <c r="L479" s="6">
        <v>110</v>
      </c>
      <c r="M479" s="6">
        <f t="shared" si="22"/>
        <v>1.1458333333333333</v>
      </c>
      <c r="O479" s="15" t="s">
        <v>310</v>
      </c>
      <c r="P479" s="15" t="s">
        <v>25</v>
      </c>
      <c r="Q479" s="6">
        <v>89</v>
      </c>
      <c r="R479" s="6">
        <v>31503.559000000001</v>
      </c>
      <c r="S479" s="6">
        <v>248</v>
      </c>
      <c r="T479" s="6">
        <f t="shared" si="23"/>
        <v>2.7865168539325844</v>
      </c>
    </row>
    <row r="480" spans="1:20" x14ac:dyDescent="0.15">
      <c r="A480" s="15" t="s">
        <v>186</v>
      </c>
      <c r="B480" s="15" t="s">
        <v>30</v>
      </c>
      <c r="C480" s="6">
        <v>61</v>
      </c>
      <c r="D480" s="6">
        <v>20701.398000000001</v>
      </c>
      <c r="E480" s="6">
        <v>91</v>
      </c>
      <c r="F480" s="6">
        <f t="shared" si="21"/>
        <v>1.4918032786885247</v>
      </c>
      <c r="H480" s="15" t="s">
        <v>248</v>
      </c>
      <c r="I480" s="15" t="s">
        <v>32</v>
      </c>
      <c r="J480" s="6">
        <v>100</v>
      </c>
      <c r="K480" s="6">
        <v>28728.123</v>
      </c>
      <c r="L480" s="6">
        <v>110</v>
      </c>
      <c r="M480" s="6">
        <f t="shared" si="22"/>
        <v>1.1000000000000001</v>
      </c>
      <c r="O480" s="15" t="s">
        <v>310</v>
      </c>
      <c r="P480" s="15" t="s">
        <v>28</v>
      </c>
      <c r="Q480" s="6">
        <v>85</v>
      </c>
      <c r="R480" s="6">
        <v>25751.645</v>
      </c>
      <c r="S480" s="6">
        <v>248</v>
      </c>
      <c r="T480" s="6">
        <f t="shared" si="23"/>
        <v>2.9176470588235293</v>
      </c>
    </row>
    <row r="481" spans="1:20" x14ac:dyDescent="0.15">
      <c r="A481" s="15" t="s">
        <v>186</v>
      </c>
      <c r="B481" s="15" t="s">
        <v>28</v>
      </c>
      <c r="C481" s="6">
        <v>96</v>
      </c>
      <c r="D481" s="6">
        <v>31201.164000000001</v>
      </c>
      <c r="E481" s="6">
        <v>91</v>
      </c>
      <c r="F481" s="6">
        <f t="shared" si="21"/>
        <v>0.94791666666666663</v>
      </c>
      <c r="H481" s="15" t="s">
        <v>248</v>
      </c>
      <c r="I481" s="15" t="s">
        <v>24</v>
      </c>
      <c r="J481" s="6">
        <v>91</v>
      </c>
      <c r="K481" s="6">
        <v>29422.197</v>
      </c>
      <c r="L481" s="6">
        <v>110</v>
      </c>
      <c r="M481" s="6">
        <f t="shared" si="22"/>
        <v>1.2087912087912087</v>
      </c>
      <c r="O481" s="15" t="s">
        <v>310</v>
      </c>
      <c r="P481" s="15" t="s">
        <v>26</v>
      </c>
      <c r="Q481" s="6">
        <v>86</v>
      </c>
      <c r="R481" s="6">
        <v>25879.719000000001</v>
      </c>
      <c r="S481" s="6">
        <v>248</v>
      </c>
      <c r="T481" s="6">
        <f t="shared" si="23"/>
        <v>2.8837209302325579</v>
      </c>
    </row>
    <row r="482" spans="1:20" x14ac:dyDescent="0.15">
      <c r="A482" s="15" t="s">
        <v>186</v>
      </c>
      <c r="B482" s="15" t="s">
        <v>29</v>
      </c>
      <c r="C482" s="6">
        <v>107</v>
      </c>
      <c r="D482" s="6">
        <v>35083.796999999999</v>
      </c>
      <c r="E482" s="6">
        <v>91</v>
      </c>
      <c r="F482" s="6">
        <f t="shared" si="21"/>
        <v>0.85046728971962615</v>
      </c>
      <c r="H482" s="15" t="s">
        <v>248</v>
      </c>
      <c r="I482" s="15" t="s">
        <v>27</v>
      </c>
      <c r="J482" s="6">
        <v>96</v>
      </c>
      <c r="K482" s="6">
        <v>33904.720000000001</v>
      </c>
      <c r="L482" s="6">
        <v>110</v>
      </c>
      <c r="M482" s="6">
        <f t="shared" si="22"/>
        <v>1.1458333333333333</v>
      </c>
      <c r="O482" s="15" t="s">
        <v>310</v>
      </c>
      <c r="P482" s="15" t="s">
        <v>24</v>
      </c>
      <c r="Q482" s="6">
        <v>107</v>
      </c>
      <c r="R482" s="6">
        <v>33278.925999999999</v>
      </c>
      <c r="S482" s="6">
        <v>248</v>
      </c>
      <c r="T482" s="6">
        <f t="shared" si="23"/>
        <v>2.3177570093457942</v>
      </c>
    </row>
    <row r="483" spans="1:20" x14ac:dyDescent="0.15">
      <c r="A483" s="15" t="s">
        <v>187</v>
      </c>
      <c r="B483" s="15" t="s">
        <v>25</v>
      </c>
      <c r="C483" s="6">
        <v>97</v>
      </c>
      <c r="D483" s="6">
        <v>36660.445</v>
      </c>
      <c r="E483" s="6">
        <v>112</v>
      </c>
      <c r="F483" s="6">
        <f t="shared" si="21"/>
        <v>1.1546391752577319</v>
      </c>
      <c r="H483" s="15" t="s">
        <v>249</v>
      </c>
      <c r="I483" s="15" t="s">
        <v>25</v>
      </c>
      <c r="J483" s="6">
        <v>51</v>
      </c>
      <c r="K483" s="6">
        <v>16765.240000000002</v>
      </c>
      <c r="L483" s="6">
        <v>117</v>
      </c>
      <c r="M483" s="6">
        <f t="shared" si="22"/>
        <v>2.2941176470588234</v>
      </c>
      <c r="O483" s="15" t="s">
        <v>311</v>
      </c>
      <c r="P483" s="15" t="s">
        <v>24</v>
      </c>
      <c r="Q483" s="6">
        <v>117</v>
      </c>
      <c r="R483" s="6">
        <v>36694.81</v>
      </c>
      <c r="S483" s="6">
        <v>216</v>
      </c>
      <c r="T483" s="6">
        <f t="shared" si="23"/>
        <v>1.8461538461538463</v>
      </c>
    </row>
    <row r="484" spans="1:20" x14ac:dyDescent="0.15">
      <c r="A484" s="15" t="s">
        <v>187</v>
      </c>
      <c r="B484" s="15" t="s">
        <v>32</v>
      </c>
      <c r="C484" s="6">
        <v>86</v>
      </c>
      <c r="D484" s="6">
        <v>28685.601999999999</v>
      </c>
      <c r="E484" s="6">
        <v>113</v>
      </c>
      <c r="F484" s="6">
        <f t="shared" si="21"/>
        <v>1.3139534883720929</v>
      </c>
      <c r="H484" s="15" t="s">
        <v>249</v>
      </c>
      <c r="I484" s="15" t="s">
        <v>33</v>
      </c>
      <c r="J484" s="6">
        <v>46</v>
      </c>
      <c r="K484" s="6">
        <v>15000.679</v>
      </c>
      <c r="L484" s="6">
        <v>117</v>
      </c>
      <c r="M484" s="6">
        <f t="shared" si="22"/>
        <v>2.5434782608695654</v>
      </c>
      <c r="O484" s="15" t="s">
        <v>311</v>
      </c>
      <c r="P484" s="15" t="s">
        <v>29</v>
      </c>
      <c r="Q484" s="6">
        <v>92</v>
      </c>
      <c r="R484" s="6">
        <v>31392.763999999999</v>
      </c>
      <c r="S484" s="6">
        <v>216</v>
      </c>
      <c r="T484" s="6">
        <f t="shared" si="23"/>
        <v>2.347826086956522</v>
      </c>
    </row>
    <row r="485" spans="1:20" x14ac:dyDescent="0.15">
      <c r="A485" s="15" t="s">
        <v>187</v>
      </c>
      <c r="B485" s="15" t="s">
        <v>33</v>
      </c>
      <c r="C485" s="6">
        <v>95</v>
      </c>
      <c r="D485" s="6">
        <v>29649.201000000001</v>
      </c>
      <c r="E485" s="6">
        <v>113</v>
      </c>
      <c r="F485" s="6">
        <f t="shared" si="21"/>
        <v>1.1894736842105262</v>
      </c>
      <c r="H485" s="15" t="s">
        <v>249</v>
      </c>
      <c r="I485" s="15" t="s">
        <v>28</v>
      </c>
      <c r="J485" s="6">
        <v>37</v>
      </c>
      <c r="K485" s="6">
        <v>13662.118</v>
      </c>
      <c r="L485" s="6">
        <v>117</v>
      </c>
      <c r="M485" s="6">
        <f t="shared" si="22"/>
        <v>3.1621621621621623</v>
      </c>
      <c r="O485" s="15" t="s">
        <v>311</v>
      </c>
      <c r="P485" s="15" t="s">
        <v>28</v>
      </c>
      <c r="Q485" s="6">
        <v>94</v>
      </c>
      <c r="R485" s="6">
        <v>30736.513999999999</v>
      </c>
      <c r="S485" s="6">
        <v>216</v>
      </c>
      <c r="T485" s="6">
        <f t="shared" si="23"/>
        <v>2.2978723404255321</v>
      </c>
    </row>
    <row r="486" spans="1:20" x14ac:dyDescent="0.15">
      <c r="A486" s="15" t="s">
        <v>187</v>
      </c>
      <c r="B486" s="15" t="s">
        <v>30</v>
      </c>
      <c r="C486" s="6">
        <v>46</v>
      </c>
      <c r="D486" s="6">
        <v>14268.081</v>
      </c>
      <c r="E486" s="6">
        <v>113</v>
      </c>
      <c r="F486" s="6">
        <f t="shared" si="21"/>
        <v>2.4565217391304346</v>
      </c>
      <c r="H486" s="15" t="s">
        <v>249</v>
      </c>
      <c r="I486" s="15" t="s">
        <v>26</v>
      </c>
      <c r="J486" s="6">
        <v>49</v>
      </c>
      <c r="K486" s="6">
        <v>17006.883000000002</v>
      </c>
      <c r="L486" s="6">
        <v>117</v>
      </c>
      <c r="M486" s="6">
        <f t="shared" si="22"/>
        <v>2.3877551020408165</v>
      </c>
      <c r="O486" s="15" t="s">
        <v>311</v>
      </c>
      <c r="P486" s="15" t="s">
        <v>30</v>
      </c>
      <c r="Q486" s="6">
        <v>42</v>
      </c>
      <c r="R486" s="6">
        <v>14277.84</v>
      </c>
      <c r="S486" s="6">
        <v>216</v>
      </c>
      <c r="T486" s="6">
        <f t="shared" si="23"/>
        <v>5.1428571428571432</v>
      </c>
    </row>
    <row r="487" spans="1:20" x14ac:dyDescent="0.15">
      <c r="A487" s="15" t="s">
        <v>187</v>
      </c>
      <c r="B487" s="15" t="s">
        <v>27</v>
      </c>
      <c r="C487" s="6">
        <v>96</v>
      </c>
      <c r="D487" s="6">
        <v>31908.68</v>
      </c>
      <c r="E487" s="6">
        <v>113</v>
      </c>
      <c r="F487" s="6">
        <f t="shared" si="21"/>
        <v>1.1770833333333333</v>
      </c>
      <c r="H487" s="15" t="s">
        <v>249</v>
      </c>
      <c r="I487" s="15" t="s">
        <v>32</v>
      </c>
      <c r="J487" s="6">
        <v>53</v>
      </c>
      <c r="K487" s="6">
        <v>16228.477000000001</v>
      </c>
      <c r="L487" s="6">
        <v>117</v>
      </c>
      <c r="M487" s="6">
        <f t="shared" si="22"/>
        <v>2.2075471698113209</v>
      </c>
      <c r="O487" s="15" t="s">
        <v>311</v>
      </c>
      <c r="P487" s="15" t="s">
        <v>31</v>
      </c>
      <c r="Q487" s="6">
        <v>46</v>
      </c>
      <c r="R487" s="6">
        <v>17363.8</v>
      </c>
      <c r="S487" s="6">
        <v>216</v>
      </c>
      <c r="T487" s="6">
        <f t="shared" si="23"/>
        <v>4.6956521739130439</v>
      </c>
    </row>
    <row r="488" spans="1:20" x14ac:dyDescent="0.15">
      <c r="A488" s="15" t="s">
        <v>187</v>
      </c>
      <c r="B488" s="15" t="s">
        <v>28</v>
      </c>
      <c r="C488" s="6">
        <v>103</v>
      </c>
      <c r="D488" s="6">
        <v>35414.491999999998</v>
      </c>
      <c r="E488" s="6">
        <v>113</v>
      </c>
      <c r="F488" s="6">
        <f t="shared" si="21"/>
        <v>1.0970873786407767</v>
      </c>
      <c r="H488" s="15" t="s">
        <v>249</v>
      </c>
      <c r="I488" s="15" t="s">
        <v>27</v>
      </c>
      <c r="J488" s="6">
        <v>41</v>
      </c>
      <c r="K488" s="6">
        <v>16369.161</v>
      </c>
      <c r="L488" s="6">
        <v>117</v>
      </c>
      <c r="M488" s="6">
        <f t="shared" si="22"/>
        <v>2.8536585365853657</v>
      </c>
      <c r="O488" s="15" t="s">
        <v>311</v>
      </c>
      <c r="P488" s="15" t="s">
        <v>32</v>
      </c>
      <c r="Q488" s="6">
        <v>95</v>
      </c>
      <c r="R488" s="6">
        <v>32078.083999999999</v>
      </c>
      <c r="S488" s="6">
        <v>216</v>
      </c>
      <c r="T488" s="6">
        <f t="shared" si="23"/>
        <v>2.2736842105263158</v>
      </c>
    </row>
    <row r="489" spans="1:20" x14ac:dyDescent="0.15">
      <c r="A489" s="15" t="s">
        <v>187</v>
      </c>
      <c r="B489" s="15" t="s">
        <v>24</v>
      </c>
      <c r="C489" s="6">
        <v>100</v>
      </c>
      <c r="D489" s="6">
        <v>34726.120000000003</v>
      </c>
      <c r="E489" s="6">
        <v>113</v>
      </c>
      <c r="F489" s="6">
        <f t="shared" si="21"/>
        <v>1.1299999999999999</v>
      </c>
      <c r="H489" s="15" t="s">
        <v>249</v>
      </c>
      <c r="I489" s="15" t="s">
        <v>31</v>
      </c>
      <c r="J489" s="6">
        <v>21</v>
      </c>
      <c r="K489" s="6">
        <v>8276.1589999999997</v>
      </c>
      <c r="L489" s="6">
        <v>117</v>
      </c>
      <c r="M489" s="6">
        <f t="shared" si="22"/>
        <v>5.5714285714285712</v>
      </c>
      <c r="O489" s="15" t="s">
        <v>311</v>
      </c>
      <c r="P489" s="15" t="s">
        <v>33</v>
      </c>
      <c r="Q489" s="6">
        <v>83</v>
      </c>
      <c r="R489" s="6">
        <v>28385.155999999999</v>
      </c>
      <c r="S489" s="6">
        <v>216</v>
      </c>
      <c r="T489" s="6">
        <f t="shared" si="23"/>
        <v>2.6024096385542168</v>
      </c>
    </row>
    <row r="490" spans="1:20" x14ac:dyDescent="0.15">
      <c r="A490" s="15" t="s">
        <v>187</v>
      </c>
      <c r="B490" s="15" t="s">
        <v>26</v>
      </c>
      <c r="C490" s="6">
        <v>89</v>
      </c>
      <c r="D490" s="6">
        <v>26902.518</v>
      </c>
      <c r="E490" s="6">
        <v>113</v>
      </c>
      <c r="F490" s="6">
        <f t="shared" si="21"/>
        <v>1.2696629213483146</v>
      </c>
      <c r="H490" s="15" t="s">
        <v>249</v>
      </c>
      <c r="I490" s="15" t="s">
        <v>24</v>
      </c>
      <c r="J490" s="6">
        <v>45</v>
      </c>
      <c r="K490" s="6">
        <v>13739.518</v>
      </c>
      <c r="L490" s="6">
        <v>117</v>
      </c>
      <c r="M490" s="6">
        <f t="shared" si="22"/>
        <v>2.6</v>
      </c>
      <c r="O490" s="15" t="s">
        <v>311</v>
      </c>
      <c r="P490" s="15" t="s">
        <v>26</v>
      </c>
      <c r="Q490" s="6">
        <v>89</v>
      </c>
      <c r="R490" s="6">
        <v>27376.120999999999</v>
      </c>
      <c r="S490" s="6">
        <v>217</v>
      </c>
      <c r="T490" s="6">
        <f t="shared" si="23"/>
        <v>2.4382022471910112</v>
      </c>
    </row>
    <row r="491" spans="1:20" x14ac:dyDescent="0.15">
      <c r="A491" s="15" t="s">
        <v>187</v>
      </c>
      <c r="B491" s="15" t="s">
        <v>29</v>
      </c>
      <c r="C491" s="6">
        <v>97</v>
      </c>
      <c r="D491" s="6">
        <v>32930.561999999998</v>
      </c>
      <c r="E491" s="6">
        <v>113</v>
      </c>
      <c r="F491" s="6">
        <f t="shared" si="21"/>
        <v>1.1649484536082475</v>
      </c>
      <c r="H491" s="15" t="s">
        <v>249</v>
      </c>
      <c r="I491" s="15" t="s">
        <v>29</v>
      </c>
      <c r="J491" s="6">
        <v>57</v>
      </c>
      <c r="K491" s="6">
        <v>19806.078000000001</v>
      </c>
      <c r="L491" s="6">
        <v>117</v>
      </c>
      <c r="M491" s="6">
        <f t="shared" si="22"/>
        <v>2.0526315789473686</v>
      </c>
      <c r="O491" s="15" t="s">
        <v>311</v>
      </c>
      <c r="P491" s="15" t="s">
        <v>25</v>
      </c>
      <c r="Q491" s="6">
        <v>92</v>
      </c>
      <c r="R491" s="6">
        <v>31645.282999999999</v>
      </c>
      <c r="S491" s="6">
        <v>217</v>
      </c>
      <c r="T491" s="6">
        <f t="shared" si="23"/>
        <v>2.3586956521739131</v>
      </c>
    </row>
    <row r="492" spans="1:20" x14ac:dyDescent="0.15">
      <c r="A492" s="15" t="s">
        <v>187</v>
      </c>
      <c r="B492" s="15" t="s">
        <v>31</v>
      </c>
      <c r="C492" s="6">
        <v>53</v>
      </c>
      <c r="D492" s="6">
        <v>16914.798999999999</v>
      </c>
      <c r="E492" s="6">
        <v>114</v>
      </c>
      <c r="F492" s="6">
        <f t="shared" si="21"/>
        <v>2.1509433962264151</v>
      </c>
      <c r="H492" s="15" t="s">
        <v>249</v>
      </c>
      <c r="I492" s="15" t="s">
        <v>30</v>
      </c>
      <c r="J492" s="6">
        <v>19</v>
      </c>
      <c r="K492" s="6">
        <v>6700.7206999999999</v>
      </c>
      <c r="L492" s="6">
        <v>117</v>
      </c>
      <c r="M492" s="6">
        <f t="shared" si="22"/>
        <v>6.1578947368421053</v>
      </c>
      <c r="O492" s="15" t="s">
        <v>311</v>
      </c>
      <c r="P492" s="15" t="s">
        <v>27</v>
      </c>
      <c r="Q492" s="6">
        <v>89</v>
      </c>
      <c r="R492" s="6">
        <v>32116.678</v>
      </c>
      <c r="S492" s="6">
        <v>217</v>
      </c>
      <c r="T492" s="6">
        <f t="shared" si="23"/>
        <v>2.4382022471910112</v>
      </c>
    </row>
    <row r="493" spans="1:20" x14ac:dyDescent="0.15">
      <c r="A493" s="15" t="s">
        <v>188</v>
      </c>
      <c r="B493" s="15" t="s">
        <v>26</v>
      </c>
      <c r="C493" s="6">
        <v>87</v>
      </c>
      <c r="D493" s="6">
        <v>28663.998</v>
      </c>
      <c r="E493" s="6">
        <v>158</v>
      </c>
      <c r="F493" s="6">
        <f t="shared" si="21"/>
        <v>1.8160919540229885</v>
      </c>
      <c r="H493" s="15" t="s">
        <v>250</v>
      </c>
      <c r="I493" s="15" t="s">
        <v>28</v>
      </c>
      <c r="J493" s="6">
        <v>46</v>
      </c>
      <c r="K493" s="6">
        <v>14832.08</v>
      </c>
      <c r="L493" s="6">
        <v>152</v>
      </c>
      <c r="M493" s="6">
        <f t="shared" si="22"/>
        <v>3.3043478260869565</v>
      </c>
      <c r="O493" s="15" t="s">
        <v>312</v>
      </c>
      <c r="P493" s="15" t="s">
        <v>27</v>
      </c>
      <c r="Q493" s="6">
        <v>95</v>
      </c>
      <c r="R493" s="6">
        <v>32782.559999999998</v>
      </c>
      <c r="S493" s="6">
        <v>103</v>
      </c>
      <c r="T493" s="6">
        <f t="shared" si="23"/>
        <v>1.0842105263157895</v>
      </c>
    </row>
    <row r="494" spans="1:20" x14ac:dyDescent="0.15">
      <c r="A494" s="15" t="s">
        <v>188</v>
      </c>
      <c r="B494" s="15" t="s">
        <v>24</v>
      </c>
      <c r="C494" s="6">
        <v>96</v>
      </c>
      <c r="D494" s="6">
        <v>30456.959999999999</v>
      </c>
      <c r="E494" s="6">
        <v>158</v>
      </c>
      <c r="F494" s="6">
        <f t="shared" si="21"/>
        <v>1.6458333333333333</v>
      </c>
      <c r="H494" s="15" t="s">
        <v>250</v>
      </c>
      <c r="I494" s="15" t="s">
        <v>25</v>
      </c>
      <c r="J494" s="6">
        <v>45</v>
      </c>
      <c r="K494" s="6">
        <v>16746.36</v>
      </c>
      <c r="L494" s="6">
        <v>153</v>
      </c>
      <c r="M494" s="6">
        <f t="shared" si="22"/>
        <v>3.4</v>
      </c>
      <c r="O494" s="15" t="s">
        <v>312</v>
      </c>
      <c r="P494" s="15" t="s">
        <v>26</v>
      </c>
      <c r="Q494" s="6">
        <v>99</v>
      </c>
      <c r="R494" s="6">
        <v>30452.596000000001</v>
      </c>
      <c r="S494" s="6">
        <v>103</v>
      </c>
      <c r="T494" s="6">
        <f t="shared" si="23"/>
        <v>1.0404040404040404</v>
      </c>
    </row>
    <row r="495" spans="1:20" x14ac:dyDescent="0.15">
      <c r="A495" s="15" t="s">
        <v>188</v>
      </c>
      <c r="B495" s="15" t="s">
        <v>33</v>
      </c>
      <c r="C495" s="6">
        <v>104</v>
      </c>
      <c r="D495" s="6">
        <v>34293.758000000002</v>
      </c>
      <c r="E495" s="6">
        <v>158</v>
      </c>
      <c r="F495" s="6">
        <f t="shared" si="21"/>
        <v>1.5192307692307692</v>
      </c>
      <c r="H495" s="15" t="s">
        <v>250</v>
      </c>
      <c r="I495" s="15" t="s">
        <v>26</v>
      </c>
      <c r="J495" s="6">
        <v>42</v>
      </c>
      <c r="K495" s="6">
        <v>13606.681</v>
      </c>
      <c r="L495" s="6">
        <v>153</v>
      </c>
      <c r="M495" s="6">
        <f t="shared" si="22"/>
        <v>3.6428571428571428</v>
      </c>
      <c r="O495" s="15" t="s">
        <v>312</v>
      </c>
      <c r="P495" s="15" t="s">
        <v>24</v>
      </c>
      <c r="Q495" s="6">
        <v>102</v>
      </c>
      <c r="R495" s="6">
        <v>32781.913999999997</v>
      </c>
      <c r="S495" s="6">
        <v>104</v>
      </c>
      <c r="T495" s="6">
        <f t="shared" si="23"/>
        <v>1.0196078431372548</v>
      </c>
    </row>
    <row r="496" spans="1:20" x14ac:dyDescent="0.15">
      <c r="A496" s="15" t="s">
        <v>188</v>
      </c>
      <c r="B496" s="15" t="s">
        <v>31</v>
      </c>
      <c r="C496" s="6">
        <v>50</v>
      </c>
      <c r="D496" s="6">
        <v>15773.081</v>
      </c>
      <c r="E496" s="6">
        <v>158</v>
      </c>
      <c r="F496" s="6">
        <f t="shared" si="21"/>
        <v>3.16</v>
      </c>
      <c r="H496" s="15" t="s">
        <v>250</v>
      </c>
      <c r="I496" s="15" t="s">
        <v>32</v>
      </c>
      <c r="J496" s="6">
        <v>48</v>
      </c>
      <c r="K496" s="6">
        <v>17267.52</v>
      </c>
      <c r="L496" s="6">
        <v>153</v>
      </c>
      <c r="M496" s="6">
        <f t="shared" si="22"/>
        <v>3.1875</v>
      </c>
      <c r="O496" s="15" t="s">
        <v>312</v>
      </c>
      <c r="P496" s="15" t="s">
        <v>30</v>
      </c>
      <c r="Q496" s="6">
        <v>31</v>
      </c>
      <c r="R496" s="6">
        <v>11037.519</v>
      </c>
      <c r="S496" s="6">
        <v>104</v>
      </c>
      <c r="T496" s="6">
        <f t="shared" si="23"/>
        <v>3.3548387096774195</v>
      </c>
    </row>
    <row r="497" spans="1:20" x14ac:dyDescent="0.15">
      <c r="A497" s="15" t="s">
        <v>188</v>
      </c>
      <c r="B497" s="15" t="s">
        <v>30</v>
      </c>
      <c r="C497" s="6">
        <v>45</v>
      </c>
      <c r="D497" s="6">
        <v>13610.16</v>
      </c>
      <c r="E497" s="6">
        <v>158</v>
      </c>
      <c r="F497" s="6">
        <f t="shared" si="21"/>
        <v>3.5111111111111111</v>
      </c>
      <c r="H497" s="15" t="s">
        <v>250</v>
      </c>
      <c r="I497" s="15" t="s">
        <v>31</v>
      </c>
      <c r="J497" s="6">
        <v>21</v>
      </c>
      <c r="K497" s="6">
        <v>6756.96</v>
      </c>
      <c r="L497" s="6">
        <v>153</v>
      </c>
      <c r="M497" s="6">
        <f t="shared" si="22"/>
        <v>7.2857142857142856</v>
      </c>
      <c r="O497" s="15" t="s">
        <v>312</v>
      </c>
      <c r="P497" s="15" t="s">
        <v>31</v>
      </c>
      <c r="Q497" s="6">
        <v>47</v>
      </c>
      <c r="R497" s="6">
        <v>17618.560000000001</v>
      </c>
      <c r="S497" s="6">
        <v>104</v>
      </c>
      <c r="T497" s="6">
        <f t="shared" si="23"/>
        <v>2.2127659574468086</v>
      </c>
    </row>
    <row r="498" spans="1:20" x14ac:dyDescent="0.15">
      <c r="A498" s="15" t="s">
        <v>188</v>
      </c>
      <c r="B498" s="15" t="s">
        <v>32</v>
      </c>
      <c r="C498" s="6">
        <v>83</v>
      </c>
      <c r="D498" s="6">
        <v>25696.396000000001</v>
      </c>
      <c r="E498" s="6">
        <v>158</v>
      </c>
      <c r="F498" s="6">
        <f t="shared" si="21"/>
        <v>1.9036144578313252</v>
      </c>
      <c r="H498" s="15" t="s">
        <v>250</v>
      </c>
      <c r="I498" s="15" t="s">
        <v>24</v>
      </c>
      <c r="J498" s="6">
        <v>59</v>
      </c>
      <c r="K498" s="6">
        <v>20755.280999999999</v>
      </c>
      <c r="L498" s="6">
        <v>153</v>
      </c>
      <c r="M498" s="6">
        <f t="shared" si="22"/>
        <v>2.593220338983051</v>
      </c>
      <c r="O498" s="15" t="s">
        <v>312</v>
      </c>
      <c r="P498" s="15" t="s">
        <v>25</v>
      </c>
      <c r="Q498" s="6">
        <v>115</v>
      </c>
      <c r="R498" s="6">
        <v>36916</v>
      </c>
      <c r="S498" s="6">
        <v>104</v>
      </c>
      <c r="T498" s="6">
        <f t="shared" si="23"/>
        <v>0.90434782608695652</v>
      </c>
    </row>
    <row r="499" spans="1:20" x14ac:dyDescent="0.15">
      <c r="A499" s="15" t="s">
        <v>188</v>
      </c>
      <c r="B499" s="15" t="s">
        <v>25</v>
      </c>
      <c r="C499" s="6">
        <v>86</v>
      </c>
      <c r="D499" s="6">
        <v>29323.008000000002</v>
      </c>
      <c r="E499" s="6">
        <v>160</v>
      </c>
      <c r="F499" s="6">
        <f t="shared" si="21"/>
        <v>1.8604651162790697</v>
      </c>
      <c r="H499" s="15" t="s">
        <v>250</v>
      </c>
      <c r="I499" s="15" t="s">
        <v>30</v>
      </c>
      <c r="J499" s="6">
        <v>12</v>
      </c>
      <c r="K499" s="6">
        <v>4547.2397000000001</v>
      </c>
      <c r="L499" s="6">
        <v>153</v>
      </c>
      <c r="M499" s="6">
        <f t="shared" si="22"/>
        <v>12.75</v>
      </c>
      <c r="O499" s="15" t="s">
        <v>312</v>
      </c>
      <c r="P499" s="15" t="s">
        <v>33</v>
      </c>
      <c r="Q499" s="6">
        <v>72</v>
      </c>
      <c r="R499" s="6">
        <v>24333.040000000001</v>
      </c>
      <c r="S499" s="6">
        <v>104</v>
      </c>
      <c r="T499" s="6">
        <f t="shared" si="23"/>
        <v>1.4444444444444444</v>
      </c>
    </row>
    <row r="500" spans="1:20" x14ac:dyDescent="0.15">
      <c r="A500" s="15" t="s">
        <v>188</v>
      </c>
      <c r="B500" s="15" t="s">
        <v>27</v>
      </c>
      <c r="C500" s="6">
        <v>86</v>
      </c>
      <c r="D500" s="6">
        <v>27664.557000000001</v>
      </c>
      <c r="E500" s="6">
        <v>160</v>
      </c>
      <c r="F500" s="6">
        <f t="shared" si="21"/>
        <v>1.8604651162790697</v>
      </c>
      <c r="H500" s="15" t="s">
        <v>250</v>
      </c>
      <c r="I500" s="15" t="s">
        <v>29</v>
      </c>
      <c r="J500" s="6">
        <v>53</v>
      </c>
      <c r="K500" s="6">
        <v>17407.8</v>
      </c>
      <c r="L500" s="6">
        <v>153</v>
      </c>
      <c r="M500" s="6">
        <f t="shared" si="22"/>
        <v>2.8867924528301887</v>
      </c>
      <c r="O500" s="15" t="s">
        <v>312</v>
      </c>
      <c r="P500" s="15" t="s">
        <v>29</v>
      </c>
      <c r="Q500" s="6">
        <v>88</v>
      </c>
      <c r="R500" s="6">
        <v>28609.846000000001</v>
      </c>
      <c r="S500" s="6">
        <v>105</v>
      </c>
      <c r="T500" s="6">
        <f t="shared" si="23"/>
        <v>1.1931818181818181</v>
      </c>
    </row>
    <row r="501" spans="1:20" x14ac:dyDescent="0.15">
      <c r="A501" s="15" t="s">
        <v>188</v>
      </c>
      <c r="B501" s="15" t="s">
        <v>29</v>
      </c>
      <c r="C501" s="6">
        <v>105</v>
      </c>
      <c r="D501" s="6">
        <v>33965.56</v>
      </c>
      <c r="E501" s="6">
        <v>160</v>
      </c>
      <c r="F501" s="6">
        <f t="shared" si="21"/>
        <v>1.5238095238095237</v>
      </c>
      <c r="H501" s="15" t="s">
        <v>250</v>
      </c>
      <c r="I501" s="15" t="s">
        <v>33</v>
      </c>
      <c r="J501" s="6">
        <v>45</v>
      </c>
      <c r="K501" s="6">
        <v>15067.601000000001</v>
      </c>
      <c r="L501" s="6">
        <v>153</v>
      </c>
      <c r="M501" s="6">
        <f t="shared" si="22"/>
        <v>3.4</v>
      </c>
      <c r="O501" s="15" t="s">
        <v>312</v>
      </c>
      <c r="P501" s="15" t="s">
        <v>28</v>
      </c>
      <c r="Q501" s="6">
        <v>96</v>
      </c>
      <c r="R501" s="6">
        <v>31924.2</v>
      </c>
      <c r="S501" s="6">
        <v>105</v>
      </c>
      <c r="T501" s="6">
        <f t="shared" si="23"/>
        <v>1.09375</v>
      </c>
    </row>
    <row r="502" spans="1:20" x14ac:dyDescent="0.15">
      <c r="A502" s="15" t="s">
        <v>188</v>
      </c>
      <c r="B502" s="15" t="s">
        <v>28</v>
      </c>
      <c r="C502" s="6">
        <v>99</v>
      </c>
      <c r="D502" s="6">
        <v>31697.916000000001</v>
      </c>
      <c r="E502" s="6">
        <v>160</v>
      </c>
      <c r="F502" s="6">
        <f t="shared" si="21"/>
        <v>1.6161616161616161</v>
      </c>
      <c r="H502" s="15" t="s">
        <v>250</v>
      </c>
      <c r="I502" s="15" t="s">
        <v>27</v>
      </c>
      <c r="J502" s="6">
        <v>53</v>
      </c>
      <c r="K502" s="6">
        <v>18222.643</v>
      </c>
      <c r="L502" s="6">
        <v>153</v>
      </c>
      <c r="M502" s="6">
        <f t="shared" si="22"/>
        <v>2.8867924528301887</v>
      </c>
      <c r="O502" s="15" t="s">
        <v>312</v>
      </c>
      <c r="P502" s="15" t="s">
        <v>32</v>
      </c>
      <c r="Q502" s="6">
        <v>96</v>
      </c>
      <c r="R502" s="6">
        <v>30312.639999999999</v>
      </c>
      <c r="S502" s="6">
        <v>105</v>
      </c>
      <c r="T502" s="6">
        <f t="shared" si="23"/>
        <v>1.09375</v>
      </c>
    </row>
    <row r="503" spans="1:20" x14ac:dyDescent="0.15">
      <c r="A503" s="15" t="s">
        <v>189</v>
      </c>
      <c r="B503" s="15" t="s">
        <v>26</v>
      </c>
      <c r="C503" s="6">
        <v>94</v>
      </c>
      <c r="D503" s="6">
        <v>31436.12</v>
      </c>
      <c r="E503" s="6">
        <v>73</v>
      </c>
      <c r="F503" s="6">
        <f t="shared" si="21"/>
        <v>0.77659574468085102</v>
      </c>
      <c r="H503" s="15" t="s">
        <v>251</v>
      </c>
      <c r="I503" s="15" t="s">
        <v>33</v>
      </c>
      <c r="J503" s="6">
        <v>91</v>
      </c>
      <c r="K503" s="6">
        <v>28648.525000000001</v>
      </c>
      <c r="L503" s="6">
        <v>218</v>
      </c>
      <c r="M503" s="6">
        <f t="shared" si="22"/>
        <v>2.3956043956043955</v>
      </c>
      <c r="O503" s="15" t="s">
        <v>313</v>
      </c>
      <c r="P503" s="15" t="s">
        <v>24</v>
      </c>
      <c r="Q503" s="6">
        <v>82</v>
      </c>
      <c r="R503" s="6">
        <v>26870.756000000001</v>
      </c>
      <c r="S503" s="6">
        <v>68</v>
      </c>
      <c r="T503" s="6">
        <f t="shared" si="23"/>
        <v>0.82926829268292679</v>
      </c>
    </row>
    <row r="504" spans="1:20" x14ac:dyDescent="0.15">
      <c r="A504" s="15" t="s">
        <v>189</v>
      </c>
      <c r="B504" s="15" t="s">
        <v>27</v>
      </c>
      <c r="C504" s="6">
        <v>74</v>
      </c>
      <c r="D504" s="6">
        <v>22274.598000000002</v>
      </c>
      <c r="E504" s="6">
        <v>74</v>
      </c>
      <c r="F504" s="6">
        <f t="shared" si="21"/>
        <v>1</v>
      </c>
      <c r="H504" s="15" t="s">
        <v>251</v>
      </c>
      <c r="I504" s="15" t="s">
        <v>32</v>
      </c>
      <c r="J504" s="6">
        <v>102</v>
      </c>
      <c r="K504" s="6">
        <v>32226.2</v>
      </c>
      <c r="L504" s="6">
        <v>219</v>
      </c>
      <c r="M504" s="6">
        <f t="shared" si="22"/>
        <v>2.1470588235294117</v>
      </c>
      <c r="O504" s="15" t="s">
        <v>313</v>
      </c>
      <c r="P504" s="15" t="s">
        <v>27</v>
      </c>
      <c r="Q504" s="6">
        <v>98</v>
      </c>
      <c r="R504" s="6">
        <v>31172.724999999999</v>
      </c>
      <c r="S504" s="6">
        <v>68</v>
      </c>
      <c r="T504" s="6">
        <f t="shared" si="23"/>
        <v>0.69387755102040816</v>
      </c>
    </row>
    <row r="505" spans="1:20" x14ac:dyDescent="0.15">
      <c r="A505" s="15" t="s">
        <v>189</v>
      </c>
      <c r="B505" s="15" t="s">
        <v>28</v>
      </c>
      <c r="C505" s="6">
        <v>85</v>
      </c>
      <c r="D505" s="6">
        <v>27814.041000000001</v>
      </c>
      <c r="E505" s="6">
        <v>74</v>
      </c>
      <c r="F505" s="6">
        <f t="shared" si="21"/>
        <v>0.87058823529411766</v>
      </c>
      <c r="H505" s="15" t="s">
        <v>251</v>
      </c>
      <c r="I505" s="15" t="s">
        <v>24</v>
      </c>
      <c r="J505" s="6">
        <v>125</v>
      </c>
      <c r="K505" s="6">
        <v>41646.285000000003</v>
      </c>
      <c r="L505" s="6">
        <v>219</v>
      </c>
      <c r="M505" s="6">
        <f t="shared" si="22"/>
        <v>1.752</v>
      </c>
      <c r="O505" s="15" t="s">
        <v>313</v>
      </c>
      <c r="P505" s="15" t="s">
        <v>28</v>
      </c>
      <c r="Q505" s="6">
        <v>88</v>
      </c>
      <c r="R505" s="6">
        <v>30063.84</v>
      </c>
      <c r="S505" s="6">
        <v>68</v>
      </c>
      <c r="T505" s="6">
        <f t="shared" si="23"/>
        <v>0.77272727272727271</v>
      </c>
    </row>
    <row r="506" spans="1:20" x14ac:dyDescent="0.15">
      <c r="A506" s="15" t="s">
        <v>189</v>
      </c>
      <c r="B506" s="15" t="s">
        <v>24</v>
      </c>
      <c r="C506" s="6">
        <v>96</v>
      </c>
      <c r="D506" s="6">
        <v>30886.594000000001</v>
      </c>
      <c r="E506" s="6">
        <v>74</v>
      </c>
      <c r="F506" s="6">
        <f t="shared" si="21"/>
        <v>0.77083333333333337</v>
      </c>
      <c r="H506" s="15" t="s">
        <v>251</v>
      </c>
      <c r="I506" s="15" t="s">
        <v>29</v>
      </c>
      <c r="J506" s="6">
        <v>113</v>
      </c>
      <c r="K506" s="6">
        <v>37634.44</v>
      </c>
      <c r="L506" s="6">
        <v>219</v>
      </c>
      <c r="M506" s="6">
        <f t="shared" si="22"/>
        <v>1.9380530973451326</v>
      </c>
      <c r="O506" s="15" t="s">
        <v>313</v>
      </c>
      <c r="P506" s="15" t="s">
        <v>30</v>
      </c>
      <c r="Q506" s="6">
        <v>41</v>
      </c>
      <c r="R506" s="6">
        <v>13283.359</v>
      </c>
      <c r="S506" s="6">
        <v>68</v>
      </c>
      <c r="T506" s="6">
        <f t="shared" si="23"/>
        <v>1.6585365853658536</v>
      </c>
    </row>
    <row r="507" spans="1:20" x14ac:dyDescent="0.15">
      <c r="A507" s="15" t="s">
        <v>189</v>
      </c>
      <c r="B507" s="15" t="s">
        <v>30</v>
      </c>
      <c r="C507" s="6">
        <v>38</v>
      </c>
      <c r="D507" s="6">
        <v>12246.08</v>
      </c>
      <c r="E507" s="6">
        <v>74</v>
      </c>
      <c r="F507" s="6">
        <f t="shared" si="21"/>
        <v>1.9473684210526316</v>
      </c>
      <c r="H507" s="15" t="s">
        <v>251</v>
      </c>
      <c r="I507" s="15" t="s">
        <v>30</v>
      </c>
      <c r="J507" s="6">
        <v>36</v>
      </c>
      <c r="K507" s="6">
        <v>12669.761</v>
      </c>
      <c r="L507" s="6">
        <v>219</v>
      </c>
      <c r="M507" s="6">
        <f t="shared" si="22"/>
        <v>6.083333333333333</v>
      </c>
      <c r="O507" s="15" t="s">
        <v>313</v>
      </c>
      <c r="P507" s="15" t="s">
        <v>32</v>
      </c>
      <c r="Q507" s="6">
        <v>107</v>
      </c>
      <c r="R507" s="6">
        <v>34428.285000000003</v>
      </c>
      <c r="S507" s="6">
        <v>68</v>
      </c>
      <c r="T507" s="6">
        <f t="shared" si="23"/>
        <v>0.63551401869158874</v>
      </c>
    </row>
    <row r="508" spans="1:20" x14ac:dyDescent="0.15">
      <c r="A508" s="15" t="s">
        <v>189</v>
      </c>
      <c r="B508" s="15" t="s">
        <v>33</v>
      </c>
      <c r="C508" s="6">
        <v>100</v>
      </c>
      <c r="D508" s="6">
        <v>32969.964999999997</v>
      </c>
      <c r="E508" s="6">
        <v>74</v>
      </c>
      <c r="F508" s="6">
        <f t="shared" si="21"/>
        <v>0.74</v>
      </c>
      <c r="H508" s="15" t="s">
        <v>251</v>
      </c>
      <c r="I508" s="15" t="s">
        <v>28</v>
      </c>
      <c r="J508" s="6">
        <v>95</v>
      </c>
      <c r="K508" s="6">
        <v>32239.280999999999</v>
      </c>
      <c r="L508" s="6">
        <v>219</v>
      </c>
      <c r="M508" s="6">
        <f t="shared" si="22"/>
        <v>2.3052631578947369</v>
      </c>
      <c r="O508" s="15" t="s">
        <v>313</v>
      </c>
      <c r="P508" s="15" t="s">
        <v>31</v>
      </c>
      <c r="Q508" s="6">
        <v>49</v>
      </c>
      <c r="R508" s="6">
        <v>17420.240000000002</v>
      </c>
      <c r="S508" s="6">
        <v>68</v>
      </c>
      <c r="T508" s="6">
        <f t="shared" si="23"/>
        <v>1.3877551020408163</v>
      </c>
    </row>
    <row r="509" spans="1:20" x14ac:dyDescent="0.15">
      <c r="A509" s="15" t="s">
        <v>189</v>
      </c>
      <c r="B509" s="15" t="s">
        <v>31</v>
      </c>
      <c r="C509" s="6">
        <v>47</v>
      </c>
      <c r="D509" s="6">
        <v>13077.561</v>
      </c>
      <c r="E509" s="6">
        <v>75</v>
      </c>
      <c r="F509" s="6">
        <f t="shared" si="21"/>
        <v>1.5957446808510638</v>
      </c>
      <c r="H509" s="15" t="s">
        <v>251</v>
      </c>
      <c r="I509" s="15" t="s">
        <v>31</v>
      </c>
      <c r="J509" s="6">
        <v>44</v>
      </c>
      <c r="K509" s="6">
        <v>14523.96</v>
      </c>
      <c r="L509" s="6">
        <v>219</v>
      </c>
      <c r="M509" s="6">
        <f t="shared" si="22"/>
        <v>4.9772727272727275</v>
      </c>
      <c r="O509" s="15" t="s">
        <v>313</v>
      </c>
      <c r="P509" s="15" t="s">
        <v>26</v>
      </c>
      <c r="Q509" s="6">
        <v>97</v>
      </c>
      <c r="R509" s="6">
        <v>30743.085999999999</v>
      </c>
      <c r="S509" s="6">
        <v>68</v>
      </c>
      <c r="T509" s="6">
        <f t="shared" si="23"/>
        <v>0.7010309278350515</v>
      </c>
    </row>
    <row r="510" spans="1:20" x14ac:dyDescent="0.15">
      <c r="A510" s="15" t="s">
        <v>189</v>
      </c>
      <c r="B510" s="15" t="s">
        <v>29</v>
      </c>
      <c r="C510" s="6">
        <v>106</v>
      </c>
      <c r="D510" s="6">
        <v>30642.484</v>
      </c>
      <c r="E510" s="6">
        <v>75</v>
      </c>
      <c r="F510" s="6">
        <f t="shared" si="21"/>
        <v>0.70754716981132071</v>
      </c>
      <c r="H510" s="15" t="s">
        <v>251</v>
      </c>
      <c r="I510" s="15" t="s">
        <v>25</v>
      </c>
      <c r="J510" s="6">
        <v>105</v>
      </c>
      <c r="K510" s="6">
        <v>37688.19</v>
      </c>
      <c r="L510" s="6">
        <v>219</v>
      </c>
      <c r="M510" s="6">
        <f t="shared" si="22"/>
        <v>2.0857142857142859</v>
      </c>
      <c r="O510" s="15" t="s">
        <v>313</v>
      </c>
      <c r="P510" s="15" t="s">
        <v>33</v>
      </c>
      <c r="Q510" s="6">
        <v>77</v>
      </c>
      <c r="R510" s="6">
        <v>24761.923999999999</v>
      </c>
      <c r="S510" s="6">
        <v>68</v>
      </c>
      <c r="T510" s="6">
        <f t="shared" si="23"/>
        <v>0.88311688311688308</v>
      </c>
    </row>
    <row r="511" spans="1:20" x14ac:dyDescent="0.15">
      <c r="A511" s="15" t="s">
        <v>189</v>
      </c>
      <c r="B511" s="15" t="s">
        <v>32</v>
      </c>
      <c r="C511" s="6">
        <v>108</v>
      </c>
      <c r="D511" s="6">
        <v>34988.476999999999</v>
      </c>
      <c r="E511" s="6">
        <v>75</v>
      </c>
      <c r="F511" s="6">
        <f t="shared" si="21"/>
        <v>0.69444444444444442</v>
      </c>
      <c r="H511" s="15" t="s">
        <v>251</v>
      </c>
      <c r="I511" s="15" t="s">
        <v>26</v>
      </c>
      <c r="J511" s="6">
        <v>94</v>
      </c>
      <c r="K511" s="6">
        <v>29546.720000000001</v>
      </c>
      <c r="L511" s="6">
        <v>219</v>
      </c>
      <c r="M511" s="6">
        <f t="shared" si="22"/>
        <v>2.3297872340425534</v>
      </c>
      <c r="O511" s="15" t="s">
        <v>313</v>
      </c>
      <c r="P511" s="15" t="s">
        <v>29</v>
      </c>
      <c r="Q511" s="6">
        <v>92</v>
      </c>
      <c r="R511" s="6">
        <v>29821.518</v>
      </c>
      <c r="S511" s="6">
        <v>68</v>
      </c>
      <c r="T511" s="6">
        <f t="shared" si="23"/>
        <v>0.73913043478260865</v>
      </c>
    </row>
    <row r="512" spans="1:20" x14ac:dyDescent="0.15">
      <c r="A512" s="15" t="s">
        <v>189</v>
      </c>
      <c r="B512" s="15" t="s">
        <v>25</v>
      </c>
      <c r="C512" s="6">
        <v>93</v>
      </c>
      <c r="D512" s="6">
        <v>28300.719000000001</v>
      </c>
      <c r="E512" s="6">
        <v>75</v>
      </c>
      <c r="F512" s="6">
        <f t="shared" si="21"/>
        <v>0.80645161290322576</v>
      </c>
      <c r="H512" s="15" t="s">
        <v>251</v>
      </c>
      <c r="I512" s="15" t="s">
        <v>27</v>
      </c>
      <c r="J512" s="6">
        <v>99</v>
      </c>
      <c r="K512" s="6">
        <v>33122.92</v>
      </c>
      <c r="L512" s="6">
        <v>219</v>
      </c>
      <c r="M512" s="6">
        <f t="shared" si="22"/>
        <v>2.2121212121212119</v>
      </c>
      <c r="O512" s="15" t="s">
        <v>313</v>
      </c>
      <c r="P512" s="15" t="s">
        <v>25</v>
      </c>
      <c r="Q512" s="6">
        <v>110</v>
      </c>
      <c r="R512" s="6">
        <v>33524.597999999998</v>
      </c>
      <c r="S512" s="6">
        <v>68</v>
      </c>
      <c r="T512" s="6">
        <f t="shared" si="23"/>
        <v>0.61818181818181817</v>
      </c>
    </row>
    <row r="513" spans="1:20" x14ac:dyDescent="0.15">
      <c r="A513" s="15" t="s">
        <v>190</v>
      </c>
      <c r="B513" s="15" t="s">
        <v>27</v>
      </c>
      <c r="C513" s="6">
        <v>82</v>
      </c>
      <c r="D513" s="6">
        <v>26763.473000000002</v>
      </c>
      <c r="E513" s="6">
        <v>110</v>
      </c>
      <c r="F513" s="6">
        <f t="shared" si="21"/>
        <v>1.3414634146341464</v>
      </c>
      <c r="H513" s="15" t="s">
        <v>252</v>
      </c>
      <c r="I513" s="15" t="s">
        <v>32</v>
      </c>
      <c r="J513" s="6">
        <v>101</v>
      </c>
      <c r="K513" s="6">
        <v>31718.884999999998</v>
      </c>
      <c r="L513" s="6">
        <v>256</v>
      </c>
      <c r="M513" s="6">
        <f t="shared" si="22"/>
        <v>2.5346534653465347</v>
      </c>
      <c r="O513" s="15" t="s">
        <v>314</v>
      </c>
      <c r="P513" s="15" t="s">
        <v>25</v>
      </c>
      <c r="Q513" s="6">
        <v>95</v>
      </c>
      <c r="R513" s="6">
        <v>29663.687999999998</v>
      </c>
      <c r="S513" s="6">
        <v>170</v>
      </c>
      <c r="T513" s="6">
        <f t="shared" si="23"/>
        <v>1.7894736842105263</v>
      </c>
    </row>
    <row r="514" spans="1:20" x14ac:dyDescent="0.15">
      <c r="A514" s="15" t="s">
        <v>190</v>
      </c>
      <c r="B514" s="15" t="s">
        <v>29</v>
      </c>
      <c r="C514" s="6">
        <v>98</v>
      </c>
      <c r="D514" s="6">
        <v>28474.596000000001</v>
      </c>
      <c r="E514" s="6">
        <v>110</v>
      </c>
      <c r="F514" s="6">
        <f t="shared" si="21"/>
        <v>1.1224489795918366</v>
      </c>
      <c r="H514" s="15" t="s">
        <v>252</v>
      </c>
      <c r="I514" s="15" t="s">
        <v>27</v>
      </c>
      <c r="J514" s="6">
        <v>88</v>
      </c>
      <c r="K514" s="6">
        <v>28803.686000000002</v>
      </c>
      <c r="L514" s="6">
        <v>257</v>
      </c>
      <c r="M514" s="6">
        <f t="shared" si="22"/>
        <v>2.9204545454545454</v>
      </c>
      <c r="O514" s="15" t="s">
        <v>314</v>
      </c>
      <c r="P514" s="15" t="s">
        <v>24</v>
      </c>
      <c r="Q514" s="6">
        <v>77</v>
      </c>
      <c r="R514" s="6">
        <v>27226.720000000001</v>
      </c>
      <c r="S514" s="6">
        <v>171</v>
      </c>
      <c r="T514" s="6">
        <f t="shared" si="23"/>
        <v>2.220779220779221</v>
      </c>
    </row>
    <row r="515" spans="1:20" x14ac:dyDescent="0.15">
      <c r="A515" s="15" t="s">
        <v>190</v>
      </c>
      <c r="B515" s="15" t="s">
        <v>32</v>
      </c>
      <c r="C515" s="6">
        <v>101</v>
      </c>
      <c r="D515" s="6">
        <v>33563.480000000003</v>
      </c>
      <c r="E515" s="6">
        <v>110</v>
      </c>
      <c r="F515" s="6">
        <f t="shared" si="21"/>
        <v>1.0891089108910892</v>
      </c>
      <c r="H515" s="15" t="s">
        <v>252</v>
      </c>
      <c r="I515" s="15" t="s">
        <v>26</v>
      </c>
      <c r="J515" s="6">
        <v>94</v>
      </c>
      <c r="K515" s="6">
        <v>27840.157999999999</v>
      </c>
      <c r="L515" s="6">
        <v>257</v>
      </c>
      <c r="M515" s="6">
        <f t="shared" si="22"/>
        <v>2.7340425531914891</v>
      </c>
      <c r="O515" s="15" t="s">
        <v>314</v>
      </c>
      <c r="P515" s="15" t="s">
        <v>33</v>
      </c>
      <c r="Q515" s="6">
        <v>84</v>
      </c>
      <c r="R515" s="6">
        <v>25551.559000000001</v>
      </c>
      <c r="S515" s="6">
        <v>171</v>
      </c>
      <c r="T515" s="6">
        <f t="shared" si="23"/>
        <v>2.0357142857142856</v>
      </c>
    </row>
    <row r="516" spans="1:20" x14ac:dyDescent="0.15">
      <c r="A516" s="15" t="s">
        <v>190</v>
      </c>
      <c r="B516" s="15" t="s">
        <v>30</v>
      </c>
      <c r="C516" s="6">
        <v>42</v>
      </c>
      <c r="D516" s="6">
        <v>13281.4</v>
      </c>
      <c r="E516" s="6">
        <v>110</v>
      </c>
      <c r="F516" s="6">
        <f t="shared" ref="F516:F579" si="24">E516/C516</f>
        <v>2.6190476190476191</v>
      </c>
      <c r="H516" s="15" t="s">
        <v>252</v>
      </c>
      <c r="I516" s="15" t="s">
        <v>30</v>
      </c>
      <c r="J516" s="6">
        <v>52</v>
      </c>
      <c r="K516" s="6">
        <v>17800.8</v>
      </c>
      <c r="L516" s="6">
        <v>257</v>
      </c>
      <c r="M516" s="6">
        <f t="shared" ref="M516:M579" si="25">L516/J516</f>
        <v>4.9423076923076925</v>
      </c>
      <c r="O516" s="15" t="s">
        <v>314</v>
      </c>
      <c r="P516" s="15" t="s">
        <v>27</v>
      </c>
      <c r="Q516" s="6">
        <v>94</v>
      </c>
      <c r="R516" s="6">
        <v>29256.598000000002</v>
      </c>
      <c r="S516" s="6">
        <v>171</v>
      </c>
      <c r="T516" s="6">
        <f t="shared" ref="T516:T579" si="26">S516/Q516</f>
        <v>1.8191489361702127</v>
      </c>
    </row>
    <row r="517" spans="1:20" x14ac:dyDescent="0.15">
      <c r="A517" s="15" t="s">
        <v>190</v>
      </c>
      <c r="B517" s="15" t="s">
        <v>33</v>
      </c>
      <c r="C517" s="6">
        <v>103</v>
      </c>
      <c r="D517" s="6">
        <v>33700.19</v>
      </c>
      <c r="E517" s="6">
        <v>110</v>
      </c>
      <c r="F517" s="6">
        <f t="shared" si="24"/>
        <v>1.0679611650485437</v>
      </c>
      <c r="H517" s="15" t="s">
        <v>252</v>
      </c>
      <c r="I517" s="15" t="s">
        <v>31</v>
      </c>
      <c r="J517" s="6">
        <v>43</v>
      </c>
      <c r="K517" s="6">
        <v>15512.162</v>
      </c>
      <c r="L517" s="6">
        <v>257</v>
      </c>
      <c r="M517" s="6">
        <f t="shared" si="25"/>
        <v>5.9767441860465116</v>
      </c>
      <c r="O517" s="15" t="s">
        <v>314</v>
      </c>
      <c r="P517" s="15" t="s">
        <v>31</v>
      </c>
      <c r="Q517" s="6">
        <v>45</v>
      </c>
      <c r="R517" s="6">
        <v>14138.959000000001</v>
      </c>
      <c r="S517" s="6">
        <v>171</v>
      </c>
      <c r="T517" s="6">
        <f t="shared" si="26"/>
        <v>3.8</v>
      </c>
    </row>
    <row r="518" spans="1:20" x14ac:dyDescent="0.15">
      <c r="A518" s="15" t="s">
        <v>190</v>
      </c>
      <c r="B518" s="15" t="s">
        <v>31</v>
      </c>
      <c r="C518" s="6">
        <v>33</v>
      </c>
      <c r="D518" s="6">
        <v>9160.5205000000005</v>
      </c>
      <c r="E518" s="6">
        <v>110</v>
      </c>
      <c r="F518" s="6">
        <f t="shared" si="24"/>
        <v>3.3333333333333335</v>
      </c>
      <c r="H518" s="15" t="s">
        <v>252</v>
      </c>
      <c r="I518" s="15" t="s">
        <v>28</v>
      </c>
      <c r="J518" s="6">
        <v>104</v>
      </c>
      <c r="K518" s="6">
        <v>34905.116999999998</v>
      </c>
      <c r="L518" s="6">
        <v>258</v>
      </c>
      <c r="M518" s="6">
        <f t="shared" si="25"/>
        <v>2.4807692307692308</v>
      </c>
      <c r="O518" s="15" t="s">
        <v>314</v>
      </c>
      <c r="P518" s="15" t="s">
        <v>26</v>
      </c>
      <c r="Q518" s="6">
        <v>97</v>
      </c>
      <c r="R518" s="6">
        <v>33399.315999999999</v>
      </c>
      <c r="S518" s="6">
        <v>172</v>
      </c>
      <c r="T518" s="6">
        <f t="shared" si="26"/>
        <v>1.7731958762886597</v>
      </c>
    </row>
    <row r="519" spans="1:20" x14ac:dyDescent="0.15">
      <c r="A519" s="15" t="s">
        <v>190</v>
      </c>
      <c r="B519" s="15" t="s">
        <v>26</v>
      </c>
      <c r="C519" s="6">
        <v>102</v>
      </c>
      <c r="D519" s="6">
        <v>35019.919999999998</v>
      </c>
      <c r="E519" s="6">
        <v>110</v>
      </c>
      <c r="F519" s="6">
        <f t="shared" si="24"/>
        <v>1.0784313725490196</v>
      </c>
      <c r="H519" s="15" t="s">
        <v>252</v>
      </c>
      <c r="I519" s="15" t="s">
        <v>24</v>
      </c>
      <c r="J519" s="6">
        <v>117</v>
      </c>
      <c r="K519" s="6">
        <v>37495.675999999999</v>
      </c>
      <c r="L519" s="6">
        <v>258</v>
      </c>
      <c r="M519" s="6">
        <f t="shared" si="25"/>
        <v>2.2051282051282053</v>
      </c>
      <c r="O519" s="15" t="s">
        <v>314</v>
      </c>
      <c r="P519" s="15" t="s">
        <v>29</v>
      </c>
      <c r="Q519" s="6">
        <v>98</v>
      </c>
      <c r="R519" s="6">
        <v>32607.074000000001</v>
      </c>
      <c r="S519" s="6">
        <v>172</v>
      </c>
      <c r="T519" s="6">
        <f t="shared" si="26"/>
        <v>1.7551020408163265</v>
      </c>
    </row>
    <row r="520" spans="1:20" x14ac:dyDescent="0.15">
      <c r="A520" s="15" t="s">
        <v>190</v>
      </c>
      <c r="B520" s="15" t="s">
        <v>28</v>
      </c>
      <c r="C520" s="6">
        <v>90</v>
      </c>
      <c r="D520" s="6">
        <v>31671.197</v>
      </c>
      <c r="E520" s="6">
        <v>110</v>
      </c>
      <c r="F520" s="6">
        <f t="shared" si="24"/>
        <v>1.2222222222222223</v>
      </c>
      <c r="H520" s="15" t="s">
        <v>252</v>
      </c>
      <c r="I520" s="15" t="s">
        <v>25</v>
      </c>
      <c r="J520" s="6">
        <v>107</v>
      </c>
      <c r="K520" s="6">
        <v>36566.61</v>
      </c>
      <c r="L520" s="6">
        <v>258</v>
      </c>
      <c r="M520" s="6">
        <f t="shared" si="25"/>
        <v>2.4112149532710281</v>
      </c>
      <c r="O520" s="15" t="s">
        <v>314</v>
      </c>
      <c r="P520" s="15" t="s">
        <v>32</v>
      </c>
      <c r="Q520" s="6">
        <v>103</v>
      </c>
      <c r="R520" s="6">
        <v>37251.406000000003</v>
      </c>
      <c r="S520" s="6">
        <v>172</v>
      </c>
      <c r="T520" s="6">
        <f t="shared" si="26"/>
        <v>1.6699029126213591</v>
      </c>
    </row>
    <row r="521" spans="1:20" x14ac:dyDescent="0.15">
      <c r="A521" s="15" t="s">
        <v>190</v>
      </c>
      <c r="B521" s="15" t="s">
        <v>24</v>
      </c>
      <c r="C521" s="6">
        <v>92</v>
      </c>
      <c r="D521" s="6">
        <v>30324.115000000002</v>
      </c>
      <c r="E521" s="6">
        <v>111</v>
      </c>
      <c r="F521" s="6">
        <f t="shared" si="24"/>
        <v>1.2065217391304348</v>
      </c>
      <c r="H521" s="15" t="s">
        <v>252</v>
      </c>
      <c r="I521" s="15" t="s">
        <v>33</v>
      </c>
      <c r="J521" s="6">
        <v>94</v>
      </c>
      <c r="K521" s="6">
        <v>29743.002</v>
      </c>
      <c r="L521" s="6">
        <v>258</v>
      </c>
      <c r="M521" s="6">
        <f t="shared" si="25"/>
        <v>2.7446808510638299</v>
      </c>
      <c r="O521" s="15" t="s">
        <v>314</v>
      </c>
      <c r="P521" s="15" t="s">
        <v>30</v>
      </c>
      <c r="Q521" s="6">
        <v>51</v>
      </c>
      <c r="R521" s="6">
        <v>16858.078000000001</v>
      </c>
      <c r="S521" s="6">
        <v>172</v>
      </c>
      <c r="T521" s="6">
        <f t="shared" si="26"/>
        <v>3.3725490196078431</v>
      </c>
    </row>
    <row r="522" spans="1:20" x14ac:dyDescent="0.15">
      <c r="A522" s="15" t="s">
        <v>190</v>
      </c>
      <c r="B522" s="15" t="s">
        <v>25</v>
      </c>
      <c r="C522" s="6">
        <v>98</v>
      </c>
      <c r="D522" s="6">
        <v>33937.722999999998</v>
      </c>
      <c r="E522" s="6">
        <v>111</v>
      </c>
      <c r="F522" s="6">
        <f t="shared" si="24"/>
        <v>1.1326530612244898</v>
      </c>
      <c r="H522" s="15" t="s">
        <v>252</v>
      </c>
      <c r="I522" s="15" t="s">
        <v>29</v>
      </c>
      <c r="J522" s="6">
        <v>99</v>
      </c>
      <c r="K522" s="6">
        <v>33739.402000000002</v>
      </c>
      <c r="L522" s="6">
        <v>259</v>
      </c>
      <c r="M522" s="6">
        <f t="shared" si="25"/>
        <v>2.6161616161616164</v>
      </c>
      <c r="O522" s="15" t="s">
        <v>314</v>
      </c>
      <c r="P522" s="15" t="s">
        <v>28</v>
      </c>
      <c r="Q522" s="6">
        <v>95</v>
      </c>
      <c r="R522" s="6">
        <v>32105.442999999999</v>
      </c>
      <c r="S522" s="6">
        <v>172</v>
      </c>
      <c r="T522" s="6">
        <f t="shared" si="26"/>
        <v>1.8105263157894738</v>
      </c>
    </row>
    <row r="523" spans="1:20" x14ac:dyDescent="0.15">
      <c r="A523" s="15" t="s">
        <v>191</v>
      </c>
      <c r="B523" s="15" t="s">
        <v>24</v>
      </c>
      <c r="C523" s="6">
        <v>91</v>
      </c>
      <c r="D523" s="6">
        <v>30531.958999999999</v>
      </c>
      <c r="E523" s="6">
        <v>214</v>
      </c>
      <c r="F523" s="6">
        <f t="shared" si="24"/>
        <v>2.3516483516483517</v>
      </c>
      <c r="H523" s="15" t="s">
        <v>253</v>
      </c>
      <c r="I523" s="15" t="s">
        <v>24</v>
      </c>
      <c r="J523" s="6">
        <v>87</v>
      </c>
      <c r="K523" s="6">
        <v>28749.4</v>
      </c>
      <c r="L523" s="6">
        <v>24</v>
      </c>
      <c r="M523" s="6">
        <f t="shared" si="25"/>
        <v>0.27586206896551724</v>
      </c>
      <c r="O523" s="15" t="s">
        <v>315</v>
      </c>
      <c r="P523" s="15" t="s">
        <v>31</v>
      </c>
      <c r="Q523" s="6">
        <v>54</v>
      </c>
      <c r="R523" s="6">
        <v>18126.879000000001</v>
      </c>
      <c r="S523" s="6">
        <v>209</v>
      </c>
      <c r="T523" s="6">
        <f t="shared" si="26"/>
        <v>3.8703703703703702</v>
      </c>
    </row>
    <row r="524" spans="1:20" x14ac:dyDescent="0.15">
      <c r="A524" s="15" t="s">
        <v>191</v>
      </c>
      <c r="B524" s="15" t="s">
        <v>27</v>
      </c>
      <c r="C524" s="6">
        <v>91</v>
      </c>
      <c r="D524" s="6">
        <v>33598.644999999997</v>
      </c>
      <c r="E524" s="6">
        <v>215</v>
      </c>
      <c r="F524" s="6">
        <f t="shared" si="24"/>
        <v>2.3626373626373627</v>
      </c>
      <c r="H524" s="15" t="s">
        <v>253</v>
      </c>
      <c r="I524" s="15" t="s">
        <v>33</v>
      </c>
      <c r="J524" s="6">
        <v>95</v>
      </c>
      <c r="K524" s="6">
        <v>30246.081999999999</v>
      </c>
      <c r="L524" s="6">
        <v>24</v>
      </c>
      <c r="M524" s="6">
        <f t="shared" si="25"/>
        <v>0.25263157894736843</v>
      </c>
      <c r="O524" s="15" t="s">
        <v>315</v>
      </c>
      <c r="P524" s="15" t="s">
        <v>28</v>
      </c>
      <c r="Q524" s="6">
        <v>104</v>
      </c>
      <c r="R524" s="6">
        <v>34487.355000000003</v>
      </c>
      <c r="S524" s="6">
        <v>209</v>
      </c>
      <c r="T524" s="6">
        <f t="shared" si="26"/>
        <v>2.0096153846153846</v>
      </c>
    </row>
    <row r="525" spans="1:20" x14ac:dyDescent="0.15">
      <c r="A525" s="15" t="s">
        <v>191</v>
      </c>
      <c r="B525" s="15" t="s">
        <v>26</v>
      </c>
      <c r="C525" s="6">
        <v>100</v>
      </c>
      <c r="D525" s="6">
        <v>33712.04</v>
      </c>
      <c r="E525" s="6">
        <v>215</v>
      </c>
      <c r="F525" s="6">
        <f t="shared" si="24"/>
        <v>2.15</v>
      </c>
      <c r="H525" s="15" t="s">
        <v>253</v>
      </c>
      <c r="I525" s="15" t="s">
        <v>26</v>
      </c>
      <c r="J525" s="6">
        <v>88</v>
      </c>
      <c r="K525" s="6">
        <v>26425.317999999999</v>
      </c>
      <c r="L525" s="6">
        <v>24</v>
      </c>
      <c r="M525" s="6">
        <f t="shared" si="25"/>
        <v>0.27272727272727271</v>
      </c>
      <c r="O525" s="15" t="s">
        <v>315</v>
      </c>
      <c r="P525" s="15" t="s">
        <v>29</v>
      </c>
      <c r="Q525" s="6">
        <v>89</v>
      </c>
      <c r="R525" s="6">
        <v>28876.041000000001</v>
      </c>
      <c r="S525" s="6">
        <v>209</v>
      </c>
      <c r="T525" s="6">
        <f t="shared" si="26"/>
        <v>2.3483146067415732</v>
      </c>
    </row>
    <row r="526" spans="1:20" x14ac:dyDescent="0.15">
      <c r="A526" s="15" t="s">
        <v>191</v>
      </c>
      <c r="B526" s="15" t="s">
        <v>30</v>
      </c>
      <c r="C526" s="6">
        <v>48</v>
      </c>
      <c r="D526" s="6">
        <v>14978.24</v>
      </c>
      <c r="E526" s="6">
        <v>216</v>
      </c>
      <c r="F526" s="6">
        <f t="shared" si="24"/>
        <v>4.5</v>
      </c>
      <c r="H526" s="15" t="s">
        <v>253</v>
      </c>
      <c r="I526" s="15" t="s">
        <v>30</v>
      </c>
      <c r="J526" s="6">
        <v>53</v>
      </c>
      <c r="K526" s="6">
        <v>17151.037</v>
      </c>
      <c r="L526" s="6">
        <v>25</v>
      </c>
      <c r="M526" s="6">
        <f t="shared" si="25"/>
        <v>0.47169811320754718</v>
      </c>
      <c r="O526" s="15" t="s">
        <v>315</v>
      </c>
      <c r="P526" s="15" t="s">
        <v>33</v>
      </c>
      <c r="Q526" s="6">
        <v>89</v>
      </c>
      <c r="R526" s="6">
        <v>29382.357</v>
      </c>
      <c r="S526" s="6">
        <v>209</v>
      </c>
      <c r="T526" s="6">
        <f t="shared" si="26"/>
        <v>2.3483146067415732</v>
      </c>
    </row>
    <row r="527" spans="1:20" x14ac:dyDescent="0.15">
      <c r="A527" s="15" t="s">
        <v>191</v>
      </c>
      <c r="B527" s="15" t="s">
        <v>32</v>
      </c>
      <c r="C527" s="6">
        <v>85</v>
      </c>
      <c r="D527" s="6">
        <v>28679.956999999999</v>
      </c>
      <c r="E527" s="6">
        <v>216</v>
      </c>
      <c r="F527" s="6">
        <f t="shared" si="24"/>
        <v>2.5411764705882351</v>
      </c>
      <c r="H527" s="15" t="s">
        <v>253</v>
      </c>
      <c r="I527" s="15" t="s">
        <v>29</v>
      </c>
      <c r="J527" s="6">
        <v>85</v>
      </c>
      <c r="K527" s="6">
        <v>30402.565999999999</v>
      </c>
      <c r="L527" s="6">
        <v>25</v>
      </c>
      <c r="M527" s="6">
        <f t="shared" si="25"/>
        <v>0.29411764705882354</v>
      </c>
      <c r="O527" s="15" t="s">
        <v>315</v>
      </c>
      <c r="P527" s="15" t="s">
        <v>25</v>
      </c>
      <c r="Q527" s="6">
        <v>113</v>
      </c>
      <c r="R527" s="6">
        <v>35717.754000000001</v>
      </c>
      <c r="S527" s="6">
        <v>209</v>
      </c>
      <c r="T527" s="6">
        <f t="shared" si="26"/>
        <v>1.8495575221238938</v>
      </c>
    </row>
    <row r="528" spans="1:20" x14ac:dyDescent="0.15">
      <c r="A528" s="15" t="s">
        <v>191</v>
      </c>
      <c r="B528" s="15" t="s">
        <v>31</v>
      </c>
      <c r="C528" s="6">
        <v>37</v>
      </c>
      <c r="D528" s="6">
        <v>12341.239</v>
      </c>
      <c r="E528" s="6">
        <v>216</v>
      </c>
      <c r="F528" s="6">
        <f t="shared" si="24"/>
        <v>5.8378378378378377</v>
      </c>
      <c r="H528" s="15" t="s">
        <v>253</v>
      </c>
      <c r="I528" s="15" t="s">
        <v>25</v>
      </c>
      <c r="J528" s="6">
        <v>92</v>
      </c>
      <c r="K528" s="6">
        <v>30529.965</v>
      </c>
      <c r="L528" s="6">
        <v>25</v>
      </c>
      <c r="M528" s="6">
        <f t="shared" si="25"/>
        <v>0.27173913043478259</v>
      </c>
      <c r="O528" s="15" t="s">
        <v>315</v>
      </c>
      <c r="P528" s="15" t="s">
        <v>32</v>
      </c>
      <c r="Q528" s="6">
        <v>82</v>
      </c>
      <c r="R528" s="6">
        <v>31108.120999999999</v>
      </c>
      <c r="S528" s="6">
        <v>209</v>
      </c>
      <c r="T528" s="6">
        <f t="shared" si="26"/>
        <v>2.5487804878048781</v>
      </c>
    </row>
    <row r="529" spans="1:20" x14ac:dyDescent="0.15">
      <c r="A529" s="15" t="s">
        <v>191</v>
      </c>
      <c r="B529" s="15" t="s">
        <v>29</v>
      </c>
      <c r="C529" s="6">
        <v>108</v>
      </c>
      <c r="D529" s="6">
        <v>34054.92</v>
      </c>
      <c r="E529" s="6">
        <v>216</v>
      </c>
      <c r="F529" s="6">
        <f t="shared" si="24"/>
        <v>2</v>
      </c>
      <c r="H529" s="15" t="s">
        <v>253</v>
      </c>
      <c r="I529" s="15" t="s">
        <v>32</v>
      </c>
      <c r="J529" s="6">
        <v>90</v>
      </c>
      <c r="K529" s="6">
        <v>31771.440999999999</v>
      </c>
      <c r="L529" s="6">
        <v>25</v>
      </c>
      <c r="M529" s="6">
        <f t="shared" si="25"/>
        <v>0.27777777777777779</v>
      </c>
      <c r="O529" s="15" t="s">
        <v>315</v>
      </c>
      <c r="P529" s="15" t="s">
        <v>24</v>
      </c>
      <c r="Q529" s="6">
        <v>83</v>
      </c>
      <c r="R529" s="6">
        <v>28083.636999999999</v>
      </c>
      <c r="S529" s="6">
        <v>209</v>
      </c>
      <c r="T529" s="6">
        <f t="shared" si="26"/>
        <v>2.5180722891566263</v>
      </c>
    </row>
    <row r="530" spans="1:20" x14ac:dyDescent="0.15">
      <c r="A530" s="15" t="s">
        <v>191</v>
      </c>
      <c r="B530" s="15" t="s">
        <v>28</v>
      </c>
      <c r="C530" s="6">
        <v>93</v>
      </c>
      <c r="D530" s="6">
        <v>31817.08</v>
      </c>
      <c r="E530" s="6">
        <v>217</v>
      </c>
      <c r="F530" s="6">
        <f t="shared" si="24"/>
        <v>2.3333333333333335</v>
      </c>
      <c r="H530" s="15" t="s">
        <v>253</v>
      </c>
      <c r="I530" s="15" t="s">
        <v>27</v>
      </c>
      <c r="J530" s="6">
        <v>93</v>
      </c>
      <c r="K530" s="6">
        <v>30706.127</v>
      </c>
      <c r="L530" s="6">
        <v>25</v>
      </c>
      <c r="M530" s="6">
        <f t="shared" si="25"/>
        <v>0.26881720430107525</v>
      </c>
      <c r="O530" s="15" t="s">
        <v>315</v>
      </c>
      <c r="P530" s="15" t="s">
        <v>27</v>
      </c>
      <c r="Q530" s="6">
        <v>100</v>
      </c>
      <c r="R530" s="6">
        <v>33117.722999999998</v>
      </c>
      <c r="S530" s="6">
        <v>209</v>
      </c>
      <c r="T530" s="6">
        <f t="shared" si="26"/>
        <v>2.09</v>
      </c>
    </row>
    <row r="531" spans="1:20" x14ac:dyDescent="0.15">
      <c r="A531" s="15" t="s">
        <v>191</v>
      </c>
      <c r="B531" s="15" t="s">
        <v>33</v>
      </c>
      <c r="C531" s="6">
        <v>93</v>
      </c>
      <c r="D531" s="6">
        <v>32544.16</v>
      </c>
      <c r="E531" s="6">
        <v>217</v>
      </c>
      <c r="F531" s="6">
        <f t="shared" si="24"/>
        <v>2.3333333333333335</v>
      </c>
      <c r="H531" s="15" t="s">
        <v>253</v>
      </c>
      <c r="I531" s="15" t="s">
        <v>31</v>
      </c>
      <c r="J531" s="6">
        <v>42</v>
      </c>
      <c r="K531" s="6">
        <v>14653.562</v>
      </c>
      <c r="L531" s="6">
        <v>25</v>
      </c>
      <c r="M531" s="6">
        <f t="shared" si="25"/>
        <v>0.59523809523809523</v>
      </c>
      <c r="O531" s="15" t="s">
        <v>315</v>
      </c>
      <c r="P531" s="15" t="s">
        <v>30</v>
      </c>
      <c r="Q531" s="6">
        <v>51</v>
      </c>
      <c r="R531" s="6">
        <v>18211.12</v>
      </c>
      <c r="S531" s="6">
        <v>210</v>
      </c>
      <c r="T531" s="6">
        <f t="shared" si="26"/>
        <v>4.117647058823529</v>
      </c>
    </row>
    <row r="532" spans="1:20" x14ac:dyDescent="0.15">
      <c r="A532" s="15" t="s">
        <v>191</v>
      </c>
      <c r="B532" s="15" t="s">
        <v>25</v>
      </c>
      <c r="C532" s="6">
        <v>94</v>
      </c>
      <c r="D532" s="6">
        <v>33910.406000000003</v>
      </c>
      <c r="E532" s="6">
        <v>217</v>
      </c>
      <c r="F532" s="6">
        <f t="shared" si="24"/>
        <v>2.3085106382978724</v>
      </c>
      <c r="H532" s="15" t="s">
        <v>253</v>
      </c>
      <c r="I532" s="15" t="s">
        <v>28</v>
      </c>
      <c r="J532" s="6">
        <v>108</v>
      </c>
      <c r="K532" s="6">
        <v>33464.76</v>
      </c>
      <c r="L532" s="6">
        <v>25</v>
      </c>
      <c r="M532" s="6">
        <f t="shared" si="25"/>
        <v>0.23148148148148148</v>
      </c>
      <c r="O532" s="15" t="s">
        <v>315</v>
      </c>
      <c r="P532" s="15" t="s">
        <v>26</v>
      </c>
      <c r="Q532" s="6">
        <v>112</v>
      </c>
      <c r="R532" s="6">
        <v>37377.675999999999</v>
      </c>
      <c r="S532" s="6">
        <v>210</v>
      </c>
      <c r="T532" s="6">
        <f t="shared" si="26"/>
        <v>1.875</v>
      </c>
    </row>
    <row r="533" spans="1:20" x14ac:dyDescent="0.15">
      <c r="A533" s="15" t="s">
        <v>192</v>
      </c>
      <c r="B533" s="15" t="s">
        <v>29</v>
      </c>
      <c r="C533" s="6">
        <v>107</v>
      </c>
      <c r="D533" s="6">
        <v>33647.156000000003</v>
      </c>
      <c r="E533" s="6">
        <v>195</v>
      </c>
      <c r="F533" s="6">
        <f t="shared" si="24"/>
        <v>1.8224299065420562</v>
      </c>
      <c r="H533" s="15" t="s">
        <v>254</v>
      </c>
      <c r="I533" s="15" t="s">
        <v>29</v>
      </c>
      <c r="J533" s="6">
        <v>101</v>
      </c>
      <c r="K533" s="6">
        <v>35687.230000000003</v>
      </c>
      <c r="L533" s="6">
        <v>115</v>
      </c>
      <c r="M533" s="6">
        <f t="shared" si="25"/>
        <v>1.1386138613861385</v>
      </c>
      <c r="O533" s="15" t="s">
        <v>316</v>
      </c>
      <c r="P533" s="15" t="s">
        <v>26</v>
      </c>
      <c r="Q533" s="6">
        <v>126</v>
      </c>
      <c r="R533" s="6">
        <v>41314.92</v>
      </c>
      <c r="S533" s="6">
        <v>129</v>
      </c>
      <c r="T533" s="6">
        <f t="shared" si="26"/>
        <v>1.0238095238095237</v>
      </c>
    </row>
    <row r="534" spans="1:20" x14ac:dyDescent="0.15">
      <c r="A534" s="15" t="s">
        <v>192</v>
      </c>
      <c r="B534" s="15" t="s">
        <v>27</v>
      </c>
      <c r="C534" s="6">
        <v>92</v>
      </c>
      <c r="D534" s="6">
        <v>32514.44</v>
      </c>
      <c r="E534" s="6">
        <v>195</v>
      </c>
      <c r="F534" s="6">
        <f t="shared" si="24"/>
        <v>2.1195652173913042</v>
      </c>
      <c r="H534" s="15" t="s">
        <v>254</v>
      </c>
      <c r="I534" s="15" t="s">
        <v>33</v>
      </c>
      <c r="J534" s="6">
        <v>85</v>
      </c>
      <c r="K534" s="6">
        <v>25305.273000000001</v>
      </c>
      <c r="L534" s="6">
        <v>115</v>
      </c>
      <c r="M534" s="6">
        <f t="shared" si="25"/>
        <v>1.3529411764705883</v>
      </c>
      <c r="O534" s="15" t="s">
        <v>316</v>
      </c>
      <c r="P534" s="15" t="s">
        <v>27</v>
      </c>
      <c r="Q534" s="6">
        <v>105</v>
      </c>
      <c r="R534" s="6">
        <v>34500.766000000003</v>
      </c>
      <c r="S534" s="6">
        <v>129</v>
      </c>
      <c r="T534" s="6">
        <f t="shared" si="26"/>
        <v>1.2285714285714286</v>
      </c>
    </row>
    <row r="535" spans="1:20" x14ac:dyDescent="0.15">
      <c r="A535" s="15" t="s">
        <v>192</v>
      </c>
      <c r="B535" s="15" t="s">
        <v>25</v>
      </c>
      <c r="C535" s="6">
        <v>98</v>
      </c>
      <c r="D535" s="6">
        <v>32734.436000000002</v>
      </c>
      <c r="E535" s="6">
        <v>195</v>
      </c>
      <c r="F535" s="6">
        <f t="shared" si="24"/>
        <v>1.989795918367347</v>
      </c>
      <c r="H535" s="15" t="s">
        <v>254</v>
      </c>
      <c r="I535" s="15" t="s">
        <v>32</v>
      </c>
      <c r="J535" s="6">
        <v>90</v>
      </c>
      <c r="K535" s="6">
        <v>32224.16</v>
      </c>
      <c r="L535" s="6">
        <v>115</v>
      </c>
      <c r="M535" s="6">
        <f t="shared" si="25"/>
        <v>1.2777777777777777</v>
      </c>
      <c r="O535" s="15" t="s">
        <v>316</v>
      </c>
      <c r="P535" s="15" t="s">
        <v>24</v>
      </c>
      <c r="Q535" s="6">
        <v>79</v>
      </c>
      <c r="R535" s="6">
        <v>25476.351999999999</v>
      </c>
      <c r="S535" s="6">
        <v>129</v>
      </c>
      <c r="T535" s="6">
        <f t="shared" si="26"/>
        <v>1.6329113924050633</v>
      </c>
    </row>
    <row r="536" spans="1:20" x14ac:dyDescent="0.15">
      <c r="A536" s="15" t="s">
        <v>192</v>
      </c>
      <c r="B536" s="15" t="s">
        <v>30</v>
      </c>
      <c r="C536" s="6">
        <v>45</v>
      </c>
      <c r="D536" s="6">
        <v>13265.4</v>
      </c>
      <c r="E536" s="6">
        <v>196</v>
      </c>
      <c r="F536" s="6">
        <f t="shared" si="24"/>
        <v>4.3555555555555552</v>
      </c>
      <c r="H536" s="15" t="s">
        <v>254</v>
      </c>
      <c r="I536" s="15" t="s">
        <v>25</v>
      </c>
      <c r="J536" s="6">
        <v>91</v>
      </c>
      <c r="K536" s="6">
        <v>30480.756000000001</v>
      </c>
      <c r="L536" s="6">
        <v>115</v>
      </c>
      <c r="M536" s="6">
        <f t="shared" si="25"/>
        <v>1.2637362637362637</v>
      </c>
      <c r="O536" s="15" t="s">
        <v>316</v>
      </c>
      <c r="P536" s="15" t="s">
        <v>30</v>
      </c>
      <c r="Q536" s="6">
        <v>46</v>
      </c>
      <c r="R536" s="6">
        <v>14121.919</v>
      </c>
      <c r="S536" s="6">
        <v>130</v>
      </c>
      <c r="T536" s="6">
        <f t="shared" si="26"/>
        <v>2.8260869565217392</v>
      </c>
    </row>
    <row r="537" spans="1:20" x14ac:dyDescent="0.15">
      <c r="A537" s="15" t="s">
        <v>192</v>
      </c>
      <c r="B537" s="15" t="s">
        <v>26</v>
      </c>
      <c r="C537" s="6">
        <v>104</v>
      </c>
      <c r="D537" s="6">
        <v>34231.83</v>
      </c>
      <c r="E537" s="6">
        <v>196</v>
      </c>
      <c r="F537" s="6">
        <f t="shared" si="24"/>
        <v>1.8846153846153846</v>
      </c>
      <c r="H537" s="15" t="s">
        <v>254</v>
      </c>
      <c r="I537" s="15" t="s">
        <v>24</v>
      </c>
      <c r="J537" s="6">
        <v>82</v>
      </c>
      <c r="K537" s="6">
        <v>26786.643</v>
      </c>
      <c r="L537" s="6">
        <v>115</v>
      </c>
      <c r="M537" s="6">
        <f t="shared" si="25"/>
        <v>1.4024390243902438</v>
      </c>
      <c r="O537" s="15" t="s">
        <v>316</v>
      </c>
      <c r="P537" s="15" t="s">
        <v>31</v>
      </c>
      <c r="Q537" s="6">
        <v>55</v>
      </c>
      <c r="R537" s="6">
        <v>18352.442999999999</v>
      </c>
      <c r="S537" s="6">
        <v>130</v>
      </c>
      <c r="T537" s="6">
        <f t="shared" si="26"/>
        <v>2.3636363636363638</v>
      </c>
    </row>
    <row r="538" spans="1:20" x14ac:dyDescent="0.15">
      <c r="A538" s="15" t="s">
        <v>192</v>
      </c>
      <c r="B538" s="15" t="s">
        <v>32</v>
      </c>
      <c r="C538" s="6">
        <v>89</v>
      </c>
      <c r="D538" s="6">
        <v>29722.078000000001</v>
      </c>
      <c r="E538" s="6">
        <v>196</v>
      </c>
      <c r="F538" s="6">
        <f t="shared" si="24"/>
        <v>2.202247191011236</v>
      </c>
      <c r="H538" s="15" t="s">
        <v>254</v>
      </c>
      <c r="I538" s="15" t="s">
        <v>28</v>
      </c>
      <c r="J538" s="6">
        <v>113</v>
      </c>
      <c r="K538" s="6">
        <v>35463.883000000002</v>
      </c>
      <c r="L538" s="6">
        <v>115</v>
      </c>
      <c r="M538" s="6">
        <f t="shared" si="25"/>
        <v>1.0176991150442478</v>
      </c>
      <c r="O538" s="15" t="s">
        <v>316</v>
      </c>
      <c r="P538" s="15" t="s">
        <v>28</v>
      </c>
      <c r="Q538" s="6">
        <v>107</v>
      </c>
      <c r="R538" s="6">
        <v>33697.527000000002</v>
      </c>
      <c r="S538" s="6">
        <v>130</v>
      </c>
      <c r="T538" s="6">
        <f t="shared" si="26"/>
        <v>1.2149532710280373</v>
      </c>
    </row>
    <row r="539" spans="1:20" x14ac:dyDescent="0.15">
      <c r="A539" s="15" t="s">
        <v>192</v>
      </c>
      <c r="B539" s="15" t="s">
        <v>33</v>
      </c>
      <c r="C539" s="6">
        <v>82</v>
      </c>
      <c r="D539" s="6">
        <v>30369.317999999999</v>
      </c>
      <c r="E539" s="6">
        <v>196</v>
      </c>
      <c r="F539" s="6">
        <f t="shared" si="24"/>
        <v>2.3902439024390243</v>
      </c>
      <c r="H539" s="15" t="s">
        <v>254</v>
      </c>
      <c r="I539" s="15" t="s">
        <v>30</v>
      </c>
      <c r="J539" s="6">
        <v>56</v>
      </c>
      <c r="K539" s="6">
        <v>17571.280999999999</v>
      </c>
      <c r="L539" s="6">
        <v>115</v>
      </c>
      <c r="M539" s="6">
        <f t="shared" si="25"/>
        <v>2.0535714285714284</v>
      </c>
      <c r="O539" s="15" t="s">
        <v>316</v>
      </c>
      <c r="P539" s="15" t="s">
        <v>29</v>
      </c>
      <c r="Q539" s="6">
        <v>95</v>
      </c>
      <c r="R539" s="6">
        <v>30973.279999999999</v>
      </c>
      <c r="S539" s="6">
        <v>130</v>
      </c>
      <c r="T539" s="6">
        <f t="shared" si="26"/>
        <v>1.368421052631579</v>
      </c>
    </row>
    <row r="540" spans="1:20" x14ac:dyDescent="0.15">
      <c r="A540" s="15" t="s">
        <v>192</v>
      </c>
      <c r="B540" s="15" t="s">
        <v>24</v>
      </c>
      <c r="C540" s="6">
        <v>92</v>
      </c>
      <c r="D540" s="6">
        <v>32570.880000000001</v>
      </c>
      <c r="E540" s="6">
        <v>196</v>
      </c>
      <c r="F540" s="6">
        <f t="shared" si="24"/>
        <v>2.1304347826086958</v>
      </c>
      <c r="H540" s="15" t="s">
        <v>254</v>
      </c>
      <c r="I540" s="15" t="s">
        <v>26</v>
      </c>
      <c r="J540" s="6">
        <v>95</v>
      </c>
      <c r="K540" s="6">
        <v>31537.478999999999</v>
      </c>
      <c r="L540" s="6">
        <v>116</v>
      </c>
      <c r="M540" s="6">
        <f t="shared" si="25"/>
        <v>1.2210526315789474</v>
      </c>
      <c r="O540" s="15" t="s">
        <v>316</v>
      </c>
      <c r="P540" s="15" t="s">
        <v>33</v>
      </c>
      <c r="Q540" s="6">
        <v>83</v>
      </c>
      <c r="R540" s="6">
        <v>27811.723000000002</v>
      </c>
      <c r="S540" s="6">
        <v>131</v>
      </c>
      <c r="T540" s="6">
        <f t="shared" si="26"/>
        <v>1.5783132530120483</v>
      </c>
    </row>
    <row r="541" spans="1:20" x14ac:dyDescent="0.15">
      <c r="A541" s="15" t="s">
        <v>192</v>
      </c>
      <c r="B541" s="15" t="s">
        <v>28</v>
      </c>
      <c r="C541" s="6">
        <v>89</v>
      </c>
      <c r="D541" s="6">
        <v>29456.155999999999</v>
      </c>
      <c r="E541" s="6">
        <v>196</v>
      </c>
      <c r="F541" s="6">
        <f t="shared" si="24"/>
        <v>2.202247191011236</v>
      </c>
      <c r="H541" s="15" t="s">
        <v>254</v>
      </c>
      <c r="I541" s="15" t="s">
        <v>27</v>
      </c>
      <c r="J541" s="6">
        <v>111</v>
      </c>
      <c r="K541" s="6">
        <v>36117.599999999999</v>
      </c>
      <c r="L541" s="6">
        <v>116</v>
      </c>
      <c r="M541" s="6">
        <f t="shared" si="25"/>
        <v>1.045045045045045</v>
      </c>
      <c r="O541" s="15" t="s">
        <v>316</v>
      </c>
      <c r="P541" s="15" t="s">
        <v>32</v>
      </c>
      <c r="Q541" s="6">
        <v>87</v>
      </c>
      <c r="R541" s="6">
        <v>33267.72</v>
      </c>
      <c r="S541" s="6">
        <v>131</v>
      </c>
      <c r="T541" s="6">
        <f t="shared" si="26"/>
        <v>1.5057471264367817</v>
      </c>
    </row>
    <row r="542" spans="1:20" x14ac:dyDescent="0.15">
      <c r="A542" s="15" t="s">
        <v>192</v>
      </c>
      <c r="B542" s="15" t="s">
        <v>31</v>
      </c>
      <c r="C542" s="6">
        <v>43</v>
      </c>
      <c r="D542" s="6">
        <v>15020.32</v>
      </c>
      <c r="E542" s="6">
        <v>196</v>
      </c>
      <c r="F542" s="6">
        <f t="shared" si="24"/>
        <v>4.558139534883721</v>
      </c>
      <c r="H542" s="15" t="s">
        <v>254</v>
      </c>
      <c r="I542" s="15" t="s">
        <v>31</v>
      </c>
      <c r="J542" s="6">
        <v>50</v>
      </c>
      <c r="K542" s="6">
        <v>17288.682000000001</v>
      </c>
      <c r="L542" s="6">
        <v>116</v>
      </c>
      <c r="M542" s="6">
        <f t="shared" si="25"/>
        <v>2.3199999999999998</v>
      </c>
      <c r="O542" s="15" t="s">
        <v>316</v>
      </c>
      <c r="P542" s="15" t="s">
        <v>25</v>
      </c>
      <c r="Q542" s="6">
        <v>111</v>
      </c>
      <c r="R542" s="6">
        <v>36837.08</v>
      </c>
      <c r="S542" s="6">
        <v>131</v>
      </c>
      <c r="T542" s="6">
        <f t="shared" si="26"/>
        <v>1.1801801801801801</v>
      </c>
    </row>
    <row r="543" spans="1:20" x14ac:dyDescent="0.15">
      <c r="A543" s="15" t="s">
        <v>193</v>
      </c>
      <c r="B543" s="15" t="s">
        <v>30</v>
      </c>
      <c r="C543" s="6">
        <v>47</v>
      </c>
      <c r="D543" s="6">
        <v>13205.16</v>
      </c>
      <c r="E543" s="6">
        <v>157</v>
      </c>
      <c r="F543" s="6">
        <f t="shared" si="24"/>
        <v>3.3404255319148937</v>
      </c>
      <c r="H543" s="15" t="s">
        <v>255</v>
      </c>
      <c r="I543" s="15" t="s">
        <v>26</v>
      </c>
      <c r="J543" s="6">
        <v>100</v>
      </c>
      <c r="K543" s="6">
        <v>35147.480000000003</v>
      </c>
      <c r="L543" s="6">
        <v>119</v>
      </c>
      <c r="M543" s="6">
        <f t="shared" si="25"/>
        <v>1.19</v>
      </c>
      <c r="O543" s="15" t="s">
        <v>317</v>
      </c>
      <c r="P543" s="15" t="s">
        <v>29</v>
      </c>
      <c r="Q543" s="6">
        <v>104</v>
      </c>
      <c r="R543" s="6">
        <v>34213.480000000003</v>
      </c>
      <c r="S543" s="6">
        <v>140</v>
      </c>
      <c r="T543" s="6">
        <f t="shared" si="26"/>
        <v>1.3461538461538463</v>
      </c>
    </row>
    <row r="544" spans="1:20" x14ac:dyDescent="0.15">
      <c r="A544" s="15" t="s">
        <v>193</v>
      </c>
      <c r="B544" s="15" t="s">
        <v>33</v>
      </c>
      <c r="C544" s="6">
        <v>89</v>
      </c>
      <c r="D544" s="6">
        <v>33349.233999999997</v>
      </c>
      <c r="E544" s="6">
        <v>157</v>
      </c>
      <c r="F544" s="6">
        <f t="shared" si="24"/>
        <v>1.7640449438202248</v>
      </c>
      <c r="H544" s="15" t="s">
        <v>255</v>
      </c>
      <c r="I544" s="15" t="s">
        <v>32</v>
      </c>
      <c r="J544" s="6">
        <v>93</v>
      </c>
      <c r="K544" s="6">
        <v>33800.195</v>
      </c>
      <c r="L544" s="6">
        <v>120</v>
      </c>
      <c r="M544" s="6">
        <f t="shared" si="25"/>
        <v>1.2903225806451613</v>
      </c>
      <c r="O544" s="15" t="s">
        <v>317</v>
      </c>
      <c r="P544" s="15" t="s">
        <v>24</v>
      </c>
      <c r="Q544" s="6">
        <v>77</v>
      </c>
      <c r="R544" s="6">
        <v>25159.439999999999</v>
      </c>
      <c r="S544" s="6">
        <v>140</v>
      </c>
      <c r="T544" s="6">
        <f t="shared" si="26"/>
        <v>1.8181818181818181</v>
      </c>
    </row>
    <row r="545" spans="1:20" x14ac:dyDescent="0.15">
      <c r="A545" s="15" t="s">
        <v>193</v>
      </c>
      <c r="B545" s="15" t="s">
        <v>27</v>
      </c>
      <c r="C545" s="6">
        <v>106</v>
      </c>
      <c r="D545" s="6">
        <v>36171.991999999998</v>
      </c>
      <c r="E545" s="6">
        <v>157</v>
      </c>
      <c r="F545" s="6">
        <f t="shared" si="24"/>
        <v>1.4811320754716981</v>
      </c>
      <c r="H545" s="15" t="s">
        <v>255</v>
      </c>
      <c r="I545" s="15" t="s">
        <v>31</v>
      </c>
      <c r="J545" s="6">
        <v>54</v>
      </c>
      <c r="K545" s="6">
        <v>19495.8</v>
      </c>
      <c r="L545" s="6">
        <v>120</v>
      </c>
      <c r="M545" s="6">
        <f t="shared" si="25"/>
        <v>2.2222222222222223</v>
      </c>
      <c r="O545" s="15" t="s">
        <v>317</v>
      </c>
      <c r="P545" s="15" t="s">
        <v>32</v>
      </c>
      <c r="Q545" s="6">
        <v>86</v>
      </c>
      <c r="R545" s="6">
        <v>30753.396000000001</v>
      </c>
      <c r="S545" s="6">
        <v>140</v>
      </c>
      <c r="T545" s="6">
        <f t="shared" si="26"/>
        <v>1.6279069767441861</v>
      </c>
    </row>
    <row r="546" spans="1:20" x14ac:dyDescent="0.15">
      <c r="A546" s="15" t="s">
        <v>193</v>
      </c>
      <c r="B546" s="15" t="s">
        <v>25</v>
      </c>
      <c r="C546" s="6">
        <v>85</v>
      </c>
      <c r="D546" s="6">
        <v>26223.282999999999</v>
      </c>
      <c r="E546" s="6">
        <v>158</v>
      </c>
      <c r="F546" s="6">
        <f t="shared" si="24"/>
        <v>1.8588235294117648</v>
      </c>
      <c r="H546" s="15" t="s">
        <v>255</v>
      </c>
      <c r="I546" s="15" t="s">
        <v>30</v>
      </c>
      <c r="J546" s="6">
        <v>57</v>
      </c>
      <c r="K546" s="6">
        <v>19977.400000000001</v>
      </c>
      <c r="L546" s="6">
        <v>120</v>
      </c>
      <c r="M546" s="6">
        <f t="shared" si="25"/>
        <v>2.1052631578947367</v>
      </c>
      <c r="O546" s="15" t="s">
        <v>317</v>
      </c>
      <c r="P546" s="15" t="s">
        <v>30</v>
      </c>
      <c r="Q546" s="6">
        <v>46</v>
      </c>
      <c r="R546" s="6">
        <v>14148.279</v>
      </c>
      <c r="S546" s="6">
        <v>140</v>
      </c>
      <c r="T546" s="6">
        <f t="shared" si="26"/>
        <v>3.0434782608695654</v>
      </c>
    </row>
    <row r="547" spans="1:20" x14ac:dyDescent="0.15">
      <c r="A547" s="15" t="s">
        <v>193</v>
      </c>
      <c r="B547" s="15" t="s">
        <v>31</v>
      </c>
      <c r="C547" s="6">
        <v>44</v>
      </c>
      <c r="D547" s="6">
        <v>15997.358</v>
      </c>
      <c r="E547" s="6">
        <v>158</v>
      </c>
      <c r="F547" s="6">
        <f t="shared" si="24"/>
        <v>3.5909090909090908</v>
      </c>
      <c r="H547" s="15" t="s">
        <v>255</v>
      </c>
      <c r="I547" s="15" t="s">
        <v>28</v>
      </c>
      <c r="J547" s="6">
        <v>110</v>
      </c>
      <c r="K547" s="6">
        <v>33782.766000000003</v>
      </c>
      <c r="L547" s="6">
        <v>121</v>
      </c>
      <c r="M547" s="6">
        <f t="shared" si="25"/>
        <v>1.1000000000000001</v>
      </c>
      <c r="O547" s="15" t="s">
        <v>317</v>
      </c>
      <c r="P547" s="15" t="s">
        <v>33</v>
      </c>
      <c r="Q547" s="6">
        <v>81</v>
      </c>
      <c r="R547" s="6">
        <v>25531.761999999999</v>
      </c>
      <c r="S547" s="6">
        <v>140</v>
      </c>
      <c r="T547" s="6">
        <f t="shared" si="26"/>
        <v>1.728395061728395</v>
      </c>
    </row>
    <row r="548" spans="1:20" x14ac:dyDescent="0.15">
      <c r="A548" s="15" t="s">
        <v>193</v>
      </c>
      <c r="B548" s="15" t="s">
        <v>29</v>
      </c>
      <c r="C548" s="6">
        <v>101</v>
      </c>
      <c r="D548" s="6">
        <v>31179.557000000001</v>
      </c>
      <c r="E548" s="6">
        <v>158</v>
      </c>
      <c r="F548" s="6">
        <f t="shared" si="24"/>
        <v>1.5643564356435644</v>
      </c>
      <c r="H548" s="15" t="s">
        <v>255</v>
      </c>
      <c r="I548" s="15" t="s">
        <v>33</v>
      </c>
      <c r="J548" s="6">
        <v>93</v>
      </c>
      <c r="K548" s="6">
        <v>27491.675999999999</v>
      </c>
      <c r="L548" s="6">
        <v>121</v>
      </c>
      <c r="M548" s="6">
        <f t="shared" si="25"/>
        <v>1.3010752688172043</v>
      </c>
      <c r="O548" s="15" t="s">
        <v>317</v>
      </c>
      <c r="P548" s="15" t="s">
        <v>28</v>
      </c>
      <c r="Q548" s="6">
        <v>97</v>
      </c>
      <c r="R548" s="6">
        <v>31550.043000000001</v>
      </c>
      <c r="S548" s="6">
        <v>140</v>
      </c>
      <c r="T548" s="6">
        <f t="shared" si="26"/>
        <v>1.4432989690721649</v>
      </c>
    </row>
    <row r="549" spans="1:20" x14ac:dyDescent="0.15">
      <c r="A549" s="15" t="s">
        <v>193</v>
      </c>
      <c r="B549" s="15" t="s">
        <v>32</v>
      </c>
      <c r="C549" s="6">
        <v>90</v>
      </c>
      <c r="D549" s="6">
        <v>29291.155999999999</v>
      </c>
      <c r="E549" s="6">
        <v>158</v>
      </c>
      <c r="F549" s="6">
        <f t="shared" si="24"/>
        <v>1.7555555555555555</v>
      </c>
      <c r="H549" s="15" t="s">
        <v>255</v>
      </c>
      <c r="I549" s="15" t="s">
        <v>29</v>
      </c>
      <c r="J549" s="6">
        <v>107</v>
      </c>
      <c r="K549" s="6">
        <v>34107.4</v>
      </c>
      <c r="L549" s="6">
        <v>121</v>
      </c>
      <c r="M549" s="6">
        <f t="shared" si="25"/>
        <v>1.1308411214953271</v>
      </c>
      <c r="O549" s="15" t="s">
        <v>317</v>
      </c>
      <c r="P549" s="15" t="s">
        <v>27</v>
      </c>
      <c r="Q549" s="6">
        <v>104</v>
      </c>
      <c r="R549" s="6">
        <v>33967.08</v>
      </c>
      <c r="S549" s="6">
        <v>140</v>
      </c>
      <c r="T549" s="6">
        <f t="shared" si="26"/>
        <v>1.3461538461538463</v>
      </c>
    </row>
    <row r="550" spans="1:20" x14ac:dyDescent="0.15">
      <c r="A550" s="15" t="s">
        <v>193</v>
      </c>
      <c r="B550" s="15" t="s">
        <v>26</v>
      </c>
      <c r="C550" s="6">
        <v>104</v>
      </c>
      <c r="D550" s="6">
        <v>35760.639999999999</v>
      </c>
      <c r="E550" s="6">
        <v>158</v>
      </c>
      <c r="F550" s="6">
        <f t="shared" si="24"/>
        <v>1.5192307692307692</v>
      </c>
      <c r="H550" s="15" t="s">
        <v>255</v>
      </c>
      <c r="I550" s="15" t="s">
        <v>24</v>
      </c>
      <c r="J550" s="6">
        <v>104</v>
      </c>
      <c r="K550" s="6">
        <v>35259.156000000003</v>
      </c>
      <c r="L550" s="6">
        <v>121</v>
      </c>
      <c r="M550" s="6">
        <f t="shared" si="25"/>
        <v>1.1634615384615385</v>
      </c>
      <c r="O550" s="15" t="s">
        <v>317</v>
      </c>
      <c r="P550" s="15" t="s">
        <v>26</v>
      </c>
      <c r="Q550" s="6">
        <v>111</v>
      </c>
      <c r="R550" s="6">
        <v>37210.472999999998</v>
      </c>
      <c r="S550" s="6">
        <v>141</v>
      </c>
      <c r="T550" s="6">
        <f t="shared" si="26"/>
        <v>1.2702702702702702</v>
      </c>
    </row>
    <row r="551" spans="1:20" x14ac:dyDescent="0.15">
      <c r="A551" s="15" t="s">
        <v>193</v>
      </c>
      <c r="B551" s="15" t="s">
        <v>24</v>
      </c>
      <c r="C551" s="6">
        <v>88</v>
      </c>
      <c r="D551" s="6">
        <v>29686.998</v>
      </c>
      <c r="E551" s="6">
        <v>159</v>
      </c>
      <c r="F551" s="6">
        <f t="shared" si="24"/>
        <v>1.8068181818181819</v>
      </c>
      <c r="H551" s="15" t="s">
        <v>255</v>
      </c>
      <c r="I551" s="15" t="s">
        <v>27</v>
      </c>
      <c r="J551" s="6">
        <v>112</v>
      </c>
      <c r="K551" s="6">
        <v>37204.519999999997</v>
      </c>
      <c r="L551" s="6">
        <v>122</v>
      </c>
      <c r="M551" s="6">
        <f t="shared" si="25"/>
        <v>1.0892857142857142</v>
      </c>
      <c r="O551" s="15" t="s">
        <v>317</v>
      </c>
      <c r="P551" s="15" t="s">
        <v>31</v>
      </c>
      <c r="Q551" s="6">
        <v>45</v>
      </c>
      <c r="R551" s="6">
        <v>14887.64</v>
      </c>
      <c r="S551" s="6">
        <v>141</v>
      </c>
      <c r="T551" s="6">
        <f t="shared" si="26"/>
        <v>3.1333333333333333</v>
      </c>
    </row>
    <row r="552" spans="1:20" x14ac:dyDescent="0.15">
      <c r="A552" s="15" t="s">
        <v>193</v>
      </c>
      <c r="B552" s="15" t="s">
        <v>28</v>
      </c>
      <c r="C552" s="6">
        <v>86</v>
      </c>
      <c r="D552" s="6">
        <v>28007.68</v>
      </c>
      <c r="E552" s="6">
        <v>159</v>
      </c>
      <c r="F552" s="6">
        <f t="shared" si="24"/>
        <v>1.8488372093023255</v>
      </c>
      <c r="H552" s="15" t="s">
        <v>255</v>
      </c>
      <c r="I552" s="15" t="s">
        <v>25</v>
      </c>
      <c r="J552" s="6">
        <v>99</v>
      </c>
      <c r="K552" s="6">
        <v>33780.71</v>
      </c>
      <c r="L552" s="6">
        <v>122</v>
      </c>
      <c r="M552" s="6">
        <f t="shared" si="25"/>
        <v>1.2323232323232323</v>
      </c>
      <c r="O552" s="15" t="s">
        <v>317</v>
      </c>
      <c r="P552" s="15" t="s">
        <v>25</v>
      </c>
      <c r="Q552" s="6">
        <v>107</v>
      </c>
      <c r="R552" s="6">
        <v>36437.995999999999</v>
      </c>
      <c r="S552" s="6">
        <v>141</v>
      </c>
      <c r="T552" s="6">
        <f t="shared" si="26"/>
        <v>1.3177570093457944</v>
      </c>
    </row>
    <row r="553" spans="1:20" x14ac:dyDescent="0.15">
      <c r="A553" s="15" t="s">
        <v>194</v>
      </c>
      <c r="B553" s="15" t="s">
        <v>24</v>
      </c>
      <c r="C553" s="6">
        <v>79</v>
      </c>
      <c r="D553" s="6">
        <v>25323.398000000001</v>
      </c>
      <c r="E553" s="6">
        <v>160</v>
      </c>
      <c r="F553" s="6">
        <f t="shared" si="24"/>
        <v>2.0253164556962027</v>
      </c>
      <c r="H553" s="15" t="s">
        <v>256</v>
      </c>
      <c r="I553" s="15" t="s">
        <v>32</v>
      </c>
      <c r="J553" s="6">
        <v>110</v>
      </c>
      <c r="K553" s="6">
        <v>36911.476999999999</v>
      </c>
      <c r="L553" s="6">
        <v>135</v>
      </c>
      <c r="M553" s="6">
        <f t="shared" si="25"/>
        <v>1.2272727272727273</v>
      </c>
      <c r="O553" s="15" t="s">
        <v>318</v>
      </c>
      <c r="P553" s="15" t="s">
        <v>24</v>
      </c>
      <c r="Q553" s="6">
        <v>93</v>
      </c>
      <c r="R553" s="6">
        <v>32145.317999999999</v>
      </c>
      <c r="S553" s="6">
        <v>173</v>
      </c>
      <c r="T553" s="6">
        <f t="shared" si="26"/>
        <v>1.8602150537634408</v>
      </c>
    </row>
    <row r="554" spans="1:20" x14ac:dyDescent="0.15">
      <c r="A554" s="15" t="s">
        <v>194</v>
      </c>
      <c r="B554" s="15" t="s">
        <v>33</v>
      </c>
      <c r="C554" s="6">
        <v>93</v>
      </c>
      <c r="D554" s="6">
        <v>32437.45</v>
      </c>
      <c r="E554" s="6">
        <v>160</v>
      </c>
      <c r="F554" s="6">
        <f t="shared" si="24"/>
        <v>1.7204301075268817</v>
      </c>
      <c r="H554" s="15" t="s">
        <v>256</v>
      </c>
      <c r="I554" s="15" t="s">
        <v>31</v>
      </c>
      <c r="J554" s="6">
        <v>52</v>
      </c>
      <c r="K554" s="6">
        <v>18864.076000000001</v>
      </c>
      <c r="L554" s="6">
        <v>135</v>
      </c>
      <c r="M554" s="6">
        <f t="shared" si="25"/>
        <v>2.5961538461538463</v>
      </c>
      <c r="O554" s="15" t="s">
        <v>318</v>
      </c>
      <c r="P554" s="15" t="s">
        <v>26</v>
      </c>
      <c r="Q554" s="6">
        <v>82</v>
      </c>
      <c r="R554" s="6">
        <v>27753.717000000001</v>
      </c>
      <c r="S554" s="6">
        <v>173</v>
      </c>
      <c r="T554" s="6">
        <f t="shared" si="26"/>
        <v>2.1097560975609757</v>
      </c>
    </row>
    <row r="555" spans="1:20" x14ac:dyDescent="0.15">
      <c r="A555" s="15" t="s">
        <v>194</v>
      </c>
      <c r="B555" s="15" t="s">
        <v>31</v>
      </c>
      <c r="C555" s="6">
        <v>45</v>
      </c>
      <c r="D555" s="6">
        <v>18127.883000000002</v>
      </c>
      <c r="E555" s="6">
        <v>160</v>
      </c>
      <c r="F555" s="6">
        <f t="shared" si="24"/>
        <v>3.5555555555555554</v>
      </c>
      <c r="H555" s="15" t="s">
        <v>256</v>
      </c>
      <c r="I555" s="15" t="s">
        <v>28</v>
      </c>
      <c r="J555" s="6">
        <v>109</v>
      </c>
      <c r="K555" s="6">
        <v>33496.074000000001</v>
      </c>
      <c r="L555" s="6">
        <v>135</v>
      </c>
      <c r="M555" s="6">
        <f t="shared" si="25"/>
        <v>1.238532110091743</v>
      </c>
      <c r="O555" s="15" t="s">
        <v>318</v>
      </c>
      <c r="P555" s="15" t="s">
        <v>31</v>
      </c>
      <c r="Q555" s="6">
        <v>40</v>
      </c>
      <c r="R555" s="6">
        <v>14486.08</v>
      </c>
      <c r="S555" s="6">
        <v>173</v>
      </c>
      <c r="T555" s="6">
        <f t="shared" si="26"/>
        <v>4.3250000000000002</v>
      </c>
    </row>
    <row r="556" spans="1:20" x14ac:dyDescent="0.15">
      <c r="A556" s="15" t="s">
        <v>194</v>
      </c>
      <c r="B556" s="15" t="s">
        <v>30</v>
      </c>
      <c r="C556" s="6">
        <v>46</v>
      </c>
      <c r="D556" s="6">
        <v>13326.040999999999</v>
      </c>
      <c r="E556" s="6">
        <v>161</v>
      </c>
      <c r="F556" s="6">
        <f t="shared" si="24"/>
        <v>3.5</v>
      </c>
      <c r="H556" s="15" t="s">
        <v>256</v>
      </c>
      <c r="I556" s="15" t="s">
        <v>30</v>
      </c>
      <c r="J556" s="6">
        <v>51</v>
      </c>
      <c r="K556" s="6">
        <v>18862.437999999998</v>
      </c>
      <c r="L556" s="6">
        <v>136</v>
      </c>
      <c r="M556" s="6">
        <f t="shared" si="25"/>
        <v>2.6666666666666665</v>
      </c>
      <c r="O556" s="15" t="s">
        <v>318</v>
      </c>
      <c r="P556" s="15" t="s">
        <v>30</v>
      </c>
      <c r="Q556" s="6">
        <v>48</v>
      </c>
      <c r="R556" s="6">
        <v>17421.8</v>
      </c>
      <c r="S556" s="6">
        <v>173</v>
      </c>
      <c r="T556" s="6">
        <f t="shared" si="26"/>
        <v>3.6041666666666665</v>
      </c>
    </row>
    <row r="557" spans="1:20" x14ac:dyDescent="0.15">
      <c r="A557" s="15" t="s">
        <v>194</v>
      </c>
      <c r="B557" s="15" t="s">
        <v>29</v>
      </c>
      <c r="C557" s="6">
        <v>95</v>
      </c>
      <c r="D557" s="6">
        <v>30946.678</v>
      </c>
      <c r="E557" s="6">
        <v>161</v>
      </c>
      <c r="F557" s="6">
        <f t="shared" si="24"/>
        <v>1.6947368421052631</v>
      </c>
      <c r="H557" s="15" t="s">
        <v>256</v>
      </c>
      <c r="I557" s="15" t="s">
        <v>25</v>
      </c>
      <c r="J557" s="6">
        <v>95</v>
      </c>
      <c r="K557" s="6">
        <v>32171.603999999999</v>
      </c>
      <c r="L557" s="6">
        <v>136</v>
      </c>
      <c r="M557" s="6">
        <f t="shared" si="25"/>
        <v>1.4315789473684211</v>
      </c>
      <c r="O557" s="15" t="s">
        <v>318</v>
      </c>
      <c r="P557" s="15" t="s">
        <v>27</v>
      </c>
      <c r="Q557" s="6">
        <v>97</v>
      </c>
      <c r="R557" s="6">
        <v>33656.36</v>
      </c>
      <c r="S557" s="6">
        <v>173</v>
      </c>
      <c r="T557" s="6">
        <f t="shared" si="26"/>
        <v>1.7835051546391754</v>
      </c>
    </row>
    <row r="558" spans="1:20" x14ac:dyDescent="0.15">
      <c r="A558" s="15" t="s">
        <v>194</v>
      </c>
      <c r="B558" s="15" t="s">
        <v>26</v>
      </c>
      <c r="C558" s="6">
        <v>98</v>
      </c>
      <c r="D558" s="6">
        <v>34325.279999999999</v>
      </c>
      <c r="E558" s="6">
        <v>162</v>
      </c>
      <c r="F558" s="6">
        <f t="shared" si="24"/>
        <v>1.653061224489796</v>
      </c>
      <c r="H558" s="15" t="s">
        <v>256</v>
      </c>
      <c r="I558" s="15" t="s">
        <v>26</v>
      </c>
      <c r="J558" s="6">
        <v>103</v>
      </c>
      <c r="K558" s="6">
        <v>35255.964999999997</v>
      </c>
      <c r="L558" s="6">
        <v>136</v>
      </c>
      <c r="M558" s="6">
        <f t="shared" si="25"/>
        <v>1.3203883495145632</v>
      </c>
      <c r="O558" s="15" t="s">
        <v>318</v>
      </c>
      <c r="P558" s="15" t="s">
        <v>29</v>
      </c>
      <c r="Q558" s="6">
        <v>90</v>
      </c>
      <c r="R558" s="6">
        <v>28896.162</v>
      </c>
      <c r="S558" s="6">
        <v>173</v>
      </c>
      <c r="T558" s="6">
        <f t="shared" si="26"/>
        <v>1.9222222222222223</v>
      </c>
    </row>
    <row r="559" spans="1:20" x14ac:dyDescent="0.15">
      <c r="A559" s="15" t="s">
        <v>194</v>
      </c>
      <c r="B559" s="15" t="s">
        <v>28</v>
      </c>
      <c r="C559" s="6">
        <v>85</v>
      </c>
      <c r="D559" s="6">
        <v>30889.52</v>
      </c>
      <c r="E559" s="6">
        <v>162</v>
      </c>
      <c r="F559" s="6">
        <f t="shared" si="24"/>
        <v>1.9058823529411764</v>
      </c>
      <c r="H559" s="15" t="s">
        <v>256</v>
      </c>
      <c r="I559" s="15" t="s">
        <v>29</v>
      </c>
      <c r="J559" s="6">
        <v>106</v>
      </c>
      <c r="K559" s="6">
        <v>32367</v>
      </c>
      <c r="L559" s="6">
        <v>136</v>
      </c>
      <c r="M559" s="6">
        <f t="shared" si="25"/>
        <v>1.2830188679245282</v>
      </c>
      <c r="O559" s="15" t="s">
        <v>318</v>
      </c>
      <c r="P559" s="15" t="s">
        <v>28</v>
      </c>
      <c r="Q559" s="6">
        <v>85</v>
      </c>
      <c r="R559" s="6">
        <v>27407.197</v>
      </c>
      <c r="S559" s="6">
        <v>174</v>
      </c>
      <c r="T559" s="6">
        <f t="shared" si="26"/>
        <v>2.0470588235294116</v>
      </c>
    </row>
    <row r="560" spans="1:20" x14ac:dyDescent="0.15">
      <c r="A560" s="15" t="s">
        <v>194</v>
      </c>
      <c r="B560" s="15" t="s">
        <v>27</v>
      </c>
      <c r="C560" s="6">
        <v>114</v>
      </c>
      <c r="D560" s="6">
        <v>39357.832000000002</v>
      </c>
      <c r="E560" s="6">
        <v>162</v>
      </c>
      <c r="F560" s="6">
        <f t="shared" si="24"/>
        <v>1.4210526315789473</v>
      </c>
      <c r="H560" s="15" t="s">
        <v>256</v>
      </c>
      <c r="I560" s="15" t="s">
        <v>33</v>
      </c>
      <c r="J560" s="6">
        <v>108</v>
      </c>
      <c r="K560" s="6">
        <v>34502.285000000003</v>
      </c>
      <c r="L560" s="6">
        <v>136</v>
      </c>
      <c r="M560" s="6">
        <f t="shared" si="25"/>
        <v>1.2592592592592593</v>
      </c>
      <c r="O560" s="15" t="s">
        <v>318</v>
      </c>
      <c r="P560" s="15" t="s">
        <v>32</v>
      </c>
      <c r="Q560" s="6">
        <v>89</v>
      </c>
      <c r="R560" s="6">
        <v>28383.282999999999</v>
      </c>
      <c r="S560" s="6">
        <v>174</v>
      </c>
      <c r="T560" s="6">
        <f t="shared" si="26"/>
        <v>1.9550561797752808</v>
      </c>
    </row>
    <row r="561" spans="1:20" x14ac:dyDescent="0.15">
      <c r="A561" s="15" t="s">
        <v>194</v>
      </c>
      <c r="B561" s="15" t="s">
        <v>25</v>
      </c>
      <c r="C561" s="6">
        <v>86</v>
      </c>
      <c r="D561" s="6">
        <v>25944.998</v>
      </c>
      <c r="E561" s="6">
        <v>162</v>
      </c>
      <c r="F561" s="6">
        <f t="shared" si="24"/>
        <v>1.8837209302325582</v>
      </c>
      <c r="H561" s="15" t="s">
        <v>256</v>
      </c>
      <c r="I561" s="15" t="s">
        <v>24</v>
      </c>
      <c r="J561" s="6">
        <v>102</v>
      </c>
      <c r="K561" s="6">
        <v>34716.959999999999</v>
      </c>
      <c r="L561" s="6">
        <v>136</v>
      </c>
      <c r="M561" s="6">
        <f t="shared" si="25"/>
        <v>1.3333333333333333</v>
      </c>
      <c r="O561" s="15" t="s">
        <v>318</v>
      </c>
      <c r="P561" s="15" t="s">
        <v>33</v>
      </c>
      <c r="Q561" s="6">
        <v>95</v>
      </c>
      <c r="R561" s="6">
        <v>30444.04</v>
      </c>
      <c r="S561" s="6">
        <v>174</v>
      </c>
      <c r="T561" s="6">
        <f t="shared" si="26"/>
        <v>1.831578947368421</v>
      </c>
    </row>
    <row r="562" spans="1:20" x14ac:dyDescent="0.15">
      <c r="A562" s="15" t="s">
        <v>194</v>
      </c>
      <c r="B562" s="15" t="s">
        <v>32</v>
      </c>
      <c r="C562" s="6">
        <v>98</v>
      </c>
      <c r="D562" s="6">
        <v>30689.243999999999</v>
      </c>
      <c r="E562" s="6">
        <v>162</v>
      </c>
      <c r="F562" s="6">
        <f t="shared" si="24"/>
        <v>1.653061224489796</v>
      </c>
      <c r="H562" s="15" t="s">
        <v>256</v>
      </c>
      <c r="I562" s="15" t="s">
        <v>27</v>
      </c>
      <c r="J562" s="6">
        <v>100</v>
      </c>
      <c r="K562" s="6">
        <v>32786.561999999998</v>
      </c>
      <c r="L562" s="6">
        <v>137</v>
      </c>
      <c r="M562" s="6">
        <f t="shared" si="25"/>
        <v>1.37</v>
      </c>
      <c r="O562" s="15" t="s">
        <v>318</v>
      </c>
      <c r="P562" s="15" t="s">
        <v>25</v>
      </c>
      <c r="Q562" s="6">
        <v>121</v>
      </c>
      <c r="R562" s="6">
        <v>40735.08</v>
      </c>
      <c r="S562" s="6">
        <v>174</v>
      </c>
      <c r="T562" s="6">
        <f t="shared" si="26"/>
        <v>1.4380165289256199</v>
      </c>
    </row>
    <row r="563" spans="1:20" x14ac:dyDescent="0.15">
      <c r="A563" s="15" t="s">
        <v>195</v>
      </c>
      <c r="B563" s="15" t="s">
        <v>32</v>
      </c>
      <c r="C563" s="6">
        <v>102</v>
      </c>
      <c r="D563" s="6">
        <v>32090.2</v>
      </c>
      <c r="E563" s="6">
        <v>180</v>
      </c>
      <c r="F563" s="6">
        <f t="shared" si="24"/>
        <v>1.7647058823529411</v>
      </c>
      <c r="H563" s="15" t="s">
        <v>257</v>
      </c>
      <c r="I563" s="15" t="s">
        <v>29</v>
      </c>
      <c r="J563" s="6">
        <v>103</v>
      </c>
      <c r="K563" s="6">
        <v>32214.157999999999</v>
      </c>
      <c r="L563" s="6">
        <v>222</v>
      </c>
      <c r="M563" s="6">
        <f t="shared" si="25"/>
        <v>2.1553398058252426</v>
      </c>
      <c r="O563" s="15" t="s">
        <v>319</v>
      </c>
      <c r="P563" s="15" t="s">
        <v>25</v>
      </c>
      <c r="Q563" s="6">
        <v>123</v>
      </c>
      <c r="R563" s="6">
        <v>41570.796999999999</v>
      </c>
      <c r="S563" s="6">
        <v>63</v>
      </c>
      <c r="T563" s="6">
        <f t="shared" si="26"/>
        <v>0.51219512195121952</v>
      </c>
    </row>
    <row r="564" spans="1:20" x14ac:dyDescent="0.15">
      <c r="A564" s="15" t="s">
        <v>195</v>
      </c>
      <c r="B564" s="15" t="s">
        <v>27</v>
      </c>
      <c r="C564" s="6">
        <v>92</v>
      </c>
      <c r="D564" s="6">
        <v>30977.835999999999</v>
      </c>
      <c r="E564" s="6">
        <v>181</v>
      </c>
      <c r="F564" s="6">
        <f t="shared" si="24"/>
        <v>1.9673913043478262</v>
      </c>
      <c r="H564" s="15" t="s">
        <v>257</v>
      </c>
      <c r="I564" s="15" t="s">
        <v>28</v>
      </c>
      <c r="J564" s="6">
        <v>105</v>
      </c>
      <c r="K564" s="6">
        <v>34649.561999999998</v>
      </c>
      <c r="L564" s="6">
        <v>222</v>
      </c>
      <c r="M564" s="6">
        <f t="shared" si="25"/>
        <v>2.1142857142857143</v>
      </c>
      <c r="O564" s="15" t="s">
        <v>319</v>
      </c>
      <c r="P564" s="15" t="s">
        <v>26</v>
      </c>
      <c r="Q564" s="6">
        <v>78</v>
      </c>
      <c r="R564" s="6">
        <v>25223.921999999999</v>
      </c>
      <c r="S564" s="6">
        <v>63</v>
      </c>
      <c r="T564" s="6">
        <f t="shared" si="26"/>
        <v>0.80769230769230771</v>
      </c>
    </row>
    <row r="565" spans="1:20" x14ac:dyDescent="0.15">
      <c r="A565" s="15" t="s">
        <v>195</v>
      </c>
      <c r="B565" s="15" t="s">
        <v>30</v>
      </c>
      <c r="C565" s="6">
        <v>47</v>
      </c>
      <c r="D565" s="6">
        <v>13900.4</v>
      </c>
      <c r="E565" s="6">
        <v>183</v>
      </c>
      <c r="F565" s="6">
        <f t="shared" si="24"/>
        <v>3.8936170212765959</v>
      </c>
      <c r="H565" s="15" t="s">
        <v>257</v>
      </c>
      <c r="I565" s="15" t="s">
        <v>30</v>
      </c>
      <c r="J565" s="6">
        <v>52</v>
      </c>
      <c r="K565" s="6">
        <v>18785</v>
      </c>
      <c r="L565" s="6">
        <v>222</v>
      </c>
      <c r="M565" s="6">
        <f t="shared" si="25"/>
        <v>4.2692307692307692</v>
      </c>
      <c r="O565" s="15" t="s">
        <v>319</v>
      </c>
      <c r="P565" s="15" t="s">
        <v>24</v>
      </c>
      <c r="Q565" s="6">
        <v>93</v>
      </c>
      <c r="R565" s="6">
        <v>29900.678</v>
      </c>
      <c r="S565" s="6">
        <v>64</v>
      </c>
      <c r="T565" s="6">
        <f t="shared" si="26"/>
        <v>0.68817204301075274</v>
      </c>
    </row>
    <row r="566" spans="1:20" x14ac:dyDescent="0.15">
      <c r="A566" s="15" t="s">
        <v>195</v>
      </c>
      <c r="B566" s="15" t="s">
        <v>31</v>
      </c>
      <c r="C566" s="6">
        <v>53</v>
      </c>
      <c r="D566" s="6">
        <v>20080.599999999999</v>
      </c>
      <c r="E566" s="6">
        <v>184</v>
      </c>
      <c r="F566" s="6">
        <f t="shared" si="24"/>
        <v>3.4716981132075473</v>
      </c>
      <c r="H566" s="15" t="s">
        <v>257</v>
      </c>
      <c r="I566" s="15" t="s">
        <v>31</v>
      </c>
      <c r="J566" s="6">
        <v>59</v>
      </c>
      <c r="K566" s="6">
        <v>20837.72</v>
      </c>
      <c r="L566" s="6">
        <v>222</v>
      </c>
      <c r="M566" s="6">
        <f t="shared" si="25"/>
        <v>3.7627118644067798</v>
      </c>
      <c r="O566" s="15" t="s">
        <v>319</v>
      </c>
      <c r="P566" s="15" t="s">
        <v>27</v>
      </c>
      <c r="Q566" s="6">
        <v>93</v>
      </c>
      <c r="R566" s="6">
        <v>32742.195</v>
      </c>
      <c r="S566" s="6">
        <v>64</v>
      </c>
      <c r="T566" s="6">
        <f t="shared" si="26"/>
        <v>0.68817204301075274</v>
      </c>
    </row>
    <row r="567" spans="1:20" x14ac:dyDescent="0.15">
      <c r="A567" s="15" t="s">
        <v>195</v>
      </c>
      <c r="B567" s="15" t="s">
        <v>25</v>
      </c>
      <c r="C567" s="6">
        <v>95</v>
      </c>
      <c r="D567" s="6">
        <v>29997.796999999999</v>
      </c>
      <c r="E567" s="6">
        <v>184</v>
      </c>
      <c r="F567" s="6">
        <f t="shared" si="24"/>
        <v>1.9368421052631579</v>
      </c>
      <c r="H567" s="15" t="s">
        <v>257</v>
      </c>
      <c r="I567" s="15" t="s">
        <v>25</v>
      </c>
      <c r="J567" s="6">
        <v>84</v>
      </c>
      <c r="K567" s="6">
        <v>28478.44</v>
      </c>
      <c r="L567" s="6">
        <v>223</v>
      </c>
      <c r="M567" s="6">
        <f t="shared" si="25"/>
        <v>2.6547619047619047</v>
      </c>
      <c r="O567" s="15" t="s">
        <v>319</v>
      </c>
      <c r="P567" s="15" t="s">
        <v>29</v>
      </c>
      <c r="Q567" s="6">
        <v>93</v>
      </c>
      <c r="R567" s="6">
        <v>29253.004000000001</v>
      </c>
      <c r="S567" s="6">
        <v>64</v>
      </c>
      <c r="T567" s="6">
        <f t="shared" si="26"/>
        <v>0.68817204301075274</v>
      </c>
    </row>
    <row r="568" spans="1:20" x14ac:dyDescent="0.15">
      <c r="A568" s="15" t="s">
        <v>195</v>
      </c>
      <c r="B568" s="15" t="s">
        <v>28</v>
      </c>
      <c r="C568" s="6">
        <v>86</v>
      </c>
      <c r="D568" s="6">
        <v>32977.241999999998</v>
      </c>
      <c r="E568" s="6">
        <v>184</v>
      </c>
      <c r="F568" s="6">
        <f t="shared" si="24"/>
        <v>2.13953488372093</v>
      </c>
      <c r="H568" s="15" t="s">
        <v>257</v>
      </c>
      <c r="I568" s="15" t="s">
        <v>26</v>
      </c>
      <c r="J568" s="6">
        <v>109</v>
      </c>
      <c r="K568" s="6">
        <v>38505.285000000003</v>
      </c>
      <c r="L568" s="6">
        <v>223</v>
      </c>
      <c r="M568" s="6">
        <f t="shared" si="25"/>
        <v>2.0458715596330275</v>
      </c>
      <c r="O568" s="15" t="s">
        <v>319</v>
      </c>
      <c r="P568" s="15" t="s">
        <v>32</v>
      </c>
      <c r="Q568" s="6">
        <v>99</v>
      </c>
      <c r="R568" s="6">
        <v>31338.36</v>
      </c>
      <c r="S568" s="6">
        <v>64</v>
      </c>
      <c r="T568" s="6">
        <f t="shared" si="26"/>
        <v>0.64646464646464652</v>
      </c>
    </row>
    <row r="569" spans="1:20" x14ac:dyDescent="0.15">
      <c r="A569" s="15" t="s">
        <v>195</v>
      </c>
      <c r="B569" s="15" t="s">
        <v>24</v>
      </c>
      <c r="C569" s="6">
        <v>87</v>
      </c>
      <c r="D569" s="6">
        <v>26868.36</v>
      </c>
      <c r="E569" s="6">
        <v>184</v>
      </c>
      <c r="F569" s="6">
        <f t="shared" si="24"/>
        <v>2.1149425287356323</v>
      </c>
      <c r="H569" s="15" t="s">
        <v>257</v>
      </c>
      <c r="I569" s="15" t="s">
        <v>32</v>
      </c>
      <c r="J569" s="6">
        <v>106</v>
      </c>
      <c r="K569" s="6">
        <v>34566.254000000001</v>
      </c>
      <c r="L569" s="6">
        <v>223</v>
      </c>
      <c r="M569" s="6">
        <f t="shared" si="25"/>
        <v>2.1037735849056602</v>
      </c>
      <c r="O569" s="15" t="s">
        <v>319</v>
      </c>
      <c r="P569" s="15" t="s">
        <v>31</v>
      </c>
      <c r="Q569" s="6">
        <v>35</v>
      </c>
      <c r="R569" s="6">
        <v>12490.241</v>
      </c>
      <c r="S569" s="6">
        <v>64</v>
      </c>
      <c r="T569" s="6">
        <f t="shared" si="26"/>
        <v>1.8285714285714285</v>
      </c>
    </row>
    <row r="570" spans="1:20" x14ac:dyDescent="0.15">
      <c r="A570" s="15" t="s">
        <v>195</v>
      </c>
      <c r="B570" s="15" t="s">
        <v>29</v>
      </c>
      <c r="C570" s="6">
        <v>89</v>
      </c>
      <c r="D570" s="6">
        <v>29924.197</v>
      </c>
      <c r="E570" s="6">
        <v>184</v>
      </c>
      <c r="F570" s="6">
        <f t="shared" si="24"/>
        <v>2.0674157303370788</v>
      </c>
      <c r="H570" s="15" t="s">
        <v>257</v>
      </c>
      <c r="I570" s="15" t="s">
        <v>24</v>
      </c>
      <c r="J570" s="6">
        <v>83</v>
      </c>
      <c r="K570" s="6">
        <v>28371.155999999999</v>
      </c>
      <c r="L570" s="6">
        <v>223</v>
      </c>
      <c r="M570" s="6">
        <f t="shared" si="25"/>
        <v>2.6867469879518073</v>
      </c>
      <c r="O570" s="15" t="s">
        <v>319</v>
      </c>
      <c r="P570" s="15" t="s">
        <v>28</v>
      </c>
      <c r="Q570" s="6">
        <v>89</v>
      </c>
      <c r="R570" s="6">
        <v>27535.634999999998</v>
      </c>
      <c r="S570" s="6">
        <v>64</v>
      </c>
      <c r="T570" s="6">
        <f t="shared" si="26"/>
        <v>0.7191011235955056</v>
      </c>
    </row>
    <row r="571" spans="1:20" x14ac:dyDescent="0.15">
      <c r="A571" s="15" t="s">
        <v>195</v>
      </c>
      <c r="B571" s="15" t="s">
        <v>33</v>
      </c>
      <c r="C571" s="6">
        <v>100</v>
      </c>
      <c r="D571" s="6">
        <v>32843.4</v>
      </c>
      <c r="E571" s="6">
        <v>184</v>
      </c>
      <c r="F571" s="6">
        <f t="shared" si="24"/>
        <v>1.84</v>
      </c>
      <c r="H571" s="15" t="s">
        <v>257</v>
      </c>
      <c r="I571" s="15" t="s">
        <v>27</v>
      </c>
      <c r="J571" s="6">
        <v>88</v>
      </c>
      <c r="K571" s="6">
        <v>28766.723000000002</v>
      </c>
      <c r="L571" s="6">
        <v>223</v>
      </c>
      <c r="M571" s="6">
        <f t="shared" si="25"/>
        <v>2.5340909090909092</v>
      </c>
      <c r="O571" s="15" t="s">
        <v>319</v>
      </c>
      <c r="P571" s="15" t="s">
        <v>30</v>
      </c>
      <c r="Q571" s="6">
        <v>55</v>
      </c>
      <c r="R571" s="6">
        <v>18983.080000000002</v>
      </c>
      <c r="S571" s="6">
        <v>64</v>
      </c>
      <c r="T571" s="6">
        <f t="shared" si="26"/>
        <v>1.1636363636363636</v>
      </c>
    </row>
    <row r="572" spans="1:20" x14ac:dyDescent="0.15">
      <c r="A572" s="15" t="s">
        <v>195</v>
      </c>
      <c r="B572" s="15" t="s">
        <v>26</v>
      </c>
      <c r="C572" s="6">
        <v>90</v>
      </c>
      <c r="D572" s="6">
        <v>31472.758000000002</v>
      </c>
      <c r="E572" s="6">
        <v>184</v>
      </c>
      <c r="F572" s="6">
        <f t="shared" si="24"/>
        <v>2.0444444444444443</v>
      </c>
      <c r="H572" s="15" t="s">
        <v>257</v>
      </c>
      <c r="I572" s="15" t="s">
        <v>33</v>
      </c>
      <c r="J572" s="6">
        <v>104</v>
      </c>
      <c r="K572" s="6">
        <v>35822.766000000003</v>
      </c>
      <c r="L572" s="6">
        <v>224</v>
      </c>
      <c r="M572" s="6">
        <f t="shared" si="25"/>
        <v>2.1538461538461537</v>
      </c>
      <c r="O572" s="15" t="s">
        <v>319</v>
      </c>
      <c r="P572" s="15" t="s">
        <v>33</v>
      </c>
      <c r="Q572" s="6">
        <v>93</v>
      </c>
      <c r="R572" s="6">
        <v>30910.474999999999</v>
      </c>
      <c r="S572" s="6">
        <v>64</v>
      </c>
      <c r="T572" s="6">
        <f t="shared" si="26"/>
        <v>0.68817204301075274</v>
      </c>
    </row>
    <row r="573" spans="1:20" x14ac:dyDescent="0.15">
      <c r="A573" s="15" t="s">
        <v>196</v>
      </c>
      <c r="B573" s="15" t="s">
        <v>24</v>
      </c>
      <c r="C573" s="6">
        <v>82</v>
      </c>
      <c r="D573" s="6">
        <v>24011.004000000001</v>
      </c>
      <c r="E573" s="6">
        <v>24</v>
      </c>
      <c r="F573" s="6">
        <f t="shared" si="24"/>
        <v>0.29268292682926828</v>
      </c>
      <c r="H573" s="15" t="s">
        <v>258</v>
      </c>
      <c r="I573" s="15" t="s">
        <v>29</v>
      </c>
      <c r="J573" s="6">
        <v>111</v>
      </c>
      <c r="K573" s="6">
        <v>34760.042999999998</v>
      </c>
      <c r="L573" s="6">
        <v>15</v>
      </c>
      <c r="M573" s="6">
        <f t="shared" si="25"/>
        <v>0.13513513513513514</v>
      </c>
      <c r="O573" s="15" t="s">
        <v>320</v>
      </c>
      <c r="P573" s="15" t="s">
        <v>32</v>
      </c>
      <c r="Q573" s="6">
        <v>90</v>
      </c>
      <c r="R573" s="6">
        <v>28992.523000000001</v>
      </c>
      <c r="S573" s="6">
        <v>74</v>
      </c>
      <c r="T573" s="6">
        <f t="shared" si="26"/>
        <v>0.82222222222222219</v>
      </c>
    </row>
    <row r="574" spans="1:20" x14ac:dyDescent="0.15">
      <c r="A574" s="15" t="s">
        <v>196</v>
      </c>
      <c r="B574" s="15" t="s">
        <v>31</v>
      </c>
      <c r="C574" s="6">
        <v>61</v>
      </c>
      <c r="D574" s="6">
        <v>20079.798999999999</v>
      </c>
      <c r="E574" s="6">
        <v>24</v>
      </c>
      <c r="F574" s="6">
        <f t="shared" si="24"/>
        <v>0.39344262295081966</v>
      </c>
      <c r="H574" s="15" t="s">
        <v>258</v>
      </c>
      <c r="I574" s="15" t="s">
        <v>24</v>
      </c>
      <c r="J574" s="6">
        <v>78</v>
      </c>
      <c r="K574" s="6">
        <v>26495.877</v>
      </c>
      <c r="L574" s="6">
        <v>16</v>
      </c>
      <c r="M574" s="6">
        <f t="shared" si="25"/>
        <v>0.20512820512820512</v>
      </c>
      <c r="O574" s="15" t="s">
        <v>320</v>
      </c>
      <c r="P574" s="15" t="s">
        <v>27</v>
      </c>
      <c r="Q574" s="6">
        <v>109</v>
      </c>
      <c r="R574" s="6">
        <v>38250.879999999997</v>
      </c>
      <c r="S574" s="6">
        <v>74</v>
      </c>
      <c r="T574" s="6">
        <f t="shared" si="26"/>
        <v>0.67889908256880738</v>
      </c>
    </row>
    <row r="575" spans="1:20" x14ac:dyDescent="0.15">
      <c r="A575" s="15" t="s">
        <v>196</v>
      </c>
      <c r="B575" s="15" t="s">
        <v>33</v>
      </c>
      <c r="C575" s="6">
        <v>96</v>
      </c>
      <c r="D575" s="6">
        <v>31548.285</v>
      </c>
      <c r="E575" s="6">
        <v>24</v>
      </c>
      <c r="F575" s="6">
        <f t="shared" si="24"/>
        <v>0.25</v>
      </c>
      <c r="H575" s="15" t="s">
        <v>258</v>
      </c>
      <c r="I575" s="15" t="s">
        <v>33</v>
      </c>
      <c r="J575" s="6">
        <v>93</v>
      </c>
      <c r="K575" s="6">
        <v>33837.279999999999</v>
      </c>
      <c r="L575" s="6">
        <v>16</v>
      </c>
      <c r="M575" s="6">
        <f t="shared" si="25"/>
        <v>0.17204301075268819</v>
      </c>
      <c r="O575" s="15" t="s">
        <v>320</v>
      </c>
      <c r="P575" s="15" t="s">
        <v>31</v>
      </c>
      <c r="Q575" s="6">
        <v>39</v>
      </c>
      <c r="R575" s="6">
        <v>13118.279</v>
      </c>
      <c r="S575" s="6">
        <v>74</v>
      </c>
      <c r="T575" s="6">
        <f t="shared" si="26"/>
        <v>1.8974358974358974</v>
      </c>
    </row>
    <row r="576" spans="1:20" x14ac:dyDescent="0.15">
      <c r="A576" s="15" t="s">
        <v>196</v>
      </c>
      <c r="B576" s="15" t="s">
        <v>26</v>
      </c>
      <c r="C576" s="6">
        <v>86</v>
      </c>
      <c r="D576" s="6">
        <v>30820.883000000002</v>
      </c>
      <c r="E576" s="6">
        <v>25</v>
      </c>
      <c r="F576" s="6">
        <f t="shared" si="24"/>
        <v>0.29069767441860467</v>
      </c>
      <c r="H576" s="15" t="s">
        <v>258</v>
      </c>
      <c r="I576" s="15" t="s">
        <v>31</v>
      </c>
      <c r="J576" s="6">
        <v>55</v>
      </c>
      <c r="K576" s="6">
        <v>17366.317999999999</v>
      </c>
      <c r="L576" s="6">
        <v>16</v>
      </c>
      <c r="M576" s="6">
        <f t="shared" si="25"/>
        <v>0.29090909090909089</v>
      </c>
      <c r="O576" s="15" t="s">
        <v>320</v>
      </c>
      <c r="P576" s="15" t="s">
        <v>33</v>
      </c>
      <c r="Q576" s="6">
        <v>106</v>
      </c>
      <c r="R576" s="6">
        <v>32200.49</v>
      </c>
      <c r="S576" s="6">
        <v>74</v>
      </c>
      <c r="T576" s="6">
        <f t="shared" si="26"/>
        <v>0.69811320754716977</v>
      </c>
    </row>
    <row r="577" spans="1:20" x14ac:dyDescent="0.15">
      <c r="A577" s="15" t="s">
        <v>196</v>
      </c>
      <c r="B577" s="15" t="s">
        <v>29</v>
      </c>
      <c r="C577" s="6">
        <v>100</v>
      </c>
      <c r="D577" s="6">
        <v>32003.478999999999</v>
      </c>
      <c r="E577" s="6">
        <v>25</v>
      </c>
      <c r="F577" s="6">
        <f t="shared" si="24"/>
        <v>0.25</v>
      </c>
      <c r="H577" s="15" t="s">
        <v>258</v>
      </c>
      <c r="I577" s="15" t="s">
        <v>27</v>
      </c>
      <c r="J577" s="6">
        <v>91</v>
      </c>
      <c r="K577" s="6">
        <v>30754.285</v>
      </c>
      <c r="L577" s="6">
        <v>16</v>
      </c>
      <c r="M577" s="6">
        <f t="shared" si="25"/>
        <v>0.17582417582417584</v>
      </c>
      <c r="O577" s="15" t="s">
        <v>320</v>
      </c>
      <c r="P577" s="15" t="s">
        <v>28</v>
      </c>
      <c r="Q577" s="6">
        <v>93</v>
      </c>
      <c r="R577" s="6">
        <v>29829.678</v>
      </c>
      <c r="S577" s="6">
        <v>75</v>
      </c>
      <c r="T577" s="6">
        <f t="shared" si="26"/>
        <v>0.80645161290322576</v>
      </c>
    </row>
    <row r="578" spans="1:20" x14ac:dyDescent="0.15">
      <c r="A578" s="15" t="s">
        <v>196</v>
      </c>
      <c r="B578" s="15" t="s">
        <v>27</v>
      </c>
      <c r="C578" s="6">
        <v>95</v>
      </c>
      <c r="D578" s="6">
        <v>31264.241999999998</v>
      </c>
      <c r="E578" s="6">
        <v>25</v>
      </c>
      <c r="F578" s="6">
        <f t="shared" si="24"/>
        <v>0.26315789473684209</v>
      </c>
      <c r="H578" s="15" t="s">
        <v>258</v>
      </c>
      <c r="I578" s="15" t="s">
        <v>26</v>
      </c>
      <c r="J578" s="6">
        <v>113</v>
      </c>
      <c r="K578" s="6">
        <v>41190.6</v>
      </c>
      <c r="L578" s="6">
        <v>17</v>
      </c>
      <c r="M578" s="6">
        <f t="shared" si="25"/>
        <v>0.15044247787610621</v>
      </c>
      <c r="O578" s="15" t="s">
        <v>320</v>
      </c>
      <c r="P578" s="15" t="s">
        <v>29</v>
      </c>
      <c r="Q578" s="6">
        <v>106</v>
      </c>
      <c r="R578" s="6">
        <v>34527.406000000003</v>
      </c>
      <c r="S578" s="6">
        <v>75</v>
      </c>
      <c r="T578" s="6">
        <f t="shared" si="26"/>
        <v>0.70754716981132071</v>
      </c>
    </row>
    <row r="579" spans="1:20" x14ac:dyDescent="0.15">
      <c r="A579" s="15" t="s">
        <v>196</v>
      </c>
      <c r="B579" s="15" t="s">
        <v>32</v>
      </c>
      <c r="C579" s="6">
        <v>95</v>
      </c>
      <c r="D579" s="6">
        <v>30772.037</v>
      </c>
      <c r="E579" s="6">
        <v>25</v>
      </c>
      <c r="F579" s="6">
        <f t="shared" si="24"/>
        <v>0.26315789473684209</v>
      </c>
      <c r="H579" s="15" t="s">
        <v>258</v>
      </c>
      <c r="I579" s="15" t="s">
        <v>25</v>
      </c>
      <c r="J579" s="6">
        <v>102</v>
      </c>
      <c r="K579" s="6">
        <v>33351.199999999997</v>
      </c>
      <c r="L579" s="6">
        <v>17</v>
      </c>
      <c r="M579" s="6">
        <f t="shared" si="25"/>
        <v>0.16666666666666666</v>
      </c>
      <c r="O579" s="15" t="s">
        <v>320</v>
      </c>
      <c r="P579" s="15" t="s">
        <v>26</v>
      </c>
      <c r="Q579" s="6">
        <v>94</v>
      </c>
      <c r="R579" s="6">
        <v>32816.32</v>
      </c>
      <c r="S579" s="6">
        <v>75</v>
      </c>
      <c r="T579" s="6">
        <f t="shared" si="26"/>
        <v>0.7978723404255319</v>
      </c>
    </row>
    <row r="580" spans="1:20" x14ac:dyDescent="0.15">
      <c r="A580" s="15" t="s">
        <v>196</v>
      </c>
      <c r="B580" s="15" t="s">
        <v>30</v>
      </c>
      <c r="C580" s="6">
        <v>53</v>
      </c>
      <c r="D580" s="6">
        <v>16241.679</v>
      </c>
      <c r="E580" s="6">
        <v>25</v>
      </c>
      <c r="F580" s="6">
        <f t="shared" ref="F580:F622" si="27">E580/C580</f>
        <v>0.47169811320754718</v>
      </c>
      <c r="H580" s="15" t="s">
        <v>258</v>
      </c>
      <c r="I580" s="15" t="s">
        <v>32</v>
      </c>
      <c r="J580" s="6">
        <v>95</v>
      </c>
      <c r="K580" s="6">
        <v>28929.955000000002</v>
      </c>
      <c r="L580" s="6">
        <v>17</v>
      </c>
      <c r="M580" s="6">
        <f t="shared" ref="M580:M622" si="28">L580/J580</f>
        <v>0.17894736842105263</v>
      </c>
      <c r="O580" s="15" t="s">
        <v>320</v>
      </c>
      <c r="P580" s="15" t="s">
        <v>24</v>
      </c>
      <c r="Q580" s="6">
        <v>77</v>
      </c>
      <c r="R580" s="6">
        <v>21987.16</v>
      </c>
      <c r="S580" s="6">
        <v>75</v>
      </c>
      <c r="T580" s="6">
        <f t="shared" ref="T580:T622" si="29">S580/Q580</f>
        <v>0.97402597402597402</v>
      </c>
    </row>
    <row r="581" spans="1:20" x14ac:dyDescent="0.15">
      <c r="A581" s="15" t="s">
        <v>196</v>
      </c>
      <c r="B581" s="15" t="s">
        <v>28</v>
      </c>
      <c r="C581" s="6">
        <v>87</v>
      </c>
      <c r="D581" s="6">
        <v>31245.127</v>
      </c>
      <c r="E581" s="6">
        <v>25</v>
      </c>
      <c r="F581" s="6">
        <f t="shared" si="27"/>
        <v>0.28735632183908044</v>
      </c>
      <c r="H581" s="15" t="s">
        <v>258</v>
      </c>
      <c r="I581" s="15" t="s">
        <v>28</v>
      </c>
      <c r="J581" s="6">
        <v>84</v>
      </c>
      <c r="K581" s="6">
        <v>28500.44</v>
      </c>
      <c r="L581" s="6">
        <v>17</v>
      </c>
      <c r="M581" s="6">
        <f t="shared" si="28"/>
        <v>0.20238095238095238</v>
      </c>
      <c r="O581" s="15" t="s">
        <v>320</v>
      </c>
      <c r="P581" s="15" t="s">
        <v>30</v>
      </c>
      <c r="Q581" s="6">
        <v>52</v>
      </c>
      <c r="R581" s="6">
        <v>17581.96</v>
      </c>
      <c r="S581" s="6">
        <v>75</v>
      </c>
      <c r="T581" s="6">
        <f t="shared" si="29"/>
        <v>1.4423076923076923</v>
      </c>
    </row>
    <row r="582" spans="1:20" x14ac:dyDescent="0.15">
      <c r="A582" s="15" t="s">
        <v>196</v>
      </c>
      <c r="B582" s="15" t="s">
        <v>25</v>
      </c>
      <c r="C582" s="6">
        <v>87</v>
      </c>
      <c r="D582" s="6">
        <v>27174.004000000001</v>
      </c>
      <c r="E582" s="6">
        <v>25</v>
      </c>
      <c r="F582" s="6">
        <f t="shared" si="27"/>
        <v>0.28735632183908044</v>
      </c>
      <c r="H582" s="15" t="s">
        <v>258</v>
      </c>
      <c r="I582" s="15" t="s">
        <v>30</v>
      </c>
      <c r="J582" s="6">
        <v>55</v>
      </c>
      <c r="K582" s="6">
        <v>18317.48</v>
      </c>
      <c r="L582" s="6">
        <v>17</v>
      </c>
      <c r="M582" s="6">
        <f t="shared" si="28"/>
        <v>0.30909090909090908</v>
      </c>
      <c r="O582" s="15" t="s">
        <v>320</v>
      </c>
      <c r="P582" s="15" t="s">
        <v>25</v>
      </c>
      <c r="Q582" s="6">
        <v>99</v>
      </c>
      <c r="R582" s="6">
        <v>34557.599999999999</v>
      </c>
      <c r="S582" s="6">
        <v>76</v>
      </c>
      <c r="T582" s="6">
        <f t="shared" si="29"/>
        <v>0.76767676767676762</v>
      </c>
    </row>
    <row r="583" spans="1:20" x14ac:dyDescent="0.15">
      <c r="A583" s="15" t="s">
        <v>197</v>
      </c>
      <c r="B583" s="15" t="s">
        <v>32</v>
      </c>
      <c r="C583" s="6">
        <v>95</v>
      </c>
      <c r="D583" s="6">
        <v>31394.238000000001</v>
      </c>
      <c r="E583" s="6">
        <v>130</v>
      </c>
      <c r="F583" s="6">
        <f t="shared" si="27"/>
        <v>1.368421052631579</v>
      </c>
      <c r="H583" s="15" t="s">
        <v>259</v>
      </c>
      <c r="I583" s="15" t="s">
        <v>32</v>
      </c>
      <c r="J583" s="6">
        <v>101</v>
      </c>
      <c r="K583" s="6">
        <v>30453.081999999999</v>
      </c>
      <c r="L583" s="6">
        <v>164</v>
      </c>
      <c r="M583" s="6">
        <f t="shared" si="28"/>
        <v>1.6237623762376239</v>
      </c>
      <c r="O583" s="15" t="s">
        <v>321</v>
      </c>
      <c r="P583" s="15" t="s">
        <v>30</v>
      </c>
      <c r="Q583" s="6">
        <v>46</v>
      </c>
      <c r="R583" s="6">
        <v>16419.238000000001</v>
      </c>
      <c r="S583" s="6">
        <v>144</v>
      </c>
      <c r="T583" s="6">
        <f t="shared" si="29"/>
        <v>3.1304347826086958</v>
      </c>
    </row>
    <row r="584" spans="1:20" x14ac:dyDescent="0.15">
      <c r="A584" s="15" t="s">
        <v>197</v>
      </c>
      <c r="B584" s="15" t="s">
        <v>24</v>
      </c>
      <c r="C584" s="6">
        <v>78</v>
      </c>
      <c r="D584" s="6">
        <v>24378.645</v>
      </c>
      <c r="E584" s="6">
        <v>130</v>
      </c>
      <c r="F584" s="6">
        <f t="shared" si="27"/>
        <v>1.6666666666666667</v>
      </c>
      <c r="H584" s="15" t="s">
        <v>259</v>
      </c>
      <c r="I584" s="15" t="s">
        <v>30</v>
      </c>
      <c r="J584" s="6">
        <v>57</v>
      </c>
      <c r="K584" s="6">
        <v>18042.723000000002</v>
      </c>
      <c r="L584" s="6">
        <v>164</v>
      </c>
      <c r="M584" s="6">
        <f t="shared" si="28"/>
        <v>2.8771929824561404</v>
      </c>
      <c r="O584" s="15" t="s">
        <v>321</v>
      </c>
      <c r="P584" s="15" t="s">
        <v>27</v>
      </c>
      <c r="Q584" s="6">
        <v>124</v>
      </c>
      <c r="R584" s="6">
        <v>42530.995999999999</v>
      </c>
      <c r="S584" s="6">
        <v>144</v>
      </c>
      <c r="T584" s="6">
        <f t="shared" si="29"/>
        <v>1.1612903225806452</v>
      </c>
    </row>
    <row r="585" spans="1:20" x14ac:dyDescent="0.15">
      <c r="A585" s="15" t="s">
        <v>197</v>
      </c>
      <c r="B585" s="15" t="s">
        <v>25</v>
      </c>
      <c r="C585" s="6">
        <v>82</v>
      </c>
      <c r="D585" s="6">
        <v>27872.041000000001</v>
      </c>
      <c r="E585" s="6">
        <v>130</v>
      </c>
      <c r="F585" s="6">
        <f t="shared" si="27"/>
        <v>1.5853658536585367</v>
      </c>
      <c r="H585" s="15" t="s">
        <v>259</v>
      </c>
      <c r="I585" s="15" t="s">
        <v>25</v>
      </c>
      <c r="J585" s="6">
        <v>103</v>
      </c>
      <c r="K585" s="6">
        <v>34652.68</v>
      </c>
      <c r="L585" s="6">
        <v>165</v>
      </c>
      <c r="M585" s="6">
        <f t="shared" si="28"/>
        <v>1.6019417475728155</v>
      </c>
      <c r="O585" s="15" t="s">
        <v>321</v>
      </c>
      <c r="P585" s="15" t="s">
        <v>29</v>
      </c>
      <c r="Q585" s="6">
        <v>109</v>
      </c>
      <c r="R585" s="6">
        <v>37017.796999999999</v>
      </c>
      <c r="S585" s="6">
        <v>144</v>
      </c>
      <c r="T585" s="6">
        <f t="shared" si="29"/>
        <v>1.3211009174311927</v>
      </c>
    </row>
    <row r="586" spans="1:20" x14ac:dyDescent="0.15">
      <c r="A586" s="15" t="s">
        <v>197</v>
      </c>
      <c r="B586" s="15" t="s">
        <v>29</v>
      </c>
      <c r="C586" s="6">
        <v>99</v>
      </c>
      <c r="D586" s="6">
        <v>32625.877</v>
      </c>
      <c r="E586" s="6">
        <v>130</v>
      </c>
      <c r="F586" s="6">
        <f t="shared" si="27"/>
        <v>1.3131313131313131</v>
      </c>
      <c r="H586" s="15" t="s">
        <v>259</v>
      </c>
      <c r="I586" s="15" t="s">
        <v>31</v>
      </c>
      <c r="J586" s="6">
        <v>44</v>
      </c>
      <c r="K586" s="6">
        <v>13148.521000000001</v>
      </c>
      <c r="L586" s="6">
        <v>165</v>
      </c>
      <c r="M586" s="6">
        <f t="shared" si="28"/>
        <v>3.75</v>
      </c>
      <c r="O586" s="15" t="s">
        <v>321</v>
      </c>
      <c r="P586" s="15" t="s">
        <v>25</v>
      </c>
      <c r="Q586" s="6">
        <v>81</v>
      </c>
      <c r="R586" s="6">
        <v>28848.482</v>
      </c>
      <c r="S586" s="6">
        <v>144</v>
      </c>
      <c r="T586" s="6">
        <f t="shared" si="29"/>
        <v>1.7777777777777777</v>
      </c>
    </row>
    <row r="587" spans="1:20" x14ac:dyDescent="0.15">
      <c r="A587" s="15" t="s">
        <v>197</v>
      </c>
      <c r="B587" s="15" t="s">
        <v>26</v>
      </c>
      <c r="C587" s="6">
        <v>82</v>
      </c>
      <c r="D587" s="6">
        <v>28300.6</v>
      </c>
      <c r="E587" s="6">
        <v>131</v>
      </c>
      <c r="F587" s="6">
        <f t="shared" si="27"/>
        <v>1.5975609756097562</v>
      </c>
      <c r="H587" s="15" t="s">
        <v>259</v>
      </c>
      <c r="I587" s="15" t="s">
        <v>33</v>
      </c>
      <c r="J587" s="6">
        <v>89</v>
      </c>
      <c r="K587" s="6">
        <v>30679.916000000001</v>
      </c>
      <c r="L587" s="6">
        <v>165</v>
      </c>
      <c r="M587" s="6">
        <f t="shared" si="28"/>
        <v>1.853932584269663</v>
      </c>
      <c r="O587" s="15" t="s">
        <v>321</v>
      </c>
      <c r="P587" s="15" t="s">
        <v>33</v>
      </c>
      <c r="Q587" s="6">
        <v>112</v>
      </c>
      <c r="R587" s="6">
        <v>35063.438000000002</v>
      </c>
      <c r="S587" s="6">
        <v>144</v>
      </c>
      <c r="T587" s="6">
        <f t="shared" si="29"/>
        <v>1.2857142857142858</v>
      </c>
    </row>
    <row r="588" spans="1:20" x14ac:dyDescent="0.15">
      <c r="A588" s="15" t="s">
        <v>197</v>
      </c>
      <c r="B588" s="15" t="s">
        <v>31</v>
      </c>
      <c r="C588" s="6">
        <v>57</v>
      </c>
      <c r="D588" s="6">
        <v>17258.120999999999</v>
      </c>
      <c r="E588" s="6">
        <v>131</v>
      </c>
      <c r="F588" s="6">
        <f t="shared" si="27"/>
        <v>2.2982456140350878</v>
      </c>
      <c r="H588" s="15" t="s">
        <v>259</v>
      </c>
      <c r="I588" s="15" t="s">
        <v>28</v>
      </c>
      <c r="J588" s="6">
        <v>80</v>
      </c>
      <c r="K588" s="6">
        <v>26889.476999999999</v>
      </c>
      <c r="L588" s="6">
        <v>165</v>
      </c>
      <c r="M588" s="6">
        <f t="shared" si="28"/>
        <v>2.0625</v>
      </c>
      <c r="O588" s="15" t="s">
        <v>321</v>
      </c>
      <c r="P588" s="15" t="s">
        <v>32</v>
      </c>
      <c r="Q588" s="6">
        <v>80</v>
      </c>
      <c r="R588" s="6">
        <v>26160.120999999999</v>
      </c>
      <c r="S588" s="6">
        <v>144</v>
      </c>
      <c r="T588" s="6">
        <f t="shared" si="29"/>
        <v>1.8</v>
      </c>
    </row>
    <row r="589" spans="1:20" x14ac:dyDescent="0.15">
      <c r="A589" s="15" t="s">
        <v>197</v>
      </c>
      <c r="B589" s="15" t="s">
        <v>27</v>
      </c>
      <c r="C589" s="6">
        <v>116</v>
      </c>
      <c r="D589" s="6">
        <v>40248.116999999998</v>
      </c>
      <c r="E589" s="6">
        <v>131</v>
      </c>
      <c r="F589" s="6">
        <f t="shared" si="27"/>
        <v>1.1293103448275863</v>
      </c>
      <c r="H589" s="15" t="s">
        <v>259</v>
      </c>
      <c r="I589" s="15" t="s">
        <v>27</v>
      </c>
      <c r="J589" s="6">
        <v>98</v>
      </c>
      <c r="K589" s="6">
        <v>34355.836000000003</v>
      </c>
      <c r="L589" s="6">
        <v>166</v>
      </c>
      <c r="M589" s="6">
        <f t="shared" si="28"/>
        <v>1.6938775510204083</v>
      </c>
      <c r="O589" s="15" t="s">
        <v>321</v>
      </c>
      <c r="P589" s="15" t="s">
        <v>31</v>
      </c>
      <c r="Q589" s="6">
        <v>47</v>
      </c>
      <c r="R589" s="6">
        <v>13449.041999999999</v>
      </c>
      <c r="S589" s="6">
        <v>145</v>
      </c>
      <c r="T589" s="6">
        <f t="shared" si="29"/>
        <v>3.0851063829787235</v>
      </c>
    </row>
    <row r="590" spans="1:20" x14ac:dyDescent="0.15">
      <c r="A590" s="15" t="s">
        <v>197</v>
      </c>
      <c r="B590" s="15" t="s">
        <v>28</v>
      </c>
      <c r="C590" s="6">
        <v>87</v>
      </c>
      <c r="D590" s="6">
        <v>29657.041000000001</v>
      </c>
      <c r="E590" s="6">
        <v>131</v>
      </c>
      <c r="F590" s="6">
        <f t="shared" si="27"/>
        <v>1.5057471264367817</v>
      </c>
      <c r="H590" s="15" t="s">
        <v>259</v>
      </c>
      <c r="I590" s="15" t="s">
        <v>26</v>
      </c>
      <c r="J590" s="6">
        <v>100</v>
      </c>
      <c r="K590" s="6">
        <v>34895.879999999997</v>
      </c>
      <c r="L590" s="6">
        <v>166</v>
      </c>
      <c r="M590" s="6">
        <f t="shared" si="28"/>
        <v>1.66</v>
      </c>
      <c r="O590" s="15" t="s">
        <v>321</v>
      </c>
      <c r="P590" s="15" t="s">
        <v>24</v>
      </c>
      <c r="Q590" s="6">
        <v>68</v>
      </c>
      <c r="R590" s="6">
        <v>19648.521000000001</v>
      </c>
      <c r="S590" s="6">
        <v>145</v>
      </c>
      <c r="T590" s="6">
        <f t="shared" si="29"/>
        <v>2.1323529411764706</v>
      </c>
    </row>
    <row r="591" spans="1:20" x14ac:dyDescent="0.15">
      <c r="A591" s="15" t="s">
        <v>197</v>
      </c>
      <c r="B591" s="15" t="s">
        <v>33</v>
      </c>
      <c r="C591" s="6">
        <v>92</v>
      </c>
      <c r="D591" s="6">
        <v>30577.478999999999</v>
      </c>
      <c r="E591" s="6">
        <v>131</v>
      </c>
      <c r="F591" s="6">
        <f t="shared" si="27"/>
        <v>1.423913043478261</v>
      </c>
      <c r="H591" s="15" t="s">
        <v>259</v>
      </c>
      <c r="I591" s="15" t="s">
        <v>29</v>
      </c>
      <c r="J591" s="6">
        <v>110</v>
      </c>
      <c r="K591" s="6">
        <v>36442.68</v>
      </c>
      <c r="L591" s="6">
        <v>166</v>
      </c>
      <c r="M591" s="6">
        <f t="shared" si="28"/>
        <v>1.509090909090909</v>
      </c>
      <c r="O591" s="15" t="s">
        <v>321</v>
      </c>
      <c r="P591" s="15" t="s">
        <v>28</v>
      </c>
      <c r="Q591" s="6">
        <v>89</v>
      </c>
      <c r="R591" s="6">
        <v>31303.401999999998</v>
      </c>
      <c r="S591" s="6">
        <v>145</v>
      </c>
      <c r="T591" s="6">
        <f t="shared" si="29"/>
        <v>1.6292134831460674</v>
      </c>
    </row>
    <row r="592" spans="1:20" x14ac:dyDescent="0.15">
      <c r="A592" s="15" t="s">
        <v>197</v>
      </c>
      <c r="B592" s="15" t="s">
        <v>30</v>
      </c>
      <c r="C592" s="6">
        <v>53</v>
      </c>
      <c r="D592" s="6">
        <v>15939.882</v>
      </c>
      <c r="E592" s="6">
        <v>131</v>
      </c>
      <c r="F592" s="6">
        <f t="shared" si="27"/>
        <v>2.4716981132075473</v>
      </c>
      <c r="H592" s="15" t="s">
        <v>259</v>
      </c>
      <c r="I592" s="15" t="s">
        <v>24</v>
      </c>
      <c r="J592" s="6">
        <v>81</v>
      </c>
      <c r="K592" s="6">
        <v>24709.686000000002</v>
      </c>
      <c r="L592" s="6">
        <v>166</v>
      </c>
      <c r="M592" s="6">
        <f t="shared" si="28"/>
        <v>2.0493827160493829</v>
      </c>
      <c r="O592" s="15" t="s">
        <v>321</v>
      </c>
      <c r="P592" s="15" t="s">
        <v>26</v>
      </c>
      <c r="Q592" s="6">
        <v>89</v>
      </c>
      <c r="R592" s="6">
        <v>30577.603999999999</v>
      </c>
      <c r="S592" s="6">
        <v>145</v>
      </c>
      <c r="T592" s="6">
        <f t="shared" si="29"/>
        <v>1.6292134831460674</v>
      </c>
    </row>
    <row r="593" spans="1:20" x14ac:dyDescent="0.15">
      <c r="A593" s="15" t="s">
        <v>198</v>
      </c>
      <c r="B593" s="15" t="s">
        <v>31</v>
      </c>
      <c r="C593" s="6">
        <v>53</v>
      </c>
      <c r="D593" s="6">
        <v>16639.560000000001</v>
      </c>
      <c r="E593" s="6">
        <v>160</v>
      </c>
      <c r="F593" s="6">
        <f t="shared" si="27"/>
        <v>3.0188679245283021</v>
      </c>
      <c r="H593" s="15" t="s">
        <v>260</v>
      </c>
      <c r="I593" s="15" t="s">
        <v>28</v>
      </c>
      <c r="J593" s="6">
        <v>92</v>
      </c>
      <c r="K593" s="6">
        <v>30398.719000000001</v>
      </c>
      <c r="L593" s="6">
        <v>165</v>
      </c>
      <c r="M593" s="6">
        <f t="shared" si="28"/>
        <v>1.7934782608695652</v>
      </c>
      <c r="O593" s="15" t="s">
        <v>322</v>
      </c>
      <c r="P593" s="15" t="s">
        <v>29</v>
      </c>
      <c r="Q593" s="6">
        <v>102</v>
      </c>
      <c r="R593" s="6">
        <v>33642.957000000002</v>
      </c>
      <c r="S593" s="6">
        <v>230</v>
      </c>
      <c r="T593" s="6">
        <f t="shared" si="29"/>
        <v>2.2549019607843137</v>
      </c>
    </row>
    <row r="594" spans="1:20" x14ac:dyDescent="0.15">
      <c r="A594" s="15" t="s">
        <v>198</v>
      </c>
      <c r="B594" s="15" t="s">
        <v>28</v>
      </c>
      <c r="C594" s="6">
        <v>85</v>
      </c>
      <c r="D594" s="6">
        <v>26408.153999999999</v>
      </c>
      <c r="E594" s="6">
        <v>160</v>
      </c>
      <c r="F594" s="6">
        <f t="shared" si="27"/>
        <v>1.8823529411764706</v>
      </c>
      <c r="H594" s="15" t="s">
        <v>260</v>
      </c>
      <c r="I594" s="15" t="s">
        <v>24</v>
      </c>
      <c r="J594" s="6">
        <v>92</v>
      </c>
      <c r="K594" s="6">
        <v>28783.236000000001</v>
      </c>
      <c r="L594" s="6">
        <v>165</v>
      </c>
      <c r="M594" s="6">
        <f t="shared" si="28"/>
        <v>1.7934782608695652</v>
      </c>
      <c r="O594" s="15" t="s">
        <v>322</v>
      </c>
      <c r="P594" s="15" t="s">
        <v>30</v>
      </c>
      <c r="Q594" s="6">
        <v>53</v>
      </c>
      <c r="R594" s="6">
        <v>19067.96</v>
      </c>
      <c r="S594" s="6">
        <v>231</v>
      </c>
      <c r="T594" s="6">
        <f t="shared" si="29"/>
        <v>4.3584905660377355</v>
      </c>
    </row>
    <row r="595" spans="1:20" x14ac:dyDescent="0.15">
      <c r="A595" s="15" t="s">
        <v>198</v>
      </c>
      <c r="B595" s="15" t="s">
        <v>27</v>
      </c>
      <c r="C595" s="6">
        <v>103</v>
      </c>
      <c r="D595" s="6">
        <v>35769.887000000002</v>
      </c>
      <c r="E595" s="6">
        <v>161</v>
      </c>
      <c r="F595" s="6">
        <f t="shared" si="27"/>
        <v>1.5631067961165048</v>
      </c>
      <c r="H595" s="15" t="s">
        <v>260</v>
      </c>
      <c r="I595" s="15" t="s">
        <v>31</v>
      </c>
      <c r="J595" s="6">
        <v>47</v>
      </c>
      <c r="K595" s="6">
        <v>14294.4375</v>
      </c>
      <c r="L595" s="6">
        <v>165</v>
      </c>
      <c r="M595" s="6">
        <f t="shared" si="28"/>
        <v>3.5106382978723403</v>
      </c>
      <c r="O595" s="15" t="s">
        <v>322</v>
      </c>
      <c r="P595" s="15" t="s">
        <v>28</v>
      </c>
      <c r="Q595" s="6">
        <v>90</v>
      </c>
      <c r="R595" s="6">
        <v>33131.796999999999</v>
      </c>
      <c r="S595" s="6">
        <v>231</v>
      </c>
      <c r="T595" s="6">
        <f t="shared" si="29"/>
        <v>2.5666666666666669</v>
      </c>
    </row>
    <row r="596" spans="1:20" x14ac:dyDescent="0.15">
      <c r="A596" s="15" t="s">
        <v>198</v>
      </c>
      <c r="B596" s="15" t="s">
        <v>26</v>
      </c>
      <c r="C596" s="6">
        <v>82</v>
      </c>
      <c r="D596" s="6">
        <v>27034.557000000001</v>
      </c>
      <c r="E596" s="6">
        <v>161</v>
      </c>
      <c r="F596" s="6">
        <f t="shared" si="27"/>
        <v>1.9634146341463414</v>
      </c>
      <c r="H596" s="15" t="s">
        <v>260</v>
      </c>
      <c r="I596" s="15" t="s">
        <v>27</v>
      </c>
      <c r="J596" s="6">
        <v>96</v>
      </c>
      <c r="K596" s="6">
        <v>32471.877</v>
      </c>
      <c r="L596" s="6">
        <v>165</v>
      </c>
      <c r="M596" s="6">
        <f t="shared" si="28"/>
        <v>1.71875</v>
      </c>
      <c r="O596" s="15" t="s">
        <v>322</v>
      </c>
      <c r="P596" s="15" t="s">
        <v>24</v>
      </c>
      <c r="Q596" s="6">
        <v>89</v>
      </c>
      <c r="R596" s="6">
        <v>24612.076000000001</v>
      </c>
      <c r="S596" s="6">
        <v>231</v>
      </c>
      <c r="T596" s="6">
        <f t="shared" si="29"/>
        <v>2.595505617977528</v>
      </c>
    </row>
    <row r="597" spans="1:20" x14ac:dyDescent="0.15">
      <c r="A597" s="15" t="s">
        <v>198</v>
      </c>
      <c r="B597" s="15" t="s">
        <v>25</v>
      </c>
      <c r="C597" s="6">
        <v>85</v>
      </c>
      <c r="D597" s="6">
        <v>28404.326000000001</v>
      </c>
      <c r="E597" s="6">
        <v>161</v>
      </c>
      <c r="F597" s="6">
        <f t="shared" si="27"/>
        <v>1.8941176470588235</v>
      </c>
      <c r="H597" s="15" t="s">
        <v>260</v>
      </c>
      <c r="I597" s="15" t="s">
        <v>26</v>
      </c>
      <c r="J597" s="6">
        <v>88</v>
      </c>
      <c r="K597" s="6">
        <v>29409.838</v>
      </c>
      <c r="L597" s="6">
        <v>165</v>
      </c>
      <c r="M597" s="6">
        <f t="shared" si="28"/>
        <v>1.875</v>
      </c>
      <c r="O597" s="15" t="s">
        <v>322</v>
      </c>
      <c r="P597" s="15" t="s">
        <v>33</v>
      </c>
      <c r="Q597" s="6">
        <v>97</v>
      </c>
      <c r="R597" s="6">
        <v>32564.484</v>
      </c>
      <c r="S597" s="6">
        <v>231</v>
      </c>
      <c r="T597" s="6">
        <f t="shared" si="29"/>
        <v>2.3814432989690721</v>
      </c>
    </row>
    <row r="598" spans="1:20" x14ac:dyDescent="0.15">
      <c r="A598" s="15" t="s">
        <v>198</v>
      </c>
      <c r="B598" s="15" t="s">
        <v>30</v>
      </c>
      <c r="C598" s="6">
        <v>41</v>
      </c>
      <c r="D598" s="6">
        <v>11973.879000000001</v>
      </c>
      <c r="E598" s="6">
        <v>162</v>
      </c>
      <c r="F598" s="6">
        <f t="shared" si="27"/>
        <v>3.9512195121951219</v>
      </c>
      <c r="H598" s="15" t="s">
        <v>260</v>
      </c>
      <c r="I598" s="15" t="s">
        <v>32</v>
      </c>
      <c r="J598" s="6">
        <v>90</v>
      </c>
      <c r="K598" s="6">
        <v>28318.201000000001</v>
      </c>
      <c r="L598" s="6">
        <v>165</v>
      </c>
      <c r="M598" s="6">
        <f t="shared" si="28"/>
        <v>1.8333333333333333</v>
      </c>
      <c r="O598" s="15" t="s">
        <v>322</v>
      </c>
      <c r="P598" s="15" t="s">
        <v>27</v>
      </c>
      <c r="Q598" s="6">
        <v>112</v>
      </c>
      <c r="R598" s="6">
        <v>38716.79</v>
      </c>
      <c r="S598" s="6">
        <v>231</v>
      </c>
      <c r="T598" s="6">
        <f t="shared" si="29"/>
        <v>2.0625</v>
      </c>
    </row>
    <row r="599" spans="1:20" x14ac:dyDescent="0.15">
      <c r="A599" s="15" t="s">
        <v>198</v>
      </c>
      <c r="B599" s="15" t="s">
        <v>32</v>
      </c>
      <c r="C599" s="6">
        <v>101</v>
      </c>
      <c r="D599" s="6">
        <v>31318.28</v>
      </c>
      <c r="E599" s="6">
        <v>162</v>
      </c>
      <c r="F599" s="6">
        <f t="shared" si="27"/>
        <v>1.6039603960396041</v>
      </c>
      <c r="H599" s="15" t="s">
        <v>260</v>
      </c>
      <c r="I599" s="15" t="s">
        <v>25</v>
      </c>
      <c r="J599" s="6">
        <v>83</v>
      </c>
      <c r="K599" s="6">
        <v>29626.603999999999</v>
      </c>
      <c r="L599" s="6">
        <v>165</v>
      </c>
      <c r="M599" s="6">
        <f t="shared" si="28"/>
        <v>1.9879518072289157</v>
      </c>
      <c r="O599" s="15" t="s">
        <v>322</v>
      </c>
      <c r="P599" s="15" t="s">
        <v>25</v>
      </c>
      <c r="Q599" s="6">
        <v>100</v>
      </c>
      <c r="R599" s="6">
        <v>32158.241999999998</v>
      </c>
      <c r="S599" s="6">
        <v>232</v>
      </c>
      <c r="T599" s="6">
        <f t="shared" si="29"/>
        <v>2.3199999999999998</v>
      </c>
    </row>
    <row r="600" spans="1:20" x14ac:dyDescent="0.15">
      <c r="A600" s="15" t="s">
        <v>198</v>
      </c>
      <c r="B600" s="15" t="s">
        <v>29</v>
      </c>
      <c r="C600" s="6">
        <v>103</v>
      </c>
      <c r="D600" s="6">
        <v>35073.995999999999</v>
      </c>
      <c r="E600" s="6">
        <v>162</v>
      </c>
      <c r="F600" s="6">
        <f t="shared" si="27"/>
        <v>1.5728155339805825</v>
      </c>
      <c r="H600" s="15" t="s">
        <v>260</v>
      </c>
      <c r="I600" s="15" t="s">
        <v>33</v>
      </c>
      <c r="J600" s="6">
        <v>101</v>
      </c>
      <c r="K600" s="6">
        <v>31830.36</v>
      </c>
      <c r="L600" s="6">
        <v>166</v>
      </c>
      <c r="M600" s="6">
        <f t="shared" si="28"/>
        <v>1.6435643564356435</v>
      </c>
      <c r="O600" s="15" t="s">
        <v>322</v>
      </c>
      <c r="P600" s="15" t="s">
        <v>31</v>
      </c>
      <c r="Q600" s="6">
        <v>54</v>
      </c>
      <c r="R600" s="6">
        <v>15659.558000000001</v>
      </c>
      <c r="S600" s="6">
        <v>232</v>
      </c>
      <c r="T600" s="6">
        <f t="shared" si="29"/>
        <v>4.2962962962962967</v>
      </c>
    </row>
    <row r="601" spans="1:20" x14ac:dyDescent="0.15">
      <c r="A601" s="15" t="s">
        <v>198</v>
      </c>
      <c r="B601" s="15" t="s">
        <v>33</v>
      </c>
      <c r="C601" s="6">
        <v>92</v>
      </c>
      <c r="D601" s="6">
        <v>32193.84</v>
      </c>
      <c r="E601" s="6">
        <v>162</v>
      </c>
      <c r="F601" s="6">
        <f t="shared" si="27"/>
        <v>1.7608695652173914</v>
      </c>
      <c r="H601" s="15" t="s">
        <v>260</v>
      </c>
      <c r="I601" s="15" t="s">
        <v>30</v>
      </c>
      <c r="J601" s="6">
        <v>49</v>
      </c>
      <c r="K601" s="6">
        <v>15557.879000000001</v>
      </c>
      <c r="L601" s="6">
        <v>166</v>
      </c>
      <c r="M601" s="6">
        <f t="shared" si="28"/>
        <v>3.3877551020408165</v>
      </c>
      <c r="O601" s="15" t="s">
        <v>322</v>
      </c>
      <c r="P601" s="15" t="s">
        <v>26</v>
      </c>
      <c r="Q601" s="6">
        <v>94</v>
      </c>
      <c r="R601" s="6">
        <v>28397.203000000001</v>
      </c>
      <c r="S601" s="6">
        <v>232</v>
      </c>
      <c r="T601" s="6">
        <f t="shared" si="29"/>
        <v>2.4680851063829787</v>
      </c>
    </row>
    <row r="602" spans="1:20" x14ac:dyDescent="0.15">
      <c r="A602" s="15" t="s">
        <v>198</v>
      </c>
      <c r="B602" s="15" t="s">
        <v>24</v>
      </c>
      <c r="C602" s="6">
        <v>97</v>
      </c>
      <c r="D602" s="6">
        <v>32652.601999999999</v>
      </c>
      <c r="E602" s="6">
        <v>162</v>
      </c>
      <c r="F602" s="6">
        <f t="shared" si="27"/>
        <v>1.6701030927835052</v>
      </c>
      <c r="H602" s="15" t="s">
        <v>260</v>
      </c>
      <c r="I602" s="15" t="s">
        <v>29</v>
      </c>
      <c r="J602" s="6">
        <v>89</v>
      </c>
      <c r="K602" s="6">
        <v>28369.719000000001</v>
      </c>
      <c r="L602" s="6">
        <v>166</v>
      </c>
      <c r="M602" s="6">
        <f t="shared" si="28"/>
        <v>1.8651685393258426</v>
      </c>
      <c r="O602" s="15" t="s">
        <v>322</v>
      </c>
      <c r="P602" s="15" t="s">
        <v>32</v>
      </c>
      <c r="Q602" s="6">
        <v>77</v>
      </c>
      <c r="R602" s="6">
        <v>26477.119999999999</v>
      </c>
      <c r="S602" s="6">
        <v>232</v>
      </c>
      <c r="T602" s="6">
        <f t="shared" si="29"/>
        <v>3.0129870129870131</v>
      </c>
    </row>
    <row r="603" spans="1:20" x14ac:dyDescent="0.15">
      <c r="A603" s="15" t="s">
        <v>199</v>
      </c>
      <c r="B603" s="15" t="s">
        <v>32</v>
      </c>
      <c r="C603" s="6">
        <v>98</v>
      </c>
      <c r="D603" s="6">
        <v>29693.956999999999</v>
      </c>
      <c r="E603" s="6">
        <v>183</v>
      </c>
      <c r="F603" s="6">
        <f t="shared" si="27"/>
        <v>1.8673469387755102</v>
      </c>
      <c r="H603" s="15" t="s">
        <v>261</v>
      </c>
      <c r="I603" s="15" t="s">
        <v>26</v>
      </c>
      <c r="J603" s="6">
        <v>66</v>
      </c>
      <c r="K603" s="6">
        <v>22446.636999999999</v>
      </c>
      <c r="L603" s="6">
        <v>273</v>
      </c>
      <c r="M603" s="6">
        <f t="shared" si="28"/>
        <v>4.1363636363636367</v>
      </c>
      <c r="O603" s="15" t="s">
        <v>323</v>
      </c>
      <c r="P603" s="15" t="s">
        <v>25</v>
      </c>
      <c r="Q603" s="6">
        <v>85</v>
      </c>
      <c r="R603" s="6">
        <v>26069.279999999999</v>
      </c>
      <c r="S603" s="6">
        <v>89</v>
      </c>
      <c r="T603" s="6">
        <f t="shared" si="29"/>
        <v>1.0470588235294118</v>
      </c>
    </row>
    <row r="604" spans="1:20" x14ac:dyDescent="0.15">
      <c r="A604" s="15" t="s">
        <v>199</v>
      </c>
      <c r="B604" s="15" t="s">
        <v>29</v>
      </c>
      <c r="C604" s="6">
        <v>101</v>
      </c>
      <c r="D604" s="6">
        <v>34476.480000000003</v>
      </c>
      <c r="E604" s="6">
        <v>183</v>
      </c>
      <c r="F604" s="6">
        <f t="shared" si="27"/>
        <v>1.8118811881188119</v>
      </c>
      <c r="H604" s="15" t="s">
        <v>261</v>
      </c>
      <c r="I604" s="15" t="s">
        <v>33</v>
      </c>
      <c r="J604" s="6">
        <v>69</v>
      </c>
      <c r="K604" s="6">
        <v>22487.682000000001</v>
      </c>
      <c r="L604" s="6">
        <v>273</v>
      </c>
      <c r="M604" s="6">
        <f t="shared" si="28"/>
        <v>3.9565217391304346</v>
      </c>
      <c r="O604" s="15" t="s">
        <v>323</v>
      </c>
      <c r="P604" s="15" t="s">
        <v>33</v>
      </c>
      <c r="Q604" s="6">
        <v>75</v>
      </c>
      <c r="R604" s="6">
        <v>24256.958999999999</v>
      </c>
      <c r="S604" s="6">
        <v>90</v>
      </c>
      <c r="T604" s="6">
        <f t="shared" si="29"/>
        <v>1.2</v>
      </c>
    </row>
    <row r="605" spans="1:20" x14ac:dyDescent="0.15">
      <c r="A605" s="15" t="s">
        <v>199</v>
      </c>
      <c r="B605" s="15" t="s">
        <v>26</v>
      </c>
      <c r="C605" s="6">
        <v>84</v>
      </c>
      <c r="D605" s="6">
        <v>26602.44</v>
      </c>
      <c r="E605" s="6">
        <v>183</v>
      </c>
      <c r="F605" s="6">
        <f t="shared" si="27"/>
        <v>2.1785714285714284</v>
      </c>
      <c r="H605" s="15" t="s">
        <v>261</v>
      </c>
      <c r="I605" s="15" t="s">
        <v>25</v>
      </c>
      <c r="J605" s="6">
        <v>61</v>
      </c>
      <c r="K605" s="6">
        <v>20650.724999999999</v>
      </c>
      <c r="L605" s="6">
        <v>273</v>
      </c>
      <c r="M605" s="6">
        <f t="shared" si="28"/>
        <v>4.4754098360655741</v>
      </c>
      <c r="O605" s="15" t="s">
        <v>323</v>
      </c>
      <c r="P605" s="15" t="s">
        <v>29</v>
      </c>
      <c r="Q605" s="6">
        <v>76</v>
      </c>
      <c r="R605" s="6">
        <v>22537.995999999999</v>
      </c>
      <c r="S605" s="6">
        <v>90</v>
      </c>
      <c r="T605" s="6">
        <f t="shared" si="29"/>
        <v>1.1842105263157894</v>
      </c>
    </row>
    <row r="606" spans="1:20" x14ac:dyDescent="0.15">
      <c r="A606" s="15" t="s">
        <v>199</v>
      </c>
      <c r="B606" s="15" t="s">
        <v>31</v>
      </c>
      <c r="C606" s="6">
        <v>45</v>
      </c>
      <c r="D606" s="6">
        <v>14639.558000000001</v>
      </c>
      <c r="E606" s="6">
        <v>183</v>
      </c>
      <c r="F606" s="6">
        <f t="shared" si="27"/>
        <v>4.0666666666666664</v>
      </c>
      <c r="H606" s="15" t="s">
        <v>261</v>
      </c>
      <c r="I606" s="15" t="s">
        <v>31</v>
      </c>
      <c r="J606" s="6">
        <v>38</v>
      </c>
      <c r="K606" s="6">
        <v>12289.04</v>
      </c>
      <c r="L606" s="6">
        <v>273</v>
      </c>
      <c r="M606" s="6">
        <f t="shared" si="28"/>
        <v>7.1842105263157894</v>
      </c>
      <c r="O606" s="15" t="s">
        <v>323</v>
      </c>
      <c r="P606" s="15" t="s">
        <v>30</v>
      </c>
      <c r="Q606" s="6">
        <v>45</v>
      </c>
      <c r="R606" s="6">
        <v>15330.36</v>
      </c>
      <c r="S606" s="6">
        <v>90</v>
      </c>
      <c r="T606" s="6">
        <f t="shared" si="29"/>
        <v>2</v>
      </c>
    </row>
    <row r="607" spans="1:20" x14ac:dyDescent="0.15">
      <c r="A607" s="15" t="s">
        <v>199</v>
      </c>
      <c r="B607" s="15" t="s">
        <v>30</v>
      </c>
      <c r="C607" s="6">
        <v>36</v>
      </c>
      <c r="D607" s="6">
        <v>11299.601000000001</v>
      </c>
      <c r="E607" s="6">
        <v>183</v>
      </c>
      <c r="F607" s="6">
        <f t="shared" si="27"/>
        <v>5.083333333333333</v>
      </c>
      <c r="H607" s="15" t="s">
        <v>261</v>
      </c>
      <c r="I607" s="15" t="s">
        <v>27</v>
      </c>
      <c r="J607" s="6">
        <v>70</v>
      </c>
      <c r="K607" s="6">
        <v>21399.315999999999</v>
      </c>
      <c r="L607" s="6">
        <v>273</v>
      </c>
      <c r="M607" s="6">
        <f t="shared" si="28"/>
        <v>3.9</v>
      </c>
      <c r="O607" s="15" t="s">
        <v>323</v>
      </c>
      <c r="P607" s="15" t="s">
        <v>26</v>
      </c>
      <c r="Q607" s="6">
        <v>81</v>
      </c>
      <c r="R607" s="6">
        <v>26042.758000000002</v>
      </c>
      <c r="S607" s="6">
        <v>90</v>
      </c>
      <c r="T607" s="6">
        <f t="shared" si="29"/>
        <v>1.1111111111111112</v>
      </c>
    </row>
    <row r="608" spans="1:20" x14ac:dyDescent="0.15">
      <c r="A608" s="15" t="s">
        <v>199</v>
      </c>
      <c r="B608" s="15" t="s">
        <v>27</v>
      </c>
      <c r="C608" s="6">
        <v>81</v>
      </c>
      <c r="D608" s="6">
        <v>25741.315999999999</v>
      </c>
      <c r="E608" s="6">
        <v>183</v>
      </c>
      <c r="F608" s="6">
        <f t="shared" si="27"/>
        <v>2.2592592592592591</v>
      </c>
      <c r="H608" s="15" t="s">
        <v>261</v>
      </c>
      <c r="I608" s="15" t="s">
        <v>24</v>
      </c>
      <c r="J608" s="6">
        <v>70</v>
      </c>
      <c r="K608" s="6">
        <v>23914.565999999999</v>
      </c>
      <c r="L608" s="6">
        <v>273</v>
      </c>
      <c r="M608" s="6">
        <f t="shared" si="28"/>
        <v>3.9</v>
      </c>
      <c r="O608" s="15" t="s">
        <v>323</v>
      </c>
      <c r="P608" s="15" t="s">
        <v>27</v>
      </c>
      <c r="Q608" s="6">
        <v>80</v>
      </c>
      <c r="R608" s="6">
        <v>28492.877</v>
      </c>
      <c r="S608" s="6">
        <v>90</v>
      </c>
      <c r="T608" s="6">
        <f t="shared" si="29"/>
        <v>1.125</v>
      </c>
    </row>
    <row r="609" spans="1:20" x14ac:dyDescent="0.15">
      <c r="A609" s="15" t="s">
        <v>199</v>
      </c>
      <c r="B609" s="15" t="s">
        <v>28</v>
      </c>
      <c r="C609" s="6">
        <v>86</v>
      </c>
      <c r="D609" s="6">
        <v>29171.521000000001</v>
      </c>
      <c r="E609" s="6">
        <v>184</v>
      </c>
      <c r="F609" s="6">
        <f t="shared" si="27"/>
        <v>2.13953488372093</v>
      </c>
      <c r="H609" s="15" t="s">
        <v>261</v>
      </c>
      <c r="I609" s="15" t="s">
        <v>29</v>
      </c>
      <c r="J609" s="6">
        <v>60</v>
      </c>
      <c r="K609" s="6">
        <v>18268.643</v>
      </c>
      <c r="L609" s="6">
        <v>273</v>
      </c>
      <c r="M609" s="6">
        <f t="shared" si="28"/>
        <v>4.55</v>
      </c>
      <c r="O609" s="15" t="s">
        <v>323</v>
      </c>
      <c r="P609" s="15" t="s">
        <v>31</v>
      </c>
      <c r="Q609" s="6">
        <v>37</v>
      </c>
      <c r="R609" s="6">
        <v>11839.359</v>
      </c>
      <c r="S609" s="6">
        <v>91</v>
      </c>
      <c r="T609" s="6">
        <f t="shared" si="29"/>
        <v>2.4594594594594597</v>
      </c>
    </row>
    <row r="610" spans="1:20" x14ac:dyDescent="0.15">
      <c r="A610" s="15" t="s">
        <v>199</v>
      </c>
      <c r="B610" s="15" t="s">
        <v>25</v>
      </c>
      <c r="C610" s="6">
        <v>83</v>
      </c>
      <c r="D610" s="6">
        <v>25665.361000000001</v>
      </c>
      <c r="E610" s="6">
        <v>184</v>
      </c>
      <c r="F610" s="6">
        <f t="shared" si="27"/>
        <v>2.2168674698795181</v>
      </c>
      <c r="H610" s="15" t="s">
        <v>261</v>
      </c>
      <c r="I610" s="15" t="s">
        <v>32</v>
      </c>
      <c r="J610" s="6">
        <v>63</v>
      </c>
      <c r="K610" s="6">
        <v>19485.401999999998</v>
      </c>
      <c r="L610" s="6">
        <v>273</v>
      </c>
      <c r="M610" s="6">
        <f t="shared" si="28"/>
        <v>4.333333333333333</v>
      </c>
      <c r="O610" s="15" t="s">
        <v>323</v>
      </c>
      <c r="P610" s="15" t="s">
        <v>28</v>
      </c>
      <c r="Q610" s="6">
        <v>66</v>
      </c>
      <c r="R610" s="6">
        <v>22743.123</v>
      </c>
      <c r="S610" s="6">
        <v>91</v>
      </c>
      <c r="T610" s="6">
        <f t="shared" si="29"/>
        <v>1.3787878787878789</v>
      </c>
    </row>
    <row r="611" spans="1:20" x14ac:dyDescent="0.15">
      <c r="A611" s="15" t="s">
        <v>199</v>
      </c>
      <c r="B611" s="15" t="s">
        <v>24</v>
      </c>
      <c r="C611" s="6">
        <v>89</v>
      </c>
      <c r="D611" s="6">
        <v>29785.88</v>
      </c>
      <c r="E611" s="6">
        <v>184</v>
      </c>
      <c r="F611" s="6">
        <f t="shared" si="27"/>
        <v>2.0674157303370788</v>
      </c>
      <c r="H611" s="15" t="s">
        <v>261</v>
      </c>
      <c r="I611" s="15" t="s">
        <v>28</v>
      </c>
      <c r="J611" s="6">
        <v>66</v>
      </c>
      <c r="K611" s="6">
        <v>22110.958999999999</v>
      </c>
      <c r="L611" s="6">
        <v>273</v>
      </c>
      <c r="M611" s="6">
        <f t="shared" si="28"/>
        <v>4.1363636363636367</v>
      </c>
      <c r="O611" s="15" t="s">
        <v>323</v>
      </c>
      <c r="P611" s="15" t="s">
        <v>32</v>
      </c>
      <c r="Q611" s="6">
        <v>58</v>
      </c>
      <c r="R611" s="6">
        <v>20053.241999999998</v>
      </c>
      <c r="S611" s="6">
        <v>91</v>
      </c>
      <c r="T611" s="6">
        <f t="shared" si="29"/>
        <v>1.5689655172413792</v>
      </c>
    </row>
    <row r="612" spans="1:20" x14ac:dyDescent="0.15">
      <c r="A612" s="15" t="s">
        <v>199</v>
      </c>
      <c r="B612" s="15" t="s">
        <v>33</v>
      </c>
      <c r="C612" s="6">
        <v>83</v>
      </c>
      <c r="D612" s="6">
        <v>29707.842000000001</v>
      </c>
      <c r="E612" s="6">
        <v>184</v>
      </c>
      <c r="F612" s="6">
        <f t="shared" si="27"/>
        <v>2.2168674698795181</v>
      </c>
      <c r="H612" s="15" t="s">
        <v>261</v>
      </c>
      <c r="I612" s="15" t="s">
        <v>30</v>
      </c>
      <c r="J612" s="6">
        <v>26</v>
      </c>
      <c r="K612" s="6">
        <v>8274.5205000000005</v>
      </c>
      <c r="L612" s="6">
        <v>273</v>
      </c>
      <c r="M612" s="6">
        <f t="shared" si="28"/>
        <v>10.5</v>
      </c>
      <c r="O612" s="15" t="s">
        <v>323</v>
      </c>
      <c r="P612" s="15" t="s">
        <v>24</v>
      </c>
      <c r="Q612" s="6">
        <v>83</v>
      </c>
      <c r="R612" s="6">
        <v>24204.2</v>
      </c>
      <c r="S612" s="6">
        <v>91</v>
      </c>
      <c r="T612" s="6">
        <f t="shared" si="29"/>
        <v>1.0963855421686748</v>
      </c>
    </row>
    <row r="613" spans="1:20" x14ac:dyDescent="0.15">
      <c r="A613" s="15" t="s">
        <v>200</v>
      </c>
      <c r="B613" s="15" t="s">
        <v>31</v>
      </c>
      <c r="C613" s="6">
        <v>20</v>
      </c>
      <c r="D613" s="6">
        <v>6148.72</v>
      </c>
      <c r="E613" s="6">
        <v>121</v>
      </c>
      <c r="F613" s="6">
        <f t="shared" si="27"/>
        <v>6.05</v>
      </c>
      <c r="H613" s="15" t="s">
        <v>262</v>
      </c>
      <c r="I613" s="15" t="s">
        <v>28</v>
      </c>
      <c r="J613" s="6">
        <v>16</v>
      </c>
      <c r="K613" s="6">
        <v>5540.48</v>
      </c>
      <c r="L613" s="6">
        <v>126</v>
      </c>
      <c r="M613" s="6">
        <f t="shared" si="28"/>
        <v>7.875</v>
      </c>
      <c r="O613" s="15" t="s">
        <v>324</v>
      </c>
      <c r="P613" s="15" t="s">
        <v>24</v>
      </c>
      <c r="Q613" s="6">
        <v>28</v>
      </c>
      <c r="R613" s="6">
        <v>8797.2800000000007</v>
      </c>
      <c r="S613" s="6">
        <v>67</v>
      </c>
      <c r="T613" s="6">
        <f t="shared" si="29"/>
        <v>2.3928571428571428</v>
      </c>
    </row>
    <row r="614" spans="1:20" x14ac:dyDescent="0.15">
      <c r="A614" s="15" t="s">
        <v>200</v>
      </c>
      <c r="B614" s="15" t="s">
        <v>25</v>
      </c>
      <c r="C614" s="6">
        <v>36</v>
      </c>
      <c r="D614" s="6">
        <v>10938.959000000001</v>
      </c>
      <c r="E614" s="6">
        <v>121</v>
      </c>
      <c r="F614" s="6">
        <f t="shared" si="27"/>
        <v>3.3611111111111112</v>
      </c>
      <c r="H614" s="15" t="s">
        <v>262</v>
      </c>
      <c r="I614" s="15" t="s">
        <v>27</v>
      </c>
      <c r="J614" s="6">
        <v>21</v>
      </c>
      <c r="K614" s="6">
        <v>6398.8</v>
      </c>
      <c r="L614" s="6">
        <v>127</v>
      </c>
      <c r="M614" s="6">
        <f t="shared" si="28"/>
        <v>6.0476190476190474</v>
      </c>
      <c r="O614" s="15" t="s">
        <v>324</v>
      </c>
      <c r="P614" s="15" t="s">
        <v>26</v>
      </c>
      <c r="Q614" s="6">
        <v>26</v>
      </c>
      <c r="R614" s="6">
        <v>9395.7610000000004</v>
      </c>
      <c r="S614" s="6">
        <v>67</v>
      </c>
      <c r="T614" s="6">
        <f t="shared" si="29"/>
        <v>2.5769230769230771</v>
      </c>
    </row>
    <row r="615" spans="1:20" x14ac:dyDescent="0.15">
      <c r="A615" s="15" t="s">
        <v>200</v>
      </c>
      <c r="B615" s="15" t="s">
        <v>26</v>
      </c>
      <c r="C615" s="6">
        <v>41</v>
      </c>
      <c r="D615" s="6">
        <v>12423.842000000001</v>
      </c>
      <c r="E615" s="6">
        <v>121</v>
      </c>
      <c r="F615" s="6">
        <f t="shared" si="27"/>
        <v>2.9512195121951219</v>
      </c>
      <c r="H615" s="15" t="s">
        <v>262</v>
      </c>
      <c r="I615" s="15" t="s">
        <v>26</v>
      </c>
      <c r="J615" s="6">
        <v>22</v>
      </c>
      <c r="K615" s="6">
        <v>8126.5990000000002</v>
      </c>
      <c r="L615" s="6">
        <v>127</v>
      </c>
      <c r="M615" s="6">
        <f t="shared" si="28"/>
        <v>5.7727272727272725</v>
      </c>
      <c r="O615" s="15" t="s">
        <v>324</v>
      </c>
      <c r="P615" s="15" t="s">
        <v>31</v>
      </c>
      <c r="Q615" s="6">
        <v>8</v>
      </c>
      <c r="R615" s="6">
        <v>2737.5198</v>
      </c>
      <c r="S615" s="6">
        <v>67</v>
      </c>
      <c r="T615" s="6">
        <f t="shared" si="29"/>
        <v>8.375</v>
      </c>
    </row>
    <row r="616" spans="1:20" x14ac:dyDescent="0.15">
      <c r="A616" s="15" t="s">
        <v>200</v>
      </c>
      <c r="B616" s="15" t="s">
        <v>32</v>
      </c>
      <c r="C616" s="6">
        <v>46</v>
      </c>
      <c r="D616" s="6">
        <v>14896.84</v>
      </c>
      <c r="E616" s="6">
        <v>121</v>
      </c>
      <c r="F616" s="6">
        <f t="shared" si="27"/>
        <v>2.6304347826086958</v>
      </c>
      <c r="H616" s="15" t="s">
        <v>262</v>
      </c>
      <c r="I616" s="15" t="s">
        <v>30</v>
      </c>
      <c r="J616" s="6">
        <v>6</v>
      </c>
      <c r="K616" s="6">
        <v>2243.3200000000002</v>
      </c>
      <c r="L616" s="6">
        <v>127</v>
      </c>
      <c r="M616" s="6">
        <f t="shared" si="28"/>
        <v>21.166666666666668</v>
      </c>
      <c r="O616" s="15" t="s">
        <v>324</v>
      </c>
      <c r="P616" s="15" t="s">
        <v>30</v>
      </c>
      <c r="Q616" s="6">
        <v>18</v>
      </c>
      <c r="R616" s="6">
        <v>5731.4395000000004</v>
      </c>
      <c r="S616" s="6">
        <v>67</v>
      </c>
      <c r="T616" s="6">
        <f t="shared" si="29"/>
        <v>3.7222222222222223</v>
      </c>
    </row>
    <row r="617" spans="1:20" x14ac:dyDescent="0.15">
      <c r="A617" s="15" t="s">
        <v>200</v>
      </c>
      <c r="B617" s="15" t="s">
        <v>29</v>
      </c>
      <c r="C617" s="6">
        <v>48</v>
      </c>
      <c r="D617" s="6">
        <v>17167.8</v>
      </c>
      <c r="E617" s="6">
        <v>121</v>
      </c>
      <c r="F617" s="6">
        <f t="shared" si="27"/>
        <v>2.5208333333333335</v>
      </c>
      <c r="H617" s="15" t="s">
        <v>262</v>
      </c>
      <c r="I617" s="15" t="s">
        <v>24</v>
      </c>
      <c r="J617" s="6">
        <v>20</v>
      </c>
      <c r="K617" s="6">
        <v>7616.5604999999996</v>
      </c>
      <c r="L617" s="6">
        <v>127</v>
      </c>
      <c r="M617" s="6">
        <f t="shared" si="28"/>
        <v>6.35</v>
      </c>
      <c r="O617" s="15" t="s">
        <v>324</v>
      </c>
      <c r="P617" s="15" t="s">
        <v>32</v>
      </c>
      <c r="Q617" s="6">
        <v>18</v>
      </c>
      <c r="R617" s="6">
        <v>5844.04</v>
      </c>
      <c r="S617" s="6">
        <v>68</v>
      </c>
      <c r="T617" s="6">
        <f t="shared" si="29"/>
        <v>3.7777777777777777</v>
      </c>
    </row>
    <row r="618" spans="1:20" x14ac:dyDescent="0.15">
      <c r="A618" s="15" t="s">
        <v>200</v>
      </c>
      <c r="B618" s="15" t="s">
        <v>33</v>
      </c>
      <c r="C618" s="6">
        <v>39</v>
      </c>
      <c r="D618" s="6">
        <v>14170.039000000001</v>
      </c>
      <c r="E618" s="6">
        <v>121</v>
      </c>
      <c r="F618" s="6">
        <f t="shared" si="27"/>
        <v>3.1025641025641026</v>
      </c>
      <c r="H618" s="15" t="s">
        <v>262</v>
      </c>
      <c r="I618" s="15" t="s">
        <v>25</v>
      </c>
      <c r="J618" s="6">
        <v>21</v>
      </c>
      <c r="K618" s="6">
        <v>6837.6</v>
      </c>
      <c r="L618" s="6">
        <v>127</v>
      </c>
      <c r="M618" s="6">
        <f t="shared" si="28"/>
        <v>6.0476190476190474</v>
      </c>
      <c r="O618" s="15" t="s">
        <v>324</v>
      </c>
      <c r="P618" s="15" t="s">
        <v>25</v>
      </c>
      <c r="Q618" s="6">
        <v>27</v>
      </c>
      <c r="R618" s="6">
        <v>7704.7606999999998</v>
      </c>
      <c r="S618" s="6">
        <v>68</v>
      </c>
      <c r="T618" s="6">
        <f t="shared" si="29"/>
        <v>2.5185185185185186</v>
      </c>
    </row>
    <row r="619" spans="1:20" x14ac:dyDescent="0.15">
      <c r="A619" s="15" t="s">
        <v>200</v>
      </c>
      <c r="B619" s="15" t="s">
        <v>30</v>
      </c>
      <c r="C619" s="6">
        <v>19</v>
      </c>
      <c r="D619" s="6">
        <v>6335.04</v>
      </c>
      <c r="E619" s="6">
        <v>121</v>
      </c>
      <c r="F619" s="6">
        <f t="shared" si="27"/>
        <v>6.3684210526315788</v>
      </c>
      <c r="H619" s="15" t="s">
        <v>262</v>
      </c>
      <c r="I619" s="15" t="s">
        <v>31</v>
      </c>
      <c r="J619" s="6">
        <v>13</v>
      </c>
      <c r="K619" s="6">
        <v>4865.9603999999999</v>
      </c>
      <c r="L619" s="6">
        <v>127</v>
      </c>
      <c r="M619" s="6">
        <f t="shared" si="28"/>
        <v>9.7692307692307701</v>
      </c>
      <c r="O619" s="15" t="s">
        <v>324</v>
      </c>
      <c r="P619" s="15" t="s">
        <v>27</v>
      </c>
      <c r="Q619" s="6">
        <v>27</v>
      </c>
      <c r="R619" s="6">
        <v>8968.8799999999992</v>
      </c>
      <c r="S619" s="6">
        <v>68</v>
      </c>
      <c r="T619" s="6">
        <f t="shared" si="29"/>
        <v>2.5185185185185186</v>
      </c>
    </row>
    <row r="620" spans="1:20" x14ac:dyDescent="0.15">
      <c r="A620" s="15" t="s">
        <v>200</v>
      </c>
      <c r="B620" s="15" t="s">
        <v>28</v>
      </c>
      <c r="C620" s="6">
        <v>43</v>
      </c>
      <c r="D620" s="6">
        <v>16150.361000000001</v>
      </c>
      <c r="E620" s="6">
        <v>121</v>
      </c>
      <c r="F620" s="6">
        <f t="shared" si="27"/>
        <v>2.8139534883720931</v>
      </c>
      <c r="H620" s="15" t="s">
        <v>262</v>
      </c>
      <c r="I620" s="15" t="s">
        <v>29</v>
      </c>
      <c r="J620" s="6">
        <v>19</v>
      </c>
      <c r="K620" s="6">
        <v>6738.68</v>
      </c>
      <c r="L620" s="6">
        <v>127</v>
      </c>
      <c r="M620" s="6">
        <f t="shared" si="28"/>
        <v>6.6842105263157894</v>
      </c>
      <c r="O620" s="15" t="s">
        <v>324</v>
      </c>
      <c r="P620" s="15" t="s">
        <v>28</v>
      </c>
      <c r="Q620" s="6">
        <v>21</v>
      </c>
      <c r="R620" s="6">
        <v>7094.5995999999996</v>
      </c>
      <c r="S620" s="6">
        <v>68</v>
      </c>
      <c r="T620" s="6">
        <f t="shared" si="29"/>
        <v>3.2380952380952381</v>
      </c>
    </row>
    <row r="621" spans="1:20" x14ac:dyDescent="0.15">
      <c r="A621" s="15" t="s">
        <v>200</v>
      </c>
      <c r="B621" s="15" t="s">
        <v>27</v>
      </c>
      <c r="C621" s="6">
        <v>35</v>
      </c>
      <c r="D621" s="6">
        <v>10673.68</v>
      </c>
      <c r="E621" s="6">
        <v>121</v>
      </c>
      <c r="F621" s="6">
        <f t="shared" si="27"/>
        <v>3.4571428571428573</v>
      </c>
      <c r="H621" s="15" t="s">
        <v>262</v>
      </c>
      <c r="I621" s="15" t="s">
        <v>32</v>
      </c>
      <c r="J621" s="6">
        <v>21</v>
      </c>
      <c r="K621" s="6">
        <v>6932.3594000000003</v>
      </c>
      <c r="L621" s="6">
        <v>127</v>
      </c>
      <c r="M621" s="6">
        <f t="shared" si="28"/>
        <v>6.0476190476190474</v>
      </c>
      <c r="O621" s="15" t="s">
        <v>324</v>
      </c>
      <c r="P621" s="15" t="s">
        <v>33</v>
      </c>
      <c r="Q621" s="6">
        <v>30</v>
      </c>
      <c r="R621" s="6">
        <v>10212.761</v>
      </c>
      <c r="S621" s="6">
        <v>68</v>
      </c>
      <c r="T621" s="6">
        <f t="shared" si="29"/>
        <v>2.2666666666666666</v>
      </c>
    </row>
    <row r="622" spans="1:20" x14ac:dyDescent="0.15">
      <c r="A622" s="15" t="s">
        <v>200</v>
      </c>
      <c r="B622" s="15" t="s">
        <v>24</v>
      </c>
      <c r="C622" s="6">
        <v>37</v>
      </c>
      <c r="D622" s="6">
        <v>12079.241</v>
      </c>
      <c r="E622" s="6">
        <v>122</v>
      </c>
      <c r="F622" s="6">
        <f t="shared" si="27"/>
        <v>3.2972972972972974</v>
      </c>
      <c r="H622" s="15" t="s">
        <v>262</v>
      </c>
      <c r="I622" s="15" t="s">
        <v>33</v>
      </c>
      <c r="J622" s="6">
        <v>15</v>
      </c>
      <c r="K622" s="6">
        <v>5090.84</v>
      </c>
      <c r="L622" s="6">
        <v>127</v>
      </c>
      <c r="M622" s="6">
        <f t="shared" si="28"/>
        <v>8.4666666666666668</v>
      </c>
      <c r="O622" s="15" t="s">
        <v>324</v>
      </c>
      <c r="P622" s="15" t="s">
        <v>29</v>
      </c>
      <c r="Q622" s="6">
        <v>28</v>
      </c>
      <c r="R622" s="6">
        <v>7564.5204999999996</v>
      </c>
      <c r="S622" s="6">
        <v>69</v>
      </c>
      <c r="T622" s="6">
        <f t="shared" si="29"/>
        <v>2.4642857142857144</v>
      </c>
    </row>
    <row r="624" spans="1:20" x14ac:dyDescent="0.15">
      <c r="A624" s="16" t="s">
        <v>34</v>
      </c>
      <c r="B624" s="4" t="s">
        <v>36</v>
      </c>
      <c r="C624" s="4" t="s">
        <v>77</v>
      </c>
      <c r="D624" s="4" t="s">
        <v>37</v>
      </c>
      <c r="H624" s="16" t="s">
        <v>34</v>
      </c>
      <c r="I624" s="4" t="s">
        <v>36</v>
      </c>
      <c r="J624" s="4" t="s">
        <v>77</v>
      </c>
      <c r="K624" s="4" t="s">
        <v>37</v>
      </c>
      <c r="O624" s="16" t="s">
        <v>34</v>
      </c>
      <c r="P624" s="4" t="s">
        <v>36</v>
      </c>
      <c r="Q624" s="4" t="s">
        <v>77</v>
      </c>
      <c r="R624" s="4" t="s">
        <v>37</v>
      </c>
    </row>
    <row r="625" spans="1:18" x14ac:dyDescent="0.15">
      <c r="A625" s="17" t="s">
        <v>139</v>
      </c>
      <c r="B625" s="18">
        <v>94</v>
      </c>
      <c r="C625" s="18">
        <v>32743.041499999999</v>
      </c>
      <c r="D625" s="18">
        <v>90.5</v>
      </c>
      <c r="H625" s="17" t="s">
        <v>201</v>
      </c>
      <c r="I625" s="18">
        <v>137</v>
      </c>
      <c r="J625" s="18">
        <v>43583.640939999997</v>
      </c>
      <c r="K625" s="18">
        <v>146</v>
      </c>
      <c r="O625" s="17" t="s">
        <v>263</v>
      </c>
      <c r="P625" s="18">
        <v>148</v>
      </c>
      <c r="Q625" s="18">
        <v>51935.239100000006</v>
      </c>
      <c r="R625" s="18">
        <v>85.9</v>
      </c>
    </row>
    <row r="626" spans="1:18" x14ac:dyDescent="0.15">
      <c r="A626" s="17" t="s">
        <v>140</v>
      </c>
      <c r="B626" s="18">
        <v>517</v>
      </c>
      <c r="C626" s="18">
        <v>171260.19999999998</v>
      </c>
      <c r="D626" s="18">
        <v>138.69999999999999</v>
      </c>
      <c r="H626" s="17" t="s">
        <v>202</v>
      </c>
      <c r="I626" s="18">
        <v>555</v>
      </c>
      <c r="J626" s="18">
        <v>181333.91850000003</v>
      </c>
      <c r="K626" s="18">
        <v>206.6</v>
      </c>
      <c r="O626" s="17" t="s">
        <v>264</v>
      </c>
      <c r="P626" s="18">
        <v>565</v>
      </c>
      <c r="Q626" s="18">
        <v>191823.092</v>
      </c>
      <c r="R626" s="18">
        <v>88.3</v>
      </c>
    </row>
    <row r="627" spans="1:18" x14ac:dyDescent="0.15">
      <c r="A627" s="17" t="s">
        <v>141</v>
      </c>
      <c r="B627" s="18">
        <v>862</v>
      </c>
      <c r="C627" s="18">
        <v>283028.42000000004</v>
      </c>
      <c r="D627" s="18">
        <v>146.1</v>
      </c>
      <c r="H627" s="17" t="s">
        <v>203</v>
      </c>
      <c r="I627" s="18">
        <v>839</v>
      </c>
      <c r="J627" s="18">
        <v>283294.33100000001</v>
      </c>
      <c r="K627" s="18">
        <v>213.1</v>
      </c>
      <c r="O627" s="17" t="s">
        <v>265</v>
      </c>
      <c r="P627" s="18">
        <v>884</v>
      </c>
      <c r="Q627" s="18">
        <v>296385.66399999999</v>
      </c>
      <c r="R627" s="18">
        <v>149.19999999999999</v>
      </c>
    </row>
    <row r="628" spans="1:18" x14ac:dyDescent="0.15">
      <c r="A628" s="17" t="s">
        <v>142</v>
      </c>
      <c r="B628" s="18">
        <v>539</v>
      </c>
      <c r="C628" s="18">
        <v>178139.7157</v>
      </c>
      <c r="D628" s="18">
        <v>116.1</v>
      </c>
      <c r="H628" s="17" t="s">
        <v>204</v>
      </c>
      <c r="I628" s="18">
        <v>841</v>
      </c>
      <c r="J628" s="18">
        <v>278678.549</v>
      </c>
      <c r="K628" s="18">
        <v>206.8</v>
      </c>
      <c r="O628" s="17" t="s">
        <v>266</v>
      </c>
      <c r="P628" s="18">
        <v>676</v>
      </c>
      <c r="Q628" s="18">
        <v>229064.00299999997</v>
      </c>
      <c r="R628" s="18">
        <v>241.5</v>
      </c>
    </row>
    <row r="629" spans="1:18" x14ac:dyDescent="0.15">
      <c r="A629" s="17" t="s">
        <v>143</v>
      </c>
      <c r="B629" s="18">
        <v>906</v>
      </c>
      <c r="C629" s="18">
        <v>297276.22700000001</v>
      </c>
      <c r="D629" s="18">
        <v>230.8</v>
      </c>
      <c r="H629" s="17" t="s">
        <v>205</v>
      </c>
      <c r="I629" s="18">
        <v>841</v>
      </c>
      <c r="J629" s="18">
        <v>272684.46600000001</v>
      </c>
      <c r="K629" s="18">
        <v>59</v>
      </c>
      <c r="O629" s="17" t="s">
        <v>267</v>
      </c>
      <c r="P629" s="18">
        <v>427</v>
      </c>
      <c r="Q629" s="18">
        <v>140860.0765</v>
      </c>
      <c r="R629" s="18">
        <v>35.5</v>
      </c>
    </row>
    <row r="630" spans="1:18" x14ac:dyDescent="0.15">
      <c r="A630" s="17" t="s">
        <v>144</v>
      </c>
      <c r="B630" s="18">
        <v>1106</v>
      </c>
      <c r="C630" s="18">
        <v>365523.60400000005</v>
      </c>
      <c r="D630" s="18">
        <v>108.3</v>
      </c>
      <c r="H630" s="17" t="s">
        <v>206</v>
      </c>
      <c r="I630" s="18">
        <v>842</v>
      </c>
      <c r="J630" s="18">
        <v>278811.00200000004</v>
      </c>
      <c r="K630" s="18">
        <v>116.8</v>
      </c>
      <c r="O630" s="17" t="s">
        <v>268</v>
      </c>
      <c r="P630" s="18">
        <v>648</v>
      </c>
      <c r="Q630" s="18">
        <v>213444.557</v>
      </c>
      <c r="R630" s="18">
        <v>72.2</v>
      </c>
    </row>
    <row r="631" spans="1:18" x14ac:dyDescent="0.15">
      <c r="A631" s="17" t="s">
        <v>145</v>
      </c>
      <c r="B631" s="18">
        <v>422</v>
      </c>
      <c r="C631" s="18">
        <v>142288.68199999997</v>
      </c>
      <c r="D631" s="18">
        <v>123</v>
      </c>
      <c r="H631" s="17" t="s">
        <v>207</v>
      </c>
      <c r="I631" s="18">
        <v>841</v>
      </c>
      <c r="J631" s="18">
        <v>275900.26</v>
      </c>
      <c r="K631" s="18">
        <v>191</v>
      </c>
      <c r="O631" s="17" t="s">
        <v>269</v>
      </c>
      <c r="P631" s="18">
        <v>842</v>
      </c>
      <c r="Q631" s="18">
        <v>277823.82900000003</v>
      </c>
      <c r="R631" s="18">
        <v>162.9</v>
      </c>
    </row>
    <row r="632" spans="1:18" x14ac:dyDescent="0.15">
      <c r="A632" s="17" t="s">
        <v>146</v>
      </c>
      <c r="B632" s="18">
        <v>601</v>
      </c>
      <c r="C632" s="18">
        <v>195924.07800000001</v>
      </c>
      <c r="D632" s="18">
        <v>120.8</v>
      </c>
      <c r="H632" s="17" t="s">
        <v>208</v>
      </c>
      <c r="I632" s="18">
        <v>841</v>
      </c>
      <c r="J632" s="18">
        <v>280321.96000000002</v>
      </c>
      <c r="K632" s="18">
        <v>188.6</v>
      </c>
      <c r="O632" s="17" t="s">
        <v>270</v>
      </c>
      <c r="P632" s="18">
        <v>838</v>
      </c>
      <c r="Q632" s="18">
        <v>278981.44200000004</v>
      </c>
      <c r="R632" s="18">
        <v>218.8</v>
      </c>
    </row>
    <row r="633" spans="1:18" x14ac:dyDescent="0.15">
      <c r="A633" s="17" t="s">
        <v>147</v>
      </c>
      <c r="B633" s="18">
        <v>893</v>
      </c>
      <c r="C633" s="18">
        <v>292939.73</v>
      </c>
      <c r="D633" s="18">
        <v>285.8</v>
      </c>
      <c r="H633" s="17" t="s">
        <v>209</v>
      </c>
      <c r="I633" s="18">
        <v>840</v>
      </c>
      <c r="J633" s="18">
        <v>272740.77699999994</v>
      </c>
      <c r="K633" s="18">
        <v>109.9</v>
      </c>
      <c r="O633" s="17" t="s">
        <v>271</v>
      </c>
      <c r="P633" s="18">
        <v>850</v>
      </c>
      <c r="Q633" s="18">
        <v>282231.83500000002</v>
      </c>
      <c r="R633" s="18">
        <v>80.900000000000006</v>
      </c>
    </row>
    <row r="634" spans="1:18" x14ac:dyDescent="0.15">
      <c r="A634" s="17" t="s">
        <v>148</v>
      </c>
      <c r="B634" s="18">
        <v>831</v>
      </c>
      <c r="C634" s="18">
        <v>279330.53700000001</v>
      </c>
      <c r="D634" s="18">
        <v>49.7</v>
      </c>
      <c r="H634" s="17" t="s">
        <v>210</v>
      </c>
      <c r="I634" s="18">
        <v>839</v>
      </c>
      <c r="J634" s="18">
        <v>267205.81099999999</v>
      </c>
      <c r="K634" s="18">
        <v>98.8</v>
      </c>
      <c r="O634" s="17" t="s">
        <v>272</v>
      </c>
      <c r="P634" s="18">
        <v>845</v>
      </c>
      <c r="Q634" s="18">
        <v>274820.674</v>
      </c>
      <c r="R634" s="18">
        <v>111.1</v>
      </c>
    </row>
    <row r="635" spans="1:18" x14ac:dyDescent="0.15">
      <c r="A635" s="17" t="s">
        <v>149</v>
      </c>
      <c r="B635" s="18">
        <v>852</v>
      </c>
      <c r="C635" s="18">
        <v>284060.071</v>
      </c>
      <c r="D635" s="18">
        <v>172.1</v>
      </c>
      <c r="H635" s="17" t="s">
        <v>211</v>
      </c>
      <c r="I635" s="18">
        <v>841</v>
      </c>
      <c r="J635" s="18">
        <v>279489.03500000003</v>
      </c>
      <c r="K635" s="18">
        <v>130.80000000000001</v>
      </c>
      <c r="O635" s="17" t="s">
        <v>273</v>
      </c>
      <c r="P635" s="18">
        <v>842</v>
      </c>
      <c r="Q635" s="18">
        <v>276131.36</v>
      </c>
      <c r="R635" s="18">
        <v>168.9</v>
      </c>
    </row>
    <row r="636" spans="1:18" x14ac:dyDescent="0.15">
      <c r="A636" s="17" t="s">
        <v>150</v>
      </c>
      <c r="B636" s="18">
        <v>899</v>
      </c>
      <c r="C636" s="18">
        <v>293967.92599999998</v>
      </c>
      <c r="D636" s="18">
        <v>180.6</v>
      </c>
      <c r="H636" s="17" t="s">
        <v>212</v>
      </c>
      <c r="I636" s="18">
        <v>841</v>
      </c>
      <c r="J636" s="18">
        <v>282749.47200000001</v>
      </c>
      <c r="K636" s="18">
        <v>231.8</v>
      </c>
      <c r="O636" s="17" t="s">
        <v>274</v>
      </c>
      <c r="P636" s="18">
        <v>841</v>
      </c>
      <c r="Q636" s="18">
        <v>280929.92600000004</v>
      </c>
      <c r="R636" s="18">
        <v>152.19999999999999</v>
      </c>
    </row>
    <row r="637" spans="1:18" x14ac:dyDescent="0.15">
      <c r="A637" s="17" t="s">
        <v>151</v>
      </c>
      <c r="B637" s="18">
        <v>930</v>
      </c>
      <c r="C637" s="18">
        <v>308443.37299999991</v>
      </c>
      <c r="D637" s="18">
        <v>250.6</v>
      </c>
      <c r="H637" s="17" t="s">
        <v>213</v>
      </c>
      <c r="I637" s="18">
        <v>893</v>
      </c>
      <c r="J637" s="18">
        <v>292947.35800000001</v>
      </c>
      <c r="K637" s="18">
        <v>22.1</v>
      </c>
      <c r="O637" s="17" t="s">
        <v>275</v>
      </c>
      <c r="P637" s="18">
        <v>841</v>
      </c>
      <c r="Q637" s="18">
        <v>283990.29399999999</v>
      </c>
      <c r="R637" s="18">
        <v>246.6</v>
      </c>
    </row>
    <row r="638" spans="1:18" x14ac:dyDescent="0.15">
      <c r="A638" s="17" t="s">
        <v>152</v>
      </c>
      <c r="B638" s="18">
        <v>877</v>
      </c>
      <c r="C638" s="18">
        <v>294856.1545</v>
      </c>
      <c r="D638" s="18">
        <v>137.30000000000001</v>
      </c>
      <c r="H638" s="17" t="s">
        <v>214</v>
      </c>
      <c r="I638" s="18">
        <v>901</v>
      </c>
      <c r="J638" s="18">
        <v>291498.66200000001</v>
      </c>
      <c r="K638" s="18">
        <v>109.6</v>
      </c>
      <c r="O638" s="17" t="s">
        <v>276</v>
      </c>
      <c r="P638" s="18">
        <v>841</v>
      </c>
      <c r="Q638" s="18">
        <v>281697.408</v>
      </c>
      <c r="R638" s="18">
        <v>174.2</v>
      </c>
    </row>
    <row r="639" spans="1:18" x14ac:dyDescent="0.15">
      <c r="A639" s="17" t="s">
        <v>153</v>
      </c>
      <c r="B639" s="18">
        <v>849</v>
      </c>
      <c r="C639" s="18">
        <v>278360.01799999998</v>
      </c>
      <c r="D639" s="18">
        <v>180.1</v>
      </c>
      <c r="H639" s="17" t="s">
        <v>215</v>
      </c>
      <c r="I639" s="18">
        <v>858</v>
      </c>
      <c r="J639" s="18">
        <v>280187.88199999998</v>
      </c>
      <c r="K639" s="18">
        <v>200.5</v>
      </c>
      <c r="O639" s="17" t="s">
        <v>277</v>
      </c>
      <c r="P639" s="18">
        <v>841</v>
      </c>
      <c r="Q639" s="18">
        <v>278582.59400000004</v>
      </c>
      <c r="R639" s="18">
        <v>11.1</v>
      </c>
    </row>
    <row r="640" spans="1:18" x14ac:dyDescent="0.15">
      <c r="A640" s="17" t="s">
        <v>154</v>
      </c>
      <c r="B640" s="18">
        <v>853</v>
      </c>
      <c r="C640" s="18">
        <v>275863.90399999998</v>
      </c>
      <c r="D640" s="18">
        <v>138.69999999999999</v>
      </c>
      <c r="H640" s="17" t="s">
        <v>216</v>
      </c>
      <c r="I640" s="18">
        <v>867</v>
      </c>
      <c r="J640" s="18">
        <v>275958.32699999999</v>
      </c>
      <c r="K640" s="18">
        <v>23</v>
      </c>
      <c r="O640" s="17" t="s">
        <v>278</v>
      </c>
      <c r="P640" s="18">
        <v>842</v>
      </c>
      <c r="Q640" s="18">
        <v>274649.24699999997</v>
      </c>
      <c r="R640" s="18">
        <v>93.2</v>
      </c>
    </row>
    <row r="641" spans="1:18" x14ac:dyDescent="0.15">
      <c r="A641" s="17" t="s">
        <v>155</v>
      </c>
      <c r="B641" s="18">
        <v>835</v>
      </c>
      <c r="C641" s="18">
        <v>279885.47599999997</v>
      </c>
      <c r="D641" s="18">
        <v>196.3</v>
      </c>
      <c r="H641" s="17" t="s">
        <v>217</v>
      </c>
      <c r="I641" s="18">
        <v>537</v>
      </c>
      <c r="J641" s="18">
        <v>165549.08750000002</v>
      </c>
      <c r="K641" s="18">
        <v>129.19999999999999</v>
      </c>
      <c r="O641" s="17" t="s">
        <v>279</v>
      </c>
      <c r="P641" s="18">
        <v>841</v>
      </c>
      <c r="Q641" s="18">
        <v>276339.66099999996</v>
      </c>
      <c r="R641" s="18">
        <v>145.19999999999999</v>
      </c>
    </row>
    <row r="642" spans="1:18" x14ac:dyDescent="0.15">
      <c r="A642" s="17" t="s">
        <v>156</v>
      </c>
      <c r="B642" s="18">
        <v>841</v>
      </c>
      <c r="C642" s="18">
        <v>281804.46100000001</v>
      </c>
      <c r="D642" s="18">
        <v>144.80000000000001</v>
      </c>
      <c r="H642" s="17" t="s">
        <v>218</v>
      </c>
      <c r="I642" s="18">
        <v>451</v>
      </c>
      <c r="J642" s="18">
        <v>145640.56699999998</v>
      </c>
      <c r="K642" s="18">
        <v>206.9</v>
      </c>
      <c r="O642" s="17" t="s">
        <v>280</v>
      </c>
      <c r="P642" s="18">
        <v>840</v>
      </c>
      <c r="Q642" s="18">
        <v>276496.80499999999</v>
      </c>
      <c r="R642" s="18">
        <v>196.3</v>
      </c>
    </row>
    <row r="643" spans="1:18" x14ac:dyDescent="0.15">
      <c r="A643" s="17" t="s">
        <v>157</v>
      </c>
      <c r="B643" s="18">
        <v>841</v>
      </c>
      <c r="C643" s="18">
        <v>281904.174</v>
      </c>
      <c r="D643" s="18">
        <v>194.1</v>
      </c>
      <c r="H643" s="17" t="s">
        <v>219</v>
      </c>
      <c r="I643" s="18">
        <v>818</v>
      </c>
      <c r="J643" s="18">
        <v>268625.28499999997</v>
      </c>
      <c r="K643" s="18">
        <v>220.7</v>
      </c>
      <c r="O643" s="17" t="s">
        <v>281</v>
      </c>
      <c r="P643" s="18">
        <v>840</v>
      </c>
      <c r="Q643" s="18">
        <v>273943.96999999997</v>
      </c>
      <c r="R643" s="18">
        <v>273.8</v>
      </c>
    </row>
    <row r="644" spans="1:18" x14ac:dyDescent="0.15">
      <c r="A644" s="17" t="s">
        <v>158</v>
      </c>
      <c r="B644" s="18">
        <v>841</v>
      </c>
      <c r="C644" s="18">
        <v>282944.97599999997</v>
      </c>
      <c r="D644" s="18">
        <v>145.30000000000001</v>
      </c>
      <c r="H644" s="17" t="s">
        <v>220</v>
      </c>
      <c r="I644" s="18">
        <v>879</v>
      </c>
      <c r="J644" s="18">
        <v>287691.26400000002</v>
      </c>
      <c r="K644" s="18">
        <v>10.9</v>
      </c>
      <c r="O644" s="17" t="s">
        <v>282</v>
      </c>
      <c r="P644" s="18">
        <v>841</v>
      </c>
      <c r="Q644" s="18">
        <v>273371.41700000002</v>
      </c>
      <c r="R644" s="18">
        <v>60.1</v>
      </c>
    </row>
    <row r="645" spans="1:18" x14ac:dyDescent="0.15">
      <c r="A645" s="17" t="s">
        <v>159</v>
      </c>
      <c r="B645" s="18">
        <v>841</v>
      </c>
      <c r="C645" s="18">
        <v>278992.67499999999</v>
      </c>
      <c r="D645" s="18">
        <v>232.6</v>
      </c>
      <c r="H645" s="17" t="s">
        <v>221</v>
      </c>
      <c r="I645" s="18">
        <v>864</v>
      </c>
      <c r="J645" s="18">
        <v>284920.27599999995</v>
      </c>
      <c r="K645" s="18">
        <v>81.3</v>
      </c>
      <c r="O645" s="17" t="s">
        <v>283</v>
      </c>
      <c r="P645" s="18">
        <v>857</v>
      </c>
      <c r="Q645" s="18">
        <v>282525.19400000002</v>
      </c>
      <c r="R645" s="18">
        <v>140.5</v>
      </c>
    </row>
    <row r="646" spans="1:18" x14ac:dyDescent="0.15">
      <c r="A646" s="17" t="s">
        <v>160</v>
      </c>
      <c r="B646" s="18">
        <v>841</v>
      </c>
      <c r="C646" s="18">
        <v>278998.29700000002</v>
      </c>
      <c r="D646" s="18">
        <v>147</v>
      </c>
      <c r="H646" s="17" t="s">
        <v>222</v>
      </c>
      <c r="I646" s="18">
        <v>863</v>
      </c>
      <c r="J646" s="18">
        <v>287301.55600000004</v>
      </c>
      <c r="K646" s="18">
        <v>183.8</v>
      </c>
      <c r="O646" s="17" t="s">
        <v>284</v>
      </c>
      <c r="P646" s="18">
        <v>886</v>
      </c>
      <c r="Q646" s="18">
        <v>292588.14</v>
      </c>
      <c r="R646" s="18">
        <v>190.2</v>
      </c>
    </row>
    <row r="647" spans="1:18" x14ac:dyDescent="0.15">
      <c r="A647" s="17" t="s">
        <v>161</v>
      </c>
      <c r="B647" s="18">
        <v>841</v>
      </c>
      <c r="C647" s="18">
        <v>275264.65999999992</v>
      </c>
      <c r="D647" s="18">
        <v>97</v>
      </c>
      <c r="H647" s="17" t="s">
        <v>223</v>
      </c>
      <c r="I647" s="18">
        <v>835</v>
      </c>
      <c r="J647" s="18">
        <v>281028.88900000002</v>
      </c>
      <c r="K647" s="18">
        <v>185.6</v>
      </c>
      <c r="O647" s="17" t="s">
        <v>285</v>
      </c>
      <c r="P647" s="18">
        <v>886</v>
      </c>
      <c r="Q647" s="18">
        <v>295810.53100000002</v>
      </c>
      <c r="R647" s="18">
        <v>131</v>
      </c>
    </row>
    <row r="648" spans="1:18" x14ac:dyDescent="0.15">
      <c r="A648" s="17" t="s">
        <v>162</v>
      </c>
      <c r="B648" s="18">
        <v>840</v>
      </c>
      <c r="C648" s="18">
        <v>267327.63449999999</v>
      </c>
      <c r="D648" s="18">
        <v>127</v>
      </c>
      <c r="H648" s="17" t="s">
        <v>224</v>
      </c>
      <c r="I648" s="18">
        <v>853</v>
      </c>
      <c r="J648" s="18">
        <v>285953.85100000002</v>
      </c>
      <c r="K648" s="18">
        <v>65</v>
      </c>
      <c r="O648" s="17" t="s">
        <v>286</v>
      </c>
      <c r="P648" s="18">
        <v>869</v>
      </c>
      <c r="Q648" s="18">
        <v>290088.63200000004</v>
      </c>
      <c r="R648" s="18">
        <v>208.9</v>
      </c>
    </row>
    <row r="649" spans="1:18" x14ac:dyDescent="0.15">
      <c r="A649" s="17" t="s">
        <v>163</v>
      </c>
      <c r="B649" s="18">
        <v>840</v>
      </c>
      <c r="C649" s="18">
        <v>274719.92600000004</v>
      </c>
      <c r="D649" s="18">
        <v>156</v>
      </c>
      <c r="H649" s="17" t="s">
        <v>225</v>
      </c>
      <c r="I649" s="18">
        <v>849</v>
      </c>
      <c r="J649" s="18">
        <v>286345.43600000005</v>
      </c>
      <c r="K649" s="18">
        <v>111.2</v>
      </c>
      <c r="O649" s="17" t="s">
        <v>287</v>
      </c>
      <c r="P649" s="18">
        <v>850</v>
      </c>
      <c r="Q649" s="18">
        <v>281562.37</v>
      </c>
      <c r="R649" s="18">
        <v>61</v>
      </c>
    </row>
    <row r="650" spans="1:18" x14ac:dyDescent="0.15">
      <c r="A650" s="17" t="s">
        <v>164</v>
      </c>
      <c r="B650" s="18">
        <v>841</v>
      </c>
      <c r="C650" s="18">
        <v>272971.41399999999</v>
      </c>
      <c r="D650" s="18">
        <v>206.2</v>
      </c>
      <c r="H650" s="17" t="s">
        <v>226</v>
      </c>
      <c r="I650" s="18">
        <v>865</v>
      </c>
      <c r="J650" s="18">
        <v>297208.88800000004</v>
      </c>
      <c r="K650" s="18">
        <v>181.7</v>
      </c>
      <c r="O650" s="17" t="s">
        <v>288</v>
      </c>
      <c r="P650" s="18">
        <v>862</v>
      </c>
      <c r="Q650" s="18">
        <v>278547.61699999997</v>
      </c>
      <c r="R650" s="18">
        <v>131.1</v>
      </c>
    </row>
    <row r="651" spans="1:18" x14ac:dyDescent="0.15">
      <c r="A651" s="17" t="s">
        <v>165</v>
      </c>
      <c r="B651" s="18">
        <v>841</v>
      </c>
      <c r="C651" s="18">
        <v>268252.69499999995</v>
      </c>
      <c r="D651" s="18">
        <v>38</v>
      </c>
      <c r="H651" s="17" t="s">
        <v>227</v>
      </c>
      <c r="I651" s="18">
        <v>882</v>
      </c>
      <c r="J651" s="18">
        <v>298916.08100000006</v>
      </c>
      <c r="K651" s="18">
        <v>28</v>
      </c>
      <c r="O651" s="17" t="s">
        <v>289</v>
      </c>
      <c r="P651" s="18">
        <v>873</v>
      </c>
      <c r="Q651" s="18">
        <v>284259.04850000003</v>
      </c>
      <c r="R651" s="18">
        <v>131.5</v>
      </c>
    </row>
    <row r="652" spans="1:18" x14ac:dyDescent="0.15">
      <c r="A652" s="17" t="s">
        <v>166</v>
      </c>
      <c r="B652" s="18">
        <v>840</v>
      </c>
      <c r="C652" s="18">
        <v>285240.56299999997</v>
      </c>
      <c r="D652" s="18">
        <v>152.80000000000001</v>
      </c>
      <c r="H652" s="17" t="s">
        <v>228</v>
      </c>
      <c r="I652" s="18">
        <v>853</v>
      </c>
      <c r="J652" s="18">
        <v>283709.95</v>
      </c>
      <c r="K652" s="18">
        <v>44.5</v>
      </c>
      <c r="O652" s="17" t="s">
        <v>290</v>
      </c>
      <c r="P652" s="18">
        <v>882</v>
      </c>
      <c r="Q652" s="18">
        <v>297840.58400000003</v>
      </c>
      <c r="R652" s="18">
        <v>153.1</v>
      </c>
    </row>
    <row r="653" spans="1:18" x14ac:dyDescent="0.15">
      <c r="A653" s="17" t="s">
        <v>167</v>
      </c>
      <c r="B653" s="18">
        <v>857</v>
      </c>
      <c r="C653" s="18">
        <v>290554.49200000003</v>
      </c>
      <c r="D653" s="18">
        <v>195.9</v>
      </c>
      <c r="H653" s="17" t="s">
        <v>229</v>
      </c>
      <c r="I653" s="18">
        <v>880</v>
      </c>
      <c r="J653" s="18">
        <v>293631.27799999999</v>
      </c>
      <c r="K653" s="18">
        <v>66.7</v>
      </c>
      <c r="O653" s="17" t="s">
        <v>291</v>
      </c>
      <c r="P653" s="18">
        <v>867</v>
      </c>
      <c r="Q653" s="18">
        <v>288003.05</v>
      </c>
      <c r="R653" s="18">
        <v>272.39999999999998</v>
      </c>
    </row>
    <row r="654" spans="1:18" x14ac:dyDescent="0.15">
      <c r="A654" s="17" t="s">
        <v>168</v>
      </c>
      <c r="B654" s="18">
        <v>890</v>
      </c>
      <c r="C654" s="18">
        <v>300976.22400000005</v>
      </c>
      <c r="D654" s="18">
        <v>282.89999999999998</v>
      </c>
      <c r="H654" s="17" t="s">
        <v>230</v>
      </c>
      <c r="I654" s="18">
        <v>877</v>
      </c>
      <c r="J654" s="18">
        <v>296356.25199999998</v>
      </c>
      <c r="K654" s="18">
        <v>127.4</v>
      </c>
      <c r="O654" s="17" t="s">
        <v>292</v>
      </c>
      <c r="P654" s="18">
        <v>836</v>
      </c>
      <c r="Q654" s="18">
        <v>276279.685</v>
      </c>
      <c r="R654" s="18">
        <v>89.8</v>
      </c>
    </row>
    <row r="655" spans="1:18" x14ac:dyDescent="0.15">
      <c r="A655" s="17" t="s">
        <v>169</v>
      </c>
      <c r="B655" s="18">
        <v>462</v>
      </c>
      <c r="C655" s="18">
        <v>158981.15860000002</v>
      </c>
      <c r="D655" s="18">
        <v>51.9</v>
      </c>
      <c r="H655" s="17" t="s">
        <v>231</v>
      </c>
      <c r="I655" s="18">
        <v>829</v>
      </c>
      <c r="J655" s="18">
        <v>282337.72200000001</v>
      </c>
      <c r="K655" s="18">
        <v>192</v>
      </c>
      <c r="O655" s="17" t="s">
        <v>293</v>
      </c>
      <c r="P655" s="18">
        <v>878</v>
      </c>
      <c r="Q655" s="18">
        <v>292761.04700000002</v>
      </c>
      <c r="R655" s="18">
        <v>156.9</v>
      </c>
    </row>
    <row r="656" spans="1:18" x14ac:dyDescent="0.15">
      <c r="A656" s="17" t="s">
        <v>170</v>
      </c>
      <c r="B656" s="18">
        <v>466</v>
      </c>
      <c r="C656" s="18">
        <v>154169.4417</v>
      </c>
      <c r="D656" s="18">
        <v>119.7</v>
      </c>
      <c r="H656" s="17" t="s">
        <v>232</v>
      </c>
      <c r="I656" s="18">
        <v>873</v>
      </c>
      <c r="J656" s="18">
        <v>290822.71600000001</v>
      </c>
      <c r="K656" s="18">
        <v>76</v>
      </c>
      <c r="O656" s="17" t="s">
        <v>294</v>
      </c>
      <c r="P656" s="18">
        <v>884</v>
      </c>
      <c r="Q656" s="18">
        <v>303658.49849999999</v>
      </c>
      <c r="R656" s="18">
        <v>18.100000000000001</v>
      </c>
    </row>
    <row r="657" spans="1:18" x14ac:dyDescent="0.15">
      <c r="A657" s="17" t="s">
        <v>171</v>
      </c>
      <c r="B657" s="18">
        <v>905</v>
      </c>
      <c r="C657" s="18">
        <v>296909.342</v>
      </c>
      <c r="D657" s="18">
        <v>209.5</v>
      </c>
      <c r="H657" s="17" t="s">
        <v>233</v>
      </c>
      <c r="I657" s="18">
        <v>878</v>
      </c>
      <c r="J657" s="18">
        <v>292507.03200000001</v>
      </c>
      <c r="K657" s="18">
        <v>129.5</v>
      </c>
      <c r="O657" s="17" t="s">
        <v>295</v>
      </c>
      <c r="P657" s="18">
        <v>863</v>
      </c>
      <c r="Q657" s="18">
        <v>299686.16749999998</v>
      </c>
      <c r="R657" s="18">
        <v>100.2</v>
      </c>
    </row>
    <row r="658" spans="1:18" x14ac:dyDescent="0.15">
      <c r="A658" s="17" t="s">
        <v>172</v>
      </c>
      <c r="B658" s="18">
        <v>922</v>
      </c>
      <c r="C658" s="18">
        <v>305102.15499999997</v>
      </c>
      <c r="D658" s="18">
        <v>262</v>
      </c>
      <c r="H658" s="17" t="s">
        <v>234</v>
      </c>
      <c r="I658" s="18">
        <v>841</v>
      </c>
      <c r="J658" s="18">
        <v>280263.03599999996</v>
      </c>
      <c r="K658" s="18">
        <v>205.9</v>
      </c>
      <c r="O658" s="17" t="s">
        <v>296</v>
      </c>
      <c r="P658" s="18">
        <v>434</v>
      </c>
      <c r="Q658" s="18">
        <v>148550.158</v>
      </c>
      <c r="R658" s="18">
        <v>87.5</v>
      </c>
    </row>
    <row r="659" spans="1:18" x14ac:dyDescent="0.15">
      <c r="A659" s="17" t="s">
        <v>173</v>
      </c>
      <c r="B659" s="18">
        <v>922</v>
      </c>
      <c r="C659" s="18">
        <v>314859.56149999995</v>
      </c>
      <c r="D659" s="18">
        <v>104.1</v>
      </c>
      <c r="H659" s="17" t="s">
        <v>235</v>
      </c>
      <c r="I659" s="18">
        <v>841</v>
      </c>
      <c r="J659" s="18">
        <v>277557.17300000007</v>
      </c>
      <c r="K659" s="18">
        <v>231.4</v>
      </c>
      <c r="O659" s="17" t="s">
        <v>297</v>
      </c>
      <c r="P659" s="18">
        <v>460</v>
      </c>
      <c r="Q659" s="18">
        <v>157320.91859999998</v>
      </c>
      <c r="R659" s="18">
        <v>262</v>
      </c>
    </row>
    <row r="660" spans="1:18" x14ac:dyDescent="0.15">
      <c r="A660" s="17" t="s">
        <v>174</v>
      </c>
      <c r="B660" s="18">
        <v>457</v>
      </c>
      <c r="C660" s="18">
        <v>157202.4797</v>
      </c>
      <c r="D660" s="18">
        <v>66</v>
      </c>
      <c r="H660" s="17" t="s">
        <v>236</v>
      </c>
      <c r="I660" s="18">
        <v>841</v>
      </c>
      <c r="J660" s="18">
        <v>283253.18200000003</v>
      </c>
      <c r="K660" s="18">
        <v>280</v>
      </c>
      <c r="O660" s="17" t="s">
        <v>298</v>
      </c>
      <c r="P660" s="18">
        <v>894</v>
      </c>
      <c r="Q660" s="18">
        <v>301657.34899999999</v>
      </c>
      <c r="R660" s="18">
        <v>99.1</v>
      </c>
    </row>
    <row r="661" spans="1:18" x14ac:dyDescent="0.15">
      <c r="A661" s="17" t="s">
        <v>175</v>
      </c>
      <c r="B661" s="18">
        <v>478</v>
      </c>
      <c r="C661" s="18">
        <v>158300.924</v>
      </c>
      <c r="D661" s="18">
        <v>150.6</v>
      </c>
      <c r="H661" s="17" t="s">
        <v>237</v>
      </c>
      <c r="I661" s="18">
        <v>841</v>
      </c>
      <c r="J661" s="18">
        <v>277188.16099999996</v>
      </c>
      <c r="K661" s="18">
        <v>57.2</v>
      </c>
      <c r="O661" s="17" t="s">
        <v>299</v>
      </c>
      <c r="P661" s="18">
        <v>848</v>
      </c>
      <c r="Q661" s="18">
        <v>281413.43699999998</v>
      </c>
      <c r="R661" s="18">
        <v>222.7</v>
      </c>
    </row>
    <row r="662" spans="1:18" x14ac:dyDescent="0.15">
      <c r="A662" s="17" t="s">
        <v>176</v>
      </c>
      <c r="B662" s="18">
        <v>1091</v>
      </c>
      <c r="C662" s="18">
        <v>357352.125</v>
      </c>
      <c r="D662" s="18">
        <v>17.399999999999999</v>
      </c>
      <c r="H662" s="17" t="s">
        <v>238</v>
      </c>
      <c r="I662" s="18">
        <v>841</v>
      </c>
      <c r="J662" s="18">
        <v>273652.16800000001</v>
      </c>
      <c r="K662" s="18">
        <v>117.5</v>
      </c>
      <c r="O662" s="17" t="s">
        <v>300</v>
      </c>
      <c r="P662" s="18">
        <v>846</v>
      </c>
      <c r="Q662" s="18">
        <v>281554.00800000003</v>
      </c>
      <c r="R662" s="18">
        <v>90.7</v>
      </c>
    </row>
    <row r="663" spans="1:18" x14ac:dyDescent="0.15">
      <c r="A663" s="17" t="s">
        <v>177</v>
      </c>
      <c r="B663" s="18">
        <v>1314</v>
      </c>
      <c r="C663" s="18">
        <v>431559.79000000004</v>
      </c>
      <c r="D663" s="18">
        <v>163.69999999999999</v>
      </c>
      <c r="H663" s="17" t="s">
        <v>239</v>
      </c>
      <c r="I663" s="18">
        <v>841</v>
      </c>
      <c r="J663" s="18">
        <v>281758.038</v>
      </c>
      <c r="K663" s="18">
        <v>166.7</v>
      </c>
      <c r="O663" s="17" t="s">
        <v>301</v>
      </c>
      <c r="P663" s="18">
        <v>845</v>
      </c>
      <c r="Q663" s="18">
        <v>284461.962</v>
      </c>
      <c r="R663" s="18">
        <v>146.9</v>
      </c>
    </row>
    <row r="664" spans="1:18" x14ac:dyDescent="0.15">
      <c r="A664" s="17" t="s">
        <v>178</v>
      </c>
      <c r="B664" s="18">
        <v>1107</v>
      </c>
      <c r="C664" s="18">
        <v>368430.17900000006</v>
      </c>
      <c r="D664" s="18">
        <v>161.9</v>
      </c>
      <c r="H664" s="17" t="s">
        <v>240</v>
      </c>
      <c r="I664" s="18">
        <v>841</v>
      </c>
      <c r="J664" s="18">
        <v>281326.39400000003</v>
      </c>
      <c r="K664" s="18">
        <v>176.8</v>
      </c>
      <c r="O664" s="17" t="s">
        <v>302</v>
      </c>
      <c r="P664" s="18">
        <v>862</v>
      </c>
      <c r="Q664" s="18">
        <v>292066.59899999999</v>
      </c>
      <c r="R664" s="18">
        <v>125.2</v>
      </c>
    </row>
    <row r="665" spans="1:18" x14ac:dyDescent="0.15">
      <c r="A665" s="17" t="s">
        <v>179</v>
      </c>
      <c r="B665" s="18">
        <v>848</v>
      </c>
      <c r="C665" s="18">
        <v>281583.68099999998</v>
      </c>
      <c r="D665" s="18">
        <v>229.2</v>
      </c>
      <c r="H665" s="17" t="s">
        <v>241</v>
      </c>
      <c r="I665" s="18">
        <v>841</v>
      </c>
      <c r="J665" s="18">
        <v>279723.32400000002</v>
      </c>
      <c r="K665" s="18">
        <v>261</v>
      </c>
      <c r="O665" s="17" t="s">
        <v>303</v>
      </c>
      <c r="P665" s="18">
        <v>870</v>
      </c>
      <c r="Q665" s="18">
        <v>290701.26699999999</v>
      </c>
      <c r="R665" s="18">
        <v>172</v>
      </c>
    </row>
    <row r="666" spans="1:18" x14ac:dyDescent="0.15">
      <c r="A666" s="17" t="s">
        <v>180</v>
      </c>
      <c r="B666" s="18">
        <v>900</v>
      </c>
      <c r="C666" s="18">
        <v>298904.90399999998</v>
      </c>
      <c r="D666" s="18">
        <v>188.7</v>
      </c>
      <c r="H666" s="17" t="s">
        <v>242</v>
      </c>
      <c r="I666" s="18">
        <v>841</v>
      </c>
      <c r="J666" s="18">
        <v>279355.67800000001</v>
      </c>
      <c r="K666" s="18">
        <v>106.2</v>
      </c>
      <c r="O666" s="17" t="s">
        <v>304</v>
      </c>
      <c r="P666" s="18">
        <v>841</v>
      </c>
      <c r="Q666" s="18">
        <v>278019.02299999999</v>
      </c>
      <c r="R666" s="18">
        <v>198.1</v>
      </c>
    </row>
    <row r="667" spans="1:18" x14ac:dyDescent="0.15">
      <c r="A667" s="17" t="s">
        <v>181</v>
      </c>
      <c r="B667" s="18">
        <v>776</v>
      </c>
      <c r="C667" s="18">
        <v>260611.712</v>
      </c>
      <c r="D667" s="18">
        <v>39.200000000000003</v>
      </c>
      <c r="H667" s="17" t="s">
        <v>243</v>
      </c>
      <c r="I667" s="18">
        <v>841</v>
      </c>
      <c r="J667" s="18">
        <v>274539.66099999996</v>
      </c>
      <c r="K667" s="18">
        <v>161</v>
      </c>
      <c r="O667" s="17" t="s">
        <v>305</v>
      </c>
      <c r="P667" s="18">
        <v>841</v>
      </c>
      <c r="Q667" s="18">
        <v>276409.13</v>
      </c>
      <c r="R667" s="18">
        <v>173.5</v>
      </c>
    </row>
    <row r="668" spans="1:18" x14ac:dyDescent="0.15">
      <c r="A668" s="17" t="s">
        <v>182</v>
      </c>
      <c r="B668" s="18">
        <v>484</v>
      </c>
      <c r="C668" s="18">
        <v>163672.96100000001</v>
      </c>
      <c r="D668" s="18">
        <v>39.5</v>
      </c>
      <c r="H668" s="17" t="s">
        <v>244</v>
      </c>
      <c r="I668" s="18">
        <v>841</v>
      </c>
      <c r="J668" s="18">
        <v>275050.462</v>
      </c>
      <c r="K668" s="18">
        <v>114.2</v>
      </c>
      <c r="O668" s="17" t="s">
        <v>306</v>
      </c>
      <c r="P668" s="18">
        <v>841</v>
      </c>
      <c r="Q668" s="18">
        <v>278036.67700000003</v>
      </c>
      <c r="R668" s="18">
        <v>86</v>
      </c>
    </row>
    <row r="669" spans="1:18" x14ac:dyDescent="0.15">
      <c r="A669" s="17" t="s">
        <v>183</v>
      </c>
      <c r="B669" s="18">
        <v>639</v>
      </c>
      <c r="C669" s="18">
        <v>207574.86700000003</v>
      </c>
      <c r="D669" s="18">
        <v>81.7</v>
      </c>
      <c r="H669" s="17" t="s">
        <v>245</v>
      </c>
      <c r="I669" s="18">
        <v>834</v>
      </c>
      <c r="J669" s="18">
        <v>277117.00400000002</v>
      </c>
      <c r="K669" s="18">
        <v>68</v>
      </c>
      <c r="O669" s="17" t="s">
        <v>307</v>
      </c>
      <c r="P669" s="18">
        <v>841</v>
      </c>
      <c r="Q669" s="18">
        <v>276674.78200000001</v>
      </c>
      <c r="R669" s="18">
        <v>91.2</v>
      </c>
    </row>
    <row r="670" spans="1:18" x14ac:dyDescent="0.15">
      <c r="A670" s="17" t="s">
        <v>184</v>
      </c>
      <c r="B670" s="18">
        <v>882</v>
      </c>
      <c r="C670" s="18">
        <v>282737.67600000004</v>
      </c>
      <c r="D670" s="18">
        <v>125.5</v>
      </c>
      <c r="H670" s="17" t="s">
        <v>246</v>
      </c>
      <c r="I670" s="18">
        <v>835</v>
      </c>
      <c r="J670" s="18">
        <v>271670.40100000001</v>
      </c>
      <c r="K670" s="18">
        <v>207.2</v>
      </c>
      <c r="O670" s="17" t="s">
        <v>308</v>
      </c>
      <c r="P670" s="18">
        <v>841</v>
      </c>
      <c r="Q670" s="18">
        <v>270437.18800000002</v>
      </c>
      <c r="R670" s="18">
        <v>109.9</v>
      </c>
    </row>
    <row r="671" spans="1:18" x14ac:dyDescent="0.15">
      <c r="A671" s="17" t="s">
        <v>185</v>
      </c>
      <c r="B671" s="18">
        <v>921</v>
      </c>
      <c r="C671" s="18">
        <v>301876.85600000003</v>
      </c>
      <c r="D671" s="18">
        <v>214.9</v>
      </c>
      <c r="H671" s="17" t="s">
        <v>247</v>
      </c>
      <c r="I671" s="18">
        <v>850</v>
      </c>
      <c r="J671" s="18">
        <v>266758.196</v>
      </c>
      <c r="K671" s="18">
        <v>232.8</v>
      </c>
      <c r="O671" s="17" t="s">
        <v>309</v>
      </c>
      <c r="P671" s="18">
        <v>841</v>
      </c>
      <c r="Q671" s="18">
        <v>267535.016</v>
      </c>
      <c r="R671" s="18">
        <v>152.69999999999999</v>
      </c>
    </row>
    <row r="672" spans="1:18" x14ac:dyDescent="0.15">
      <c r="A672" s="17" t="s">
        <v>186</v>
      </c>
      <c r="B672" s="18">
        <v>944</v>
      </c>
      <c r="C672" s="18">
        <v>316621.05499999999</v>
      </c>
      <c r="D672" s="18">
        <v>90.4</v>
      </c>
      <c r="H672" s="17" t="s">
        <v>248</v>
      </c>
      <c r="I672" s="18">
        <v>848</v>
      </c>
      <c r="J672" s="18">
        <v>277071.35899999994</v>
      </c>
      <c r="K672" s="18">
        <v>109.8</v>
      </c>
      <c r="O672" s="17" t="s">
        <v>310</v>
      </c>
      <c r="P672" s="18">
        <v>840</v>
      </c>
      <c r="Q672" s="18">
        <v>272935.98199999996</v>
      </c>
      <c r="R672" s="18">
        <v>247.8</v>
      </c>
    </row>
    <row r="673" spans="1:18" x14ac:dyDescent="0.15">
      <c r="A673" s="17" t="s">
        <v>187</v>
      </c>
      <c r="B673" s="18">
        <v>862</v>
      </c>
      <c r="C673" s="18">
        <v>288060.5</v>
      </c>
      <c r="D673" s="18">
        <v>113</v>
      </c>
      <c r="H673" s="17" t="s">
        <v>249</v>
      </c>
      <c r="I673" s="18">
        <v>419</v>
      </c>
      <c r="J673" s="18">
        <v>143555.03370000003</v>
      </c>
      <c r="K673" s="18">
        <v>117</v>
      </c>
      <c r="O673" s="17" t="s">
        <v>311</v>
      </c>
      <c r="P673" s="18">
        <v>839</v>
      </c>
      <c r="Q673" s="18">
        <v>282067.05</v>
      </c>
      <c r="R673" s="18">
        <v>216.3</v>
      </c>
    </row>
    <row r="674" spans="1:18" x14ac:dyDescent="0.15">
      <c r="A674" s="17" t="s">
        <v>188</v>
      </c>
      <c r="B674" s="18">
        <v>841</v>
      </c>
      <c r="C674" s="18">
        <v>271145.39400000003</v>
      </c>
      <c r="D674" s="18">
        <v>158.80000000000001</v>
      </c>
      <c r="H674" s="17" t="s">
        <v>250</v>
      </c>
      <c r="I674" s="18">
        <v>424</v>
      </c>
      <c r="J674" s="18">
        <v>145210.16570000001</v>
      </c>
      <c r="K674" s="18">
        <v>152.9</v>
      </c>
      <c r="O674" s="17" t="s">
        <v>312</v>
      </c>
      <c r="P674" s="18">
        <v>841</v>
      </c>
      <c r="Q674" s="18">
        <v>276768.875</v>
      </c>
      <c r="R674" s="18">
        <v>104.1</v>
      </c>
    </row>
    <row r="675" spans="1:18" x14ac:dyDescent="0.15">
      <c r="A675" s="17" t="s">
        <v>189</v>
      </c>
      <c r="B675" s="18">
        <v>841</v>
      </c>
      <c r="C675" s="18">
        <v>264636.63899999997</v>
      </c>
      <c r="D675" s="18">
        <v>74.3</v>
      </c>
      <c r="H675" s="17" t="s">
        <v>251</v>
      </c>
      <c r="I675" s="18">
        <v>904</v>
      </c>
      <c r="J675" s="18">
        <v>299946.28199999995</v>
      </c>
      <c r="K675" s="18">
        <v>218.9</v>
      </c>
      <c r="O675" s="17" t="s">
        <v>313</v>
      </c>
      <c r="P675" s="18">
        <v>841</v>
      </c>
      <c r="Q675" s="18">
        <v>272090.33100000001</v>
      </c>
      <c r="R675" s="18">
        <v>68</v>
      </c>
    </row>
    <row r="676" spans="1:18" x14ac:dyDescent="0.15">
      <c r="A676" s="17" t="s">
        <v>190</v>
      </c>
      <c r="B676" s="18">
        <v>841</v>
      </c>
      <c r="C676" s="18">
        <v>275896.61449999997</v>
      </c>
      <c r="D676" s="18">
        <v>110.2</v>
      </c>
      <c r="H676" s="17" t="s">
        <v>252</v>
      </c>
      <c r="I676" s="18">
        <v>899</v>
      </c>
      <c r="J676" s="18">
        <v>294125.49800000002</v>
      </c>
      <c r="K676" s="18">
        <v>257.5</v>
      </c>
      <c r="O676" s="17" t="s">
        <v>314</v>
      </c>
      <c r="P676" s="18">
        <v>839</v>
      </c>
      <c r="Q676" s="18">
        <v>278058.84100000001</v>
      </c>
      <c r="R676" s="18">
        <v>171.4</v>
      </c>
    </row>
    <row r="677" spans="1:18" x14ac:dyDescent="0.15">
      <c r="A677" s="17" t="s">
        <v>191</v>
      </c>
      <c r="B677" s="18">
        <v>840</v>
      </c>
      <c r="C677" s="18">
        <v>286168.64600000001</v>
      </c>
      <c r="D677" s="18">
        <v>215.9</v>
      </c>
      <c r="H677" s="17" t="s">
        <v>253</v>
      </c>
      <c r="I677" s="18">
        <v>833</v>
      </c>
      <c r="J677" s="18">
        <v>274100.25799999997</v>
      </c>
      <c r="K677" s="18">
        <v>24.7</v>
      </c>
      <c r="O677" s="17" t="s">
        <v>315</v>
      </c>
      <c r="P677" s="18">
        <v>877</v>
      </c>
      <c r="Q677" s="18">
        <v>294488.66299999994</v>
      </c>
      <c r="R677" s="18">
        <v>209.2</v>
      </c>
    </row>
    <row r="678" spans="1:18" x14ac:dyDescent="0.15">
      <c r="A678" s="17" t="s">
        <v>192</v>
      </c>
      <c r="B678" s="18">
        <v>841</v>
      </c>
      <c r="C678" s="18">
        <v>283532.01400000002</v>
      </c>
      <c r="D678" s="18">
        <v>195.7</v>
      </c>
      <c r="H678" s="17" t="s">
        <v>254</v>
      </c>
      <c r="I678" s="18">
        <v>874</v>
      </c>
      <c r="J678" s="18">
        <v>288462.98699999996</v>
      </c>
      <c r="K678" s="18">
        <v>115.3</v>
      </c>
      <c r="O678" s="17" t="s">
        <v>316</v>
      </c>
      <c r="P678" s="18">
        <v>894</v>
      </c>
      <c r="Q678" s="18">
        <v>296353.73</v>
      </c>
      <c r="R678" s="18">
        <v>130</v>
      </c>
    </row>
    <row r="679" spans="1:18" x14ac:dyDescent="0.15">
      <c r="A679" s="17" t="s">
        <v>193</v>
      </c>
      <c r="B679" s="18">
        <v>840</v>
      </c>
      <c r="C679" s="18">
        <v>278873.05800000002</v>
      </c>
      <c r="D679" s="18">
        <v>157.9</v>
      </c>
      <c r="H679" s="17" t="s">
        <v>255</v>
      </c>
      <c r="I679" s="18">
        <v>929</v>
      </c>
      <c r="J679" s="18">
        <v>310047.10300000006</v>
      </c>
      <c r="K679" s="18">
        <v>120.7</v>
      </c>
      <c r="O679" s="17" t="s">
        <v>317</v>
      </c>
      <c r="P679" s="18">
        <v>858</v>
      </c>
      <c r="Q679" s="18">
        <v>283859.58899999998</v>
      </c>
      <c r="R679" s="18">
        <v>140.30000000000001</v>
      </c>
    </row>
    <row r="680" spans="1:18" x14ac:dyDescent="0.15">
      <c r="A680" s="17" t="s">
        <v>194</v>
      </c>
      <c r="B680" s="18">
        <v>839</v>
      </c>
      <c r="C680" s="18">
        <v>281368.32399999996</v>
      </c>
      <c r="D680" s="18">
        <v>161.19999999999999</v>
      </c>
      <c r="H680" s="17" t="s">
        <v>256</v>
      </c>
      <c r="I680" s="18">
        <v>936</v>
      </c>
      <c r="J680" s="18">
        <v>309934.44099999999</v>
      </c>
      <c r="K680" s="18">
        <v>135.80000000000001</v>
      </c>
      <c r="O680" s="17" t="s">
        <v>318</v>
      </c>
      <c r="P680" s="18">
        <v>840</v>
      </c>
      <c r="Q680" s="18">
        <v>281329.03700000001</v>
      </c>
      <c r="R680" s="18">
        <v>173.4</v>
      </c>
    </row>
    <row r="681" spans="1:18" x14ac:dyDescent="0.15">
      <c r="A681" s="17" t="s">
        <v>195</v>
      </c>
      <c r="B681" s="18">
        <v>841</v>
      </c>
      <c r="C681" s="18">
        <v>281132.78999999998</v>
      </c>
      <c r="D681" s="18">
        <v>183.2</v>
      </c>
      <c r="H681" s="17" t="s">
        <v>257</v>
      </c>
      <c r="I681" s="18">
        <v>893</v>
      </c>
      <c r="J681" s="18">
        <v>300997.06400000001</v>
      </c>
      <c r="K681" s="18">
        <v>222.7</v>
      </c>
      <c r="O681" s="17" t="s">
        <v>319</v>
      </c>
      <c r="P681" s="18">
        <v>851</v>
      </c>
      <c r="Q681" s="18">
        <v>279948.38699999999</v>
      </c>
      <c r="R681" s="18">
        <v>63.8</v>
      </c>
    </row>
    <row r="682" spans="1:18" x14ac:dyDescent="0.15">
      <c r="A682" s="17" t="s">
        <v>196</v>
      </c>
      <c r="B682" s="18">
        <v>842</v>
      </c>
      <c r="C682" s="18">
        <v>275160.53900000005</v>
      </c>
      <c r="D682" s="18">
        <v>24.7</v>
      </c>
      <c r="H682" s="17" t="s">
        <v>258</v>
      </c>
      <c r="I682" s="18">
        <v>877</v>
      </c>
      <c r="J682" s="18">
        <v>293503.478</v>
      </c>
      <c r="K682" s="18">
        <v>16.399999999999999</v>
      </c>
      <c r="O682" s="17" t="s">
        <v>320</v>
      </c>
      <c r="P682" s="18">
        <v>865</v>
      </c>
      <c r="Q682" s="18">
        <v>283862.29599999997</v>
      </c>
      <c r="R682" s="18">
        <v>74.7</v>
      </c>
    </row>
    <row r="683" spans="1:18" x14ac:dyDescent="0.15">
      <c r="A683" s="17" t="s">
        <v>197</v>
      </c>
      <c r="B683" s="18">
        <v>841</v>
      </c>
      <c r="C683" s="18">
        <v>278252.04099999997</v>
      </c>
      <c r="D683" s="18">
        <v>130.6</v>
      </c>
      <c r="H683" s="17" t="s">
        <v>259</v>
      </c>
      <c r="I683" s="18">
        <v>863</v>
      </c>
      <c r="J683" s="18">
        <v>284270.48099999997</v>
      </c>
      <c r="K683" s="18">
        <v>165.2</v>
      </c>
      <c r="O683" s="17" t="s">
        <v>321</v>
      </c>
      <c r="P683" s="18">
        <v>845</v>
      </c>
      <c r="Q683" s="18">
        <v>281018.641</v>
      </c>
      <c r="R683" s="18">
        <v>144.4</v>
      </c>
    </row>
    <row r="684" spans="1:18" x14ac:dyDescent="0.15">
      <c r="A684" s="17" t="s">
        <v>198</v>
      </c>
      <c r="B684" s="18">
        <v>842</v>
      </c>
      <c r="C684" s="18">
        <v>277469.08100000001</v>
      </c>
      <c r="D684" s="18">
        <v>161.30000000000001</v>
      </c>
      <c r="H684" s="17" t="s">
        <v>260</v>
      </c>
      <c r="I684" s="18">
        <v>827</v>
      </c>
      <c r="J684" s="18">
        <v>269060.87049999996</v>
      </c>
      <c r="K684" s="18">
        <v>165.3</v>
      </c>
      <c r="O684" s="17" t="s">
        <v>322</v>
      </c>
      <c r="P684" s="18">
        <v>868</v>
      </c>
      <c r="Q684" s="18">
        <v>284428.18700000003</v>
      </c>
      <c r="R684" s="18">
        <v>231.3</v>
      </c>
    </row>
    <row r="685" spans="1:18" x14ac:dyDescent="0.15">
      <c r="A685" s="17" t="s">
        <v>199</v>
      </c>
      <c r="B685" s="18">
        <v>786</v>
      </c>
      <c r="C685" s="18">
        <v>256783.95600000003</v>
      </c>
      <c r="D685" s="18">
        <v>183.4</v>
      </c>
      <c r="H685" s="17" t="s">
        <v>261</v>
      </c>
      <c r="I685" s="18">
        <v>589</v>
      </c>
      <c r="J685" s="18">
        <v>191327.49050000001</v>
      </c>
      <c r="K685" s="18">
        <v>273</v>
      </c>
      <c r="O685" s="17" t="s">
        <v>323</v>
      </c>
      <c r="P685" s="18">
        <v>686</v>
      </c>
      <c r="Q685" s="18">
        <v>221570.15400000001</v>
      </c>
      <c r="R685" s="18">
        <v>90.3</v>
      </c>
    </row>
    <row r="686" spans="1:18" x14ac:dyDescent="0.15">
      <c r="A686" s="17" t="s">
        <v>200</v>
      </c>
      <c r="B686" s="18">
        <v>364</v>
      </c>
      <c r="C686" s="18">
        <v>120984.52200000001</v>
      </c>
      <c r="D686" s="18">
        <v>121.1</v>
      </c>
      <c r="H686" s="17" t="s">
        <v>262</v>
      </c>
      <c r="I686" s="18">
        <v>174</v>
      </c>
      <c r="J686" s="18">
        <v>60391.199300000007</v>
      </c>
      <c r="K686" s="18">
        <v>126.9</v>
      </c>
      <c r="O686" s="17" t="s">
        <v>324</v>
      </c>
      <c r="P686" s="18">
        <v>231</v>
      </c>
      <c r="Q686" s="18">
        <v>74051.562099999996</v>
      </c>
      <c r="R686" s="18">
        <v>67.7</v>
      </c>
    </row>
    <row r="687" spans="1:18" x14ac:dyDescent="0.15">
      <c r="A687" s="17" t="s">
        <v>35</v>
      </c>
      <c r="B687" s="18">
        <v>49640</v>
      </c>
      <c r="C687" s="18">
        <v>16429758.336200001</v>
      </c>
      <c r="D687" s="18">
        <v>146.65</v>
      </c>
      <c r="H687" s="17" t="s">
        <v>35</v>
      </c>
      <c r="I687" s="18">
        <v>49562</v>
      </c>
      <c r="J687" s="18">
        <v>16387148.170640007</v>
      </c>
      <c r="K687" s="18">
        <v>143.59354838709677</v>
      </c>
      <c r="O687" s="17" t="s">
        <v>35</v>
      </c>
      <c r="P687" s="18">
        <v>49546</v>
      </c>
      <c r="Q687" s="18">
        <v>16424782.497799991</v>
      </c>
      <c r="R687" s="18">
        <v>140.36774193548388</v>
      </c>
    </row>
    <row r="689" spans="1:20" ht="56" x14ac:dyDescent="0.15">
      <c r="A689" s="19" t="s">
        <v>45</v>
      </c>
      <c r="B689" s="12" t="s">
        <v>16</v>
      </c>
      <c r="C689" s="12" t="s">
        <v>10</v>
      </c>
      <c r="D689" s="12" t="s">
        <v>18</v>
      </c>
      <c r="E689" s="12" t="s">
        <v>19</v>
      </c>
      <c r="F689" s="11" t="s">
        <v>17</v>
      </c>
      <c r="H689" s="19" t="s">
        <v>45</v>
      </c>
      <c r="I689" s="12" t="s">
        <v>16</v>
      </c>
      <c r="J689" s="12" t="s">
        <v>10</v>
      </c>
      <c r="K689" s="12" t="s">
        <v>18</v>
      </c>
      <c r="L689" s="12" t="s">
        <v>19</v>
      </c>
      <c r="M689" s="11" t="s">
        <v>17</v>
      </c>
      <c r="O689" s="19" t="s">
        <v>45</v>
      </c>
      <c r="P689" s="12" t="s">
        <v>16</v>
      </c>
      <c r="Q689" s="12" t="s">
        <v>10</v>
      </c>
      <c r="R689" s="12" t="s">
        <v>18</v>
      </c>
      <c r="S689" s="12" t="s">
        <v>19</v>
      </c>
      <c r="T689" s="11" t="s">
        <v>17</v>
      </c>
    </row>
    <row r="690" spans="1:20" x14ac:dyDescent="0.15">
      <c r="A690" s="20" t="s">
        <v>139</v>
      </c>
      <c r="B690" s="21">
        <v>94</v>
      </c>
      <c r="C690" s="21">
        <v>32743.041499999999</v>
      </c>
      <c r="D690" s="21">
        <v>90.5</v>
      </c>
      <c r="E690" s="6">
        <f>D690/B690</f>
        <v>0.96276595744680848</v>
      </c>
      <c r="F690" s="6" t="b">
        <f t="shared" ref="F690:F721" si="30">IF(OR(E690&lt;$E$757,E690&gt;$E$758),FALSE,TRUE)</f>
        <v>0</v>
      </c>
      <c r="H690" s="20" t="s">
        <v>201</v>
      </c>
      <c r="I690" s="21">
        <v>137</v>
      </c>
      <c r="J690" s="21">
        <v>43583.640939999997</v>
      </c>
      <c r="K690" s="21">
        <v>146</v>
      </c>
      <c r="L690" s="6">
        <f>K690/I690</f>
        <v>1.0656934306569343</v>
      </c>
      <c r="M690" s="6" t="b">
        <f>IF(OR(L690&lt;$E$757,L690&gt;$E$758),FALSE,TRUE)</f>
        <v>0</v>
      </c>
      <c r="O690" s="20" t="s">
        <v>263</v>
      </c>
      <c r="P690" s="21">
        <v>148</v>
      </c>
      <c r="Q690" s="21">
        <v>51935.239100000006</v>
      </c>
      <c r="R690" s="21">
        <v>85.9</v>
      </c>
      <c r="S690" s="6">
        <f>R690/P690</f>
        <v>0.58040540540540542</v>
      </c>
      <c r="T690" s="6" t="b">
        <f>IF(OR(S690&lt;$E$757,S690&gt;$E$758),FALSE,TRUE)</f>
        <v>0</v>
      </c>
    </row>
    <row r="691" spans="1:20" x14ac:dyDescent="0.15">
      <c r="A691" s="20" t="s">
        <v>140</v>
      </c>
      <c r="B691" s="21">
        <v>517</v>
      </c>
      <c r="C691" s="21">
        <v>171260.19999999998</v>
      </c>
      <c r="D691" s="21">
        <v>138.69999999999999</v>
      </c>
      <c r="E691" s="6">
        <f t="shared" ref="E691:E749" si="31">D691/B691</f>
        <v>0.2682785299806576</v>
      </c>
      <c r="F691" s="6" t="b">
        <f t="shared" si="30"/>
        <v>1</v>
      </c>
      <c r="H691" s="20" t="s">
        <v>202</v>
      </c>
      <c r="I691" s="21">
        <v>555</v>
      </c>
      <c r="J691" s="21">
        <v>181333.91850000003</v>
      </c>
      <c r="K691" s="21">
        <v>206.6</v>
      </c>
      <c r="L691" s="6">
        <f t="shared" ref="L691:L751" si="32">K691/I691</f>
        <v>0.37225225225225222</v>
      </c>
      <c r="M691" s="6" t="b">
        <f t="shared" ref="M691:M749" si="33">IF(OR(L691&lt;$E$757,L691&gt;$E$758),FALSE,TRUE)</f>
        <v>1</v>
      </c>
      <c r="O691" s="20" t="s">
        <v>264</v>
      </c>
      <c r="P691" s="21">
        <v>565</v>
      </c>
      <c r="Q691" s="21">
        <v>191823.092</v>
      </c>
      <c r="R691" s="21">
        <v>88.3</v>
      </c>
      <c r="S691" s="6">
        <f t="shared" ref="S691:S749" si="34">R691/P691</f>
        <v>0.15628318584070797</v>
      </c>
      <c r="T691" s="6" t="b">
        <f t="shared" ref="T691:T749" si="35">IF(OR(S691&lt;$E$757,S691&gt;$E$758),FALSE,TRUE)</f>
        <v>1</v>
      </c>
    </row>
    <row r="692" spans="1:20" x14ac:dyDescent="0.15">
      <c r="A692" s="20" t="s">
        <v>141</v>
      </c>
      <c r="B692" s="21">
        <v>862</v>
      </c>
      <c r="C692" s="21">
        <v>283028.42000000004</v>
      </c>
      <c r="D692" s="21">
        <v>146.1</v>
      </c>
      <c r="E692" s="6">
        <f t="shared" si="31"/>
        <v>0.16948955916473318</v>
      </c>
      <c r="F692" s="6" t="b">
        <f t="shared" si="30"/>
        <v>1</v>
      </c>
      <c r="H692" s="20" t="s">
        <v>203</v>
      </c>
      <c r="I692" s="21">
        <v>839</v>
      </c>
      <c r="J692" s="21">
        <v>283294.33100000001</v>
      </c>
      <c r="K692" s="21">
        <v>213.1</v>
      </c>
      <c r="L692" s="6">
        <f t="shared" si="32"/>
        <v>0.25399284862932059</v>
      </c>
      <c r="M692" s="6" t="b">
        <f t="shared" si="33"/>
        <v>1</v>
      </c>
      <c r="O692" s="20" t="s">
        <v>265</v>
      </c>
      <c r="P692" s="21">
        <v>884</v>
      </c>
      <c r="Q692" s="21">
        <v>296385.66399999999</v>
      </c>
      <c r="R692" s="21">
        <v>149.19999999999999</v>
      </c>
      <c r="S692" s="6">
        <f t="shared" si="34"/>
        <v>0.16877828054298641</v>
      </c>
      <c r="T692" s="6" t="b">
        <f t="shared" si="35"/>
        <v>1</v>
      </c>
    </row>
    <row r="693" spans="1:20" x14ac:dyDescent="0.15">
      <c r="A693" s="20" t="s">
        <v>142</v>
      </c>
      <c r="B693" s="21">
        <v>539</v>
      </c>
      <c r="C693" s="21">
        <v>178139.7157</v>
      </c>
      <c r="D693" s="21">
        <v>116.1</v>
      </c>
      <c r="E693" s="6">
        <f t="shared" si="31"/>
        <v>0.21539888682745825</v>
      </c>
      <c r="F693" s="6" t="b">
        <f t="shared" si="30"/>
        <v>1</v>
      </c>
      <c r="H693" s="20" t="s">
        <v>204</v>
      </c>
      <c r="I693" s="21">
        <v>841</v>
      </c>
      <c r="J693" s="21">
        <v>278678.549</v>
      </c>
      <c r="K693" s="21">
        <v>206.8</v>
      </c>
      <c r="L693" s="6">
        <f t="shared" si="32"/>
        <v>0.24589774078478005</v>
      </c>
      <c r="M693" s="6" t="b">
        <f t="shared" si="33"/>
        <v>1</v>
      </c>
      <c r="O693" s="20" t="s">
        <v>266</v>
      </c>
      <c r="P693" s="21">
        <v>676</v>
      </c>
      <c r="Q693" s="21">
        <v>229064.00299999997</v>
      </c>
      <c r="R693" s="21">
        <v>241.5</v>
      </c>
      <c r="S693" s="6">
        <f t="shared" si="34"/>
        <v>0.35724852071005919</v>
      </c>
      <c r="T693" s="6" t="b">
        <f t="shared" si="35"/>
        <v>1</v>
      </c>
    </row>
    <row r="694" spans="1:20" x14ac:dyDescent="0.15">
      <c r="A694" s="20" t="s">
        <v>143</v>
      </c>
      <c r="B694" s="21">
        <v>906</v>
      </c>
      <c r="C694" s="21">
        <v>297276.22700000001</v>
      </c>
      <c r="D694" s="21">
        <v>230.8</v>
      </c>
      <c r="E694" s="6">
        <f t="shared" si="31"/>
        <v>0.2547461368653422</v>
      </c>
      <c r="F694" s="6" t="b">
        <f t="shared" si="30"/>
        <v>1</v>
      </c>
      <c r="H694" s="20" t="s">
        <v>205</v>
      </c>
      <c r="I694" s="21">
        <v>841</v>
      </c>
      <c r="J694" s="21">
        <v>272684.46600000001</v>
      </c>
      <c r="K694" s="21">
        <v>59</v>
      </c>
      <c r="L694" s="6">
        <f t="shared" si="32"/>
        <v>7.0154577883472055E-2</v>
      </c>
      <c r="M694" s="6" t="b">
        <f t="shared" si="33"/>
        <v>1</v>
      </c>
      <c r="O694" s="20" t="s">
        <v>267</v>
      </c>
      <c r="P694" s="21">
        <v>427</v>
      </c>
      <c r="Q694" s="21">
        <v>140860.0765</v>
      </c>
      <c r="R694" s="21">
        <v>35.5</v>
      </c>
      <c r="S694" s="6">
        <f t="shared" si="34"/>
        <v>8.3138173302107723E-2</v>
      </c>
      <c r="T694" s="6" t="b">
        <f t="shared" si="35"/>
        <v>1</v>
      </c>
    </row>
    <row r="695" spans="1:20" x14ac:dyDescent="0.15">
      <c r="A695" s="20" t="s">
        <v>144</v>
      </c>
      <c r="B695" s="21">
        <v>1106</v>
      </c>
      <c r="C695" s="21">
        <v>365523.60400000005</v>
      </c>
      <c r="D695" s="21">
        <v>108.3</v>
      </c>
      <c r="E695" s="6">
        <f t="shared" si="31"/>
        <v>9.7920433996383366E-2</v>
      </c>
      <c r="F695" s="6" t="b">
        <f t="shared" si="30"/>
        <v>1</v>
      </c>
      <c r="H695" s="20" t="s">
        <v>206</v>
      </c>
      <c r="I695" s="21">
        <v>842</v>
      </c>
      <c r="J695" s="21">
        <v>278811.00200000004</v>
      </c>
      <c r="K695" s="21">
        <v>116.8</v>
      </c>
      <c r="L695" s="6">
        <f t="shared" si="32"/>
        <v>0.13871733966745842</v>
      </c>
      <c r="M695" s="6" t="b">
        <f t="shared" si="33"/>
        <v>1</v>
      </c>
      <c r="O695" s="20" t="s">
        <v>268</v>
      </c>
      <c r="P695" s="21">
        <v>648</v>
      </c>
      <c r="Q695" s="21">
        <v>213444.557</v>
      </c>
      <c r="R695" s="21">
        <v>72.2</v>
      </c>
      <c r="S695" s="6">
        <f t="shared" si="34"/>
        <v>0.11141975308641976</v>
      </c>
      <c r="T695" s="6" t="b">
        <f t="shared" si="35"/>
        <v>1</v>
      </c>
    </row>
    <row r="696" spans="1:20" x14ac:dyDescent="0.15">
      <c r="A696" s="20" t="s">
        <v>145</v>
      </c>
      <c r="B696" s="21">
        <v>422</v>
      </c>
      <c r="C696" s="21">
        <v>142288.68199999997</v>
      </c>
      <c r="D696" s="21">
        <v>123</v>
      </c>
      <c r="E696" s="6">
        <f t="shared" si="31"/>
        <v>0.29146919431279622</v>
      </c>
      <c r="F696" s="6" t="b">
        <f t="shared" si="30"/>
        <v>1</v>
      </c>
      <c r="H696" s="20" t="s">
        <v>207</v>
      </c>
      <c r="I696" s="21">
        <v>841</v>
      </c>
      <c r="J696" s="21">
        <v>275900.26</v>
      </c>
      <c r="K696" s="21">
        <v>191</v>
      </c>
      <c r="L696" s="6">
        <f t="shared" si="32"/>
        <v>0.22711058263971462</v>
      </c>
      <c r="M696" s="6" t="b">
        <f t="shared" si="33"/>
        <v>1</v>
      </c>
      <c r="O696" s="20" t="s">
        <v>269</v>
      </c>
      <c r="P696" s="21">
        <v>842</v>
      </c>
      <c r="Q696" s="21">
        <v>277823.82900000003</v>
      </c>
      <c r="R696" s="21">
        <v>162.9</v>
      </c>
      <c r="S696" s="6">
        <f t="shared" si="34"/>
        <v>0.19346793349168648</v>
      </c>
      <c r="T696" s="6" t="b">
        <f t="shared" si="35"/>
        <v>1</v>
      </c>
    </row>
    <row r="697" spans="1:20" x14ac:dyDescent="0.15">
      <c r="A697" s="20" t="s">
        <v>146</v>
      </c>
      <c r="B697" s="21">
        <v>601</v>
      </c>
      <c r="C697" s="21">
        <v>195924.07800000001</v>
      </c>
      <c r="D697" s="21">
        <v>120.8</v>
      </c>
      <c r="E697" s="6">
        <f t="shared" si="31"/>
        <v>0.20099833610648918</v>
      </c>
      <c r="F697" s="6" t="b">
        <f t="shared" si="30"/>
        <v>1</v>
      </c>
      <c r="H697" s="20" t="s">
        <v>208</v>
      </c>
      <c r="I697" s="21">
        <v>841</v>
      </c>
      <c r="J697" s="21">
        <v>280321.96000000002</v>
      </c>
      <c r="K697" s="21">
        <v>188.6</v>
      </c>
      <c r="L697" s="6">
        <f t="shared" si="32"/>
        <v>0.22425683709869201</v>
      </c>
      <c r="M697" s="6" t="b">
        <f t="shared" si="33"/>
        <v>1</v>
      </c>
      <c r="O697" s="20" t="s">
        <v>270</v>
      </c>
      <c r="P697" s="21">
        <v>838</v>
      </c>
      <c r="Q697" s="21">
        <v>278981.44200000004</v>
      </c>
      <c r="R697" s="21">
        <v>218.8</v>
      </c>
      <c r="S697" s="6">
        <f t="shared" si="34"/>
        <v>0.26109785202863961</v>
      </c>
      <c r="T697" s="6" t="b">
        <f t="shared" si="35"/>
        <v>1</v>
      </c>
    </row>
    <row r="698" spans="1:20" x14ac:dyDescent="0.15">
      <c r="A698" s="20" t="s">
        <v>147</v>
      </c>
      <c r="B698" s="21">
        <v>893</v>
      </c>
      <c r="C698" s="21">
        <v>292939.73</v>
      </c>
      <c r="D698" s="21">
        <v>285.8</v>
      </c>
      <c r="E698" s="6">
        <f t="shared" si="31"/>
        <v>0.32004479283314669</v>
      </c>
      <c r="F698" s="6" t="b">
        <f t="shared" si="30"/>
        <v>1</v>
      </c>
      <c r="H698" s="20" t="s">
        <v>209</v>
      </c>
      <c r="I698" s="21">
        <v>840</v>
      </c>
      <c r="J698" s="21">
        <v>272740.77699999994</v>
      </c>
      <c r="K698" s="21">
        <v>109.9</v>
      </c>
      <c r="L698" s="6">
        <f t="shared" si="32"/>
        <v>0.13083333333333333</v>
      </c>
      <c r="M698" s="6" t="b">
        <f t="shared" si="33"/>
        <v>1</v>
      </c>
      <c r="O698" s="20" t="s">
        <v>271</v>
      </c>
      <c r="P698" s="21">
        <v>850</v>
      </c>
      <c r="Q698" s="21">
        <v>282231.83500000002</v>
      </c>
      <c r="R698" s="21">
        <v>80.900000000000006</v>
      </c>
      <c r="S698" s="6">
        <f t="shared" si="34"/>
        <v>9.5176470588235307E-2</v>
      </c>
      <c r="T698" s="6" t="b">
        <f t="shared" si="35"/>
        <v>1</v>
      </c>
    </row>
    <row r="699" spans="1:20" x14ac:dyDescent="0.15">
      <c r="A699" s="20" t="s">
        <v>148</v>
      </c>
      <c r="B699" s="21">
        <v>831</v>
      </c>
      <c r="C699" s="21">
        <v>279330.53700000001</v>
      </c>
      <c r="D699" s="21">
        <v>49.7</v>
      </c>
      <c r="E699" s="6">
        <f t="shared" si="31"/>
        <v>5.9807460890493387E-2</v>
      </c>
      <c r="F699" s="6" t="b">
        <f t="shared" si="30"/>
        <v>1</v>
      </c>
      <c r="H699" s="20" t="s">
        <v>210</v>
      </c>
      <c r="I699" s="21">
        <v>839</v>
      </c>
      <c r="J699" s="21">
        <v>267205.81099999999</v>
      </c>
      <c r="K699" s="21">
        <v>98.8</v>
      </c>
      <c r="L699" s="6">
        <f t="shared" si="32"/>
        <v>0.11775923718712752</v>
      </c>
      <c r="M699" s="6" t="b">
        <f t="shared" si="33"/>
        <v>1</v>
      </c>
      <c r="O699" s="20" t="s">
        <v>272</v>
      </c>
      <c r="P699" s="21">
        <v>845</v>
      </c>
      <c r="Q699" s="21">
        <v>274820.674</v>
      </c>
      <c r="R699" s="21">
        <v>111.1</v>
      </c>
      <c r="S699" s="6">
        <f t="shared" si="34"/>
        <v>0.13147928994082839</v>
      </c>
      <c r="T699" s="6" t="b">
        <f t="shared" si="35"/>
        <v>1</v>
      </c>
    </row>
    <row r="700" spans="1:20" x14ac:dyDescent="0.15">
      <c r="A700" s="20" t="s">
        <v>149</v>
      </c>
      <c r="B700" s="21">
        <v>852</v>
      </c>
      <c r="C700" s="21">
        <v>284060.071</v>
      </c>
      <c r="D700" s="21">
        <v>172.1</v>
      </c>
      <c r="E700" s="6">
        <f t="shared" si="31"/>
        <v>0.20199530516431924</v>
      </c>
      <c r="F700" s="6" t="b">
        <f t="shared" si="30"/>
        <v>1</v>
      </c>
      <c r="H700" s="20" t="s">
        <v>211</v>
      </c>
      <c r="I700" s="21">
        <v>841</v>
      </c>
      <c r="J700" s="21">
        <v>279489.03500000003</v>
      </c>
      <c r="K700" s="21">
        <v>130.80000000000001</v>
      </c>
      <c r="L700" s="6">
        <f t="shared" si="32"/>
        <v>0.15552913198573129</v>
      </c>
      <c r="M700" s="6" t="b">
        <f t="shared" si="33"/>
        <v>1</v>
      </c>
      <c r="O700" s="20" t="s">
        <v>273</v>
      </c>
      <c r="P700" s="21">
        <v>842</v>
      </c>
      <c r="Q700" s="21">
        <v>276131.36</v>
      </c>
      <c r="R700" s="21">
        <v>168.9</v>
      </c>
      <c r="S700" s="6">
        <f t="shared" si="34"/>
        <v>0.20059382422802852</v>
      </c>
      <c r="T700" s="6" t="b">
        <f t="shared" si="35"/>
        <v>1</v>
      </c>
    </row>
    <row r="701" spans="1:20" x14ac:dyDescent="0.15">
      <c r="A701" s="20" t="s">
        <v>150</v>
      </c>
      <c r="B701" s="21">
        <v>899</v>
      </c>
      <c r="C701" s="21">
        <v>293967.92599999998</v>
      </c>
      <c r="D701" s="21">
        <v>180.6</v>
      </c>
      <c r="E701" s="6">
        <f t="shared" si="31"/>
        <v>0.20088987764182425</v>
      </c>
      <c r="F701" s="6" t="b">
        <f t="shared" si="30"/>
        <v>1</v>
      </c>
      <c r="H701" s="20" t="s">
        <v>212</v>
      </c>
      <c r="I701" s="21">
        <v>841</v>
      </c>
      <c r="J701" s="21">
        <v>282749.47200000001</v>
      </c>
      <c r="K701" s="21">
        <v>231.8</v>
      </c>
      <c r="L701" s="6">
        <f t="shared" si="32"/>
        <v>0.27562425683709868</v>
      </c>
      <c r="M701" s="6" t="b">
        <f t="shared" si="33"/>
        <v>1</v>
      </c>
      <c r="O701" s="20" t="s">
        <v>274</v>
      </c>
      <c r="P701" s="21">
        <v>841</v>
      </c>
      <c r="Q701" s="21">
        <v>280929.92600000004</v>
      </c>
      <c r="R701" s="21">
        <v>152.19999999999999</v>
      </c>
      <c r="S701" s="6">
        <f t="shared" si="34"/>
        <v>0.18097502972651605</v>
      </c>
      <c r="T701" s="6" t="b">
        <f t="shared" si="35"/>
        <v>1</v>
      </c>
    </row>
    <row r="702" spans="1:20" x14ac:dyDescent="0.15">
      <c r="A702" s="20" t="s">
        <v>151</v>
      </c>
      <c r="B702" s="21">
        <v>930</v>
      </c>
      <c r="C702" s="21">
        <v>308443.37299999991</v>
      </c>
      <c r="D702" s="21">
        <v>250.6</v>
      </c>
      <c r="E702" s="6">
        <f t="shared" si="31"/>
        <v>0.26946236559139786</v>
      </c>
      <c r="F702" s="6" t="b">
        <f t="shared" si="30"/>
        <v>1</v>
      </c>
      <c r="H702" s="20" t="s">
        <v>213</v>
      </c>
      <c r="I702" s="21">
        <v>893</v>
      </c>
      <c r="J702" s="21">
        <v>292947.35800000001</v>
      </c>
      <c r="K702" s="21">
        <v>22.1</v>
      </c>
      <c r="L702" s="6">
        <f t="shared" si="32"/>
        <v>2.4748040313549834E-2</v>
      </c>
      <c r="M702" s="6" t="b">
        <f t="shared" si="33"/>
        <v>1</v>
      </c>
      <c r="O702" s="20" t="s">
        <v>275</v>
      </c>
      <c r="P702" s="21">
        <v>841</v>
      </c>
      <c r="Q702" s="21">
        <v>283990.29399999999</v>
      </c>
      <c r="R702" s="21">
        <v>246.6</v>
      </c>
      <c r="S702" s="6">
        <f t="shared" si="34"/>
        <v>0.29322235434007132</v>
      </c>
      <c r="T702" s="6" t="b">
        <f t="shared" si="35"/>
        <v>1</v>
      </c>
    </row>
    <row r="703" spans="1:20" x14ac:dyDescent="0.15">
      <c r="A703" s="20" t="s">
        <v>152</v>
      </c>
      <c r="B703" s="21">
        <v>877</v>
      </c>
      <c r="C703" s="21">
        <v>294856.1545</v>
      </c>
      <c r="D703" s="21">
        <v>137.30000000000001</v>
      </c>
      <c r="E703" s="6">
        <f t="shared" si="31"/>
        <v>0.15655644241733183</v>
      </c>
      <c r="F703" s="6" t="b">
        <f t="shared" si="30"/>
        <v>1</v>
      </c>
      <c r="H703" s="20" t="s">
        <v>214</v>
      </c>
      <c r="I703" s="21">
        <v>901</v>
      </c>
      <c r="J703" s="21">
        <v>291498.66200000001</v>
      </c>
      <c r="K703" s="21">
        <v>109.6</v>
      </c>
      <c r="L703" s="6">
        <f t="shared" si="32"/>
        <v>0.12164261931187569</v>
      </c>
      <c r="M703" s="6" t="b">
        <f t="shared" si="33"/>
        <v>1</v>
      </c>
      <c r="O703" s="20" t="s">
        <v>276</v>
      </c>
      <c r="P703" s="21">
        <v>841</v>
      </c>
      <c r="Q703" s="21">
        <v>281697.408</v>
      </c>
      <c r="R703" s="21">
        <v>174.2</v>
      </c>
      <c r="S703" s="6">
        <f t="shared" si="34"/>
        <v>0.20713436385255646</v>
      </c>
      <c r="T703" s="6" t="b">
        <f t="shared" si="35"/>
        <v>1</v>
      </c>
    </row>
    <row r="704" spans="1:20" x14ac:dyDescent="0.15">
      <c r="A704" s="20" t="s">
        <v>153</v>
      </c>
      <c r="B704" s="21">
        <v>849</v>
      </c>
      <c r="C704" s="21">
        <v>278360.01799999998</v>
      </c>
      <c r="D704" s="21">
        <v>180.1</v>
      </c>
      <c r="E704" s="6">
        <f t="shared" si="31"/>
        <v>0.21213191990577149</v>
      </c>
      <c r="F704" s="6" t="b">
        <f t="shared" si="30"/>
        <v>1</v>
      </c>
      <c r="H704" s="20" t="s">
        <v>215</v>
      </c>
      <c r="I704" s="21">
        <v>858</v>
      </c>
      <c r="J704" s="21">
        <v>280187.88199999998</v>
      </c>
      <c r="K704" s="21">
        <v>200.5</v>
      </c>
      <c r="L704" s="6">
        <f t="shared" si="32"/>
        <v>0.23368298368298368</v>
      </c>
      <c r="M704" s="6" t="b">
        <f t="shared" si="33"/>
        <v>1</v>
      </c>
      <c r="O704" s="20" t="s">
        <v>277</v>
      </c>
      <c r="P704" s="21">
        <v>841</v>
      </c>
      <c r="Q704" s="21">
        <v>278582.59400000004</v>
      </c>
      <c r="R704" s="21">
        <v>11.1</v>
      </c>
      <c r="S704" s="6">
        <f t="shared" si="34"/>
        <v>1.3198573127229489E-2</v>
      </c>
      <c r="T704" s="6" t="b">
        <f t="shared" si="35"/>
        <v>1</v>
      </c>
    </row>
    <row r="705" spans="1:20" x14ac:dyDescent="0.15">
      <c r="A705" s="20" t="s">
        <v>154</v>
      </c>
      <c r="B705" s="21">
        <v>853</v>
      </c>
      <c r="C705" s="21">
        <v>275863.90399999998</v>
      </c>
      <c r="D705" s="21">
        <v>138.69999999999999</v>
      </c>
      <c r="E705" s="6">
        <f t="shared" si="31"/>
        <v>0.16260257913247361</v>
      </c>
      <c r="F705" s="6" t="b">
        <f t="shared" si="30"/>
        <v>1</v>
      </c>
      <c r="H705" s="20" t="s">
        <v>216</v>
      </c>
      <c r="I705" s="21">
        <v>867</v>
      </c>
      <c r="J705" s="21">
        <v>275958.32699999999</v>
      </c>
      <c r="K705" s="21">
        <v>23</v>
      </c>
      <c r="L705" s="6">
        <f t="shared" si="32"/>
        <v>2.6528258362168398E-2</v>
      </c>
      <c r="M705" s="6" t="b">
        <f t="shared" si="33"/>
        <v>1</v>
      </c>
      <c r="O705" s="20" t="s">
        <v>278</v>
      </c>
      <c r="P705" s="21">
        <v>842</v>
      </c>
      <c r="Q705" s="21">
        <v>274649.24699999997</v>
      </c>
      <c r="R705" s="21">
        <v>93.2</v>
      </c>
      <c r="S705" s="6">
        <f t="shared" si="34"/>
        <v>0.11068883610451306</v>
      </c>
      <c r="T705" s="6" t="b">
        <f t="shared" si="35"/>
        <v>1</v>
      </c>
    </row>
    <row r="706" spans="1:20" x14ac:dyDescent="0.15">
      <c r="A706" s="20" t="s">
        <v>155</v>
      </c>
      <c r="B706" s="21">
        <v>835</v>
      </c>
      <c r="C706" s="21">
        <v>279885.47599999997</v>
      </c>
      <c r="D706" s="21">
        <v>196.3</v>
      </c>
      <c r="E706" s="6">
        <f t="shared" si="31"/>
        <v>0.23508982035928144</v>
      </c>
      <c r="F706" s="6" t="b">
        <f t="shared" si="30"/>
        <v>1</v>
      </c>
      <c r="H706" s="20" t="s">
        <v>217</v>
      </c>
      <c r="I706" s="21">
        <v>537</v>
      </c>
      <c r="J706" s="21">
        <v>165549.08750000002</v>
      </c>
      <c r="K706" s="21">
        <v>129.19999999999999</v>
      </c>
      <c r="L706" s="6">
        <f t="shared" si="32"/>
        <v>0.24059590316573554</v>
      </c>
      <c r="M706" s="6" t="b">
        <f t="shared" si="33"/>
        <v>1</v>
      </c>
      <c r="O706" s="20" t="s">
        <v>279</v>
      </c>
      <c r="P706" s="21">
        <v>841</v>
      </c>
      <c r="Q706" s="21">
        <v>276339.66099999996</v>
      </c>
      <c r="R706" s="21">
        <v>145.19999999999999</v>
      </c>
      <c r="S706" s="6">
        <f t="shared" si="34"/>
        <v>0.17265160523186682</v>
      </c>
      <c r="T706" s="6" t="b">
        <f t="shared" si="35"/>
        <v>1</v>
      </c>
    </row>
    <row r="707" spans="1:20" x14ac:dyDescent="0.15">
      <c r="A707" s="20" t="s">
        <v>156</v>
      </c>
      <c r="B707" s="21">
        <v>841</v>
      </c>
      <c r="C707" s="21">
        <v>281804.46100000001</v>
      </c>
      <c r="D707" s="21">
        <v>144.80000000000001</v>
      </c>
      <c r="E707" s="6">
        <f t="shared" si="31"/>
        <v>0.17217598097502973</v>
      </c>
      <c r="F707" s="6" t="b">
        <f t="shared" si="30"/>
        <v>1</v>
      </c>
      <c r="H707" s="20" t="s">
        <v>218</v>
      </c>
      <c r="I707" s="21">
        <v>451</v>
      </c>
      <c r="J707" s="21">
        <v>145640.56699999998</v>
      </c>
      <c r="K707" s="21">
        <v>206.9</v>
      </c>
      <c r="L707" s="6">
        <f t="shared" si="32"/>
        <v>0.45875831485587587</v>
      </c>
      <c r="M707" s="6" t="b">
        <f t="shared" si="33"/>
        <v>0</v>
      </c>
      <c r="O707" s="20" t="s">
        <v>280</v>
      </c>
      <c r="P707" s="21">
        <v>840</v>
      </c>
      <c r="Q707" s="21">
        <v>276496.80499999999</v>
      </c>
      <c r="R707" s="21">
        <v>196.3</v>
      </c>
      <c r="S707" s="6">
        <f t="shared" si="34"/>
        <v>0.2336904761904762</v>
      </c>
      <c r="T707" s="6" t="b">
        <f t="shared" si="35"/>
        <v>1</v>
      </c>
    </row>
    <row r="708" spans="1:20" x14ac:dyDescent="0.15">
      <c r="A708" s="20" t="s">
        <v>157</v>
      </c>
      <c r="B708" s="21">
        <v>841</v>
      </c>
      <c r="C708" s="21">
        <v>281904.174</v>
      </c>
      <c r="D708" s="21">
        <v>194.1</v>
      </c>
      <c r="E708" s="6">
        <f t="shared" si="31"/>
        <v>0.23079667063020212</v>
      </c>
      <c r="F708" s="6" t="b">
        <f t="shared" si="30"/>
        <v>1</v>
      </c>
      <c r="H708" s="20" t="s">
        <v>219</v>
      </c>
      <c r="I708" s="21">
        <v>818</v>
      </c>
      <c r="J708" s="21">
        <v>268625.28499999997</v>
      </c>
      <c r="K708" s="21">
        <v>220.7</v>
      </c>
      <c r="L708" s="6">
        <f t="shared" si="32"/>
        <v>0.26980440097799507</v>
      </c>
      <c r="M708" s="6" t="b">
        <f t="shared" si="33"/>
        <v>1</v>
      </c>
      <c r="O708" s="20" t="s">
        <v>281</v>
      </c>
      <c r="P708" s="21">
        <v>840</v>
      </c>
      <c r="Q708" s="21">
        <v>273943.96999999997</v>
      </c>
      <c r="R708" s="21">
        <v>273.8</v>
      </c>
      <c r="S708" s="6">
        <f t="shared" si="34"/>
        <v>0.32595238095238099</v>
      </c>
      <c r="T708" s="6" t="b">
        <f t="shared" si="35"/>
        <v>1</v>
      </c>
    </row>
    <row r="709" spans="1:20" x14ac:dyDescent="0.15">
      <c r="A709" s="20" t="s">
        <v>158</v>
      </c>
      <c r="B709" s="21">
        <v>841</v>
      </c>
      <c r="C709" s="21">
        <v>282944.97599999997</v>
      </c>
      <c r="D709" s="21">
        <v>145.30000000000001</v>
      </c>
      <c r="E709" s="6">
        <f t="shared" si="31"/>
        <v>0.17277051129607612</v>
      </c>
      <c r="F709" s="6" t="b">
        <f t="shared" si="30"/>
        <v>1</v>
      </c>
      <c r="H709" s="20" t="s">
        <v>220</v>
      </c>
      <c r="I709" s="21">
        <v>879</v>
      </c>
      <c r="J709" s="21">
        <v>287691.26400000002</v>
      </c>
      <c r="K709" s="21">
        <v>10.9</v>
      </c>
      <c r="L709" s="6">
        <f t="shared" si="32"/>
        <v>1.2400455062571104E-2</v>
      </c>
      <c r="M709" s="6" t="b">
        <f t="shared" si="33"/>
        <v>1</v>
      </c>
      <c r="O709" s="20" t="s">
        <v>282</v>
      </c>
      <c r="P709" s="21">
        <v>841</v>
      </c>
      <c r="Q709" s="21">
        <v>273371.41700000002</v>
      </c>
      <c r="R709" s="21">
        <v>60.1</v>
      </c>
      <c r="S709" s="6">
        <f t="shared" si="34"/>
        <v>7.146254458977408E-2</v>
      </c>
      <c r="T709" s="6" t="b">
        <f t="shared" si="35"/>
        <v>1</v>
      </c>
    </row>
    <row r="710" spans="1:20" x14ac:dyDescent="0.15">
      <c r="A710" s="20" t="s">
        <v>159</v>
      </c>
      <c r="B710" s="21">
        <v>841</v>
      </c>
      <c r="C710" s="21">
        <v>278992.67499999999</v>
      </c>
      <c r="D710" s="21">
        <v>232.6</v>
      </c>
      <c r="E710" s="6">
        <f t="shared" si="31"/>
        <v>0.27657550535077291</v>
      </c>
      <c r="F710" s="6" t="b">
        <f t="shared" si="30"/>
        <v>1</v>
      </c>
      <c r="H710" s="20" t="s">
        <v>221</v>
      </c>
      <c r="I710" s="21">
        <v>864</v>
      </c>
      <c r="J710" s="21">
        <v>284920.27599999995</v>
      </c>
      <c r="K710" s="21">
        <v>81.3</v>
      </c>
      <c r="L710" s="6">
        <f t="shared" si="32"/>
        <v>9.4097222222222221E-2</v>
      </c>
      <c r="M710" s="6" t="b">
        <f t="shared" si="33"/>
        <v>1</v>
      </c>
      <c r="O710" s="20" t="s">
        <v>283</v>
      </c>
      <c r="P710" s="21">
        <v>857</v>
      </c>
      <c r="Q710" s="21">
        <v>282525.19400000002</v>
      </c>
      <c r="R710" s="21">
        <v>140.5</v>
      </c>
      <c r="S710" s="6">
        <f t="shared" si="34"/>
        <v>0.16394399066511084</v>
      </c>
      <c r="T710" s="6" t="b">
        <f t="shared" si="35"/>
        <v>1</v>
      </c>
    </row>
    <row r="711" spans="1:20" x14ac:dyDescent="0.15">
      <c r="A711" s="20" t="s">
        <v>160</v>
      </c>
      <c r="B711" s="21">
        <v>841</v>
      </c>
      <c r="C711" s="21">
        <v>278998.29700000002</v>
      </c>
      <c r="D711" s="21">
        <v>147</v>
      </c>
      <c r="E711" s="6">
        <f t="shared" si="31"/>
        <v>0.17479191438763378</v>
      </c>
      <c r="F711" s="6" t="b">
        <f t="shared" si="30"/>
        <v>1</v>
      </c>
      <c r="H711" s="20" t="s">
        <v>222</v>
      </c>
      <c r="I711" s="21">
        <v>863</v>
      </c>
      <c r="J711" s="21">
        <v>287301.55600000004</v>
      </c>
      <c r="K711" s="21">
        <v>183.8</v>
      </c>
      <c r="L711" s="6">
        <f t="shared" si="32"/>
        <v>0.21297798377752028</v>
      </c>
      <c r="M711" s="6" t="b">
        <f t="shared" si="33"/>
        <v>1</v>
      </c>
      <c r="O711" s="20" t="s">
        <v>284</v>
      </c>
      <c r="P711" s="21">
        <v>886</v>
      </c>
      <c r="Q711" s="21">
        <v>292588.14</v>
      </c>
      <c r="R711" s="21">
        <v>190.2</v>
      </c>
      <c r="S711" s="6">
        <f t="shared" si="34"/>
        <v>0.21467268623024829</v>
      </c>
      <c r="T711" s="6" t="b">
        <f t="shared" si="35"/>
        <v>1</v>
      </c>
    </row>
    <row r="712" spans="1:20" x14ac:dyDescent="0.15">
      <c r="A712" s="20" t="s">
        <v>161</v>
      </c>
      <c r="B712" s="21">
        <v>841</v>
      </c>
      <c r="C712" s="21">
        <v>275264.65999999992</v>
      </c>
      <c r="D712" s="21">
        <v>97</v>
      </c>
      <c r="E712" s="6">
        <f t="shared" si="31"/>
        <v>0.11533888228299644</v>
      </c>
      <c r="F712" s="6" t="b">
        <f t="shared" si="30"/>
        <v>1</v>
      </c>
      <c r="H712" s="20" t="s">
        <v>223</v>
      </c>
      <c r="I712" s="21">
        <v>835</v>
      </c>
      <c r="J712" s="21">
        <v>281028.88900000002</v>
      </c>
      <c r="K712" s="21">
        <v>185.6</v>
      </c>
      <c r="L712" s="6">
        <f t="shared" si="32"/>
        <v>0.22227544910179639</v>
      </c>
      <c r="M712" s="6" t="b">
        <f t="shared" si="33"/>
        <v>1</v>
      </c>
      <c r="O712" s="20" t="s">
        <v>285</v>
      </c>
      <c r="P712" s="21">
        <v>886</v>
      </c>
      <c r="Q712" s="21">
        <v>295810.53100000002</v>
      </c>
      <c r="R712" s="21">
        <v>131</v>
      </c>
      <c r="S712" s="6">
        <f t="shared" si="34"/>
        <v>0.14785553047404063</v>
      </c>
      <c r="T712" s="6" t="b">
        <f t="shared" si="35"/>
        <v>1</v>
      </c>
    </row>
    <row r="713" spans="1:20" x14ac:dyDescent="0.15">
      <c r="A713" s="20" t="s">
        <v>162</v>
      </c>
      <c r="B713" s="21">
        <v>840</v>
      </c>
      <c r="C713" s="21">
        <v>267327.63449999999</v>
      </c>
      <c r="D713" s="21">
        <v>127</v>
      </c>
      <c r="E713" s="6">
        <f t="shared" si="31"/>
        <v>0.15119047619047618</v>
      </c>
      <c r="F713" s="6" t="b">
        <f t="shared" si="30"/>
        <v>1</v>
      </c>
      <c r="H713" s="20" t="s">
        <v>224</v>
      </c>
      <c r="I713" s="21">
        <v>853</v>
      </c>
      <c r="J713" s="21">
        <v>285953.85100000002</v>
      </c>
      <c r="K713" s="21">
        <v>65</v>
      </c>
      <c r="L713" s="6">
        <f t="shared" si="32"/>
        <v>7.6201641266119571E-2</v>
      </c>
      <c r="M713" s="6" t="b">
        <f t="shared" si="33"/>
        <v>1</v>
      </c>
      <c r="O713" s="20" t="s">
        <v>286</v>
      </c>
      <c r="P713" s="21">
        <v>869</v>
      </c>
      <c r="Q713" s="21">
        <v>290088.63200000004</v>
      </c>
      <c r="R713" s="21">
        <v>208.9</v>
      </c>
      <c r="S713" s="6">
        <f t="shared" si="34"/>
        <v>0.24039125431530495</v>
      </c>
      <c r="T713" s="6" t="b">
        <f t="shared" si="35"/>
        <v>1</v>
      </c>
    </row>
    <row r="714" spans="1:20" x14ac:dyDescent="0.15">
      <c r="A714" s="20" t="s">
        <v>163</v>
      </c>
      <c r="B714" s="21">
        <v>840</v>
      </c>
      <c r="C714" s="21">
        <v>274719.92600000004</v>
      </c>
      <c r="D714" s="21">
        <v>156</v>
      </c>
      <c r="E714" s="6">
        <f t="shared" si="31"/>
        <v>0.18571428571428572</v>
      </c>
      <c r="F714" s="6" t="b">
        <f t="shared" si="30"/>
        <v>1</v>
      </c>
      <c r="H714" s="20" t="s">
        <v>225</v>
      </c>
      <c r="I714" s="21">
        <v>849</v>
      </c>
      <c r="J714" s="21">
        <v>286345.43600000005</v>
      </c>
      <c r="K714" s="21">
        <v>111.2</v>
      </c>
      <c r="L714" s="6">
        <f t="shared" si="32"/>
        <v>0.13097762073027092</v>
      </c>
      <c r="M714" s="6" t="b">
        <f t="shared" si="33"/>
        <v>1</v>
      </c>
      <c r="O714" s="20" t="s">
        <v>287</v>
      </c>
      <c r="P714" s="21">
        <v>850</v>
      </c>
      <c r="Q714" s="21">
        <v>281562.37</v>
      </c>
      <c r="R714" s="21">
        <v>61</v>
      </c>
      <c r="S714" s="6">
        <f t="shared" si="34"/>
        <v>7.1764705882352939E-2</v>
      </c>
      <c r="T714" s="6" t="b">
        <f t="shared" si="35"/>
        <v>1</v>
      </c>
    </row>
    <row r="715" spans="1:20" x14ac:dyDescent="0.15">
      <c r="A715" s="20" t="s">
        <v>164</v>
      </c>
      <c r="B715" s="21">
        <v>841</v>
      </c>
      <c r="C715" s="21">
        <v>272971.41399999999</v>
      </c>
      <c r="D715" s="21">
        <v>206.2</v>
      </c>
      <c r="E715" s="6">
        <f t="shared" si="31"/>
        <v>0.24518430439952435</v>
      </c>
      <c r="F715" s="6" t="b">
        <f t="shared" si="30"/>
        <v>1</v>
      </c>
      <c r="H715" s="20" t="s">
        <v>226</v>
      </c>
      <c r="I715" s="21">
        <v>865</v>
      </c>
      <c r="J715" s="21">
        <v>297208.88800000004</v>
      </c>
      <c r="K715" s="21">
        <v>181.7</v>
      </c>
      <c r="L715" s="6">
        <f t="shared" si="32"/>
        <v>0.21005780346820807</v>
      </c>
      <c r="M715" s="6" t="b">
        <f t="shared" si="33"/>
        <v>1</v>
      </c>
      <c r="O715" s="20" t="s">
        <v>288</v>
      </c>
      <c r="P715" s="21">
        <v>862</v>
      </c>
      <c r="Q715" s="21">
        <v>278547.61699999997</v>
      </c>
      <c r="R715" s="21">
        <v>131.1</v>
      </c>
      <c r="S715" s="6">
        <f t="shared" si="34"/>
        <v>0.15208816705336425</v>
      </c>
      <c r="T715" s="6" t="b">
        <f t="shared" si="35"/>
        <v>1</v>
      </c>
    </row>
    <row r="716" spans="1:20" x14ac:dyDescent="0.15">
      <c r="A716" s="20" t="s">
        <v>165</v>
      </c>
      <c r="B716" s="21">
        <v>841</v>
      </c>
      <c r="C716" s="21">
        <v>268252.69499999995</v>
      </c>
      <c r="D716" s="21">
        <v>38</v>
      </c>
      <c r="E716" s="6">
        <f t="shared" si="31"/>
        <v>4.5184304399524373E-2</v>
      </c>
      <c r="F716" s="6" t="b">
        <f t="shared" si="30"/>
        <v>1</v>
      </c>
      <c r="H716" s="20" t="s">
        <v>227</v>
      </c>
      <c r="I716" s="21">
        <v>882</v>
      </c>
      <c r="J716" s="21">
        <v>298916.08100000006</v>
      </c>
      <c r="K716" s="21">
        <v>28</v>
      </c>
      <c r="L716" s="6">
        <f t="shared" si="32"/>
        <v>3.1746031746031744E-2</v>
      </c>
      <c r="M716" s="6" t="b">
        <f t="shared" si="33"/>
        <v>1</v>
      </c>
      <c r="O716" s="20" t="s">
        <v>289</v>
      </c>
      <c r="P716" s="21">
        <v>873</v>
      </c>
      <c r="Q716" s="21">
        <v>284259.04850000003</v>
      </c>
      <c r="R716" s="21">
        <v>131.5</v>
      </c>
      <c r="S716" s="6">
        <f t="shared" si="34"/>
        <v>0.15063001145475372</v>
      </c>
      <c r="T716" s="6" t="b">
        <f t="shared" si="35"/>
        <v>1</v>
      </c>
    </row>
    <row r="717" spans="1:20" x14ac:dyDescent="0.15">
      <c r="A717" s="20" t="s">
        <v>166</v>
      </c>
      <c r="B717" s="21">
        <v>840</v>
      </c>
      <c r="C717" s="21">
        <v>285240.56299999997</v>
      </c>
      <c r="D717" s="21">
        <v>152.80000000000001</v>
      </c>
      <c r="E717" s="6">
        <f t="shared" si="31"/>
        <v>0.18190476190476193</v>
      </c>
      <c r="F717" s="6" t="b">
        <f t="shared" si="30"/>
        <v>1</v>
      </c>
      <c r="H717" s="20" t="s">
        <v>228</v>
      </c>
      <c r="I717" s="21">
        <v>853</v>
      </c>
      <c r="J717" s="21">
        <v>283709.95</v>
      </c>
      <c r="K717" s="21">
        <v>44.5</v>
      </c>
      <c r="L717" s="6">
        <f t="shared" si="32"/>
        <v>5.216881594372802E-2</v>
      </c>
      <c r="M717" s="6" t="b">
        <f t="shared" si="33"/>
        <v>1</v>
      </c>
      <c r="O717" s="20" t="s">
        <v>290</v>
      </c>
      <c r="P717" s="21">
        <v>882</v>
      </c>
      <c r="Q717" s="21">
        <v>297840.58400000003</v>
      </c>
      <c r="R717" s="21">
        <v>153.1</v>
      </c>
      <c r="S717" s="6">
        <f t="shared" si="34"/>
        <v>0.1735827664399093</v>
      </c>
      <c r="T717" s="6" t="b">
        <f t="shared" si="35"/>
        <v>1</v>
      </c>
    </row>
    <row r="718" spans="1:20" x14ac:dyDescent="0.15">
      <c r="A718" s="20" t="s">
        <v>167</v>
      </c>
      <c r="B718" s="21">
        <v>857</v>
      </c>
      <c r="C718" s="21">
        <v>290554.49200000003</v>
      </c>
      <c r="D718" s="21">
        <v>195.9</v>
      </c>
      <c r="E718" s="6">
        <f t="shared" si="31"/>
        <v>0.22858809801633606</v>
      </c>
      <c r="F718" s="6" t="b">
        <f t="shared" si="30"/>
        <v>1</v>
      </c>
      <c r="H718" s="20" t="s">
        <v>229</v>
      </c>
      <c r="I718" s="21">
        <v>880</v>
      </c>
      <c r="J718" s="21">
        <v>293631.27799999999</v>
      </c>
      <c r="K718" s="21">
        <v>66.7</v>
      </c>
      <c r="L718" s="6">
        <f t="shared" si="32"/>
        <v>7.5795454545454555E-2</v>
      </c>
      <c r="M718" s="6" t="b">
        <f t="shared" si="33"/>
        <v>1</v>
      </c>
      <c r="O718" s="20" t="s">
        <v>291</v>
      </c>
      <c r="P718" s="21">
        <v>867</v>
      </c>
      <c r="Q718" s="21">
        <v>288003.05</v>
      </c>
      <c r="R718" s="21">
        <v>272.39999999999998</v>
      </c>
      <c r="S718" s="6">
        <f t="shared" si="34"/>
        <v>0.31418685121107265</v>
      </c>
      <c r="T718" s="6" t="b">
        <f t="shared" si="35"/>
        <v>1</v>
      </c>
    </row>
    <row r="719" spans="1:20" x14ac:dyDescent="0.15">
      <c r="A719" s="20" t="s">
        <v>168</v>
      </c>
      <c r="B719" s="21">
        <v>890</v>
      </c>
      <c r="C719" s="21">
        <v>300976.22400000005</v>
      </c>
      <c r="D719" s="21">
        <v>282.89999999999998</v>
      </c>
      <c r="E719" s="6">
        <f t="shared" si="31"/>
        <v>0.31786516853932584</v>
      </c>
      <c r="F719" s="6" t="b">
        <f t="shared" si="30"/>
        <v>1</v>
      </c>
      <c r="H719" s="20" t="s">
        <v>230</v>
      </c>
      <c r="I719" s="21">
        <v>877</v>
      </c>
      <c r="J719" s="21">
        <v>296356.25199999998</v>
      </c>
      <c r="K719" s="21">
        <v>127.4</v>
      </c>
      <c r="L719" s="6">
        <f t="shared" si="32"/>
        <v>0.14526795895096922</v>
      </c>
      <c r="M719" s="6" t="b">
        <f t="shared" si="33"/>
        <v>1</v>
      </c>
      <c r="O719" s="20" t="s">
        <v>292</v>
      </c>
      <c r="P719" s="21">
        <v>836</v>
      </c>
      <c r="Q719" s="21">
        <v>276279.685</v>
      </c>
      <c r="R719" s="21">
        <v>89.8</v>
      </c>
      <c r="S719" s="6">
        <f t="shared" si="34"/>
        <v>0.10741626794258373</v>
      </c>
      <c r="T719" s="6" t="b">
        <f t="shared" si="35"/>
        <v>1</v>
      </c>
    </row>
    <row r="720" spans="1:20" x14ac:dyDescent="0.15">
      <c r="A720" s="20" t="s">
        <v>169</v>
      </c>
      <c r="B720" s="21">
        <v>462</v>
      </c>
      <c r="C720" s="21">
        <v>158981.15860000002</v>
      </c>
      <c r="D720" s="21">
        <v>51.9</v>
      </c>
      <c r="E720" s="6">
        <f t="shared" si="31"/>
        <v>0.11233766233766233</v>
      </c>
      <c r="F720" s="6" t="b">
        <f t="shared" si="30"/>
        <v>1</v>
      </c>
      <c r="H720" s="20" t="s">
        <v>231</v>
      </c>
      <c r="I720" s="21">
        <v>829</v>
      </c>
      <c r="J720" s="21">
        <v>282337.72200000001</v>
      </c>
      <c r="K720" s="21">
        <v>192</v>
      </c>
      <c r="L720" s="6">
        <f t="shared" si="32"/>
        <v>0.2316043425814234</v>
      </c>
      <c r="M720" s="6" t="b">
        <f t="shared" si="33"/>
        <v>1</v>
      </c>
      <c r="O720" s="20" t="s">
        <v>293</v>
      </c>
      <c r="P720" s="21">
        <v>878</v>
      </c>
      <c r="Q720" s="21">
        <v>292761.04700000002</v>
      </c>
      <c r="R720" s="21">
        <v>156.9</v>
      </c>
      <c r="S720" s="6">
        <f t="shared" si="34"/>
        <v>0.17870159453302961</v>
      </c>
      <c r="T720" s="6" t="b">
        <f t="shared" si="35"/>
        <v>1</v>
      </c>
    </row>
    <row r="721" spans="1:20" x14ac:dyDescent="0.15">
      <c r="A721" s="20" t="s">
        <v>170</v>
      </c>
      <c r="B721" s="21">
        <v>466</v>
      </c>
      <c r="C721" s="21">
        <v>154169.4417</v>
      </c>
      <c r="D721" s="21">
        <v>119.7</v>
      </c>
      <c r="E721" s="6">
        <f t="shared" si="31"/>
        <v>0.25686695278969957</v>
      </c>
      <c r="F721" s="6" t="b">
        <f t="shared" si="30"/>
        <v>1</v>
      </c>
      <c r="H721" s="20" t="s">
        <v>232</v>
      </c>
      <c r="I721" s="21">
        <v>873</v>
      </c>
      <c r="J721" s="21">
        <v>290822.71600000001</v>
      </c>
      <c r="K721" s="21">
        <v>76</v>
      </c>
      <c r="L721" s="6">
        <f t="shared" si="32"/>
        <v>8.7056128293241691E-2</v>
      </c>
      <c r="M721" s="6" t="b">
        <f t="shared" si="33"/>
        <v>1</v>
      </c>
      <c r="O721" s="20" t="s">
        <v>294</v>
      </c>
      <c r="P721" s="21">
        <v>884</v>
      </c>
      <c r="Q721" s="21">
        <v>303658.49849999999</v>
      </c>
      <c r="R721" s="21">
        <v>18.100000000000001</v>
      </c>
      <c r="S721" s="6">
        <f t="shared" si="34"/>
        <v>2.0475113122171946E-2</v>
      </c>
      <c r="T721" s="6" t="b">
        <f t="shared" si="35"/>
        <v>1</v>
      </c>
    </row>
    <row r="722" spans="1:20" x14ac:dyDescent="0.15">
      <c r="A722" s="20" t="s">
        <v>171</v>
      </c>
      <c r="B722" s="21">
        <v>905</v>
      </c>
      <c r="C722" s="21">
        <v>296909.342</v>
      </c>
      <c r="D722" s="21">
        <v>209.5</v>
      </c>
      <c r="E722" s="6">
        <f t="shared" si="31"/>
        <v>0.23149171270718233</v>
      </c>
      <c r="F722" s="6" t="b">
        <f t="shared" ref="F722:F751" si="36">IF(OR(E722&lt;$E$757,E722&gt;$E$758),FALSE,TRUE)</f>
        <v>1</v>
      </c>
      <c r="H722" s="20" t="s">
        <v>233</v>
      </c>
      <c r="I722" s="21">
        <v>878</v>
      </c>
      <c r="J722" s="21">
        <v>292507.03200000001</v>
      </c>
      <c r="K722" s="21">
        <v>129.5</v>
      </c>
      <c r="L722" s="6">
        <f t="shared" si="32"/>
        <v>0.14749430523917995</v>
      </c>
      <c r="M722" s="6" t="b">
        <f t="shared" si="33"/>
        <v>1</v>
      </c>
      <c r="O722" s="20" t="s">
        <v>295</v>
      </c>
      <c r="P722" s="21">
        <v>863</v>
      </c>
      <c r="Q722" s="21">
        <v>299686.16749999998</v>
      </c>
      <c r="R722" s="21">
        <v>100.2</v>
      </c>
      <c r="S722" s="6">
        <f t="shared" si="34"/>
        <v>0.11610660486674391</v>
      </c>
      <c r="T722" s="6" t="b">
        <f t="shared" si="35"/>
        <v>1</v>
      </c>
    </row>
    <row r="723" spans="1:20" x14ac:dyDescent="0.15">
      <c r="A723" s="20" t="s">
        <v>172</v>
      </c>
      <c r="B723" s="21">
        <v>922</v>
      </c>
      <c r="C723" s="21">
        <v>305102.15499999997</v>
      </c>
      <c r="D723" s="21">
        <v>262</v>
      </c>
      <c r="E723" s="6">
        <f t="shared" si="31"/>
        <v>0.2841648590021692</v>
      </c>
      <c r="F723" s="6" t="b">
        <f t="shared" si="36"/>
        <v>1</v>
      </c>
      <c r="H723" s="20" t="s">
        <v>234</v>
      </c>
      <c r="I723" s="21">
        <v>841</v>
      </c>
      <c r="J723" s="21">
        <v>280263.03599999996</v>
      </c>
      <c r="K723" s="21">
        <v>205.9</v>
      </c>
      <c r="L723" s="6">
        <f t="shared" si="32"/>
        <v>0.24482758620689657</v>
      </c>
      <c r="M723" s="6" t="b">
        <f t="shared" si="33"/>
        <v>1</v>
      </c>
      <c r="O723" s="20" t="s">
        <v>296</v>
      </c>
      <c r="P723" s="21">
        <v>434</v>
      </c>
      <c r="Q723" s="21">
        <v>148550.158</v>
      </c>
      <c r="R723" s="21">
        <v>87.5</v>
      </c>
      <c r="S723" s="6">
        <f t="shared" si="34"/>
        <v>0.20161290322580644</v>
      </c>
      <c r="T723" s="6" t="b">
        <f t="shared" si="35"/>
        <v>1</v>
      </c>
    </row>
    <row r="724" spans="1:20" x14ac:dyDescent="0.15">
      <c r="A724" s="20" t="s">
        <v>173</v>
      </c>
      <c r="B724" s="21">
        <v>922</v>
      </c>
      <c r="C724" s="21">
        <v>314859.56149999995</v>
      </c>
      <c r="D724" s="21">
        <v>104.1</v>
      </c>
      <c r="E724" s="6">
        <f t="shared" si="31"/>
        <v>0.11290672451193058</v>
      </c>
      <c r="F724" s="6" t="b">
        <f t="shared" si="36"/>
        <v>1</v>
      </c>
      <c r="H724" s="20" t="s">
        <v>235</v>
      </c>
      <c r="I724" s="21">
        <v>841</v>
      </c>
      <c r="J724" s="21">
        <v>277557.17300000007</v>
      </c>
      <c r="K724" s="21">
        <v>231.4</v>
      </c>
      <c r="L724" s="6">
        <f t="shared" si="32"/>
        <v>0.27514863258026162</v>
      </c>
      <c r="M724" s="6" t="b">
        <f t="shared" si="33"/>
        <v>1</v>
      </c>
      <c r="O724" s="20" t="s">
        <v>297</v>
      </c>
      <c r="P724" s="21">
        <v>460</v>
      </c>
      <c r="Q724" s="21">
        <v>157320.91859999998</v>
      </c>
      <c r="R724" s="21">
        <v>262</v>
      </c>
      <c r="S724" s="6">
        <f t="shared" si="34"/>
        <v>0.56956521739130439</v>
      </c>
      <c r="T724" s="6" t="b">
        <f t="shared" si="35"/>
        <v>0</v>
      </c>
    </row>
    <row r="725" spans="1:20" x14ac:dyDescent="0.15">
      <c r="A725" s="20" t="s">
        <v>174</v>
      </c>
      <c r="B725" s="21">
        <v>457</v>
      </c>
      <c r="C725" s="21">
        <v>157202.4797</v>
      </c>
      <c r="D725" s="21">
        <v>66</v>
      </c>
      <c r="E725" s="6">
        <f t="shared" si="31"/>
        <v>0.14442013129102846</v>
      </c>
      <c r="F725" s="6" t="b">
        <f t="shared" si="36"/>
        <v>1</v>
      </c>
      <c r="H725" s="20" t="s">
        <v>236</v>
      </c>
      <c r="I725" s="21">
        <v>841</v>
      </c>
      <c r="J725" s="21">
        <v>283253.18200000003</v>
      </c>
      <c r="K725" s="21">
        <v>280</v>
      </c>
      <c r="L725" s="6">
        <f t="shared" si="32"/>
        <v>0.33293697978596909</v>
      </c>
      <c r="M725" s="6" t="b">
        <f t="shared" si="33"/>
        <v>1</v>
      </c>
      <c r="O725" s="20" t="s">
        <v>298</v>
      </c>
      <c r="P725" s="21">
        <v>894</v>
      </c>
      <c r="Q725" s="21">
        <v>301657.34899999999</v>
      </c>
      <c r="R725" s="21">
        <v>99.1</v>
      </c>
      <c r="S725" s="6">
        <f t="shared" si="34"/>
        <v>0.11085011185682327</v>
      </c>
      <c r="T725" s="6" t="b">
        <f t="shared" si="35"/>
        <v>1</v>
      </c>
    </row>
    <row r="726" spans="1:20" x14ac:dyDescent="0.15">
      <c r="A726" s="20" t="s">
        <v>175</v>
      </c>
      <c r="B726" s="21">
        <v>478</v>
      </c>
      <c r="C726" s="21">
        <v>158300.924</v>
      </c>
      <c r="D726" s="21">
        <v>150.6</v>
      </c>
      <c r="E726" s="6">
        <f t="shared" si="31"/>
        <v>0.31506276150627616</v>
      </c>
      <c r="F726" s="6" t="b">
        <f t="shared" si="36"/>
        <v>1</v>
      </c>
      <c r="H726" s="20" t="s">
        <v>237</v>
      </c>
      <c r="I726" s="21">
        <v>841</v>
      </c>
      <c r="J726" s="21">
        <v>277188.16099999996</v>
      </c>
      <c r="K726" s="21">
        <v>57.2</v>
      </c>
      <c r="L726" s="6">
        <f t="shared" si="32"/>
        <v>6.8014268727705121E-2</v>
      </c>
      <c r="M726" s="6" t="b">
        <f t="shared" si="33"/>
        <v>1</v>
      </c>
      <c r="O726" s="20" t="s">
        <v>299</v>
      </c>
      <c r="P726" s="21">
        <v>848</v>
      </c>
      <c r="Q726" s="21">
        <v>281413.43699999998</v>
      </c>
      <c r="R726" s="21">
        <v>222.7</v>
      </c>
      <c r="S726" s="6">
        <f t="shared" si="34"/>
        <v>0.26261792452830185</v>
      </c>
      <c r="T726" s="6" t="b">
        <f t="shared" si="35"/>
        <v>1</v>
      </c>
    </row>
    <row r="727" spans="1:20" x14ac:dyDescent="0.15">
      <c r="A727" s="20" t="s">
        <v>176</v>
      </c>
      <c r="B727" s="21">
        <v>1091</v>
      </c>
      <c r="C727" s="21">
        <v>357352.125</v>
      </c>
      <c r="D727" s="21">
        <v>17.399999999999999</v>
      </c>
      <c r="E727" s="6">
        <f t="shared" si="31"/>
        <v>1.594867094408799E-2</v>
      </c>
      <c r="F727" s="6" t="b">
        <f t="shared" si="36"/>
        <v>1</v>
      </c>
      <c r="H727" s="20" t="s">
        <v>238</v>
      </c>
      <c r="I727" s="21">
        <v>841</v>
      </c>
      <c r="J727" s="21">
        <v>273652.16800000001</v>
      </c>
      <c r="K727" s="21">
        <v>117.5</v>
      </c>
      <c r="L727" s="6">
        <f t="shared" si="32"/>
        <v>0.13971462544589774</v>
      </c>
      <c r="M727" s="6" t="b">
        <f t="shared" si="33"/>
        <v>1</v>
      </c>
      <c r="O727" s="20" t="s">
        <v>300</v>
      </c>
      <c r="P727" s="21">
        <v>846</v>
      </c>
      <c r="Q727" s="21">
        <v>281554.00800000003</v>
      </c>
      <c r="R727" s="21">
        <v>90.7</v>
      </c>
      <c r="S727" s="6">
        <f t="shared" si="34"/>
        <v>0.10721040189125296</v>
      </c>
      <c r="T727" s="6" t="b">
        <f t="shared" si="35"/>
        <v>1</v>
      </c>
    </row>
    <row r="728" spans="1:20" x14ac:dyDescent="0.15">
      <c r="A728" s="20" t="s">
        <v>177</v>
      </c>
      <c r="B728" s="21">
        <v>1314</v>
      </c>
      <c r="C728" s="21">
        <v>431559.79000000004</v>
      </c>
      <c r="D728" s="21">
        <v>163.69999999999999</v>
      </c>
      <c r="E728" s="6">
        <f t="shared" si="31"/>
        <v>0.12458143074581429</v>
      </c>
      <c r="F728" s="6" t="b">
        <f t="shared" si="36"/>
        <v>1</v>
      </c>
      <c r="H728" s="20" t="s">
        <v>239</v>
      </c>
      <c r="I728" s="21">
        <v>841</v>
      </c>
      <c r="J728" s="21">
        <v>281758.038</v>
      </c>
      <c r="K728" s="21">
        <v>166.7</v>
      </c>
      <c r="L728" s="6">
        <f t="shared" si="32"/>
        <v>0.19821640903686086</v>
      </c>
      <c r="M728" s="6" t="b">
        <f t="shared" si="33"/>
        <v>1</v>
      </c>
      <c r="O728" s="20" t="s">
        <v>301</v>
      </c>
      <c r="P728" s="21">
        <v>845</v>
      </c>
      <c r="Q728" s="21">
        <v>284461.962</v>
      </c>
      <c r="R728" s="21">
        <v>146.9</v>
      </c>
      <c r="S728" s="6">
        <f t="shared" si="34"/>
        <v>0.17384615384615384</v>
      </c>
      <c r="T728" s="6" t="b">
        <f t="shared" si="35"/>
        <v>1</v>
      </c>
    </row>
    <row r="729" spans="1:20" x14ac:dyDescent="0.15">
      <c r="A729" s="20" t="s">
        <v>178</v>
      </c>
      <c r="B729" s="21">
        <v>1107</v>
      </c>
      <c r="C729" s="21">
        <v>368430.17900000006</v>
      </c>
      <c r="D729" s="21">
        <v>161.9</v>
      </c>
      <c r="E729" s="6">
        <f t="shared" si="31"/>
        <v>0.14625112917795846</v>
      </c>
      <c r="F729" s="6" t="b">
        <f t="shared" si="36"/>
        <v>1</v>
      </c>
      <c r="H729" s="20" t="s">
        <v>240</v>
      </c>
      <c r="I729" s="21">
        <v>841</v>
      </c>
      <c r="J729" s="21">
        <v>281326.39400000003</v>
      </c>
      <c r="K729" s="21">
        <v>176.8</v>
      </c>
      <c r="L729" s="6">
        <f t="shared" si="32"/>
        <v>0.21022592152199762</v>
      </c>
      <c r="M729" s="6" t="b">
        <f t="shared" si="33"/>
        <v>1</v>
      </c>
      <c r="O729" s="20" t="s">
        <v>302</v>
      </c>
      <c r="P729" s="21">
        <v>862</v>
      </c>
      <c r="Q729" s="21">
        <v>292066.59899999999</v>
      </c>
      <c r="R729" s="21">
        <v>125.2</v>
      </c>
      <c r="S729" s="6">
        <f t="shared" si="34"/>
        <v>0.14524361948955916</v>
      </c>
      <c r="T729" s="6" t="b">
        <f t="shared" si="35"/>
        <v>1</v>
      </c>
    </row>
    <row r="730" spans="1:20" x14ac:dyDescent="0.15">
      <c r="A730" s="20" t="s">
        <v>179</v>
      </c>
      <c r="B730" s="21">
        <v>848</v>
      </c>
      <c r="C730" s="21">
        <v>281583.68099999998</v>
      </c>
      <c r="D730" s="21">
        <v>229.2</v>
      </c>
      <c r="E730" s="6">
        <f t="shared" si="31"/>
        <v>0.2702830188679245</v>
      </c>
      <c r="F730" s="6" t="b">
        <f t="shared" si="36"/>
        <v>1</v>
      </c>
      <c r="H730" s="20" t="s">
        <v>241</v>
      </c>
      <c r="I730" s="21">
        <v>841</v>
      </c>
      <c r="J730" s="21">
        <v>279723.32400000002</v>
      </c>
      <c r="K730" s="21">
        <v>261</v>
      </c>
      <c r="L730" s="6">
        <f t="shared" si="32"/>
        <v>0.31034482758620691</v>
      </c>
      <c r="M730" s="6" t="b">
        <f t="shared" si="33"/>
        <v>1</v>
      </c>
      <c r="O730" s="20" t="s">
        <v>303</v>
      </c>
      <c r="P730" s="21">
        <v>870</v>
      </c>
      <c r="Q730" s="21">
        <v>290701.26699999999</v>
      </c>
      <c r="R730" s="21">
        <v>172</v>
      </c>
      <c r="S730" s="6">
        <f t="shared" si="34"/>
        <v>0.19770114942528735</v>
      </c>
      <c r="T730" s="6" t="b">
        <f t="shared" si="35"/>
        <v>1</v>
      </c>
    </row>
    <row r="731" spans="1:20" x14ac:dyDescent="0.15">
      <c r="A731" s="20" t="s">
        <v>180</v>
      </c>
      <c r="B731" s="21">
        <v>900</v>
      </c>
      <c r="C731" s="21">
        <v>298904.90399999998</v>
      </c>
      <c r="D731" s="21">
        <v>188.7</v>
      </c>
      <c r="E731" s="6">
        <f t="shared" si="31"/>
        <v>0.20966666666666667</v>
      </c>
      <c r="F731" s="6" t="b">
        <f t="shared" si="36"/>
        <v>1</v>
      </c>
      <c r="H731" s="20" t="s">
        <v>242</v>
      </c>
      <c r="I731" s="21">
        <v>841</v>
      </c>
      <c r="J731" s="21">
        <v>279355.67800000001</v>
      </c>
      <c r="K731" s="21">
        <v>106.2</v>
      </c>
      <c r="L731" s="6">
        <f t="shared" si="32"/>
        <v>0.12627824019024972</v>
      </c>
      <c r="M731" s="6" t="b">
        <f t="shared" si="33"/>
        <v>1</v>
      </c>
      <c r="O731" s="20" t="s">
        <v>304</v>
      </c>
      <c r="P731" s="21">
        <v>841</v>
      </c>
      <c r="Q731" s="21">
        <v>278019.02299999999</v>
      </c>
      <c r="R731" s="21">
        <v>198.1</v>
      </c>
      <c r="S731" s="6">
        <f t="shared" si="34"/>
        <v>0.23555291319857313</v>
      </c>
      <c r="T731" s="6" t="b">
        <f t="shared" si="35"/>
        <v>1</v>
      </c>
    </row>
    <row r="732" spans="1:20" x14ac:dyDescent="0.15">
      <c r="A732" s="20" t="s">
        <v>181</v>
      </c>
      <c r="B732" s="21">
        <v>776</v>
      </c>
      <c r="C732" s="21">
        <v>260611.712</v>
      </c>
      <c r="D732" s="21">
        <v>39.200000000000003</v>
      </c>
      <c r="E732" s="6">
        <f t="shared" si="31"/>
        <v>5.0515463917525774E-2</v>
      </c>
      <c r="F732" s="6" t="b">
        <f t="shared" si="36"/>
        <v>1</v>
      </c>
      <c r="H732" s="20" t="s">
        <v>243</v>
      </c>
      <c r="I732" s="21">
        <v>841</v>
      </c>
      <c r="J732" s="21">
        <v>274539.66099999996</v>
      </c>
      <c r="K732" s="21">
        <v>161</v>
      </c>
      <c r="L732" s="6">
        <f t="shared" si="32"/>
        <v>0.19143876337693222</v>
      </c>
      <c r="M732" s="6" t="b">
        <f t="shared" si="33"/>
        <v>1</v>
      </c>
      <c r="O732" s="20" t="s">
        <v>305</v>
      </c>
      <c r="P732" s="21">
        <v>841</v>
      </c>
      <c r="Q732" s="21">
        <v>276409.13</v>
      </c>
      <c r="R732" s="21">
        <v>173.5</v>
      </c>
      <c r="S732" s="6">
        <f t="shared" si="34"/>
        <v>0.20630202140309156</v>
      </c>
      <c r="T732" s="6" t="b">
        <f t="shared" si="35"/>
        <v>1</v>
      </c>
    </row>
    <row r="733" spans="1:20" x14ac:dyDescent="0.15">
      <c r="A733" s="20" t="s">
        <v>182</v>
      </c>
      <c r="B733" s="21">
        <v>484</v>
      </c>
      <c r="C733" s="21">
        <v>163672.96100000001</v>
      </c>
      <c r="D733" s="21">
        <v>39.5</v>
      </c>
      <c r="E733" s="6">
        <f t="shared" si="31"/>
        <v>8.161157024793389E-2</v>
      </c>
      <c r="F733" s="6" t="b">
        <f t="shared" si="36"/>
        <v>1</v>
      </c>
      <c r="H733" s="20" t="s">
        <v>244</v>
      </c>
      <c r="I733" s="21">
        <v>841</v>
      </c>
      <c r="J733" s="21">
        <v>275050.462</v>
      </c>
      <c r="K733" s="21">
        <v>114.2</v>
      </c>
      <c r="L733" s="6">
        <f t="shared" si="32"/>
        <v>0.13579072532699168</v>
      </c>
      <c r="M733" s="6" t="b">
        <f t="shared" si="33"/>
        <v>1</v>
      </c>
      <c r="O733" s="20" t="s">
        <v>306</v>
      </c>
      <c r="P733" s="21">
        <v>841</v>
      </c>
      <c r="Q733" s="21">
        <v>278036.67700000003</v>
      </c>
      <c r="R733" s="21">
        <v>86</v>
      </c>
      <c r="S733" s="6">
        <f t="shared" si="34"/>
        <v>0.10225921521997622</v>
      </c>
      <c r="T733" s="6" t="b">
        <f t="shared" si="35"/>
        <v>1</v>
      </c>
    </row>
    <row r="734" spans="1:20" x14ac:dyDescent="0.15">
      <c r="A734" s="20" t="s">
        <v>183</v>
      </c>
      <c r="B734" s="21">
        <v>639</v>
      </c>
      <c r="C734" s="21">
        <v>207574.86700000003</v>
      </c>
      <c r="D734" s="21">
        <v>81.7</v>
      </c>
      <c r="E734" s="6">
        <f t="shared" si="31"/>
        <v>0.12785602503912363</v>
      </c>
      <c r="F734" s="6" t="b">
        <f t="shared" si="36"/>
        <v>1</v>
      </c>
      <c r="H734" s="20" t="s">
        <v>245</v>
      </c>
      <c r="I734" s="21">
        <v>834</v>
      </c>
      <c r="J734" s="21">
        <v>277117.00400000002</v>
      </c>
      <c r="K734" s="21">
        <v>68</v>
      </c>
      <c r="L734" s="6">
        <f t="shared" si="32"/>
        <v>8.1534772182254203E-2</v>
      </c>
      <c r="M734" s="6" t="b">
        <f t="shared" si="33"/>
        <v>1</v>
      </c>
      <c r="O734" s="20" t="s">
        <v>307</v>
      </c>
      <c r="P734" s="21">
        <v>841</v>
      </c>
      <c r="Q734" s="21">
        <v>276674.78200000001</v>
      </c>
      <c r="R734" s="21">
        <v>91.2</v>
      </c>
      <c r="S734" s="6">
        <f t="shared" si="34"/>
        <v>0.1084423305588585</v>
      </c>
      <c r="T734" s="6" t="b">
        <f t="shared" si="35"/>
        <v>1</v>
      </c>
    </row>
    <row r="735" spans="1:20" x14ac:dyDescent="0.15">
      <c r="A735" s="20" t="s">
        <v>184</v>
      </c>
      <c r="B735" s="21">
        <v>882</v>
      </c>
      <c r="C735" s="21">
        <v>282737.67600000004</v>
      </c>
      <c r="D735" s="21">
        <v>125.5</v>
      </c>
      <c r="E735" s="6">
        <f t="shared" si="31"/>
        <v>0.14229024943310659</v>
      </c>
      <c r="F735" s="6" t="b">
        <f t="shared" si="36"/>
        <v>1</v>
      </c>
      <c r="H735" s="20" t="s">
        <v>246</v>
      </c>
      <c r="I735" s="21">
        <v>835</v>
      </c>
      <c r="J735" s="21">
        <v>271670.40100000001</v>
      </c>
      <c r="K735" s="21">
        <v>207.2</v>
      </c>
      <c r="L735" s="6">
        <f t="shared" si="32"/>
        <v>0.24814371257485029</v>
      </c>
      <c r="M735" s="6" t="b">
        <f t="shared" si="33"/>
        <v>1</v>
      </c>
      <c r="O735" s="20" t="s">
        <v>308</v>
      </c>
      <c r="P735" s="21">
        <v>841</v>
      </c>
      <c r="Q735" s="21">
        <v>270437.18800000002</v>
      </c>
      <c r="R735" s="21">
        <v>109.9</v>
      </c>
      <c r="S735" s="6">
        <f t="shared" si="34"/>
        <v>0.13067776456599287</v>
      </c>
      <c r="T735" s="6" t="b">
        <f t="shared" si="35"/>
        <v>1</v>
      </c>
    </row>
    <row r="736" spans="1:20" x14ac:dyDescent="0.15">
      <c r="A736" s="20" t="s">
        <v>185</v>
      </c>
      <c r="B736" s="21">
        <v>921</v>
      </c>
      <c r="C736" s="21">
        <v>301876.85600000003</v>
      </c>
      <c r="D736" s="21">
        <v>214.9</v>
      </c>
      <c r="E736" s="6">
        <f t="shared" si="31"/>
        <v>0.23333333333333334</v>
      </c>
      <c r="F736" s="6" t="b">
        <f t="shared" si="36"/>
        <v>1</v>
      </c>
      <c r="H736" s="20" t="s">
        <v>247</v>
      </c>
      <c r="I736" s="21">
        <v>850</v>
      </c>
      <c r="J736" s="21">
        <v>266758.196</v>
      </c>
      <c r="K736" s="21">
        <v>232.8</v>
      </c>
      <c r="L736" s="6">
        <f t="shared" si="32"/>
        <v>0.27388235294117647</v>
      </c>
      <c r="M736" s="6" t="b">
        <f t="shared" si="33"/>
        <v>1</v>
      </c>
      <c r="O736" s="20" t="s">
        <v>309</v>
      </c>
      <c r="P736" s="21">
        <v>841</v>
      </c>
      <c r="Q736" s="21">
        <v>267535.016</v>
      </c>
      <c r="R736" s="21">
        <v>152.69999999999999</v>
      </c>
      <c r="S736" s="6">
        <f t="shared" si="34"/>
        <v>0.18156956004756242</v>
      </c>
      <c r="T736" s="6" t="b">
        <f t="shared" si="35"/>
        <v>1</v>
      </c>
    </row>
    <row r="737" spans="1:20" x14ac:dyDescent="0.15">
      <c r="A737" s="20" t="s">
        <v>186</v>
      </c>
      <c r="B737" s="21">
        <v>944</v>
      </c>
      <c r="C737" s="21">
        <v>316621.05499999999</v>
      </c>
      <c r="D737" s="21">
        <v>90.4</v>
      </c>
      <c r="E737" s="6">
        <f t="shared" si="31"/>
        <v>9.5762711864406783E-2</v>
      </c>
      <c r="F737" s="6" t="b">
        <f t="shared" si="36"/>
        <v>1</v>
      </c>
      <c r="H737" s="20" t="s">
        <v>248</v>
      </c>
      <c r="I737" s="21">
        <v>848</v>
      </c>
      <c r="J737" s="21">
        <v>277071.35899999994</v>
      </c>
      <c r="K737" s="21">
        <v>109.8</v>
      </c>
      <c r="L737" s="6">
        <f t="shared" si="32"/>
        <v>0.12948113207547168</v>
      </c>
      <c r="M737" s="6" t="b">
        <f t="shared" si="33"/>
        <v>1</v>
      </c>
      <c r="O737" s="20" t="s">
        <v>310</v>
      </c>
      <c r="P737" s="21">
        <v>840</v>
      </c>
      <c r="Q737" s="21">
        <v>272935.98199999996</v>
      </c>
      <c r="R737" s="21">
        <v>247.8</v>
      </c>
      <c r="S737" s="6">
        <f t="shared" si="34"/>
        <v>0.29500000000000004</v>
      </c>
      <c r="T737" s="6" t="b">
        <f t="shared" si="35"/>
        <v>1</v>
      </c>
    </row>
    <row r="738" spans="1:20" x14ac:dyDescent="0.15">
      <c r="A738" s="20" t="s">
        <v>187</v>
      </c>
      <c r="B738" s="21">
        <v>862</v>
      </c>
      <c r="C738" s="21">
        <v>288060.5</v>
      </c>
      <c r="D738" s="21">
        <v>113</v>
      </c>
      <c r="E738" s="6">
        <f t="shared" si="31"/>
        <v>0.13109048723897912</v>
      </c>
      <c r="F738" s="6" t="b">
        <f t="shared" si="36"/>
        <v>1</v>
      </c>
      <c r="H738" s="20" t="s">
        <v>249</v>
      </c>
      <c r="I738" s="21">
        <v>419</v>
      </c>
      <c r="J738" s="21">
        <v>143555.03370000003</v>
      </c>
      <c r="K738" s="21">
        <v>117</v>
      </c>
      <c r="L738" s="6">
        <f t="shared" si="32"/>
        <v>0.27923627684964203</v>
      </c>
      <c r="M738" s="6" t="b">
        <f t="shared" si="33"/>
        <v>1</v>
      </c>
      <c r="O738" s="20" t="s">
        <v>311</v>
      </c>
      <c r="P738" s="21">
        <v>839</v>
      </c>
      <c r="Q738" s="21">
        <v>282067.05</v>
      </c>
      <c r="R738" s="21">
        <v>216.3</v>
      </c>
      <c r="S738" s="6">
        <f t="shared" si="34"/>
        <v>0.25780691299165676</v>
      </c>
      <c r="T738" s="6" t="b">
        <f t="shared" si="35"/>
        <v>1</v>
      </c>
    </row>
    <row r="739" spans="1:20" x14ac:dyDescent="0.15">
      <c r="A739" s="20" t="s">
        <v>188</v>
      </c>
      <c r="B739" s="21">
        <v>841</v>
      </c>
      <c r="C739" s="21">
        <v>271145.39400000003</v>
      </c>
      <c r="D739" s="21">
        <v>158.80000000000001</v>
      </c>
      <c r="E739" s="6">
        <f t="shared" si="31"/>
        <v>0.1888228299643282</v>
      </c>
      <c r="F739" s="6" t="b">
        <f t="shared" si="36"/>
        <v>1</v>
      </c>
      <c r="H739" s="20" t="s">
        <v>250</v>
      </c>
      <c r="I739" s="21">
        <v>424</v>
      </c>
      <c r="J739" s="21">
        <v>145210.16570000001</v>
      </c>
      <c r="K739" s="21">
        <v>152.9</v>
      </c>
      <c r="L739" s="6">
        <f t="shared" si="32"/>
        <v>0.3606132075471698</v>
      </c>
      <c r="M739" s="6" t="b">
        <f t="shared" si="33"/>
        <v>1</v>
      </c>
      <c r="O739" s="20" t="s">
        <v>312</v>
      </c>
      <c r="P739" s="21">
        <v>841</v>
      </c>
      <c r="Q739" s="21">
        <v>276768.875</v>
      </c>
      <c r="R739" s="21">
        <v>104.1</v>
      </c>
      <c r="S739" s="6">
        <f t="shared" si="34"/>
        <v>0.12378121284185493</v>
      </c>
      <c r="T739" s="6" t="b">
        <f t="shared" si="35"/>
        <v>1</v>
      </c>
    </row>
    <row r="740" spans="1:20" x14ac:dyDescent="0.15">
      <c r="A740" s="20" t="s">
        <v>189</v>
      </c>
      <c r="B740" s="21">
        <v>841</v>
      </c>
      <c r="C740" s="21">
        <v>264636.63899999997</v>
      </c>
      <c r="D740" s="21">
        <v>74.3</v>
      </c>
      <c r="E740" s="6">
        <f t="shared" si="31"/>
        <v>8.8347205707491078E-2</v>
      </c>
      <c r="F740" s="6" t="b">
        <f t="shared" si="36"/>
        <v>1</v>
      </c>
      <c r="H740" s="20" t="s">
        <v>251</v>
      </c>
      <c r="I740" s="21">
        <v>904</v>
      </c>
      <c r="J740" s="21">
        <v>299946.28199999995</v>
      </c>
      <c r="K740" s="21">
        <v>218.9</v>
      </c>
      <c r="L740" s="6">
        <f t="shared" si="32"/>
        <v>0.24214601769911506</v>
      </c>
      <c r="M740" s="6" t="b">
        <f t="shared" si="33"/>
        <v>1</v>
      </c>
      <c r="O740" s="20" t="s">
        <v>313</v>
      </c>
      <c r="P740" s="21">
        <v>841</v>
      </c>
      <c r="Q740" s="21">
        <v>272090.33100000001</v>
      </c>
      <c r="R740" s="21">
        <v>68</v>
      </c>
      <c r="S740" s="6">
        <f t="shared" si="34"/>
        <v>8.0856123662306781E-2</v>
      </c>
      <c r="T740" s="6" t="b">
        <f t="shared" si="35"/>
        <v>1</v>
      </c>
    </row>
    <row r="741" spans="1:20" x14ac:dyDescent="0.15">
      <c r="A741" s="20" t="s">
        <v>190</v>
      </c>
      <c r="B741" s="21">
        <v>841</v>
      </c>
      <c r="C741" s="21">
        <v>275896.61449999997</v>
      </c>
      <c r="D741" s="21">
        <v>110.2</v>
      </c>
      <c r="E741" s="6">
        <f t="shared" si="31"/>
        <v>0.1310344827586207</v>
      </c>
      <c r="F741" s="6" t="b">
        <f t="shared" si="36"/>
        <v>1</v>
      </c>
      <c r="H741" s="20" t="s">
        <v>252</v>
      </c>
      <c r="I741" s="21">
        <v>899</v>
      </c>
      <c r="J741" s="21">
        <v>294125.49800000002</v>
      </c>
      <c r="K741" s="21">
        <v>257.5</v>
      </c>
      <c r="L741" s="6">
        <f t="shared" si="32"/>
        <v>0.28642936596218022</v>
      </c>
      <c r="M741" s="6" t="b">
        <f t="shared" si="33"/>
        <v>1</v>
      </c>
      <c r="O741" s="20" t="s">
        <v>314</v>
      </c>
      <c r="P741" s="21">
        <v>839</v>
      </c>
      <c r="Q741" s="21">
        <v>278058.84100000001</v>
      </c>
      <c r="R741" s="21">
        <v>171.4</v>
      </c>
      <c r="S741" s="6">
        <f t="shared" si="34"/>
        <v>0.20429082240762814</v>
      </c>
      <c r="T741" s="6" t="b">
        <f t="shared" si="35"/>
        <v>1</v>
      </c>
    </row>
    <row r="742" spans="1:20" x14ac:dyDescent="0.15">
      <c r="A742" s="20" t="s">
        <v>191</v>
      </c>
      <c r="B742" s="21">
        <v>840</v>
      </c>
      <c r="C742" s="21">
        <v>286168.64600000001</v>
      </c>
      <c r="D742" s="21">
        <v>215.9</v>
      </c>
      <c r="E742" s="6">
        <f t="shared" si="31"/>
        <v>0.25702380952380954</v>
      </c>
      <c r="F742" s="6" t="b">
        <f t="shared" si="36"/>
        <v>1</v>
      </c>
      <c r="H742" s="20" t="s">
        <v>253</v>
      </c>
      <c r="I742" s="21">
        <v>833</v>
      </c>
      <c r="J742" s="21">
        <v>274100.25799999997</v>
      </c>
      <c r="K742" s="21">
        <v>24.7</v>
      </c>
      <c r="L742" s="6">
        <f t="shared" si="32"/>
        <v>2.9651860744297719E-2</v>
      </c>
      <c r="M742" s="6" t="b">
        <f t="shared" si="33"/>
        <v>1</v>
      </c>
      <c r="O742" s="20" t="s">
        <v>315</v>
      </c>
      <c r="P742" s="21">
        <v>877</v>
      </c>
      <c r="Q742" s="21">
        <v>294488.66299999994</v>
      </c>
      <c r="R742" s="21">
        <v>209.2</v>
      </c>
      <c r="S742" s="6">
        <f t="shared" si="34"/>
        <v>0.23854047890535918</v>
      </c>
      <c r="T742" s="6" t="b">
        <f t="shared" si="35"/>
        <v>1</v>
      </c>
    </row>
    <row r="743" spans="1:20" x14ac:dyDescent="0.15">
      <c r="A743" s="20" t="s">
        <v>192</v>
      </c>
      <c r="B743" s="21">
        <v>841</v>
      </c>
      <c r="C743" s="21">
        <v>283532.01400000002</v>
      </c>
      <c r="D743" s="21">
        <v>195.7</v>
      </c>
      <c r="E743" s="6">
        <f t="shared" si="31"/>
        <v>0.23269916765755053</v>
      </c>
      <c r="F743" s="6" t="b">
        <f t="shared" si="36"/>
        <v>1</v>
      </c>
      <c r="H743" s="20" t="s">
        <v>254</v>
      </c>
      <c r="I743" s="21">
        <v>874</v>
      </c>
      <c r="J743" s="21">
        <v>288462.98699999996</v>
      </c>
      <c r="K743" s="21">
        <v>115.3</v>
      </c>
      <c r="L743" s="6">
        <f t="shared" si="32"/>
        <v>0.13192219679633868</v>
      </c>
      <c r="M743" s="6" t="b">
        <f t="shared" si="33"/>
        <v>1</v>
      </c>
      <c r="O743" s="20" t="s">
        <v>316</v>
      </c>
      <c r="P743" s="21">
        <v>894</v>
      </c>
      <c r="Q743" s="21">
        <v>296353.73</v>
      </c>
      <c r="R743" s="21">
        <v>130</v>
      </c>
      <c r="S743" s="6">
        <f t="shared" si="34"/>
        <v>0.14541387024608501</v>
      </c>
      <c r="T743" s="6" t="b">
        <f t="shared" si="35"/>
        <v>1</v>
      </c>
    </row>
    <row r="744" spans="1:20" x14ac:dyDescent="0.15">
      <c r="A744" s="20" t="s">
        <v>193</v>
      </c>
      <c r="B744" s="21">
        <v>840</v>
      </c>
      <c r="C744" s="21">
        <v>278873.05800000002</v>
      </c>
      <c r="D744" s="21">
        <v>157.9</v>
      </c>
      <c r="E744" s="6">
        <f t="shared" si="31"/>
        <v>0.18797619047619049</v>
      </c>
      <c r="F744" s="6" t="b">
        <f t="shared" si="36"/>
        <v>1</v>
      </c>
      <c r="H744" s="20" t="s">
        <v>255</v>
      </c>
      <c r="I744" s="21">
        <v>929</v>
      </c>
      <c r="J744" s="21">
        <v>310047.10300000006</v>
      </c>
      <c r="K744" s="21">
        <v>120.7</v>
      </c>
      <c r="L744" s="6">
        <f t="shared" si="32"/>
        <v>0.12992465016146396</v>
      </c>
      <c r="M744" s="6" t="b">
        <f t="shared" si="33"/>
        <v>1</v>
      </c>
      <c r="O744" s="20" t="s">
        <v>317</v>
      </c>
      <c r="P744" s="21">
        <v>858</v>
      </c>
      <c r="Q744" s="21">
        <v>283859.58899999998</v>
      </c>
      <c r="R744" s="21">
        <v>140.30000000000001</v>
      </c>
      <c r="S744" s="6">
        <f t="shared" si="34"/>
        <v>0.16351981351981354</v>
      </c>
      <c r="T744" s="6" t="b">
        <f t="shared" si="35"/>
        <v>1</v>
      </c>
    </row>
    <row r="745" spans="1:20" x14ac:dyDescent="0.15">
      <c r="A745" s="20" t="s">
        <v>194</v>
      </c>
      <c r="B745" s="21">
        <v>839</v>
      </c>
      <c r="C745" s="21">
        <v>281368.32399999996</v>
      </c>
      <c r="D745" s="21">
        <v>161.19999999999999</v>
      </c>
      <c r="E745" s="6">
        <f t="shared" si="31"/>
        <v>0.19213349225268175</v>
      </c>
      <c r="F745" s="6" t="b">
        <f t="shared" si="36"/>
        <v>1</v>
      </c>
      <c r="H745" s="20" t="s">
        <v>256</v>
      </c>
      <c r="I745" s="21">
        <v>936</v>
      </c>
      <c r="J745" s="21">
        <v>309934.44099999999</v>
      </c>
      <c r="K745" s="21">
        <v>135.80000000000001</v>
      </c>
      <c r="L745" s="6">
        <f t="shared" si="32"/>
        <v>0.1450854700854701</v>
      </c>
      <c r="M745" s="6" t="b">
        <f t="shared" si="33"/>
        <v>1</v>
      </c>
      <c r="O745" s="20" t="s">
        <v>318</v>
      </c>
      <c r="P745" s="21">
        <v>840</v>
      </c>
      <c r="Q745" s="21">
        <v>281329.03700000001</v>
      </c>
      <c r="R745" s="21">
        <v>173.4</v>
      </c>
      <c r="S745" s="6">
        <f t="shared" si="34"/>
        <v>0.20642857142857143</v>
      </c>
      <c r="T745" s="6" t="b">
        <f t="shared" si="35"/>
        <v>1</v>
      </c>
    </row>
    <row r="746" spans="1:20" x14ac:dyDescent="0.15">
      <c r="A746" s="20" t="s">
        <v>195</v>
      </c>
      <c r="B746" s="21">
        <v>841</v>
      </c>
      <c r="C746" s="21">
        <v>281132.78999999998</v>
      </c>
      <c r="D746" s="21">
        <v>183.2</v>
      </c>
      <c r="E746" s="6">
        <f t="shared" si="31"/>
        <v>0.21783590963139118</v>
      </c>
      <c r="F746" s="6" t="b">
        <f t="shared" si="36"/>
        <v>1</v>
      </c>
      <c r="H746" s="20" t="s">
        <v>257</v>
      </c>
      <c r="I746" s="21">
        <v>893</v>
      </c>
      <c r="J746" s="21">
        <v>300997.06400000001</v>
      </c>
      <c r="K746" s="21">
        <v>222.7</v>
      </c>
      <c r="L746" s="6">
        <f t="shared" si="32"/>
        <v>0.24938409854423291</v>
      </c>
      <c r="M746" s="6" t="b">
        <f t="shared" si="33"/>
        <v>1</v>
      </c>
      <c r="O746" s="20" t="s">
        <v>319</v>
      </c>
      <c r="P746" s="21">
        <v>851</v>
      </c>
      <c r="Q746" s="21">
        <v>279948.38699999999</v>
      </c>
      <c r="R746" s="21">
        <v>63.8</v>
      </c>
      <c r="S746" s="6">
        <f t="shared" si="34"/>
        <v>7.4970622796709754E-2</v>
      </c>
      <c r="T746" s="6" t="b">
        <f t="shared" si="35"/>
        <v>1</v>
      </c>
    </row>
    <row r="747" spans="1:20" x14ac:dyDescent="0.15">
      <c r="A747" s="20" t="s">
        <v>196</v>
      </c>
      <c r="B747" s="21">
        <v>842</v>
      </c>
      <c r="C747" s="21">
        <v>275160.53900000005</v>
      </c>
      <c r="D747" s="21">
        <v>24.7</v>
      </c>
      <c r="E747" s="6">
        <f t="shared" si="31"/>
        <v>2.9334916864608075E-2</v>
      </c>
      <c r="F747" s="6" t="b">
        <f t="shared" si="36"/>
        <v>1</v>
      </c>
      <c r="H747" s="20" t="s">
        <v>258</v>
      </c>
      <c r="I747" s="21">
        <v>877</v>
      </c>
      <c r="J747" s="21">
        <v>293503.478</v>
      </c>
      <c r="K747" s="21">
        <v>16.399999999999999</v>
      </c>
      <c r="L747" s="6">
        <f t="shared" si="32"/>
        <v>1.8700114025085517E-2</v>
      </c>
      <c r="M747" s="6" t="b">
        <f t="shared" si="33"/>
        <v>1</v>
      </c>
      <c r="O747" s="20" t="s">
        <v>320</v>
      </c>
      <c r="P747" s="21">
        <v>865</v>
      </c>
      <c r="Q747" s="21">
        <v>283862.29599999997</v>
      </c>
      <c r="R747" s="21">
        <v>74.7</v>
      </c>
      <c r="S747" s="6">
        <f t="shared" si="34"/>
        <v>8.6358381502890172E-2</v>
      </c>
      <c r="T747" s="6" t="b">
        <f t="shared" si="35"/>
        <v>1</v>
      </c>
    </row>
    <row r="748" spans="1:20" x14ac:dyDescent="0.15">
      <c r="A748" s="20" t="s">
        <v>197</v>
      </c>
      <c r="B748" s="21">
        <v>841</v>
      </c>
      <c r="C748" s="21">
        <v>278252.04099999997</v>
      </c>
      <c r="D748" s="21">
        <v>130.6</v>
      </c>
      <c r="E748" s="6">
        <f t="shared" si="31"/>
        <v>0.1552913198573127</v>
      </c>
      <c r="F748" s="6" t="b">
        <f t="shared" si="36"/>
        <v>1</v>
      </c>
      <c r="H748" s="20" t="s">
        <v>259</v>
      </c>
      <c r="I748" s="21">
        <v>863</v>
      </c>
      <c r="J748" s="21">
        <v>284270.48099999997</v>
      </c>
      <c r="K748" s="21">
        <v>165.2</v>
      </c>
      <c r="L748" s="6">
        <f t="shared" si="32"/>
        <v>0.19142526071842408</v>
      </c>
      <c r="M748" s="6" t="b">
        <f t="shared" si="33"/>
        <v>1</v>
      </c>
      <c r="O748" s="20" t="s">
        <v>321</v>
      </c>
      <c r="P748" s="21">
        <v>845</v>
      </c>
      <c r="Q748" s="21">
        <v>281018.641</v>
      </c>
      <c r="R748" s="21">
        <v>144.4</v>
      </c>
      <c r="S748" s="6">
        <f t="shared" si="34"/>
        <v>0.17088757396449705</v>
      </c>
      <c r="T748" s="6" t="b">
        <f t="shared" si="35"/>
        <v>1</v>
      </c>
    </row>
    <row r="749" spans="1:20" x14ac:dyDescent="0.15">
      <c r="A749" s="20" t="s">
        <v>198</v>
      </c>
      <c r="B749" s="21">
        <v>842</v>
      </c>
      <c r="C749" s="21">
        <v>277469.08100000001</v>
      </c>
      <c r="D749" s="21">
        <v>161.30000000000001</v>
      </c>
      <c r="E749" s="6">
        <f t="shared" si="31"/>
        <v>0.19156769596199527</v>
      </c>
      <c r="F749" s="6" t="b">
        <f t="shared" si="36"/>
        <v>1</v>
      </c>
      <c r="H749" s="20" t="s">
        <v>260</v>
      </c>
      <c r="I749" s="21">
        <v>827</v>
      </c>
      <c r="J749" s="21">
        <v>269060.87049999996</v>
      </c>
      <c r="K749" s="21">
        <v>165.3</v>
      </c>
      <c r="L749" s="6">
        <f t="shared" si="32"/>
        <v>0.1998790810157195</v>
      </c>
      <c r="M749" s="6" t="b">
        <f t="shared" si="33"/>
        <v>1</v>
      </c>
      <c r="O749" s="20" t="s">
        <v>322</v>
      </c>
      <c r="P749" s="21">
        <v>868</v>
      </c>
      <c r="Q749" s="21">
        <v>284428.18700000003</v>
      </c>
      <c r="R749" s="21">
        <v>231.3</v>
      </c>
      <c r="S749" s="6">
        <f t="shared" si="34"/>
        <v>0.2664746543778802</v>
      </c>
      <c r="T749" s="6" t="b">
        <f t="shared" si="35"/>
        <v>1</v>
      </c>
    </row>
    <row r="750" spans="1:20" x14ac:dyDescent="0.15">
      <c r="A750" s="20" t="s">
        <v>199</v>
      </c>
      <c r="B750" s="21">
        <v>786</v>
      </c>
      <c r="C750" s="21">
        <v>256783.95600000003</v>
      </c>
      <c r="D750" s="21">
        <v>183.4</v>
      </c>
      <c r="E750" s="6">
        <f>D750/B750</f>
        <v>0.23333333333333334</v>
      </c>
      <c r="F750" s="6" t="b">
        <f t="shared" si="36"/>
        <v>1</v>
      </c>
      <c r="H750" s="20" t="s">
        <v>261</v>
      </c>
      <c r="I750" s="21">
        <v>589</v>
      </c>
      <c r="J750" s="21">
        <v>191327.49050000001</v>
      </c>
      <c r="K750" s="21">
        <v>273</v>
      </c>
      <c r="L750" s="6">
        <f t="shared" si="32"/>
        <v>0.46349745331069608</v>
      </c>
      <c r="M750" s="6" t="b">
        <f>IF(OR(L750&lt;$E$757,L750&gt;$E$758),FALSE,TRUE)</f>
        <v>0</v>
      </c>
      <c r="O750" s="20" t="s">
        <v>323</v>
      </c>
      <c r="P750" s="21">
        <v>686</v>
      </c>
      <c r="Q750" s="21">
        <v>221570.15400000001</v>
      </c>
      <c r="R750" s="21">
        <v>90.3</v>
      </c>
      <c r="S750" s="6">
        <f>R750/P750</f>
        <v>0.13163265306122449</v>
      </c>
      <c r="T750" s="6" t="b">
        <f>IF(OR(S750&lt;$E$757,S750&gt;$E$758),FALSE,TRUE)</f>
        <v>1</v>
      </c>
    </row>
    <row r="751" spans="1:20" x14ac:dyDescent="0.15">
      <c r="A751" s="20" t="s">
        <v>200</v>
      </c>
      <c r="B751" s="21">
        <v>364</v>
      </c>
      <c r="C751" s="21">
        <v>120984.52200000001</v>
      </c>
      <c r="D751" s="21">
        <v>121.1</v>
      </c>
      <c r="E751" s="6">
        <f>D751/B751</f>
        <v>0.33269230769230768</v>
      </c>
      <c r="F751" s="6" t="b">
        <f t="shared" si="36"/>
        <v>1</v>
      </c>
      <c r="H751" s="20" t="s">
        <v>262</v>
      </c>
      <c r="I751" s="21">
        <v>174</v>
      </c>
      <c r="J751" s="21">
        <v>60391.199300000007</v>
      </c>
      <c r="K751" s="21">
        <v>126.9</v>
      </c>
      <c r="L751" s="6">
        <f t="shared" si="32"/>
        <v>0.72931034482758628</v>
      </c>
      <c r="M751" s="6" t="b">
        <f>IF(OR(L751&lt;$E$757,L751&gt;$E$758),FALSE,TRUE)</f>
        <v>0</v>
      </c>
      <c r="O751" s="20" t="s">
        <v>324</v>
      </c>
      <c r="P751" s="21">
        <v>231</v>
      </c>
      <c r="Q751" s="21">
        <v>74051.562099999996</v>
      </c>
      <c r="R751" s="21">
        <v>67.7</v>
      </c>
      <c r="S751" s="6">
        <f>R751/P751</f>
        <v>0.2930735930735931</v>
      </c>
      <c r="T751" s="6" t="b">
        <f>IF(OR(S751&lt;$E$757,S751&gt;$E$758),FALSE,TRUE)</f>
        <v>1</v>
      </c>
    </row>
    <row r="753" spans="1:19" x14ac:dyDescent="0.15">
      <c r="A753" s="26" t="s">
        <v>44</v>
      </c>
      <c r="B753" s="26"/>
      <c r="C753" s="26"/>
      <c r="D753" s="26"/>
      <c r="E753" s="26"/>
      <c r="H753" s="26" t="s">
        <v>44</v>
      </c>
      <c r="I753" s="26"/>
      <c r="J753" s="26"/>
      <c r="K753" s="26"/>
      <c r="L753" s="26"/>
      <c r="O753" s="26" t="s">
        <v>44</v>
      </c>
      <c r="P753" s="26"/>
      <c r="Q753" s="26"/>
      <c r="R753" s="26"/>
      <c r="S753" s="26"/>
    </row>
    <row r="754" spans="1:19" x14ac:dyDescent="0.15">
      <c r="A754" s="30" t="s">
        <v>13</v>
      </c>
      <c r="B754" s="30"/>
      <c r="C754" s="30"/>
      <c r="D754" s="30"/>
      <c r="E754" s="9">
        <f>QUARTILE(E690:E751,1)</f>
        <v>0.13389042778751098</v>
      </c>
      <c r="H754" s="30" t="s">
        <v>13</v>
      </c>
      <c r="I754" s="30"/>
      <c r="J754" s="30"/>
      <c r="K754" s="30"/>
      <c r="L754" s="9">
        <f>QUARTILE(L690:L751,1)</f>
        <v>0.1228015245314692</v>
      </c>
      <c r="O754" s="30" t="s">
        <v>13</v>
      </c>
      <c r="P754" s="30"/>
      <c r="Q754" s="30"/>
      <c r="R754" s="30"/>
      <c r="S754" s="9">
        <f>QUARTILE(S690:S751,1)</f>
        <v>0.1125914660315008</v>
      </c>
    </row>
    <row r="755" spans="1:19" x14ac:dyDescent="0.15">
      <c r="A755" s="30" t="s">
        <v>15</v>
      </c>
      <c r="B755" s="30"/>
      <c r="C755" s="30"/>
      <c r="D755" s="30"/>
      <c r="E755" s="9">
        <f>QUARTILE(E690:E751,3)</f>
        <v>0.23465069860279442</v>
      </c>
      <c r="H755" s="30" t="s">
        <v>15</v>
      </c>
      <c r="I755" s="30"/>
      <c r="J755" s="30"/>
      <c r="K755" s="30"/>
      <c r="L755" s="9">
        <f>QUARTILE(L690:L751,3)</f>
        <v>0.24907400205188726</v>
      </c>
      <c r="O755" s="30" t="s">
        <v>15</v>
      </c>
      <c r="P755" s="30"/>
      <c r="Q755" s="30"/>
      <c r="R755" s="30"/>
      <c r="S755" s="9">
        <f>QUARTILE(S690:S751,3)</f>
        <v>0.22893602870041924</v>
      </c>
    </row>
    <row r="756" spans="1:19" x14ac:dyDescent="0.15">
      <c r="A756" s="30" t="s">
        <v>14</v>
      </c>
      <c r="B756" s="30"/>
      <c r="C756" s="30"/>
      <c r="D756" s="30"/>
      <c r="E756" s="9">
        <f>E755-E754</f>
        <v>0.10076027081528344</v>
      </c>
      <c r="H756" s="30" t="s">
        <v>14</v>
      </c>
      <c r="I756" s="30"/>
      <c r="J756" s="30"/>
      <c r="K756" s="30"/>
      <c r="L756" s="9">
        <f>L755-L754</f>
        <v>0.12627247752041806</v>
      </c>
      <c r="O756" s="30" t="s">
        <v>14</v>
      </c>
      <c r="P756" s="30"/>
      <c r="Q756" s="30"/>
      <c r="R756" s="30"/>
      <c r="S756" s="9">
        <f>S755-S754</f>
        <v>0.11634456266891843</v>
      </c>
    </row>
    <row r="757" spans="1:19" x14ac:dyDescent="0.15">
      <c r="A757" s="30" t="s">
        <v>11</v>
      </c>
      <c r="B757" s="30"/>
      <c r="C757" s="30"/>
      <c r="D757" s="30"/>
      <c r="E757" s="9">
        <f>E754-(1.5*E756)</f>
        <v>-1.7249978435414176E-2</v>
      </c>
      <c r="H757" s="30" t="s">
        <v>11</v>
      </c>
      <c r="I757" s="30"/>
      <c r="J757" s="30"/>
      <c r="K757" s="30"/>
      <c r="L757" s="9">
        <f>L754-(1.5*L756)</f>
        <v>-6.6607191749157912E-2</v>
      </c>
      <c r="O757" s="30" t="s">
        <v>11</v>
      </c>
      <c r="P757" s="30"/>
      <c r="Q757" s="30"/>
      <c r="R757" s="30"/>
      <c r="S757" s="9">
        <f>S754-(1.5*S756)</f>
        <v>-6.1925377971876833E-2</v>
      </c>
    </row>
    <row r="758" spans="1:19" x14ac:dyDescent="0.15">
      <c r="A758" s="30" t="s">
        <v>12</v>
      </c>
      <c r="B758" s="30"/>
      <c r="C758" s="30"/>
      <c r="D758" s="30"/>
      <c r="E758" s="9">
        <f>E755+(1.5*E756)</f>
        <v>0.38579110482571954</v>
      </c>
      <c r="H758" s="30" t="s">
        <v>12</v>
      </c>
      <c r="I758" s="30"/>
      <c r="J758" s="30"/>
      <c r="K758" s="30"/>
      <c r="L758" s="9">
        <f>L755+(1.5*L756)</f>
        <v>0.4384827183325144</v>
      </c>
      <c r="O758" s="30" t="s">
        <v>12</v>
      </c>
      <c r="P758" s="30"/>
      <c r="Q758" s="30"/>
      <c r="R758" s="30"/>
      <c r="S758" s="9">
        <f>S755+(1.5*S756)</f>
        <v>0.40345287270379687</v>
      </c>
    </row>
    <row r="759" spans="1:19" x14ac:dyDescent="0.15">
      <c r="A759" s="32" t="s">
        <v>21</v>
      </c>
      <c r="B759" s="32"/>
      <c r="C759" s="32"/>
      <c r="D759" s="32"/>
      <c r="E759" s="6">
        <f>AVERAGEIFS(D690:D751,F690:F751,TRUE)</f>
        <v>147.57049180327866</v>
      </c>
      <c r="H759" s="32" t="s">
        <v>21</v>
      </c>
      <c r="I759" s="32"/>
      <c r="J759" s="32"/>
      <c r="K759" s="32"/>
      <c r="L759" s="6">
        <f>AVERAGEIFS(K690:K751,M690:M751,TRUE)</f>
        <v>140.51724137931029</v>
      </c>
      <c r="O759" s="32" t="s">
        <v>21</v>
      </c>
      <c r="P759" s="32"/>
      <c r="Q759" s="32"/>
      <c r="R759" s="32"/>
      <c r="S759" s="6">
        <f>AVERAGEIFS(R690:R751,T690:T751,TRUE)</f>
        <v>139.24833333333331</v>
      </c>
    </row>
    <row r="760" spans="1:19" x14ac:dyDescent="0.15">
      <c r="A760" s="32" t="s">
        <v>20</v>
      </c>
      <c r="B760" s="32"/>
      <c r="C760" s="32"/>
      <c r="D760" s="32"/>
      <c r="E760" s="6">
        <f>AVERAGEIFS(B690:B751,F690:F751,TRUE)</f>
        <v>812.22950819672133</v>
      </c>
      <c r="H760" s="32" t="s">
        <v>20</v>
      </c>
      <c r="I760" s="32"/>
      <c r="J760" s="32"/>
      <c r="K760" s="32"/>
      <c r="L760" s="6">
        <f>AVERAGEIFS(I690:I751,M690:M751,TRUE)</f>
        <v>831.22413793103453</v>
      </c>
      <c r="O760" s="32" t="s">
        <v>20</v>
      </c>
      <c r="P760" s="32"/>
      <c r="Q760" s="32"/>
      <c r="R760" s="32"/>
      <c r="S760" s="6">
        <f>AVERAGEIFS(P690:P751,T690:T751,TRUE)</f>
        <v>815.63333333333333</v>
      </c>
    </row>
    <row r="762" spans="1:19" ht="16" customHeight="1" x14ac:dyDescent="0.15">
      <c r="A762" s="32" t="s">
        <v>21</v>
      </c>
      <c r="B762" s="32"/>
      <c r="C762" s="32"/>
      <c r="D762" s="32"/>
      <c r="E762" s="6">
        <f>AVERAGE(E759,L759,S759)</f>
        <v>142.44535550530745</v>
      </c>
    </row>
    <row r="763" spans="1:19" ht="16" customHeight="1" x14ac:dyDescent="0.15">
      <c r="A763" s="32" t="s">
        <v>20</v>
      </c>
      <c r="B763" s="32"/>
      <c r="C763" s="32"/>
      <c r="D763" s="32"/>
      <c r="E763" s="6">
        <f>AVERAGE(E760,L760,S760)</f>
        <v>819.69565982036295</v>
      </c>
    </row>
  </sheetData>
  <mergeCells count="29">
    <mergeCell ref="A760:D760"/>
    <mergeCell ref="H760:K760"/>
    <mergeCell ref="O760:R760"/>
    <mergeCell ref="A762:D762"/>
    <mergeCell ref="A763:D763"/>
    <mergeCell ref="A758:D758"/>
    <mergeCell ref="H758:K758"/>
    <mergeCell ref="O758:R758"/>
    <mergeCell ref="A759:D759"/>
    <mergeCell ref="H759:K759"/>
    <mergeCell ref="O759:R759"/>
    <mergeCell ref="A756:D756"/>
    <mergeCell ref="H756:K756"/>
    <mergeCell ref="O756:R756"/>
    <mergeCell ref="A757:D757"/>
    <mergeCell ref="H757:K757"/>
    <mergeCell ref="O757:R757"/>
    <mergeCell ref="A754:D754"/>
    <mergeCell ref="H754:K754"/>
    <mergeCell ref="O754:R754"/>
    <mergeCell ref="A755:D755"/>
    <mergeCell ref="H755:K755"/>
    <mergeCell ref="O755:R755"/>
    <mergeCell ref="A1:F1"/>
    <mergeCell ref="H1:M1"/>
    <mergeCell ref="O1:T1"/>
    <mergeCell ref="A753:E753"/>
    <mergeCell ref="H753:L753"/>
    <mergeCell ref="O753:S75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63"/>
  <sheetViews>
    <sheetView topLeftCell="A752" workbookViewId="0">
      <selection activeCell="A762" sqref="A762:E763"/>
    </sheetView>
  </sheetViews>
  <sheetFormatPr baseColWidth="10" defaultRowHeight="14" x14ac:dyDescent="0.15"/>
  <cols>
    <col min="1" max="1" width="14.33203125" style="4" customWidth="1"/>
    <col min="2" max="2" width="34.6640625" style="4" bestFit="1" customWidth="1"/>
    <col min="3" max="3" width="24.83203125" style="4" customWidth="1"/>
    <col min="4" max="4" width="42.5" style="4" customWidth="1"/>
    <col min="5" max="5" width="13.1640625" style="4" customWidth="1"/>
    <col min="6" max="7" width="10.83203125" style="4"/>
    <col min="8" max="8" width="14.33203125" style="4" customWidth="1"/>
    <col min="9" max="9" width="34.6640625" style="4" bestFit="1" customWidth="1"/>
    <col min="10" max="10" width="24.83203125" style="4" customWidth="1"/>
    <col min="11" max="11" width="42.5" style="4" customWidth="1"/>
    <col min="12" max="12" width="13.1640625" style="4" customWidth="1"/>
    <col min="13" max="14" width="10.83203125" style="4"/>
    <col min="15" max="15" width="14.33203125" style="4" customWidth="1"/>
    <col min="16" max="16" width="34.6640625" style="4" bestFit="1" customWidth="1"/>
    <col min="17" max="17" width="24.83203125" style="4" customWidth="1"/>
    <col min="18" max="18" width="42.5" style="4" customWidth="1"/>
    <col min="19" max="19" width="13.1640625" style="4" customWidth="1"/>
    <col min="20" max="16384" width="10.83203125" style="4"/>
  </cols>
  <sheetData>
    <row r="1" spans="1:20" x14ac:dyDescent="0.15">
      <c r="A1" s="33" t="s">
        <v>39</v>
      </c>
      <c r="B1" s="33"/>
      <c r="C1" s="33"/>
      <c r="D1" s="33"/>
      <c r="E1" s="33"/>
      <c r="F1" s="33"/>
      <c r="H1" s="33" t="s">
        <v>40</v>
      </c>
      <c r="I1" s="33"/>
      <c r="J1" s="33"/>
      <c r="K1" s="33"/>
      <c r="L1" s="33"/>
      <c r="M1" s="33"/>
      <c r="O1" s="33" t="s">
        <v>40</v>
      </c>
      <c r="P1" s="33"/>
      <c r="Q1" s="33"/>
      <c r="R1" s="33"/>
      <c r="S1" s="33"/>
      <c r="T1" s="33"/>
    </row>
    <row r="2" spans="1:20" ht="56" x14ac:dyDescent="0.15">
      <c r="A2" s="6" t="s">
        <v>45</v>
      </c>
      <c r="B2" s="13" t="s">
        <v>38</v>
      </c>
      <c r="C2" s="14" t="s">
        <v>16</v>
      </c>
      <c r="D2" s="14" t="s">
        <v>10</v>
      </c>
      <c r="E2" s="14" t="s">
        <v>18</v>
      </c>
      <c r="F2" s="14" t="s">
        <v>19</v>
      </c>
      <c r="H2" s="6" t="s">
        <v>45</v>
      </c>
      <c r="I2" s="13" t="s">
        <v>38</v>
      </c>
      <c r="J2" s="14" t="s">
        <v>16</v>
      </c>
      <c r="K2" s="14" t="s">
        <v>10</v>
      </c>
      <c r="L2" s="14" t="s">
        <v>18</v>
      </c>
      <c r="M2" s="14" t="s">
        <v>19</v>
      </c>
      <c r="O2" s="6" t="s">
        <v>45</v>
      </c>
      <c r="P2" s="13" t="s">
        <v>38</v>
      </c>
      <c r="Q2" s="14" t="s">
        <v>16</v>
      </c>
      <c r="R2" s="14" t="s">
        <v>10</v>
      </c>
      <c r="S2" s="14" t="s">
        <v>18</v>
      </c>
      <c r="T2" s="14" t="s">
        <v>19</v>
      </c>
    </row>
    <row r="3" spans="1:20" x14ac:dyDescent="0.15">
      <c r="A3" s="15" t="s">
        <v>325</v>
      </c>
      <c r="B3" s="15" t="s">
        <v>24</v>
      </c>
      <c r="C3" s="6">
        <v>35</v>
      </c>
      <c r="D3" s="6">
        <v>11870.200999999999</v>
      </c>
      <c r="E3" s="6">
        <v>534</v>
      </c>
      <c r="F3" s="6">
        <f>E3/C3</f>
        <v>15.257142857142858</v>
      </c>
      <c r="H3" s="15" t="s">
        <v>387</v>
      </c>
      <c r="I3" s="15" t="s">
        <v>24</v>
      </c>
      <c r="J3" s="6">
        <v>4</v>
      </c>
      <c r="K3" s="6">
        <v>1139.8</v>
      </c>
      <c r="L3" s="6">
        <v>461</v>
      </c>
      <c r="M3" s="6">
        <f>L3/J3</f>
        <v>115.25</v>
      </c>
      <c r="O3" s="15" t="s">
        <v>449</v>
      </c>
      <c r="P3" s="15" t="s">
        <v>24</v>
      </c>
      <c r="Q3" s="6">
        <v>25</v>
      </c>
      <c r="R3" s="6">
        <v>7901.96</v>
      </c>
      <c r="S3" s="6">
        <v>487</v>
      </c>
      <c r="T3" s="6">
        <f>S3/Q3</f>
        <v>19.48</v>
      </c>
    </row>
    <row r="4" spans="1:20" x14ac:dyDescent="0.15">
      <c r="A4" s="15" t="s">
        <v>325</v>
      </c>
      <c r="B4" s="15" t="s">
        <v>25</v>
      </c>
      <c r="C4" s="6">
        <v>23</v>
      </c>
      <c r="D4" s="6">
        <v>8319.6</v>
      </c>
      <c r="E4" s="6">
        <v>535</v>
      </c>
      <c r="F4" s="6">
        <f t="shared" ref="F4:F67" si="0">E4/C4</f>
        <v>23.260869565217391</v>
      </c>
      <c r="H4" s="15" t="s">
        <v>387</v>
      </c>
      <c r="I4" s="15" t="s">
        <v>25</v>
      </c>
      <c r="J4" s="6">
        <v>10</v>
      </c>
      <c r="K4" s="6">
        <v>2859.72</v>
      </c>
      <c r="L4" s="6">
        <v>462</v>
      </c>
      <c r="M4" s="6">
        <f t="shared" ref="M4:M67" si="1">L4/J4</f>
        <v>46.2</v>
      </c>
      <c r="O4" s="15" t="s">
        <v>449</v>
      </c>
      <c r="P4" s="15" t="s">
        <v>25</v>
      </c>
      <c r="Q4" s="6">
        <v>20</v>
      </c>
      <c r="R4" s="6">
        <v>8493.64</v>
      </c>
      <c r="S4" s="6">
        <v>487</v>
      </c>
      <c r="T4" s="6">
        <f t="shared" ref="T4:T67" si="2">S4/Q4</f>
        <v>24.35</v>
      </c>
    </row>
    <row r="5" spans="1:20" x14ac:dyDescent="0.15">
      <c r="A5" s="15" t="s">
        <v>325</v>
      </c>
      <c r="B5" s="15" t="s">
        <v>26</v>
      </c>
      <c r="C5" s="6">
        <v>33</v>
      </c>
      <c r="D5" s="6">
        <v>10127.64</v>
      </c>
      <c r="E5" s="6">
        <v>535</v>
      </c>
      <c r="F5" s="6">
        <f t="shared" si="0"/>
        <v>16.212121212121211</v>
      </c>
      <c r="H5" s="15" t="s">
        <v>387</v>
      </c>
      <c r="I5" s="15" t="s">
        <v>26</v>
      </c>
      <c r="J5" s="6">
        <v>5</v>
      </c>
      <c r="K5" s="6">
        <v>1474</v>
      </c>
      <c r="L5" s="6">
        <v>462</v>
      </c>
      <c r="M5" s="6">
        <f t="shared" si="1"/>
        <v>92.4</v>
      </c>
      <c r="O5" s="15" t="s">
        <v>449</v>
      </c>
      <c r="P5" s="15" t="s">
        <v>26</v>
      </c>
      <c r="Q5" s="6">
        <v>23</v>
      </c>
      <c r="R5" s="6">
        <v>7834.64</v>
      </c>
      <c r="S5" s="6">
        <v>487</v>
      </c>
      <c r="T5" s="6">
        <f t="shared" si="2"/>
        <v>21.173913043478262</v>
      </c>
    </row>
    <row r="6" spans="1:20" x14ac:dyDescent="0.15">
      <c r="A6" s="15" t="s">
        <v>325</v>
      </c>
      <c r="B6" s="15" t="s">
        <v>27</v>
      </c>
      <c r="C6" s="6">
        <v>34</v>
      </c>
      <c r="D6" s="6">
        <v>12169.919</v>
      </c>
      <c r="E6" s="6">
        <v>535</v>
      </c>
      <c r="F6" s="6">
        <f t="shared" si="0"/>
        <v>15.735294117647058</v>
      </c>
      <c r="H6" s="15" t="s">
        <v>387</v>
      </c>
      <c r="I6" s="15" t="s">
        <v>27</v>
      </c>
      <c r="J6" s="6">
        <v>4</v>
      </c>
      <c r="K6" s="6">
        <v>778.6</v>
      </c>
      <c r="L6" s="6">
        <v>463</v>
      </c>
      <c r="M6" s="6">
        <f t="shared" si="1"/>
        <v>115.75</v>
      </c>
      <c r="O6" s="15" t="s">
        <v>449</v>
      </c>
      <c r="P6" s="15" t="s">
        <v>27</v>
      </c>
      <c r="Q6" s="6">
        <v>24</v>
      </c>
      <c r="R6" s="6">
        <v>8971.84</v>
      </c>
      <c r="S6" s="6">
        <v>487</v>
      </c>
      <c r="T6" s="6">
        <f t="shared" si="2"/>
        <v>20.291666666666668</v>
      </c>
    </row>
    <row r="7" spans="1:20" x14ac:dyDescent="0.15">
      <c r="A7" s="15" t="s">
        <v>325</v>
      </c>
      <c r="B7" s="15" t="s">
        <v>28</v>
      </c>
      <c r="C7" s="6">
        <v>35</v>
      </c>
      <c r="D7" s="6">
        <v>11005.56</v>
      </c>
      <c r="E7" s="6">
        <v>536</v>
      </c>
      <c r="F7" s="6">
        <f t="shared" si="0"/>
        <v>15.314285714285715</v>
      </c>
      <c r="H7" s="15" t="s">
        <v>387</v>
      </c>
      <c r="I7" s="15" t="s">
        <v>28</v>
      </c>
      <c r="J7" s="6">
        <v>9</v>
      </c>
      <c r="K7" s="6">
        <v>3369.5598</v>
      </c>
      <c r="L7" s="6">
        <v>463</v>
      </c>
      <c r="M7" s="6">
        <f t="shared" si="1"/>
        <v>51.444444444444443</v>
      </c>
      <c r="O7" s="15" t="s">
        <v>449</v>
      </c>
      <c r="P7" s="15" t="s">
        <v>28</v>
      </c>
      <c r="Q7" s="6">
        <v>26</v>
      </c>
      <c r="R7" s="6">
        <v>8131.96</v>
      </c>
      <c r="S7" s="6">
        <v>487</v>
      </c>
      <c r="T7" s="6">
        <f t="shared" si="2"/>
        <v>18.73076923076923</v>
      </c>
    </row>
    <row r="8" spans="1:20" x14ac:dyDescent="0.15">
      <c r="A8" s="15" t="s">
        <v>325</v>
      </c>
      <c r="B8" s="15" t="s">
        <v>29</v>
      </c>
      <c r="C8" s="6">
        <v>33</v>
      </c>
      <c r="D8" s="6">
        <v>9979.68</v>
      </c>
      <c r="E8" s="6">
        <v>536</v>
      </c>
      <c r="F8" s="6">
        <f t="shared" si="0"/>
        <v>16.242424242424242</v>
      </c>
      <c r="H8" s="15" t="s">
        <v>387</v>
      </c>
      <c r="I8" s="15" t="s">
        <v>30</v>
      </c>
      <c r="J8" s="6">
        <v>2</v>
      </c>
      <c r="K8" s="6">
        <v>399.16</v>
      </c>
      <c r="L8" s="6">
        <v>463</v>
      </c>
      <c r="M8" s="6">
        <f t="shared" si="1"/>
        <v>231.5</v>
      </c>
      <c r="O8" s="15" t="s">
        <v>449</v>
      </c>
      <c r="P8" s="15" t="s">
        <v>29</v>
      </c>
      <c r="Q8" s="6">
        <v>28</v>
      </c>
      <c r="R8" s="6">
        <v>7745</v>
      </c>
      <c r="S8" s="6">
        <v>487</v>
      </c>
      <c r="T8" s="6">
        <f t="shared" si="2"/>
        <v>17.392857142857142</v>
      </c>
    </row>
    <row r="9" spans="1:20" x14ac:dyDescent="0.15">
      <c r="A9" s="15" t="s">
        <v>325</v>
      </c>
      <c r="B9" s="15" t="s">
        <v>30</v>
      </c>
      <c r="C9" s="6">
        <v>11</v>
      </c>
      <c r="D9" s="6">
        <v>3601.2797999999998</v>
      </c>
      <c r="E9" s="6">
        <v>536</v>
      </c>
      <c r="F9" s="6">
        <f t="shared" si="0"/>
        <v>48.727272727272727</v>
      </c>
      <c r="H9" s="15" t="s">
        <v>387</v>
      </c>
      <c r="I9" s="15" t="s">
        <v>31</v>
      </c>
      <c r="J9" s="6">
        <v>4</v>
      </c>
      <c r="K9" s="6">
        <v>1043</v>
      </c>
      <c r="L9" s="6">
        <v>464</v>
      </c>
      <c r="M9" s="6">
        <f t="shared" si="1"/>
        <v>116</v>
      </c>
      <c r="O9" s="15" t="s">
        <v>449</v>
      </c>
      <c r="P9" s="15" t="s">
        <v>30</v>
      </c>
      <c r="Q9" s="6">
        <v>16</v>
      </c>
      <c r="R9" s="6">
        <v>5064.04</v>
      </c>
      <c r="S9" s="6">
        <v>488</v>
      </c>
      <c r="T9" s="6">
        <f t="shared" si="2"/>
        <v>30.5</v>
      </c>
    </row>
    <row r="10" spans="1:20" x14ac:dyDescent="0.15">
      <c r="A10" s="15" t="s">
        <v>325</v>
      </c>
      <c r="B10" s="15" t="s">
        <v>31</v>
      </c>
      <c r="C10" s="6">
        <v>18</v>
      </c>
      <c r="D10" s="6">
        <v>5647.24</v>
      </c>
      <c r="E10" s="6">
        <v>536</v>
      </c>
      <c r="F10" s="6">
        <f t="shared" si="0"/>
        <v>29.777777777777779</v>
      </c>
      <c r="H10" s="15" t="s">
        <v>387</v>
      </c>
      <c r="I10" s="15" t="s">
        <v>32</v>
      </c>
      <c r="J10" s="6">
        <v>4</v>
      </c>
      <c r="K10" s="6">
        <v>1725</v>
      </c>
      <c r="L10" s="6">
        <v>464</v>
      </c>
      <c r="M10" s="6">
        <f t="shared" si="1"/>
        <v>116</v>
      </c>
      <c r="O10" s="15" t="s">
        <v>449</v>
      </c>
      <c r="P10" s="15" t="s">
        <v>31</v>
      </c>
      <c r="Q10" s="6">
        <v>16</v>
      </c>
      <c r="R10" s="6">
        <v>5732.8</v>
      </c>
      <c r="S10" s="6">
        <v>488</v>
      </c>
      <c r="T10" s="6">
        <f t="shared" si="2"/>
        <v>30.5</v>
      </c>
    </row>
    <row r="11" spans="1:20" x14ac:dyDescent="0.15">
      <c r="A11" s="15" t="s">
        <v>325</v>
      </c>
      <c r="B11" s="15" t="s">
        <v>32</v>
      </c>
      <c r="C11" s="6">
        <v>25</v>
      </c>
      <c r="D11" s="6">
        <v>8624.8799999999992</v>
      </c>
      <c r="E11" s="6">
        <v>536</v>
      </c>
      <c r="F11" s="6">
        <f t="shared" si="0"/>
        <v>21.44</v>
      </c>
      <c r="H11" s="15" t="s">
        <v>387</v>
      </c>
      <c r="I11" s="15" t="s">
        <v>33</v>
      </c>
      <c r="J11" s="6">
        <v>5</v>
      </c>
      <c r="K11" s="6">
        <v>1414.52</v>
      </c>
      <c r="L11" s="6">
        <v>464</v>
      </c>
      <c r="M11" s="6">
        <f t="shared" si="1"/>
        <v>92.8</v>
      </c>
      <c r="O11" s="15" t="s">
        <v>449</v>
      </c>
      <c r="P11" s="15" t="s">
        <v>32</v>
      </c>
      <c r="Q11" s="6">
        <v>26</v>
      </c>
      <c r="R11" s="6">
        <v>7143.56</v>
      </c>
      <c r="S11" s="6">
        <v>488</v>
      </c>
      <c r="T11" s="6">
        <f t="shared" si="2"/>
        <v>18.76923076923077</v>
      </c>
    </row>
    <row r="12" spans="1:20" x14ac:dyDescent="0.15">
      <c r="A12" s="15" t="s">
        <v>325</v>
      </c>
      <c r="B12" s="15" t="s">
        <v>33</v>
      </c>
      <c r="C12" s="6">
        <v>32</v>
      </c>
      <c r="D12" s="6">
        <v>11204.519</v>
      </c>
      <c r="E12" s="6">
        <v>537</v>
      </c>
      <c r="F12" s="6">
        <f t="shared" si="0"/>
        <v>16.78125</v>
      </c>
      <c r="H12" s="15" t="s">
        <v>388</v>
      </c>
      <c r="I12" s="15" t="s">
        <v>24</v>
      </c>
      <c r="J12" s="6">
        <v>42</v>
      </c>
      <c r="K12" s="6">
        <v>14571.317999999999</v>
      </c>
      <c r="L12" s="6">
        <v>271</v>
      </c>
      <c r="M12" s="6">
        <f t="shared" si="1"/>
        <v>6.4523809523809526</v>
      </c>
      <c r="O12" s="15" t="s">
        <v>449</v>
      </c>
      <c r="P12" s="15" t="s">
        <v>33</v>
      </c>
      <c r="Q12" s="6">
        <v>22</v>
      </c>
      <c r="R12" s="6">
        <v>6540</v>
      </c>
      <c r="S12" s="6">
        <v>488</v>
      </c>
      <c r="T12" s="6">
        <f t="shared" si="2"/>
        <v>22.181818181818183</v>
      </c>
    </row>
    <row r="13" spans="1:20" x14ac:dyDescent="0.15">
      <c r="A13" s="15" t="s">
        <v>326</v>
      </c>
      <c r="B13" s="15" t="s">
        <v>24</v>
      </c>
      <c r="C13" s="6">
        <v>80</v>
      </c>
      <c r="D13" s="6">
        <v>26258.879000000001</v>
      </c>
      <c r="E13" s="6">
        <v>245</v>
      </c>
      <c r="F13" s="6">
        <f t="shared" si="0"/>
        <v>3.0625</v>
      </c>
      <c r="H13" s="15" t="s">
        <v>388</v>
      </c>
      <c r="I13" s="15" t="s">
        <v>25</v>
      </c>
      <c r="J13" s="6">
        <v>66</v>
      </c>
      <c r="K13" s="6">
        <v>19432.643</v>
      </c>
      <c r="L13" s="6">
        <v>271</v>
      </c>
      <c r="M13" s="6">
        <f t="shared" si="1"/>
        <v>4.1060606060606064</v>
      </c>
      <c r="O13" s="15" t="s">
        <v>450</v>
      </c>
      <c r="P13" s="15" t="s">
        <v>24</v>
      </c>
      <c r="Q13" s="6">
        <v>68</v>
      </c>
      <c r="R13" s="6">
        <v>21369.523000000001</v>
      </c>
      <c r="S13" s="6">
        <v>141</v>
      </c>
      <c r="T13" s="6">
        <f t="shared" si="2"/>
        <v>2.0735294117647061</v>
      </c>
    </row>
    <row r="14" spans="1:20" x14ac:dyDescent="0.15">
      <c r="A14" s="15" t="s">
        <v>326</v>
      </c>
      <c r="B14" s="15" t="s">
        <v>25</v>
      </c>
      <c r="C14" s="6">
        <v>62</v>
      </c>
      <c r="D14" s="6">
        <v>21305.48</v>
      </c>
      <c r="E14" s="6">
        <v>245</v>
      </c>
      <c r="F14" s="6">
        <f t="shared" si="0"/>
        <v>3.9516129032258065</v>
      </c>
      <c r="H14" s="15" t="s">
        <v>388</v>
      </c>
      <c r="I14" s="15" t="s">
        <v>26</v>
      </c>
      <c r="J14" s="6">
        <v>42</v>
      </c>
      <c r="K14" s="6">
        <v>13919.76</v>
      </c>
      <c r="L14" s="6">
        <v>271</v>
      </c>
      <c r="M14" s="6">
        <f t="shared" si="1"/>
        <v>6.4523809523809526</v>
      </c>
      <c r="O14" s="15" t="s">
        <v>450</v>
      </c>
      <c r="P14" s="15" t="s">
        <v>25</v>
      </c>
      <c r="Q14" s="6">
        <v>71</v>
      </c>
      <c r="R14" s="6">
        <v>26583.116999999998</v>
      </c>
      <c r="S14" s="6">
        <v>142</v>
      </c>
      <c r="T14" s="6">
        <f t="shared" si="2"/>
        <v>2</v>
      </c>
    </row>
    <row r="15" spans="1:20" x14ac:dyDescent="0.15">
      <c r="A15" s="15" t="s">
        <v>326</v>
      </c>
      <c r="B15" s="15" t="s">
        <v>26</v>
      </c>
      <c r="C15" s="6">
        <v>91</v>
      </c>
      <c r="D15" s="6">
        <v>29089.162</v>
      </c>
      <c r="E15" s="6">
        <v>245</v>
      </c>
      <c r="F15" s="6">
        <f t="shared" si="0"/>
        <v>2.6923076923076925</v>
      </c>
      <c r="H15" s="15" t="s">
        <v>388</v>
      </c>
      <c r="I15" s="15" t="s">
        <v>27</v>
      </c>
      <c r="J15" s="6">
        <v>55</v>
      </c>
      <c r="K15" s="6">
        <v>17950.521000000001</v>
      </c>
      <c r="L15" s="6">
        <v>272</v>
      </c>
      <c r="M15" s="6">
        <f t="shared" si="1"/>
        <v>4.9454545454545453</v>
      </c>
      <c r="O15" s="15" t="s">
        <v>450</v>
      </c>
      <c r="P15" s="15" t="s">
        <v>26</v>
      </c>
      <c r="Q15" s="6">
        <v>72</v>
      </c>
      <c r="R15" s="6">
        <v>25602.476999999999</v>
      </c>
      <c r="S15" s="6">
        <v>142</v>
      </c>
      <c r="T15" s="6">
        <f t="shared" si="2"/>
        <v>1.9722222222222223</v>
      </c>
    </row>
    <row r="16" spans="1:20" x14ac:dyDescent="0.15">
      <c r="A16" s="15" t="s">
        <v>326</v>
      </c>
      <c r="B16" s="15" t="s">
        <v>27</v>
      </c>
      <c r="C16" s="6">
        <v>83</v>
      </c>
      <c r="D16" s="6">
        <v>28295.52</v>
      </c>
      <c r="E16" s="6">
        <v>246</v>
      </c>
      <c r="F16" s="6">
        <f t="shared" si="0"/>
        <v>2.963855421686747</v>
      </c>
      <c r="H16" s="15" t="s">
        <v>388</v>
      </c>
      <c r="I16" s="15" t="s">
        <v>28</v>
      </c>
      <c r="J16" s="6">
        <v>65</v>
      </c>
      <c r="K16" s="6">
        <v>20338.280999999999</v>
      </c>
      <c r="L16" s="6">
        <v>272</v>
      </c>
      <c r="M16" s="6">
        <f t="shared" si="1"/>
        <v>4.1846153846153848</v>
      </c>
      <c r="O16" s="15" t="s">
        <v>450</v>
      </c>
      <c r="P16" s="15" t="s">
        <v>27</v>
      </c>
      <c r="Q16" s="6">
        <v>65</v>
      </c>
      <c r="R16" s="6">
        <v>21507.84</v>
      </c>
      <c r="S16" s="6">
        <v>142</v>
      </c>
      <c r="T16" s="6">
        <f t="shared" si="2"/>
        <v>2.1846153846153844</v>
      </c>
    </row>
    <row r="17" spans="1:20" x14ac:dyDescent="0.15">
      <c r="A17" s="15" t="s">
        <v>326</v>
      </c>
      <c r="B17" s="15" t="s">
        <v>28</v>
      </c>
      <c r="C17" s="6">
        <v>89</v>
      </c>
      <c r="D17" s="6">
        <v>27691.523000000001</v>
      </c>
      <c r="E17" s="6">
        <v>246</v>
      </c>
      <c r="F17" s="6">
        <f t="shared" si="0"/>
        <v>2.7640449438202248</v>
      </c>
      <c r="H17" s="15" t="s">
        <v>388</v>
      </c>
      <c r="I17" s="15" t="s">
        <v>29</v>
      </c>
      <c r="J17" s="6">
        <v>48</v>
      </c>
      <c r="K17" s="6">
        <v>15269.763000000001</v>
      </c>
      <c r="L17" s="6">
        <v>272</v>
      </c>
      <c r="M17" s="6">
        <f t="shared" si="1"/>
        <v>5.666666666666667</v>
      </c>
      <c r="O17" s="15" t="s">
        <v>450</v>
      </c>
      <c r="P17" s="15" t="s">
        <v>28</v>
      </c>
      <c r="Q17" s="6">
        <v>81</v>
      </c>
      <c r="R17" s="6">
        <v>24976.52</v>
      </c>
      <c r="S17" s="6">
        <v>142</v>
      </c>
      <c r="T17" s="6">
        <f t="shared" si="2"/>
        <v>1.7530864197530864</v>
      </c>
    </row>
    <row r="18" spans="1:20" x14ac:dyDescent="0.15">
      <c r="A18" s="15" t="s">
        <v>326</v>
      </c>
      <c r="B18" s="15" t="s">
        <v>29</v>
      </c>
      <c r="C18" s="6">
        <v>77</v>
      </c>
      <c r="D18" s="6">
        <v>22912.357</v>
      </c>
      <c r="E18" s="6">
        <v>246</v>
      </c>
      <c r="F18" s="6">
        <f t="shared" si="0"/>
        <v>3.1948051948051948</v>
      </c>
      <c r="H18" s="15" t="s">
        <v>388</v>
      </c>
      <c r="I18" s="15" t="s">
        <v>30</v>
      </c>
      <c r="J18" s="6">
        <v>28</v>
      </c>
      <c r="K18" s="6">
        <v>9032.3989999999994</v>
      </c>
      <c r="L18" s="6">
        <v>272</v>
      </c>
      <c r="M18" s="6">
        <f t="shared" si="1"/>
        <v>9.7142857142857135</v>
      </c>
      <c r="O18" s="15" t="s">
        <v>450</v>
      </c>
      <c r="P18" s="15" t="s">
        <v>29</v>
      </c>
      <c r="Q18" s="6">
        <v>78</v>
      </c>
      <c r="R18" s="6">
        <v>25124.078000000001</v>
      </c>
      <c r="S18" s="6">
        <v>142</v>
      </c>
      <c r="T18" s="6">
        <f t="shared" si="2"/>
        <v>1.8205128205128205</v>
      </c>
    </row>
    <row r="19" spans="1:20" x14ac:dyDescent="0.15">
      <c r="A19" s="15" t="s">
        <v>326</v>
      </c>
      <c r="B19" s="15" t="s">
        <v>30</v>
      </c>
      <c r="C19" s="6">
        <v>31</v>
      </c>
      <c r="D19" s="6">
        <v>9014.9590000000007</v>
      </c>
      <c r="E19" s="6">
        <v>246</v>
      </c>
      <c r="F19" s="6">
        <f t="shared" si="0"/>
        <v>7.935483870967742</v>
      </c>
      <c r="H19" s="15" t="s">
        <v>388</v>
      </c>
      <c r="I19" s="15" t="s">
        <v>31</v>
      </c>
      <c r="J19" s="6">
        <v>30</v>
      </c>
      <c r="K19" s="6">
        <v>10045.641</v>
      </c>
      <c r="L19" s="6">
        <v>272</v>
      </c>
      <c r="M19" s="6">
        <f t="shared" si="1"/>
        <v>9.0666666666666664</v>
      </c>
      <c r="O19" s="15" t="s">
        <v>450</v>
      </c>
      <c r="P19" s="15" t="s">
        <v>30</v>
      </c>
      <c r="Q19" s="6">
        <v>39</v>
      </c>
      <c r="R19" s="6">
        <v>12483.64</v>
      </c>
      <c r="S19" s="6">
        <v>142</v>
      </c>
      <c r="T19" s="6">
        <f t="shared" si="2"/>
        <v>3.641025641025641</v>
      </c>
    </row>
    <row r="20" spans="1:20" x14ac:dyDescent="0.15">
      <c r="A20" s="15" t="s">
        <v>326</v>
      </c>
      <c r="B20" s="15" t="s">
        <v>31</v>
      </c>
      <c r="C20" s="6">
        <v>47</v>
      </c>
      <c r="D20" s="6">
        <v>15034.361000000001</v>
      </c>
      <c r="E20" s="6">
        <v>246</v>
      </c>
      <c r="F20" s="6">
        <f t="shared" si="0"/>
        <v>5.2340425531914896</v>
      </c>
      <c r="H20" s="15" t="s">
        <v>388</v>
      </c>
      <c r="I20" s="15" t="s">
        <v>32</v>
      </c>
      <c r="J20" s="6">
        <v>42</v>
      </c>
      <c r="K20" s="6">
        <v>15442.998</v>
      </c>
      <c r="L20" s="6">
        <v>273</v>
      </c>
      <c r="M20" s="6">
        <f t="shared" si="1"/>
        <v>6.5</v>
      </c>
      <c r="O20" s="15" t="s">
        <v>450</v>
      </c>
      <c r="P20" s="15" t="s">
        <v>31</v>
      </c>
      <c r="Q20" s="6">
        <v>44</v>
      </c>
      <c r="R20" s="6">
        <v>13749.477000000001</v>
      </c>
      <c r="S20" s="6">
        <v>142</v>
      </c>
      <c r="T20" s="6">
        <f t="shared" si="2"/>
        <v>3.2272727272727271</v>
      </c>
    </row>
    <row r="21" spans="1:20" x14ac:dyDescent="0.15">
      <c r="A21" s="15" t="s">
        <v>326</v>
      </c>
      <c r="B21" s="15" t="s">
        <v>32</v>
      </c>
      <c r="C21" s="6">
        <v>73</v>
      </c>
      <c r="D21" s="6">
        <v>24599.078000000001</v>
      </c>
      <c r="E21" s="6">
        <v>246</v>
      </c>
      <c r="F21" s="6">
        <f t="shared" si="0"/>
        <v>3.3698630136986303</v>
      </c>
      <c r="H21" s="15" t="s">
        <v>388</v>
      </c>
      <c r="I21" s="15" t="s">
        <v>33</v>
      </c>
      <c r="J21" s="6">
        <v>51</v>
      </c>
      <c r="K21" s="6">
        <v>16756.638999999999</v>
      </c>
      <c r="L21" s="6">
        <v>273</v>
      </c>
      <c r="M21" s="6">
        <f t="shared" si="1"/>
        <v>5.3529411764705879</v>
      </c>
      <c r="O21" s="15" t="s">
        <v>450</v>
      </c>
      <c r="P21" s="15" t="s">
        <v>32</v>
      </c>
      <c r="Q21" s="6">
        <v>95</v>
      </c>
      <c r="R21" s="6">
        <v>31237.043000000001</v>
      </c>
      <c r="S21" s="6">
        <v>142</v>
      </c>
      <c r="T21" s="6">
        <f t="shared" si="2"/>
        <v>1.4947368421052631</v>
      </c>
    </row>
    <row r="22" spans="1:20" x14ac:dyDescent="0.15">
      <c r="A22" s="15" t="s">
        <v>326</v>
      </c>
      <c r="B22" s="15" t="s">
        <v>33</v>
      </c>
      <c r="C22" s="6">
        <v>77</v>
      </c>
      <c r="D22" s="6">
        <v>26167.838</v>
      </c>
      <c r="E22" s="6">
        <v>247</v>
      </c>
      <c r="F22" s="6">
        <f t="shared" si="0"/>
        <v>3.2077922077922079</v>
      </c>
      <c r="H22" s="15" t="s">
        <v>389</v>
      </c>
      <c r="I22" s="15" t="s">
        <v>24</v>
      </c>
      <c r="J22" s="6">
        <v>93</v>
      </c>
      <c r="K22" s="6">
        <v>31589.521000000001</v>
      </c>
      <c r="L22" s="6">
        <v>191</v>
      </c>
      <c r="M22" s="6">
        <f t="shared" si="1"/>
        <v>2.053763440860215</v>
      </c>
      <c r="O22" s="15" t="s">
        <v>450</v>
      </c>
      <c r="P22" s="15" t="s">
        <v>33</v>
      </c>
      <c r="Q22" s="6">
        <v>74</v>
      </c>
      <c r="R22" s="6">
        <v>21128.682000000001</v>
      </c>
      <c r="S22" s="6">
        <v>142</v>
      </c>
      <c r="T22" s="6">
        <f t="shared" si="2"/>
        <v>1.9189189189189189</v>
      </c>
    </row>
    <row r="23" spans="1:20" x14ac:dyDescent="0.15">
      <c r="A23" s="15" t="s">
        <v>327</v>
      </c>
      <c r="B23" s="15" t="s">
        <v>24</v>
      </c>
      <c r="C23" s="6">
        <v>92</v>
      </c>
      <c r="D23" s="6">
        <v>29232.763999999999</v>
      </c>
      <c r="E23" s="6">
        <v>196</v>
      </c>
      <c r="F23" s="6">
        <f t="shared" si="0"/>
        <v>2.1304347826086958</v>
      </c>
      <c r="H23" s="15" t="s">
        <v>389</v>
      </c>
      <c r="I23" s="15" t="s">
        <v>25</v>
      </c>
      <c r="J23" s="6">
        <v>105</v>
      </c>
      <c r="K23" s="6">
        <v>31086.93</v>
      </c>
      <c r="L23" s="6">
        <v>192</v>
      </c>
      <c r="M23" s="6">
        <f t="shared" si="1"/>
        <v>1.8285714285714285</v>
      </c>
      <c r="O23" s="15" t="s">
        <v>451</v>
      </c>
      <c r="P23" s="15" t="s">
        <v>24</v>
      </c>
      <c r="Q23" s="6">
        <v>80</v>
      </c>
      <c r="R23" s="6">
        <v>28191.203000000001</v>
      </c>
      <c r="S23" s="6">
        <v>101</v>
      </c>
      <c r="T23" s="6">
        <f t="shared" si="2"/>
        <v>1.2625</v>
      </c>
    </row>
    <row r="24" spans="1:20" x14ac:dyDescent="0.15">
      <c r="A24" s="15" t="s">
        <v>327</v>
      </c>
      <c r="B24" s="15" t="s">
        <v>25</v>
      </c>
      <c r="C24" s="6">
        <v>88</v>
      </c>
      <c r="D24" s="6">
        <v>30926.799999999999</v>
      </c>
      <c r="E24" s="6">
        <v>197</v>
      </c>
      <c r="F24" s="6">
        <f t="shared" si="0"/>
        <v>2.2386363636363638</v>
      </c>
      <c r="H24" s="15" t="s">
        <v>389</v>
      </c>
      <c r="I24" s="15" t="s">
        <v>26</v>
      </c>
      <c r="J24" s="6">
        <v>88</v>
      </c>
      <c r="K24" s="6">
        <v>28602.484</v>
      </c>
      <c r="L24" s="6">
        <v>192</v>
      </c>
      <c r="M24" s="6">
        <f t="shared" si="1"/>
        <v>2.1818181818181817</v>
      </c>
      <c r="O24" s="15" t="s">
        <v>451</v>
      </c>
      <c r="P24" s="15" t="s">
        <v>25</v>
      </c>
      <c r="Q24" s="6">
        <v>94</v>
      </c>
      <c r="R24" s="6">
        <v>34007.116999999998</v>
      </c>
      <c r="S24" s="6">
        <v>101</v>
      </c>
      <c r="T24" s="6">
        <f t="shared" si="2"/>
        <v>1.074468085106383</v>
      </c>
    </row>
    <row r="25" spans="1:20" x14ac:dyDescent="0.15">
      <c r="A25" s="15" t="s">
        <v>327</v>
      </c>
      <c r="B25" s="15" t="s">
        <v>26</v>
      </c>
      <c r="C25" s="6">
        <v>122</v>
      </c>
      <c r="D25" s="6">
        <v>38805.754000000001</v>
      </c>
      <c r="E25" s="6">
        <v>197</v>
      </c>
      <c r="F25" s="6">
        <f t="shared" si="0"/>
        <v>1.6147540983606556</v>
      </c>
      <c r="H25" s="15" t="s">
        <v>389</v>
      </c>
      <c r="I25" s="15" t="s">
        <v>27</v>
      </c>
      <c r="J25" s="6">
        <v>110</v>
      </c>
      <c r="K25" s="6">
        <v>36389.917999999998</v>
      </c>
      <c r="L25" s="6">
        <v>192</v>
      </c>
      <c r="M25" s="6">
        <f t="shared" si="1"/>
        <v>1.7454545454545454</v>
      </c>
      <c r="O25" s="15" t="s">
        <v>451</v>
      </c>
      <c r="P25" s="15" t="s">
        <v>26</v>
      </c>
      <c r="Q25" s="6">
        <v>105</v>
      </c>
      <c r="R25" s="6">
        <v>36319.004000000001</v>
      </c>
      <c r="S25" s="6">
        <v>101</v>
      </c>
      <c r="T25" s="6">
        <f t="shared" si="2"/>
        <v>0.96190476190476193</v>
      </c>
    </row>
    <row r="26" spans="1:20" x14ac:dyDescent="0.15">
      <c r="A26" s="15" t="s">
        <v>327</v>
      </c>
      <c r="B26" s="15" t="s">
        <v>27</v>
      </c>
      <c r="C26" s="6">
        <v>108</v>
      </c>
      <c r="D26" s="6">
        <v>36499.550000000003</v>
      </c>
      <c r="E26" s="6">
        <v>197</v>
      </c>
      <c r="F26" s="6">
        <f t="shared" si="0"/>
        <v>1.8240740740740742</v>
      </c>
      <c r="H26" s="15" t="s">
        <v>389</v>
      </c>
      <c r="I26" s="15" t="s">
        <v>28</v>
      </c>
      <c r="J26" s="6">
        <v>96</v>
      </c>
      <c r="K26" s="6">
        <v>30869.562000000002</v>
      </c>
      <c r="L26" s="6">
        <v>193</v>
      </c>
      <c r="M26" s="6">
        <f t="shared" si="1"/>
        <v>2.0104166666666665</v>
      </c>
      <c r="O26" s="15" t="s">
        <v>451</v>
      </c>
      <c r="P26" s="15" t="s">
        <v>27</v>
      </c>
      <c r="Q26" s="6">
        <v>102</v>
      </c>
      <c r="R26" s="6">
        <v>33047.285000000003</v>
      </c>
      <c r="S26" s="6">
        <v>101</v>
      </c>
      <c r="T26" s="6">
        <f t="shared" si="2"/>
        <v>0.99019607843137258</v>
      </c>
    </row>
    <row r="27" spans="1:20" x14ac:dyDescent="0.15">
      <c r="A27" s="15" t="s">
        <v>327</v>
      </c>
      <c r="B27" s="15" t="s">
        <v>28</v>
      </c>
      <c r="C27" s="6">
        <v>101</v>
      </c>
      <c r="D27" s="6">
        <v>32822.964999999997</v>
      </c>
      <c r="E27" s="6">
        <v>198</v>
      </c>
      <c r="F27" s="6">
        <f t="shared" si="0"/>
        <v>1.9603960396039604</v>
      </c>
      <c r="H27" s="15" t="s">
        <v>389</v>
      </c>
      <c r="I27" s="15" t="s">
        <v>29</v>
      </c>
      <c r="J27" s="6">
        <v>98</v>
      </c>
      <c r="K27" s="6">
        <v>32242.322</v>
      </c>
      <c r="L27" s="6">
        <v>193</v>
      </c>
      <c r="M27" s="6">
        <f t="shared" si="1"/>
        <v>1.9693877551020409</v>
      </c>
      <c r="O27" s="15" t="s">
        <v>451</v>
      </c>
      <c r="P27" s="15" t="s">
        <v>28</v>
      </c>
      <c r="Q27" s="6">
        <v>106</v>
      </c>
      <c r="R27" s="6">
        <v>33428.758000000002</v>
      </c>
      <c r="S27" s="6">
        <v>101</v>
      </c>
      <c r="T27" s="6">
        <f t="shared" si="2"/>
        <v>0.95283018867924529</v>
      </c>
    </row>
    <row r="28" spans="1:20" x14ac:dyDescent="0.15">
      <c r="A28" s="15" t="s">
        <v>327</v>
      </c>
      <c r="B28" s="15" t="s">
        <v>29</v>
      </c>
      <c r="C28" s="6">
        <v>103</v>
      </c>
      <c r="D28" s="6">
        <v>33169.324000000001</v>
      </c>
      <c r="E28" s="6">
        <v>198</v>
      </c>
      <c r="F28" s="6">
        <f t="shared" si="0"/>
        <v>1.9223300970873787</v>
      </c>
      <c r="H28" s="15" t="s">
        <v>389</v>
      </c>
      <c r="I28" s="15" t="s">
        <v>30</v>
      </c>
      <c r="J28" s="6">
        <v>61</v>
      </c>
      <c r="K28" s="6">
        <v>20816.035</v>
      </c>
      <c r="L28" s="6">
        <v>194</v>
      </c>
      <c r="M28" s="6">
        <f t="shared" si="1"/>
        <v>3.180327868852459</v>
      </c>
      <c r="O28" s="15" t="s">
        <v>451</v>
      </c>
      <c r="P28" s="15" t="s">
        <v>29</v>
      </c>
      <c r="Q28" s="6">
        <v>96</v>
      </c>
      <c r="R28" s="6">
        <v>32578.805</v>
      </c>
      <c r="S28" s="6">
        <v>101</v>
      </c>
      <c r="T28" s="6">
        <f t="shared" si="2"/>
        <v>1.0520833333333333</v>
      </c>
    </row>
    <row r="29" spans="1:20" x14ac:dyDescent="0.15">
      <c r="A29" s="15" t="s">
        <v>327</v>
      </c>
      <c r="B29" s="15" t="s">
        <v>30</v>
      </c>
      <c r="C29" s="6">
        <v>46</v>
      </c>
      <c r="D29" s="6">
        <v>13809.439</v>
      </c>
      <c r="E29" s="6">
        <v>198</v>
      </c>
      <c r="F29" s="6">
        <f t="shared" si="0"/>
        <v>4.3043478260869561</v>
      </c>
      <c r="H29" s="15" t="s">
        <v>389</v>
      </c>
      <c r="I29" s="15" t="s">
        <v>31</v>
      </c>
      <c r="J29" s="6">
        <v>58</v>
      </c>
      <c r="K29" s="6">
        <v>20384.601999999999</v>
      </c>
      <c r="L29" s="6">
        <v>194</v>
      </c>
      <c r="M29" s="6">
        <f t="shared" si="1"/>
        <v>3.3448275862068964</v>
      </c>
      <c r="O29" s="15" t="s">
        <v>451</v>
      </c>
      <c r="P29" s="15" t="s">
        <v>30</v>
      </c>
      <c r="Q29" s="6">
        <v>47</v>
      </c>
      <c r="R29" s="6">
        <v>14664.361999999999</v>
      </c>
      <c r="S29" s="6">
        <v>101</v>
      </c>
      <c r="T29" s="6">
        <f t="shared" si="2"/>
        <v>2.1489361702127661</v>
      </c>
    </row>
    <row r="30" spans="1:20" x14ac:dyDescent="0.15">
      <c r="A30" s="15" t="s">
        <v>327</v>
      </c>
      <c r="B30" s="15" t="s">
        <v>31</v>
      </c>
      <c r="C30" s="6">
        <v>57</v>
      </c>
      <c r="D30" s="6">
        <v>18377.998</v>
      </c>
      <c r="E30" s="6">
        <v>198</v>
      </c>
      <c r="F30" s="6">
        <f t="shared" si="0"/>
        <v>3.4736842105263159</v>
      </c>
      <c r="H30" s="15" t="s">
        <v>389</v>
      </c>
      <c r="I30" s="15" t="s">
        <v>32</v>
      </c>
      <c r="J30" s="6">
        <v>98</v>
      </c>
      <c r="K30" s="6">
        <v>33367.726999999999</v>
      </c>
      <c r="L30" s="6">
        <v>194</v>
      </c>
      <c r="M30" s="6">
        <f t="shared" si="1"/>
        <v>1.9795918367346939</v>
      </c>
      <c r="O30" s="15" t="s">
        <v>451</v>
      </c>
      <c r="P30" s="15" t="s">
        <v>31</v>
      </c>
      <c r="Q30" s="6">
        <v>48</v>
      </c>
      <c r="R30" s="6">
        <v>12593.995999999999</v>
      </c>
      <c r="S30" s="6">
        <v>101</v>
      </c>
      <c r="T30" s="6">
        <f t="shared" si="2"/>
        <v>2.1041666666666665</v>
      </c>
    </row>
    <row r="31" spans="1:20" x14ac:dyDescent="0.15">
      <c r="A31" s="15" t="s">
        <v>327</v>
      </c>
      <c r="B31" s="15" t="s">
        <v>32</v>
      </c>
      <c r="C31" s="6">
        <v>87</v>
      </c>
      <c r="D31" s="6">
        <v>30841.96</v>
      </c>
      <c r="E31" s="6">
        <v>199</v>
      </c>
      <c r="F31" s="6">
        <f t="shared" si="0"/>
        <v>2.2873563218390807</v>
      </c>
      <c r="H31" s="15" t="s">
        <v>389</v>
      </c>
      <c r="I31" s="15" t="s">
        <v>33</v>
      </c>
      <c r="J31" s="6">
        <v>98</v>
      </c>
      <c r="K31" s="6">
        <v>32334.634999999998</v>
      </c>
      <c r="L31" s="6">
        <v>194</v>
      </c>
      <c r="M31" s="6">
        <f t="shared" si="1"/>
        <v>1.9795918367346939</v>
      </c>
      <c r="O31" s="15" t="s">
        <v>451</v>
      </c>
      <c r="P31" s="15" t="s">
        <v>32</v>
      </c>
      <c r="Q31" s="6">
        <v>109</v>
      </c>
      <c r="R31" s="6">
        <v>38076.839999999997</v>
      </c>
      <c r="S31" s="6">
        <v>102</v>
      </c>
      <c r="T31" s="6">
        <f t="shared" si="2"/>
        <v>0.93577981651376152</v>
      </c>
    </row>
    <row r="32" spans="1:20" x14ac:dyDescent="0.15">
      <c r="A32" s="15" t="s">
        <v>327</v>
      </c>
      <c r="B32" s="15" t="s">
        <v>33</v>
      </c>
      <c r="C32" s="6">
        <v>103</v>
      </c>
      <c r="D32" s="6">
        <v>33310.39</v>
      </c>
      <c r="E32" s="6">
        <v>199</v>
      </c>
      <c r="F32" s="6">
        <f t="shared" si="0"/>
        <v>1.9320388349514563</v>
      </c>
      <c r="H32" s="15" t="s">
        <v>390</v>
      </c>
      <c r="I32" s="15" t="s">
        <v>24</v>
      </c>
      <c r="J32" s="6">
        <v>113</v>
      </c>
      <c r="K32" s="6">
        <v>36571.917999999998</v>
      </c>
      <c r="L32" s="6">
        <v>160</v>
      </c>
      <c r="M32" s="6">
        <f t="shared" si="1"/>
        <v>1.415929203539823</v>
      </c>
      <c r="O32" s="15" t="s">
        <v>451</v>
      </c>
      <c r="P32" s="15" t="s">
        <v>33</v>
      </c>
      <c r="Q32" s="6">
        <v>101</v>
      </c>
      <c r="R32" s="6">
        <v>29881.044999999998</v>
      </c>
      <c r="S32" s="6">
        <v>102</v>
      </c>
      <c r="T32" s="6">
        <f t="shared" si="2"/>
        <v>1.0099009900990099</v>
      </c>
    </row>
    <row r="33" spans="1:20" x14ac:dyDescent="0.15">
      <c r="A33" s="15" t="s">
        <v>328</v>
      </c>
      <c r="B33" s="15" t="s">
        <v>24</v>
      </c>
      <c r="C33" s="6">
        <v>85</v>
      </c>
      <c r="D33" s="6">
        <v>27863.634999999998</v>
      </c>
      <c r="E33" s="6">
        <v>154</v>
      </c>
      <c r="F33" s="6">
        <f t="shared" si="0"/>
        <v>1.8117647058823529</v>
      </c>
      <c r="H33" s="15" t="s">
        <v>390</v>
      </c>
      <c r="I33" s="15" t="s">
        <v>25</v>
      </c>
      <c r="J33" s="6">
        <v>100</v>
      </c>
      <c r="K33" s="6">
        <v>31581.275000000001</v>
      </c>
      <c r="L33" s="6">
        <v>160</v>
      </c>
      <c r="M33" s="6">
        <f t="shared" si="1"/>
        <v>1.6</v>
      </c>
      <c r="O33" s="15" t="s">
        <v>452</v>
      </c>
      <c r="P33" s="15" t="s">
        <v>24</v>
      </c>
      <c r="Q33" s="6">
        <v>84</v>
      </c>
      <c r="R33" s="6">
        <v>29957.238000000001</v>
      </c>
      <c r="S33" s="6">
        <v>132</v>
      </c>
      <c r="T33" s="6">
        <f t="shared" si="2"/>
        <v>1.5714285714285714</v>
      </c>
    </row>
    <row r="34" spans="1:20" x14ac:dyDescent="0.15">
      <c r="A34" s="15" t="s">
        <v>328</v>
      </c>
      <c r="B34" s="15" t="s">
        <v>25</v>
      </c>
      <c r="C34" s="6">
        <v>96</v>
      </c>
      <c r="D34" s="6">
        <v>33321.245999999999</v>
      </c>
      <c r="E34" s="6">
        <v>154</v>
      </c>
      <c r="F34" s="6">
        <f t="shared" si="0"/>
        <v>1.6041666666666667</v>
      </c>
      <c r="H34" s="15" t="s">
        <v>390</v>
      </c>
      <c r="I34" s="15" t="s">
        <v>26</v>
      </c>
      <c r="J34" s="6">
        <v>101</v>
      </c>
      <c r="K34" s="6">
        <v>33167.730000000003</v>
      </c>
      <c r="L34" s="6">
        <v>160</v>
      </c>
      <c r="M34" s="6">
        <f t="shared" si="1"/>
        <v>1.5841584158415842</v>
      </c>
      <c r="O34" s="15" t="s">
        <v>452</v>
      </c>
      <c r="P34" s="15" t="s">
        <v>25</v>
      </c>
      <c r="Q34" s="6">
        <v>101</v>
      </c>
      <c r="R34" s="6">
        <v>34939.953000000001</v>
      </c>
      <c r="S34" s="6">
        <v>132</v>
      </c>
      <c r="T34" s="6">
        <f t="shared" si="2"/>
        <v>1.306930693069307</v>
      </c>
    </row>
    <row r="35" spans="1:20" x14ac:dyDescent="0.15">
      <c r="A35" s="15" t="s">
        <v>328</v>
      </c>
      <c r="B35" s="15" t="s">
        <v>26</v>
      </c>
      <c r="C35" s="6">
        <v>110</v>
      </c>
      <c r="D35" s="6">
        <v>34999.112999999998</v>
      </c>
      <c r="E35" s="6">
        <v>154</v>
      </c>
      <c r="F35" s="6">
        <f t="shared" si="0"/>
        <v>1.4</v>
      </c>
      <c r="H35" s="15" t="s">
        <v>390</v>
      </c>
      <c r="I35" s="15" t="s">
        <v>27</v>
      </c>
      <c r="J35" s="6">
        <v>118</v>
      </c>
      <c r="K35" s="6">
        <v>39487.67</v>
      </c>
      <c r="L35" s="6">
        <v>160</v>
      </c>
      <c r="M35" s="6">
        <f t="shared" si="1"/>
        <v>1.3559322033898304</v>
      </c>
      <c r="O35" s="15" t="s">
        <v>452</v>
      </c>
      <c r="P35" s="15" t="s">
        <v>26</v>
      </c>
      <c r="Q35" s="6">
        <v>97</v>
      </c>
      <c r="R35" s="6">
        <v>31743.846000000001</v>
      </c>
      <c r="S35" s="6">
        <v>132</v>
      </c>
      <c r="T35" s="6">
        <f t="shared" si="2"/>
        <v>1.3608247422680413</v>
      </c>
    </row>
    <row r="36" spans="1:20" x14ac:dyDescent="0.15">
      <c r="A36" s="15" t="s">
        <v>328</v>
      </c>
      <c r="B36" s="15" t="s">
        <v>27</v>
      </c>
      <c r="C36" s="6">
        <v>127</v>
      </c>
      <c r="D36" s="6">
        <v>40898.75</v>
      </c>
      <c r="E36" s="6">
        <v>154</v>
      </c>
      <c r="F36" s="6">
        <f t="shared" si="0"/>
        <v>1.2125984251968505</v>
      </c>
      <c r="H36" s="15" t="s">
        <v>390</v>
      </c>
      <c r="I36" s="15" t="s">
        <v>28</v>
      </c>
      <c r="J36" s="6">
        <v>86</v>
      </c>
      <c r="K36" s="6">
        <v>29233.798999999999</v>
      </c>
      <c r="L36" s="6">
        <v>161</v>
      </c>
      <c r="M36" s="6">
        <f t="shared" si="1"/>
        <v>1.8720930232558139</v>
      </c>
      <c r="O36" s="15" t="s">
        <v>452</v>
      </c>
      <c r="P36" s="15" t="s">
        <v>27</v>
      </c>
      <c r="Q36" s="6">
        <v>124</v>
      </c>
      <c r="R36" s="6">
        <v>38680.269999999997</v>
      </c>
      <c r="S36" s="6">
        <v>132</v>
      </c>
      <c r="T36" s="6">
        <f t="shared" si="2"/>
        <v>1.064516129032258</v>
      </c>
    </row>
    <row r="37" spans="1:20" x14ac:dyDescent="0.15">
      <c r="A37" s="15" t="s">
        <v>328</v>
      </c>
      <c r="B37" s="15" t="s">
        <v>28</v>
      </c>
      <c r="C37" s="6">
        <v>81</v>
      </c>
      <c r="D37" s="6">
        <v>26543.875</v>
      </c>
      <c r="E37" s="6">
        <v>154</v>
      </c>
      <c r="F37" s="6">
        <f t="shared" si="0"/>
        <v>1.9012345679012346</v>
      </c>
      <c r="H37" s="15" t="s">
        <v>390</v>
      </c>
      <c r="I37" s="15" t="s">
        <v>29</v>
      </c>
      <c r="J37" s="6">
        <v>89</v>
      </c>
      <c r="K37" s="6">
        <v>29618.205000000002</v>
      </c>
      <c r="L37" s="6">
        <v>161</v>
      </c>
      <c r="M37" s="6">
        <f t="shared" si="1"/>
        <v>1.8089887640449438</v>
      </c>
      <c r="O37" s="15" t="s">
        <v>452</v>
      </c>
      <c r="P37" s="15" t="s">
        <v>28</v>
      </c>
      <c r="Q37" s="6">
        <v>100</v>
      </c>
      <c r="R37" s="6">
        <v>30933.474999999999</v>
      </c>
      <c r="S37" s="6">
        <v>132</v>
      </c>
      <c r="T37" s="6">
        <f t="shared" si="2"/>
        <v>1.32</v>
      </c>
    </row>
    <row r="38" spans="1:20" x14ac:dyDescent="0.15">
      <c r="A38" s="15" t="s">
        <v>328</v>
      </c>
      <c r="B38" s="15" t="s">
        <v>29</v>
      </c>
      <c r="C38" s="6">
        <v>98</v>
      </c>
      <c r="D38" s="6">
        <v>32877.519999999997</v>
      </c>
      <c r="E38" s="6">
        <v>154</v>
      </c>
      <c r="F38" s="6">
        <f t="shared" si="0"/>
        <v>1.5714285714285714</v>
      </c>
      <c r="H38" s="15" t="s">
        <v>390</v>
      </c>
      <c r="I38" s="15" t="s">
        <v>30</v>
      </c>
      <c r="J38" s="6">
        <v>62</v>
      </c>
      <c r="K38" s="6">
        <v>21162.838</v>
      </c>
      <c r="L38" s="6">
        <v>161</v>
      </c>
      <c r="M38" s="6">
        <f t="shared" si="1"/>
        <v>2.596774193548387</v>
      </c>
      <c r="O38" s="15" t="s">
        <v>452</v>
      </c>
      <c r="P38" s="15" t="s">
        <v>29</v>
      </c>
      <c r="Q38" s="6">
        <v>85</v>
      </c>
      <c r="R38" s="6">
        <v>28315.636999999999</v>
      </c>
      <c r="S38" s="6">
        <v>132</v>
      </c>
      <c r="T38" s="6">
        <f t="shared" si="2"/>
        <v>1.5529411764705883</v>
      </c>
    </row>
    <row r="39" spans="1:20" x14ac:dyDescent="0.15">
      <c r="A39" s="15" t="s">
        <v>328</v>
      </c>
      <c r="B39" s="15" t="s">
        <v>30</v>
      </c>
      <c r="C39" s="6">
        <v>53</v>
      </c>
      <c r="D39" s="6">
        <v>18187.276999999998</v>
      </c>
      <c r="E39" s="6">
        <v>154</v>
      </c>
      <c r="F39" s="6">
        <f t="shared" si="0"/>
        <v>2.9056603773584904</v>
      </c>
      <c r="H39" s="15" t="s">
        <v>390</v>
      </c>
      <c r="I39" s="15" t="s">
        <v>31</v>
      </c>
      <c r="J39" s="6">
        <v>49</v>
      </c>
      <c r="K39" s="6">
        <v>16463.081999999999</v>
      </c>
      <c r="L39" s="6">
        <v>161</v>
      </c>
      <c r="M39" s="6">
        <f t="shared" si="1"/>
        <v>3.2857142857142856</v>
      </c>
      <c r="O39" s="15" t="s">
        <v>452</v>
      </c>
      <c r="P39" s="15" t="s">
        <v>30</v>
      </c>
      <c r="Q39" s="6">
        <v>48</v>
      </c>
      <c r="R39" s="6">
        <v>16172.438</v>
      </c>
      <c r="S39" s="6">
        <v>133</v>
      </c>
      <c r="T39" s="6">
        <f t="shared" si="2"/>
        <v>2.7708333333333335</v>
      </c>
    </row>
    <row r="40" spans="1:20" x14ac:dyDescent="0.15">
      <c r="A40" s="15" t="s">
        <v>328</v>
      </c>
      <c r="B40" s="15" t="s">
        <v>31</v>
      </c>
      <c r="C40" s="6">
        <v>48</v>
      </c>
      <c r="D40" s="6">
        <v>15763.48</v>
      </c>
      <c r="E40" s="6">
        <v>154</v>
      </c>
      <c r="F40" s="6">
        <f t="shared" si="0"/>
        <v>3.2083333333333335</v>
      </c>
      <c r="H40" s="15" t="s">
        <v>390</v>
      </c>
      <c r="I40" s="15" t="s">
        <v>32</v>
      </c>
      <c r="J40" s="6">
        <v>102</v>
      </c>
      <c r="K40" s="6">
        <v>33449.445</v>
      </c>
      <c r="L40" s="6">
        <v>161</v>
      </c>
      <c r="M40" s="6">
        <f t="shared" si="1"/>
        <v>1.5784313725490196</v>
      </c>
      <c r="O40" s="15" t="s">
        <v>452</v>
      </c>
      <c r="P40" s="15" t="s">
        <v>31</v>
      </c>
      <c r="Q40" s="6">
        <v>47</v>
      </c>
      <c r="R40" s="6">
        <v>14011.958000000001</v>
      </c>
      <c r="S40" s="6">
        <v>133</v>
      </c>
      <c r="T40" s="6">
        <f t="shared" si="2"/>
        <v>2.8297872340425534</v>
      </c>
    </row>
    <row r="41" spans="1:20" x14ac:dyDescent="0.15">
      <c r="A41" s="15" t="s">
        <v>328</v>
      </c>
      <c r="B41" s="15" t="s">
        <v>32</v>
      </c>
      <c r="C41" s="6">
        <v>83</v>
      </c>
      <c r="D41" s="6">
        <v>30135.719000000001</v>
      </c>
      <c r="E41" s="6">
        <v>154</v>
      </c>
      <c r="F41" s="6">
        <f t="shared" si="0"/>
        <v>1.8554216867469879</v>
      </c>
      <c r="H41" s="15" t="s">
        <v>390</v>
      </c>
      <c r="I41" s="15" t="s">
        <v>33</v>
      </c>
      <c r="J41" s="6">
        <v>110</v>
      </c>
      <c r="K41" s="6">
        <v>33829.714999999997</v>
      </c>
      <c r="L41" s="6">
        <v>161</v>
      </c>
      <c r="M41" s="6">
        <f t="shared" si="1"/>
        <v>1.4636363636363636</v>
      </c>
      <c r="O41" s="15" t="s">
        <v>452</v>
      </c>
      <c r="P41" s="15" t="s">
        <v>32</v>
      </c>
      <c r="Q41" s="6">
        <v>87</v>
      </c>
      <c r="R41" s="6">
        <v>29832.796999999999</v>
      </c>
      <c r="S41" s="6">
        <v>133</v>
      </c>
      <c r="T41" s="6">
        <f t="shared" si="2"/>
        <v>1.5287356321839081</v>
      </c>
    </row>
    <row r="42" spans="1:20" x14ac:dyDescent="0.15">
      <c r="A42" s="15" t="s">
        <v>328</v>
      </c>
      <c r="B42" s="15" t="s">
        <v>33</v>
      </c>
      <c r="C42" s="6">
        <v>109</v>
      </c>
      <c r="D42" s="6">
        <v>35250.44</v>
      </c>
      <c r="E42" s="6">
        <v>154</v>
      </c>
      <c r="F42" s="6">
        <f t="shared" si="0"/>
        <v>1.4128440366972477</v>
      </c>
      <c r="H42" s="15" t="s">
        <v>391</v>
      </c>
      <c r="I42" s="15" t="s">
        <v>24</v>
      </c>
      <c r="J42" s="6">
        <v>108</v>
      </c>
      <c r="K42" s="6">
        <v>34261.277000000002</v>
      </c>
      <c r="L42" s="6">
        <v>140</v>
      </c>
      <c r="M42" s="6">
        <f t="shared" si="1"/>
        <v>1.2962962962962963</v>
      </c>
      <c r="O42" s="15" t="s">
        <v>452</v>
      </c>
      <c r="P42" s="15" t="s">
        <v>33</v>
      </c>
      <c r="Q42" s="6">
        <v>100</v>
      </c>
      <c r="R42" s="6">
        <v>29930.127</v>
      </c>
      <c r="S42" s="6">
        <v>133</v>
      </c>
      <c r="T42" s="6">
        <f t="shared" si="2"/>
        <v>1.33</v>
      </c>
    </row>
    <row r="43" spans="1:20" x14ac:dyDescent="0.15">
      <c r="A43" s="15" t="s">
        <v>329</v>
      </c>
      <c r="B43" s="15" t="s">
        <v>24</v>
      </c>
      <c r="C43" s="6">
        <v>84</v>
      </c>
      <c r="D43" s="6">
        <v>29004.12</v>
      </c>
      <c r="E43" s="6">
        <v>135</v>
      </c>
      <c r="F43" s="6">
        <f t="shared" si="0"/>
        <v>1.6071428571428572</v>
      </c>
      <c r="H43" s="15" t="s">
        <v>391</v>
      </c>
      <c r="I43" s="15" t="s">
        <v>25</v>
      </c>
      <c r="J43" s="6">
        <v>103</v>
      </c>
      <c r="K43" s="6">
        <v>35882</v>
      </c>
      <c r="L43" s="6">
        <v>140</v>
      </c>
      <c r="M43" s="6">
        <f t="shared" si="1"/>
        <v>1.3592233009708738</v>
      </c>
      <c r="O43" s="15" t="s">
        <v>453</v>
      </c>
      <c r="P43" s="15" t="s">
        <v>24</v>
      </c>
      <c r="Q43" s="6">
        <v>93</v>
      </c>
      <c r="R43" s="6">
        <v>29986.208999999999</v>
      </c>
      <c r="S43" s="6">
        <v>127</v>
      </c>
      <c r="T43" s="6">
        <f t="shared" si="2"/>
        <v>1.3655913978494623</v>
      </c>
    </row>
    <row r="44" spans="1:20" x14ac:dyDescent="0.15">
      <c r="A44" s="15" t="s">
        <v>329</v>
      </c>
      <c r="B44" s="15" t="s">
        <v>25</v>
      </c>
      <c r="C44" s="6">
        <v>88</v>
      </c>
      <c r="D44" s="6">
        <v>30530.805</v>
      </c>
      <c r="E44" s="6">
        <v>136</v>
      </c>
      <c r="F44" s="6">
        <f t="shared" si="0"/>
        <v>1.5454545454545454</v>
      </c>
      <c r="H44" s="15" t="s">
        <v>391</v>
      </c>
      <c r="I44" s="15" t="s">
        <v>26</v>
      </c>
      <c r="J44" s="6">
        <v>97</v>
      </c>
      <c r="K44" s="6">
        <v>31711.719000000001</v>
      </c>
      <c r="L44" s="6">
        <v>141</v>
      </c>
      <c r="M44" s="6">
        <f t="shared" si="1"/>
        <v>1.4536082474226804</v>
      </c>
      <c r="O44" s="15" t="s">
        <v>453</v>
      </c>
      <c r="P44" s="15" t="s">
        <v>25</v>
      </c>
      <c r="Q44" s="6">
        <v>100</v>
      </c>
      <c r="R44" s="6">
        <v>33060.684000000001</v>
      </c>
      <c r="S44" s="6">
        <v>128</v>
      </c>
      <c r="T44" s="6">
        <f t="shared" si="2"/>
        <v>1.28</v>
      </c>
    </row>
    <row r="45" spans="1:20" x14ac:dyDescent="0.15">
      <c r="A45" s="15" t="s">
        <v>329</v>
      </c>
      <c r="B45" s="15" t="s">
        <v>26</v>
      </c>
      <c r="C45" s="6">
        <v>91</v>
      </c>
      <c r="D45" s="6">
        <v>28007.322</v>
      </c>
      <c r="E45" s="6">
        <v>136</v>
      </c>
      <c r="F45" s="6">
        <f t="shared" si="0"/>
        <v>1.4945054945054945</v>
      </c>
      <c r="H45" s="15" t="s">
        <v>391</v>
      </c>
      <c r="I45" s="15" t="s">
        <v>27</v>
      </c>
      <c r="J45" s="6">
        <v>104</v>
      </c>
      <c r="K45" s="6">
        <v>34749.279999999999</v>
      </c>
      <c r="L45" s="6">
        <v>141</v>
      </c>
      <c r="M45" s="6">
        <f t="shared" si="1"/>
        <v>1.3557692307692308</v>
      </c>
      <c r="O45" s="15" t="s">
        <v>453</v>
      </c>
      <c r="P45" s="15" t="s">
        <v>26</v>
      </c>
      <c r="Q45" s="6">
        <v>87</v>
      </c>
      <c r="R45" s="6">
        <v>27484.123</v>
      </c>
      <c r="S45" s="6">
        <v>128</v>
      </c>
      <c r="T45" s="6">
        <f t="shared" si="2"/>
        <v>1.4712643678160919</v>
      </c>
    </row>
    <row r="46" spans="1:20" x14ac:dyDescent="0.15">
      <c r="A46" s="15" t="s">
        <v>329</v>
      </c>
      <c r="B46" s="15" t="s">
        <v>27</v>
      </c>
      <c r="C46" s="6">
        <v>111</v>
      </c>
      <c r="D46" s="6">
        <v>32560.206999999999</v>
      </c>
      <c r="E46" s="6">
        <v>137</v>
      </c>
      <c r="F46" s="6">
        <f t="shared" si="0"/>
        <v>1.2342342342342343</v>
      </c>
      <c r="H46" s="15" t="s">
        <v>391</v>
      </c>
      <c r="I46" s="15" t="s">
        <v>28</v>
      </c>
      <c r="J46" s="6">
        <v>90</v>
      </c>
      <c r="K46" s="6">
        <v>29063.516</v>
      </c>
      <c r="L46" s="6">
        <v>142</v>
      </c>
      <c r="M46" s="6">
        <f t="shared" si="1"/>
        <v>1.5777777777777777</v>
      </c>
      <c r="O46" s="15" t="s">
        <v>453</v>
      </c>
      <c r="P46" s="15" t="s">
        <v>27</v>
      </c>
      <c r="Q46" s="6">
        <v>106</v>
      </c>
      <c r="R46" s="6">
        <v>32196.442999999999</v>
      </c>
      <c r="S46" s="6">
        <v>128</v>
      </c>
      <c r="T46" s="6">
        <f t="shared" si="2"/>
        <v>1.2075471698113207</v>
      </c>
    </row>
    <row r="47" spans="1:20" x14ac:dyDescent="0.15">
      <c r="A47" s="15" t="s">
        <v>329</v>
      </c>
      <c r="B47" s="15" t="s">
        <v>28</v>
      </c>
      <c r="C47" s="6">
        <v>82</v>
      </c>
      <c r="D47" s="6">
        <v>26327.243999999999</v>
      </c>
      <c r="E47" s="6">
        <v>137</v>
      </c>
      <c r="F47" s="6">
        <f t="shared" si="0"/>
        <v>1.6707317073170731</v>
      </c>
      <c r="H47" s="15" t="s">
        <v>391</v>
      </c>
      <c r="I47" s="15" t="s">
        <v>29</v>
      </c>
      <c r="J47" s="6">
        <v>80</v>
      </c>
      <c r="K47" s="6">
        <v>25800.48</v>
      </c>
      <c r="L47" s="6">
        <v>142</v>
      </c>
      <c r="M47" s="6">
        <f t="shared" si="1"/>
        <v>1.7749999999999999</v>
      </c>
      <c r="O47" s="15" t="s">
        <v>453</v>
      </c>
      <c r="P47" s="15" t="s">
        <v>28</v>
      </c>
      <c r="Q47" s="6">
        <v>89</v>
      </c>
      <c r="R47" s="6">
        <v>25920.080000000002</v>
      </c>
      <c r="S47" s="6">
        <v>128</v>
      </c>
      <c r="T47" s="6">
        <f t="shared" si="2"/>
        <v>1.4382022471910112</v>
      </c>
    </row>
    <row r="48" spans="1:20" x14ac:dyDescent="0.15">
      <c r="A48" s="15" t="s">
        <v>329</v>
      </c>
      <c r="B48" s="15" t="s">
        <v>29</v>
      </c>
      <c r="C48" s="6">
        <v>83</v>
      </c>
      <c r="D48" s="6">
        <v>25679.4</v>
      </c>
      <c r="E48" s="6">
        <v>137</v>
      </c>
      <c r="F48" s="6">
        <f t="shared" si="0"/>
        <v>1.6506024096385543</v>
      </c>
      <c r="H48" s="15" t="s">
        <v>391</v>
      </c>
      <c r="I48" s="15" t="s">
        <v>30</v>
      </c>
      <c r="J48" s="6">
        <v>48</v>
      </c>
      <c r="K48" s="6">
        <v>14884.72</v>
      </c>
      <c r="L48" s="6">
        <v>142</v>
      </c>
      <c r="M48" s="6">
        <f t="shared" si="1"/>
        <v>2.9583333333333335</v>
      </c>
      <c r="O48" s="15" t="s">
        <v>453</v>
      </c>
      <c r="P48" s="15" t="s">
        <v>29</v>
      </c>
      <c r="Q48" s="6">
        <v>91</v>
      </c>
      <c r="R48" s="6">
        <v>30614.317999999999</v>
      </c>
      <c r="S48" s="6">
        <v>128</v>
      </c>
      <c r="T48" s="6">
        <f t="shared" si="2"/>
        <v>1.4065934065934067</v>
      </c>
    </row>
    <row r="49" spans="1:20" x14ac:dyDescent="0.15">
      <c r="A49" s="15" t="s">
        <v>329</v>
      </c>
      <c r="B49" s="15" t="s">
        <v>30</v>
      </c>
      <c r="C49" s="6">
        <v>57</v>
      </c>
      <c r="D49" s="6">
        <v>19108.758000000002</v>
      </c>
      <c r="E49" s="6">
        <v>138</v>
      </c>
      <c r="F49" s="6">
        <f t="shared" si="0"/>
        <v>2.4210526315789473</v>
      </c>
      <c r="H49" s="15" t="s">
        <v>391</v>
      </c>
      <c r="I49" s="15" t="s">
        <v>31</v>
      </c>
      <c r="J49" s="6">
        <v>42</v>
      </c>
      <c r="K49" s="6">
        <v>13639.002</v>
      </c>
      <c r="L49" s="6">
        <v>143</v>
      </c>
      <c r="M49" s="6">
        <f t="shared" si="1"/>
        <v>3.4047619047619047</v>
      </c>
      <c r="O49" s="15" t="s">
        <v>453</v>
      </c>
      <c r="P49" s="15" t="s">
        <v>30</v>
      </c>
      <c r="Q49" s="6">
        <v>49</v>
      </c>
      <c r="R49" s="6">
        <v>17647.123</v>
      </c>
      <c r="S49" s="6">
        <v>128</v>
      </c>
      <c r="T49" s="6">
        <f t="shared" si="2"/>
        <v>2.6122448979591835</v>
      </c>
    </row>
    <row r="50" spans="1:20" x14ac:dyDescent="0.15">
      <c r="A50" s="15" t="s">
        <v>329</v>
      </c>
      <c r="B50" s="15" t="s">
        <v>31</v>
      </c>
      <c r="C50" s="6">
        <v>44</v>
      </c>
      <c r="D50" s="6">
        <v>14328.198</v>
      </c>
      <c r="E50" s="6">
        <v>138</v>
      </c>
      <c r="F50" s="6">
        <f t="shared" si="0"/>
        <v>3.1363636363636362</v>
      </c>
      <c r="H50" s="15" t="s">
        <v>391</v>
      </c>
      <c r="I50" s="15" t="s">
        <v>32</v>
      </c>
      <c r="J50" s="6">
        <v>89</v>
      </c>
      <c r="K50" s="6">
        <v>31805.998</v>
      </c>
      <c r="L50" s="6">
        <v>143</v>
      </c>
      <c r="M50" s="6">
        <f t="shared" si="1"/>
        <v>1.6067415730337078</v>
      </c>
      <c r="O50" s="15" t="s">
        <v>453</v>
      </c>
      <c r="P50" s="15" t="s">
        <v>31</v>
      </c>
      <c r="Q50" s="6">
        <v>52</v>
      </c>
      <c r="R50" s="6">
        <v>17486.201000000001</v>
      </c>
      <c r="S50" s="6">
        <v>129</v>
      </c>
      <c r="T50" s="6">
        <f t="shared" si="2"/>
        <v>2.4807692307692308</v>
      </c>
    </row>
    <row r="51" spans="1:20" x14ac:dyDescent="0.15">
      <c r="A51" s="15" t="s">
        <v>329</v>
      </c>
      <c r="B51" s="15" t="s">
        <v>32</v>
      </c>
      <c r="C51" s="6">
        <v>87</v>
      </c>
      <c r="D51" s="6">
        <v>27569.043000000001</v>
      </c>
      <c r="E51" s="6">
        <v>138</v>
      </c>
      <c r="F51" s="6">
        <f t="shared" si="0"/>
        <v>1.5862068965517242</v>
      </c>
      <c r="H51" s="15" t="s">
        <v>391</v>
      </c>
      <c r="I51" s="15" t="s">
        <v>33</v>
      </c>
      <c r="J51" s="6">
        <v>104</v>
      </c>
      <c r="K51" s="6">
        <v>33619.72</v>
      </c>
      <c r="L51" s="6">
        <v>143</v>
      </c>
      <c r="M51" s="6">
        <f t="shared" si="1"/>
        <v>1.375</v>
      </c>
      <c r="O51" s="15" t="s">
        <v>453</v>
      </c>
      <c r="P51" s="15" t="s">
        <v>32</v>
      </c>
      <c r="Q51" s="6">
        <v>100</v>
      </c>
      <c r="R51" s="6">
        <v>33199.29</v>
      </c>
      <c r="S51" s="6">
        <v>129</v>
      </c>
      <c r="T51" s="6">
        <f t="shared" si="2"/>
        <v>1.29</v>
      </c>
    </row>
    <row r="52" spans="1:20" x14ac:dyDescent="0.15">
      <c r="A52" s="15" t="s">
        <v>329</v>
      </c>
      <c r="B52" s="15" t="s">
        <v>33</v>
      </c>
      <c r="C52" s="6">
        <v>101</v>
      </c>
      <c r="D52" s="6">
        <v>32788.836000000003</v>
      </c>
      <c r="E52" s="6">
        <v>138</v>
      </c>
      <c r="F52" s="6">
        <f t="shared" si="0"/>
        <v>1.3663366336633664</v>
      </c>
      <c r="H52" s="15" t="s">
        <v>392</v>
      </c>
      <c r="I52" s="15" t="s">
        <v>24</v>
      </c>
      <c r="J52" s="6">
        <v>95</v>
      </c>
      <c r="K52" s="6">
        <v>32275.715</v>
      </c>
      <c r="L52" s="6">
        <v>158</v>
      </c>
      <c r="M52" s="6">
        <f t="shared" si="1"/>
        <v>1.6631578947368422</v>
      </c>
      <c r="O52" s="15" t="s">
        <v>453</v>
      </c>
      <c r="P52" s="15" t="s">
        <v>33</v>
      </c>
      <c r="Q52" s="6">
        <v>100</v>
      </c>
      <c r="R52" s="6">
        <v>31308.516</v>
      </c>
      <c r="S52" s="6">
        <v>129</v>
      </c>
      <c r="T52" s="6">
        <f t="shared" si="2"/>
        <v>1.29</v>
      </c>
    </row>
    <row r="53" spans="1:20" x14ac:dyDescent="0.15">
      <c r="A53" s="15" t="s">
        <v>330</v>
      </c>
      <c r="B53" s="15" t="s">
        <v>24</v>
      </c>
      <c r="C53" s="6">
        <v>92</v>
      </c>
      <c r="D53" s="6">
        <v>31259.273000000001</v>
      </c>
      <c r="E53" s="6">
        <v>396</v>
      </c>
      <c r="F53" s="6">
        <f t="shared" si="0"/>
        <v>4.3043478260869561</v>
      </c>
      <c r="H53" s="15" t="s">
        <v>392</v>
      </c>
      <c r="I53" s="15" t="s">
        <v>25</v>
      </c>
      <c r="J53" s="6">
        <v>103</v>
      </c>
      <c r="K53" s="6">
        <v>36592.879999999997</v>
      </c>
      <c r="L53" s="6">
        <v>158</v>
      </c>
      <c r="M53" s="6">
        <f t="shared" si="1"/>
        <v>1.5339805825242718</v>
      </c>
      <c r="O53" s="15" t="s">
        <v>454</v>
      </c>
      <c r="P53" s="15" t="s">
        <v>24</v>
      </c>
      <c r="Q53" s="6">
        <v>97</v>
      </c>
      <c r="R53" s="6">
        <v>30582.761999999999</v>
      </c>
      <c r="S53" s="6">
        <v>132</v>
      </c>
      <c r="T53" s="6">
        <f t="shared" si="2"/>
        <v>1.3608247422680413</v>
      </c>
    </row>
    <row r="54" spans="1:20" x14ac:dyDescent="0.15">
      <c r="A54" s="15" t="s">
        <v>330</v>
      </c>
      <c r="B54" s="15" t="s">
        <v>25</v>
      </c>
      <c r="C54" s="6">
        <v>82</v>
      </c>
      <c r="D54" s="6">
        <v>28015.759999999998</v>
      </c>
      <c r="E54" s="6">
        <v>396</v>
      </c>
      <c r="F54" s="6">
        <f t="shared" si="0"/>
        <v>4.8292682926829267</v>
      </c>
      <c r="H54" s="15" t="s">
        <v>392</v>
      </c>
      <c r="I54" s="15" t="s">
        <v>26</v>
      </c>
      <c r="J54" s="6">
        <v>101</v>
      </c>
      <c r="K54" s="6">
        <v>32510.798999999999</v>
      </c>
      <c r="L54" s="6">
        <v>159</v>
      </c>
      <c r="M54" s="6">
        <f t="shared" si="1"/>
        <v>1.5742574257425743</v>
      </c>
      <c r="O54" s="15" t="s">
        <v>454</v>
      </c>
      <c r="P54" s="15" t="s">
        <v>25</v>
      </c>
      <c r="Q54" s="6">
        <v>98</v>
      </c>
      <c r="R54" s="6">
        <v>32637.919999999998</v>
      </c>
      <c r="S54" s="6">
        <v>132</v>
      </c>
      <c r="T54" s="6">
        <f t="shared" si="2"/>
        <v>1.346938775510204</v>
      </c>
    </row>
    <row r="55" spans="1:20" x14ac:dyDescent="0.15">
      <c r="A55" s="15" t="s">
        <v>330</v>
      </c>
      <c r="B55" s="15" t="s">
        <v>26</v>
      </c>
      <c r="C55" s="6">
        <v>93</v>
      </c>
      <c r="D55" s="6">
        <v>28498.04</v>
      </c>
      <c r="E55" s="6">
        <v>397</v>
      </c>
      <c r="F55" s="6">
        <f t="shared" si="0"/>
        <v>4.268817204301075</v>
      </c>
      <c r="H55" s="15" t="s">
        <v>392</v>
      </c>
      <c r="I55" s="15" t="s">
        <v>27</v>
      </c>
      <c r="J55" s="6">
        <v>100</v>
      </c>
      <c r="K55" s="6">
        <v>35949.81</v>
      </c>
      <c r="L55" s="6">
        <v>159</v>
      </c>
      <c r="M55" s="6">
        <f t="shared" si="1"/>
        <v>1.59</v>
      </c>
      <c r="O55" s="15" t="s">
        <v>454</v>
      </c>
      <c r="P55" s="15" t="s">
        <v>26</v>
      </c>
      <c r="Q55" s="6">
        <v>85</v>
      </c>
      <c r="R55" s="6">
        <v>27507.883000000002</v>
      </c>
      <c r="S55" s="6">
        <v>132</v>
      </c>
      <c r="T55" s="6">
        <f t="shared" si="2"/>
        <v>1.5529411764705883</v>
      </c>
    </row>
    <row r="56" spans="1:20" x14ac:dyDescent="0.15">
      <c r="A56" s="15" t="s">
        <v>330</v>
      </c>
      <c r="B56" s="15" t="s">
        <v>27</v>
      </c>
      <c r="C56" s="6">
        <v>86</v>
      </c>
      <c r="D56" s="6">
        <v>25394.083999999999</v>
      </c>
      <c r="E56" s="6">
        <v>397</v>
      </c>
      <c r="F56" s="6">
        <f t="shared" si="0"/>
        <v>4.6162790697674421</v>
      </c>
      <c r="H56" s="15" t="s">
        <v>392</v>
      </c>
      <c r="I56" s="15" t="s">
        <v>28</v>
      </c>
      <c r="J56" s="6">
        <v>92</v>
      </c>
      <c r="K56" s="6">
        <v>30390.601999999999</v>
      </c>
      <c r="L56" s="6">
        <v>160</v>
      </c>
      <c r="M56" s="6">
        <f t="shared" si="1"/>
        <v>1.7391304347826086</v>
      </c>
      <c r="O56" s="15" t="s">
        <v>454</v>
      </c>
      <c r="P56" s="15" t="s">
        <v>27</v>
      </c>
      <c r="Q56" s="6">
        <v>102</v>
      </c>
      <c r="R56" s="6">
        <v>33087.480000000003</v>
      </c>
      <c r="S56" s="6">
        <v>132</v>
      </c>
      <c r="T56" s="6">
        <f t="shared" si="2"/>
        <v>1.2941176470588236</v>
      </c>
    </row>
    <row r="57" spans="1:20" x14ac:dyDescent="0.15">
      <c r="A57" s="15" t="s">
        <v>330</v>
      </c>
      <c r="B57" s="15" t="s">
        <v>28</v>
      </c>
      <c r="C57" s="6">
        <v>103</v>
      </c>
      <c r="D57" s="6">
        <v>32887.406000000003</v>
      </c>
      <c r="E57" s="6">
        <v>397</v>
      </c>
      <c r="F57" s="6">
        <f t="shared" si="0"/>
        <v>3.854368932038835</v>
      </c>
      <c r="H57" s="15" t="s">
        <v>392</v>
      </c>
      <c r="I57" s="15" t="s">
        <v>29</v>
      </c>
      <c r="J57" s="6">
        <v>95</v>
      </c>
      <c r="K57" s="6">
        <v>28630.923999999999</v>
      </c>
      <c r="L57" s="6">
        <v>160</v>
      </c>
      <c r="M57" s="6">
        <f t="shared" si="1"/>
        <v>1.6842105263157894</v>
      </c>
      <c r="O57" s="15" t="s">
        <v>454</v>
      </c>
      <c r="P57" s="15" t="s">
        <v>28</v>
      </c>
      <c r="Q57" s="6">
        <v>80</v>
      </c>
      <c r="R57" s="6">
        <v>24174.201000000001</v>
      </c>
      <c r="S57" s="6">
        <v>132</v>
      </c>
      <c r="T57" s="6">
        <f t="shared" si="2"/>
        <v>1.65</v>
      </c>
    </row>
    <row r="58" spans="1:20" x14ac:dyDescent="0.15">
      <c r="A58" s="15" t="s">
        <v>330</v>
      </c>
      <c r="B58" s="15" t="s">
        <v>29</v>
      </c>
      <c r="C58" s="6">
        <v>94</v>
      </c>
      <c r="D58" s="6">
        <v>29199.723000000002</v>
      </c>
      <c r="E58" s="6">
        <v>397</v>
      </c>
      <c r="F58" s="6">
        <f t="shared" si="0"/>
        <v>4.2234042553191493</v>
      </c>
      <c r="H58" s="15" t="s">
        <v>392</v>
      </c>
      <c r="I58" s="15" t="s">
        <v>30</v>
      </c>
      <c r="J58" s="6">
        <v>42</v>
      </c>
      <c r="K58" s="6">
        <v>12022.478999999999</v>
      </c>
      <c r="L58" s="6">
        <v>160</v>
      </c>
      <c r="M58" s="6">
        <f t="shared" si="1"/>
        <v>3.8095238095238093</v>
      </c>
      <c r="O58" s="15" t="s">
        <v>454</v>
      </c>
      <c r="P58" s="15" t="s">
        <v>29</v>
      </c>
      <c r="Q58" s="6">
        <v>96</v>
      </c>
      <c r="R58" s="6">
        <v>31770.686000000002</v>
      </c>
      <c r="S58" s="6">
        <v>132</v>
      </c>
      <c r="T58" s="6">
        <f t="shared" si="2"/>
        <v>1.375</v>
      </c>
    </row>
    <row r="59" spans="1:20" x14ac:dyDescent="0.15">
      <c r="A59" s="15" t="s">
        <v>330</v>
      </c>
      <c r="B59" s="15" t="s">
        <v>30</v>
      </c>
      <c r="C59" s="6">
        <v>56</v>
      </c>
      <c r="D59" s="6">
        <v>16689.482</v>
      </c>
      <c r="E59" s="6">
        <v>398</v>
      </c>
      <c r="F59" s="6">
        <f t="shared" si="0"/>
        <v>7.1071428571428568</v>
      </c>
      <c r="H59" s="15" t="s">
        <v>392</v>
      </c>
      <c r="I59" s="15" t="s">
        <v>31</v>
      </c>
      <c r="J59" s="6">
        <v>49</v>
      </c>
      <c r="K59" s="6">
        <v>16811.28</v>
      </c>
      <c r="L59" s="6">
        <v>160</v>
      </c>
      <c r="M59" s="6">
        <f t="shared" si="1"/>
        <v>3.2653061224489797</v>
      </c>
      <c r="O59" s="15" t="s">
        <v>454</v>
      </c>
      <c r="P59" s="15" t="s">
        <v>30</v>
      </c>
      <c r="Q59" s="6">
        <v>45</v>
      </c>
      <c r="R59" s="6">
        <v>14477.359</v>
      </c>
      <c r="S59" s="6">
        <v>132</v>
      </c>
      <c r="T59" s="6">
        <f t="shared" si="2"/>
        <v>2.9333333333333331</v>
      </c>
    </row>
    <row r="60" spans="1:20" x14ac:dyDescent="0.15">
      <c r="A60" s="15" t="s">
        <v>330</v>
      </c>
      <c r="B60" s="15" t="s">
        <v>31</v>
      </c>
      <c r="C60" s="6">
        <v>45</v>
      </c>
      <c r="D60" s="6">
        <v>13271.001</v>
      </c>
      <c r="E60" s="6">
        <v>398</v>
      </c>
      <c r="F60" s="6">
        <f t="shared" si="0"/>
        <v>8.844444444444445</v>
      </c>
      <c r="H60" s="15" t="s">
        <v>392</v>
      </c>
      <c r="I60" s="15" t="s">
        <v>32</v>
      </c>
      <c r="J60" s="6">
        <v>96</v>
      </c>
      <c r="K60" s="6">
        <v>35588.629999999997</v>
      </c>
      <c r="L60" s="6">
        <v>160</v>
      </c>
      <c r="M60" s="6">
        <f t="shared" si="1"/>
        <v>1.6666666666666667</v>
      </c>
      <c r="O60" s="15" t="s">
        <v>454</v>
      </c>
      <c r="P60" s="15" t="s">
        <v>31</v>
      </c>
      <c r="Q60" s="6">
        <v>49</v>
      </c>
      <c r="R60" s="6">
        <v>16215.199000000001</v>
      </c>
      <c r="S60" s="6">
        <v>132</v>
      </c>
      <c r="T60" s="6">
        <f t="shared" si="2"/>
        <v>2.693877551020408</v>
      </c>
    </row>
    <row r="61" spans="1:20" x14ac:dyDescent="0.15">
      <c r="A61" s="15" t="s">
        <v>330</v>
      </c>
      <c r="B61" s="15" t="s">
        <v>32</v>
      </c>
      <c r="C61" s="6">
        <v>79</v>
      </c>
      <c r="D61" s="6">
        <v>23914.04</v>
      </c>
      <c r="E61" s="6">
        <v>398</v>
      </c>
      <c r="F61" s="6">
        <f t="shared" si="0"/>
        <v>5.037974683544304</v>
      </c>
      <c r="H61" s="15" t="s">
        <v>392</v>
      </c>
      <c r="I61" s="15" t="s">
        <v>33</v>
      </c>
      <c r="J61" s="6">
        <v>94</v>
      </c>
      <c r="K61" s="6">
        <v>34180.125</v>
      </c>
      <c r="L61" s="6">
        <v>160</v>
      </c>
      <c r="M61" s="6">
        <f t="shared" si="1"/>
        <v>1.7021276595744681</v>
      </c>
      <c r="O61" s="15" t="s">
        <v>454</v>
      </c>
      <c r="P61" s="15" t="s">
        <v>32</v>
      </c>
      <c r="Q61" s="6">
        <v>106</v>
      </c>
      <c r="R61" s="6">
        <v>35868.491999999998</v>
      </c>
      <c r="S61" s="6">
        <v>133</v>
      </c>
      <c r="T61" s="6">
        <f t="shared" si="2"/>
        <v>1.2547169811320755</v>
      </c>
    </row>
    <row r="62" spans="1:20" x14ac:dyDescent="0.15">
      <c r="A62" s="15" t="s">
        <v>330</v>
      </c>
      <c r="B62" s="15" t="s">
        <v>33</v>
      </c>
      <c r="C62" s="6">
        <v>102</v>
      </c>
      <c r="D62" s="6">
        <v>33244.28</v>
      </c>
      <c r="E62" s="6">
        <v>398</v>
      </c>
      <c r="F62" s="6">
        <f t="shared" si="0"/>
        <v>3.9019607843137254</v>
      </c>
      <c r="H62" s="15" t="s">
        <v>393</v>
      </c>
      <c r="I62" s="15" t="s">
        <v>24</v>
      </c>
      <c r="J62" s="6">
        <v>113</v>
      </c>
      <c r="K62" s="6">
        <v>39498.785000000003</v>
      </c>
      <c r="L62" s="6">
        <v>157</v>
      </c>
      <c r="M62" s="6">
        <f t="shared" si="1"/>
        <v>1.3893805309734513</v>
      </c>
      <c r="O62" s="15" t="s">
        <v>454</v>
      </c>
      <c r="P62" s="15" t="s">
        <v>33</v>
      </c>
      <c r="Q62" s="6">
        <v>86</v>
      </c>
      <c r="R62" s="6">
        <v>28904.761999999999</v>
      </c>
      <c r="S62" s="6">
        <v>133</v>
      </c>
      <c r="T62" s="6">
        <f t="shared" si="2"/>
        <v>1.5465116279069768</v>
      </c>
    </row>
    <row r="63" spans="1:20" x14ac:dyDescent="0.15">
      <c r="A63" s="15" t="s">
        <v>331</v>
      </c>
      <c r="B63" s="15" t="s">
        <v>24</v>
      </c>
      <c r="C63" s="6">
        <v>104</v>
      </c>
      <c r="D63" s="6">
        <v>34822.203000000001</v>
      </c>
      <c r="E63" s="6">
        <v>128</v>
      </c>
      <c r="F63" s="6">
        <f t="shared" si="0"/>
        <v>1.2307692307692308</v>
      </c>
      <c r="H63" s="15" t="s">
        <v>393</v>
      </c>
      <c r="I63" s="15" t="s">
        <v>25</v>
      </c>
      <c r="J63" s="6">
        <v>97</v>
      </c>
      <c r="K63" s="6">
        <v>33081.843999999997</v>
      </c>
      <c r="L63" s="6">
        <v>158</v>
      </c>
      <c r="M63" s="6">
        <f t="shared" si="1"/>
        <v>1.6288659793814433</v>
      </c>
      <c r="O63" s="15" t="s">
        <v>455</v>
      </c>
      <c r="P63" s="15" t="s">
        <v>24</v>
      </c>
      <c r="Q63" s="6">
        <v>88</v>
      </c>
      <c r="R63" s="6">
        <v>28657.919999999998</v>
      </c>
      <c r="S63" s="6">
        <v>118</v>
      </c>
      <c r="T63" s="6">
        <f t="shared" si="2"/>
        <v>1.3409090909090908</v>
      </c>
    </row>
    <row r="64" spans="1:20" x14ac:dyDescent="0.15">
      <c r="A64" s="15" t="s">
        <v>331</v>
      </c>
      <c r="B64" s="15" t="s">
        <v>25</v>
      </c>
      <c r="C64" s="6">
        <v>86</v>
      </c>
      <c r="D64" s="6">
        <v>27214</v>
      </c>
      <c r="E64" s="6">
        <v>128</v>
      </c>
      <c r="F64" s="6">
        <f t="shared" si="0"/>
        <v>1.4883720930232558</v>
      </c>
      <c r="H64" s="15" t="s">
        <v>393</v>
      </c>
      <c r="I64" s="15" t="s">
        <v>26</v>
      </c>
      <c r="J64" s="6">
        <v>102</v>
      </c>
      <c r="K64" s="6">
        <v>31897.357</v>
      </c>
      <c r="L64" s="6">
        <v>158</v>
      </c>
      <c r="M64" s="6">
        <f t="shared" si="1"/>
        <v>1.5490196078431373</v>
      </c>
      <c r="O64" s="15" t="s">
        <v>455</v>
      </c>
      <c r="P64" s="15" t="s">
        <v>25</v>
      </c>
      <c r="Q64" s="6">
        <v>97</v>
      </c>
      <c r="R64" s="6">
        <v>31083.037</v>
      </c>
      <c r="S64" s="6">
        <v>118</v>
      </c>
      <c r="T64" s="6">
        <f t="shared" si="2"/>
        <v>1.2164948453608246</v>
      </c>
    </row>
    <row r="65" spans="1:20" x14ac:dyDescent="0.15">
      <c r="A65" s="15" t="s">
        <v>331</v>
      </c>
      <c r="B65" s="15" t="s">
        <v>26</v>
      </c>
      <c r="C65" s="6">
        <v>101</v>
      </c>
      <c r="D65" s="6">
        <v>32471.72</v>
      </c>
      <c r="E65" s="6">
        <v>129</v>
      </c>
      <c r="F65" s="6">
        <f t="shared" si="0"/>
        <v>1.2772277227722773</v>
      </c>
      <c r="H65" s="15" t="s">
        <v>393</v>
      </c>
      <c r="I65" s="15" t="s">
        <v>27</v>
      </c>
      <c r="J65" s="6">
        <v>111</v>
      </c>
      <c r="K65" s="6">
        <v>39412.722999999998</v>
      </c>
      <c r="L65" s="6">
        <v>158</v>
      </c>
      <c r="M65" s="6">
        <f t="shared" si="1"/>
        <v>1.4234234234234233</v>
      </c>
      <c r="O65" s="15" t="s">
        <v>455</v>
      </c>
      <c r="P65" s="15" t="s">
        <v>26</v>
      </c>
      <c r="Q65" s="6">
        <v>90</v>
      </c>
      <c r="R65" s="6">
        <v>30232.192999999999</v>
      </c>
      <c r="S65" s="6">
        <v>118</v>
      </c>
      <c r="T65" s="6">
        <f t="shared" si="2"/>
        <v>1.3111111111111111</v>
      </c>
    </row>
    <row r="66" spans="1:20" x14ac:dyDescent="0.15">
      <c r="A66" s="15" t="s">
        <v>331</v>
      </c>
      <c r="B66" s="15" t="s">
        <v>27</v>
      </c>
      <c r="C66" s="6">
        <v>95</v>
      </c>
      <c r="D66" s="6">
        <v>29608.68</v>
      </c>
      <c r="E66" s="6">
        <v>129</v>
      </c>
      <c r="F66" s="6">
        <f t="shared" si="0"/>
        <v>1.3578947368421053</v>
      </c>
      <c r="H66" s="15" t="s">
        <v>393</v>
      </c>
      <c r="I66" s="15" t="s">
        <v>28</v>
      </c>
      <c r="J66" s="6">
        <v>99</v>
      </c>
      <c r="K66" s="6">
        <v>32678.030999999999</v>
      </c>
      <c r="L66" s="6">
        <v>158</v>
      </c>
      <c r="M66" s="6">
        <f t="shared" si="1"/>
        <v>1.595959595959596</v>
      </c>
      <c r="O66" s="15" t="s">
        <v>455</v>
      </c>
      <c r="P66" s="15" t="s">
        <v>27</v>
      </c>
      <c r="Q66" s="6">
        <v>111</v>
      </c>
      <c r="R66" s="6">
        <v>36032.239999999998</v>
      </c>
      <c r="S66" s="6">
        <v>118</v>
      </c>
      <c r="T66" s="6">
        <f t="shared" si="2"/>
        <v>1.0630630630630631</v>
      </c>
    </row>
    <row r="67" spans="1:20" x14ac:dyDescent="0.15">
      <c r="A67" s="15" t="s">
        <v>331</v>
      </c>
      <c r="B67" s="15" t="s">
        <v>28</v>
      </c>
      <c r="C67" s="6">
        <v>101</v>
      </c>
      <c r="D67" s="6">
        <v>30909.280999999999</v>
      </c>
      <c r="E67" s="6">
        <v>129</v>
      </c>
      <c r="F67" s="6">
        <f t="shared" si="0"/>
        <v>1.2772277227722773</v>
      </c>
      <c r="H67" s="15" t="s">
        <v>393</v>
      </c>
      <c r="I67" s="15" t="s">
        <v>29</v>
      </c>
      <c r="J67" s="6">
        <v>118</v>
      </c>
      <c r="K67" s="6">
        <v>33668.008000000002</v>
      </c>
      <c r="L67" s="6">
        <v>158</v>
      </c>
      <c r="M67" s="6">
        <f t="shared" si="1"/>
        <v>1.3389830508474576</v>
      </c>
      <c r="O67" s="15" t="s">
        <v>455</v>
      </c>
      <c r="P67" s="15" t="s">
        <v>28</v>
      </c>
      <c r="Q67" s="6">
        <v>79</v>
      </c>
      <c r="R67" s="6">
        <v>26122.315999999999</v>
      </c>
      <c r="S67" s="6">
        <v>118</v>
      </c>
      <c r="T67" s="6">
        <f t="shared" si="2"/>
        <v>1.4936708860759493</v>
      </c>
    </row>
    <row r="68" spans="1:20" x14ac:dyDescent="0.15">
      <c r="A68" s="15" t="s">
        <v>331</v>
      </c>
      <c r="B68" s="15" t="s">
        <v>29</v>
      </c>
      <c r="C68" s="6">
        <v>107</v>
      </c>
      <c r="D68" s="6">
        <v>34930.035000000003</v>
      </c>
      <c r="E68" s="6">
        <v>129</v>
      </c>
      <c r="F68" s="6">
        <f t="shared" ref="F68:F131" si="3">E68/C68</f>
        <v>1.205607476635514</v>
      </c>
      <c r="H68" s="15" t="s">
        <v>393</v>
      </c>
      <c r="I68" s="15" t="s">
        <v>30</v>
      </c>
      <c r="J68" s="6">
        <v>44</v>
      </c>
      <c r="K68" s="6">
        <v>13322.601000000001</v>
      </c>
      <c r="L68" s="6">
        <v>158</v>
      </c>
      <c r="M68" s="6">
        <f t="shared" ref="M68:M131" si="4">L68/J68</f>
        <v>3.5909090909090908</v>
      </c>
      <c r="O68" s="15" t="s">
        <v>455</v>
      </c>
      <c r="P68" s="15" t="s">
        <v>29</v>
      </c>
      <c r="Q68" s="6">
        <v>76</v>
      </c>
      <c r="R68" s="6">
        <v>25000.36</v>
      </c>
      <c r="S68" s="6">
        <v>118</v>
      </c>
      <c r="T68" s="6">
        <f t="shared" ref="T68:T131" si="5">S68/Q68</f>
        <v>1.5526315789473684</v>
      </c>
    </row>
    <row r="69" spans="1:20" x14ac:dyDescent="0.15">
      <c r="A69" s="15" t="s">
        <v>331</v>
      </c>
      <c r="B69" s="15" t="s">
        <v>30</v>
      </c>
      <c r="C69" s="6">
        <v>51</v>
      </c>
      <c r="D69" s="6">
        <v>17077.559000000001</v>
      </c>
      <c r="E69" s="6">
        <v>129</v>
      </c>
      <c r="F69" s="6">
        <f t="shared" si="3"/>
        <v>2.5294117647058822</v>
      </c>
      <c r="H69" s="15" t="s">
        <v>393</v>
      </c>
      <c r="I69" s="15" t="s">
        <v>31</v>
      </c>
      <c r="J69" s="6">
        <v>43</v>
      </c>
      <c r="K69" s="6">
        <v>14618.44</v>
      </c>
      <c r="L69" s="6">
        <v>159</v>
      </c>
      <c r="M69" s="6">
        <f t="shared" si="4"/>
        <v>3.6976744186046511</v>
      </c>
      <c r="O69" s="15" t="s">
        <v>455</v>
      </c>
      <c r="P69" s="15" t="s">
        <v>30</v>
      </c>
      <c r="Q69" s="6">
        <v>54</v>
      </c>
      <c r="R69" s="6">
        <v>16424.2</v>
      </c>
      <c r="S69" s="6">
        <v>119</v>
      </c>
      <c r="T69" s="6">
        <f t="shared" si="5"/>
        <v>2.2037037037037037</v>
      </c>
    </row>
    <row r="70" spans="1:20" x14ac:dyDescent="0.15">
      <c r="A70" s="15" t="s">
        <v>331</v>
      </c>
      <c r="B70" s="15" t="s">
        <v>31</v>
      </c>
      <c r="C70" s="6">
        <v>44</v>
      </c>
      <c r="D70" s="6">
        <v>14136.200999999999</v>
      </c>
      <c r="E70" s="6">
        <v>129</v>
      </c>
      <c r="F70" s="6">
        <f t="shared" si="3"/>
        <v>2.9318181818181817</v>
      </c>
      <c r="H70" s="15" t="s">
        <v>393</v>
      </c>
      <c r="I70" s="15" t="s">
        <v>32</v>
      </c>
      <c r="J70" s="6">
        <v>113</v>
      </c>
      <c r="K70" s="6">
        <v>38690.406000000003</v>
      </c>
      <c r="L70" s="6">
        <v>159</v>
      </c>
      <c r="M70" s="6">
        <f t="shared" si="4"/>
        <v>1.4070796460176991</v>
      </c>
      <c r="O70" s="15" t="s">
        <v>455</v>
      </c>
      <c r="P70" s="15" t="s">
        <v>31</v>
      </c>
      <c r="Q70" s="6">
        <v>59</v>
      </c>
      <c r="R70" s="6">
        <v>20340.043000000001</v>
      </c>
      <c r="S70" s="6">
        <v>119</v>
      </c>
      <c r="T70" s="6">
        <f t="shared" si="5"/>
        <v>2.0169491525423728</v>
      </c>
    </row>
    <row r="71" spans="1:20" x14ac:dyDescent="0.15">
      <c r="A71" s="15" t="s">
        <v>331</v>
      </c>
      <c r="B71" s="15" t="s">
        <v>32</v>
      </c>
      <c r="C71" s="6">
        <v>84</v>
      </c>
      <c r="D71" s="6">
        <v>26740.037</v>
      </c>
      <c r="E71" s="6">
        <v>130</v>
      </c>
      <c r="F71" s="6">
        <f t="shared" si="3"/>
        <v>1.5476190476190477</v>
      </c>
      <c r="H71" s="15" t="s">
        <v>393</v>
      </c>
      <c r="I71" s="15" t="s">
        <v>33</v>
      </c>
      <c r="J71" s="6">
        <v>92</v>
      </c>
      <c r="K71" s="6">
        <v>30682.799999999999</v>
      </c>
      <c r="L71" s="6">
        <v>159</v>
      </c>
      <c r="M71" s="6">
        <f t="shared" si="4"/>
        <v>1.7282608695652173</v>
      </c>
      <c r="O71" s="15" t="s">
        <v>455</v>
      </c>
      <c r="P71" s="15" t="s">
        <v>32</v>
      </c>
      <c r="Q71" s="6">
        <v>102</v>
      </c>
      <c r="R71" s="6">
        <v>32177.793000000001</v>
      </c>
      <c r="S71" s="6">
        <v>119</v>
      </c>
      <c r="T71" s="6">
        <f t="shared" si="5"/>
        <v>1.1666666666666667</v>
      </c>
    </row>
    <row r="72" spans="1:20" x14ac:dyDescent="0.15">
      <c r="A72" s="15" t="s">
        <v>331</v>
      </c>
      <c r="B72" s="15" t="s">
        <v>33</v>
      </c>
      <c r="C72" s="6">
        <v>103</v>
      </c>
      <c r="D72" s="6">
        <v>32335.16</v>
      </c>
      <c r="E72" s="6">
        <v>130</v>
      </c>
      <c r="F72" s="6">
        <f t="shared" si="3"/>
        <v>1.2621359223300972</v>
      </c>
      <c r="H72" s="15" t="s">
        <v>394</v>
      </c>
      <c r="I72" s="15" t="s">
        <v>24</v>
      </c>
      <c r="J72" s="6">
        <v>111</v>
      </c>
      <c r="K72" s="6">
        <v>36368.239999999998</v>
      </c>
      <c r="L72" s="6">
        <v>143</v>
      </c>
      <c r="M72" s="6">
        <f t="shared" si="4"/>
        <v>1.2882882882882882</v>
      </c>
      <c r="O72" s="15" t="s">
        <v>455</v>
      </c>
      <c r="P72" s="15" t="s">
        <v>33</v>
      </c>
      <c r="Q72" s="6">
        <v>88</v>
      </c>
      <c r="R72" s="6">
        <v>27802.363000000001</v>
      </c>
      <c r="S72" s="6">
        <v>119</v>
      </c>
      <c r="T72" s="6">
        <f t="shared" si="5"/>
        <v>1.3522727272727273</v>
      </c>
    </row>
    <row r="73" spans="1:20" x14ac:dyDescent="0.15">
      <c r="A73" s="15" t="s">
        <v>332</v>
      </c>
      <c r="B73" s="15" t="s">
        <v>24</v>
      </c>
      <c r="C73" s="6">
        <v>104</v>
      </c>
      <c r="D73" s="6">
        <v>33702.516000000003</v>
      </c>
      <c r="E73" s="6">
        <v>438</v>
      </c>
      <c r="F73" s="6">
        <f t="shared" si="3"/>
        <v>4.2115384615384617</v>
      </c>
      <c r="H73" s="15" t="s">
        <v>394</v>
      </c>
      <c r="I73" s="15" t="s">
        <v>25</v>
      </c>
      <c r="J73" s="6">
        <v>91</v>
      </c>
      <c r="K73" s="6">
        <v>31936.719000000001</v>
      </c>
      <c r="L73" s="6">
        <v>144</v>
      </c>
      <c r="M73" s="6">
        <f t="shared" si="4"/>
        <v>1.5824175824175823</v>
      </c>
      <c r="O73" s="15" t="s">
        <v>456</v>
      </c>
      <c r="P73" s="15" t="s">
        <v>24</v>
      </c>
      <c r="Q73" s="6">
        <v>82</v>
      </c>
      <c r="R73" s="6">
        <v>26573.803</v>
      </c>
      <c r="S73" s="6">
        <v>99</v>
      </c>
      <c r="T73" s="6">
        <f t="shared" si="5"/>
        <v>1.2073170731707317</v>
      </c>
    </row>
    <row r="74" spans="1:20" x14ac:dyDescent="0.15">
      <c r="A74" s="15" t="s">
        <v>332</v>
      </c>
      <c r="B74" s="15" t="s">
        <v>25</v>
      </c>
      <c r="C74" s="6">
        <v>90</v>
      </c>
      <c r="D74" s="6">
        <v>28721.035</v>
      </c>
      <c r="E74" s="6">
        <v>439</v>
      </c>
      <c r="F74" s="6">
        <f t="shared" si="3"/>
        <v>4.8777777777777782</v>
      </c>
      <c r="H74" s="15" t="s">
        <v>394</v>
      </c>
      <c r="I74" s="15" t="s">
        <v>26</v>
      </c>
      <c r="J74" s="6">
        <v>97</v>
      </c>
      <c r="K74" s="6">
        <v>31602.002</v>
      </c>
      <c r="L74" s="6">
        <v>144</v>
      </c>
      <c r="M74" s="6">
        <f t="shared" si="4"/>
        <v>1.4845360824742269</v>
      </c>
      <c r="O74" s="15" t="s">
        <v>456</v>
      </c>
      <c r="P74" s="15" t="s">
        <v>25</v>
      </c>
      <c r="Q74" s="6">
        <v>93</v>
      </c>
      <c r="R74" s="6">
        <v>28240.955000000002</v>
      </c>
      <c r="S74" s="6">
        <v>99</v>
      </c>
      <c r="T74" s="6">
        <f t="shared" si="5"/>
        <v>1.064516129032258</v>
      </c>
    </row>
    <row r="75" spans="1:20" x14ac:dyDescent="0.15">
      <c r="A75" s="15" t="s">
        <v>332</v>
      </c>
      <c r="B75" s="15" t="s">
        <v>26</v>
      </c>
      <c r="C75" s="6">
        <v>95</v>
      </c>
      <c r="D75" s="6">
        <v>30913.360000000001</v>
      </c>
      <c r="E75" s="6">
        <v>439</v>
      </c>
      <c r="F75" s="6">
        <f t="shared" si="3"/>
        <v>4.6210526315789471</v>
      </c>
      <c r="H75" s="15" t="s">
        <v>394</v>
      </c>
      <c r="I75" s="15" t="s">
        <v>27</v>
      </c>
      <c r="J75" s="6">
        <v>103</v>
      </c>
      <c r="K75" s="6">
        <v>33947.599999999999</v>
      </c>
      <c r="L75" s="6">
        <v>145</v>
      </c>
      <c r="M75" s="6">
        <f t="shared" si="4"/>
        <v>1.4077669902912622</v>
      </c>
      <c r="O75" s="15" t="s">
        <v>456</v>
      </c>
      <c r="P75" s="15" t="s">
        <v>26</v>
      </c>
      <c r="Q75" s="6">
        <v>98</v>
      </c>
      <c r="R75" s="6">
        <v>34908.925999999999</v>
      </c>
      <c r="S75" s="6">
        <v>99</v>
      </c>
      <c r="T75" s="6">
        <f t="shared" si="5"/>
        <v>1.010204081632653</v>
      </c>
    </row>
    <row r="76" spans="1:20" x14ac:dyDescent="0.15">
      <c r="A76" s="15" t="s">
        <v>332</v>
      </c>
      <c r="B76" s="15" t="s">
        <v>27</v>
      </c>
      <c r="C76" s="6">
        <v>103</v>
      </c>
      <c r="D76" s="6">
        <v>32945.75</v>
      </c>
      <c r="E76" s="6">
        <v>439</v>
      </c>
      <c r="F76" s="6">
        <f t="shared" si="3"/>
        <v>4.2621359223300974</v>
      </c>
      <c r="H76" s="15" t="s">
        <v>394</v>
      </c>
      <c r="I76" s="15" t="s">
        <v>28</v>
      </c>
      <c r="J76" s="6">
        <v>101</v>
      </c>
      <c r="K76" s="6">
        <v>33769.445</v>
      </c>
      <c r="L76" s="6">
        <v>145</v>
      </c>
      <c r="M76" s="6">
        <f t="shared" si="4"/>
        <v>1.4356435643564356</v>
      </c>
      <c r="O76" s="15" t="s">
        <v>456</v>
      </c>
      <c r="P76" s="15" t="s">
        <v>27</v>
      </c>
      <c r="Q76" s="6">
        <v>97</v>
      </c>
      <c r="R76" s="6">
        <v>32595.645</v>
      </c>
      <c r="S76" s="6">
        <v>100</v>
      </c>
      <c r="T76" s="6">
        <f t="shared" si="5"/>
        <v>1.0309278350515463</v>
      </c>
    </row>
    <row r="77" spans="1:20" x14ac:dyDescent="0.15">
      <c r="A77" s="15" t="s">
        <v>332</v>
      </c>
      <c r="B77" s="15" t="s">
        <v>28</v>
      </c>
      <c r="C77" s="6">
        <v>90</v>
      </c>
      <c r="D77" s="6">
        <v>27689.682000000001</v>
      </c>
      <c r="E77" s="6">
        <v>440</v>
      </c>
      <c r="F77" s="6">
        <f t="shared" si="3"/>
        <v>4.8888888888888893</v>
      </c>
      <c r="H77" s="15" t="s">
        <v>394</v>
      </c>
      <c r="I77" s="15" t="s">
        <v>29</v>
      </c>
      <c r="J77" s="6">
        <v>104</v>
      </c>
      <c r="K77" s="6">
        <v>30976.401999999998</v>
      </c>
      <c r="L77" s="6">
        <v>146</v>
      </c>
      <c r="M77" s="6">
        <f t="shared" si="4"/>
        <v>1.4038461538461537</v>
      </c>
      <c r="O77" s="15" t="s">
        <v>456</v>
      </c>
      <c r="P77" s="15" t="s">
        <v>28</v>
      </c>
      <c r="Q77" s="6">
        <v>91</v>
      </c>
      <c r="R77" s="6">
        <v>31145.205000000002</v>
      </c>
      <c r="S77" s="6">
        <v>100</v>
      </c>
      <c r="T77" s="6">
        <f t="shared" si="5"/>
        <v>1.098901098901099</v>
      </c>
    </row>
    <row r="78" spans="1:20" x14ac:dyDescent="0.15">
      <c r="A78" s="15" t="s">
        <v>332</v>
      </c>
      <c r="B78" s="15" t="s">
        <v>29</v>
      </c>
      <c r="C78" s="6">
        <v>111</v>
      </c>
      <c r="D78" s="6">
        <v>35371.51</v>
      </c>
      <c r="E78" s="6">
        <v>440</v>
      </c>
      <c r="F78" s="6">
        <f t="shared" si="3"/>
        <v>3.9639639639639639</v>
      </c>
      <c r="H78" s="15" t="s">
        <v>394</v>
      </c>
      <c r="I78" s="15" t="s">
        <v>30</v>
      </c>
      <c r="J78" s="6">
        <v>56</v>
      </c>
      <c r="K78" s="6">
        <v>17380.601999999999</v>
      </c>
      <c r="L78" s="6">
        <v>147</v>
      </c>
      <c r="M78" s="6">
        <f t="shared" si="4"/>
        <v>2.625</v>
      </c>
      <c r="O78" s="15" t="s">
        <v>456</v>
      </c>
      <c r="P78" s="15" t="s">
        <v>29</v>
      </c>
      <c r="Q78" s="6">
        <v>77</v>
      </c>
      <c r="R78" s="6">
        <v>24899.998</v>
      </c>
      <c r="S78" s="6">
        <v>100</v>
      </c>
      <c r="T78" s="6">
        <f t="shared" si="5"/>
        <v>1.2987012987012987</v>
      </c>
    </row>
    <row r="79" spans="1:20" x14ac:dyDescent="0.15">
      <c r="A79" s="15" t="s">
        <v>332</v>
      </c>
      <c r="B79" s="15" t="s">
        <v>30</v>
      </c>
      <c r="C79" s="6">
        <v>54</v>
      </c>
      <c r="D79" s="6">
        <v>19919.918000000001</v>
      </c>
      <c r="E79" s="6">
        <v>441</v>
      </c>
      <c r="F79" s="6">
        <f t="shared" si="3"/>
        <v>8.1666666666666661</v>
      </c>
      <c r="H79" s="15" t="s">
        <v>394</v>
      </c>
      <c r="I79" s="15" t="s">
        <v>31</v>
      </c>
      <c r="J79" s="6">
        <v>45</v>
      </c>
      <c r="K79" s="6">
        <v>15288.8</v>
      </c>
      <c r="L79" s="6">
        <v>147</v>
      </c>
      <c r="M79" s="6">
        <f t="shared" si="4"/>
        <v>3.2666666666666666</v>
      </c>
      <c r="O79" s="15" t="s">
        <v>456</v>
      </c>
      <c r="P79" s="15" t="s">
        <v>30</v>
      </c>
      <c r="Q79" s="6">
        <v>62</v>
      </c>
      <c r="R79" s="6">
        <v>20270.116999999998</v>
      </c>
      <c r="S79" s="6">
        <v>101</v>
      </c>
      <c r="T79" s="6">
        <f t="shared" si="5"/>
        <v>1.6290322580645162</v>
      </c>
    </row>
    <row r="80" spans="1:20" x14ac:dyDescent="0.15">
      <c r="A80" s="15" t="s">
        <v>332</v>
      </c>
      <c r="B80" s="15" t="s">
        <v>31</v>
      </c>
      <c r="C80" s="6">
        <v>46</v>
      </c>
      <c r="D80" s="6">
        <v>16683.241999999998</v>
      </c>
      <c r="E80" s="6">
        <v>441</v>
      </c>
      <c r="F80" s="6">
        <f t="shared" si="3"/>
        <v>9.5869565217391308</v>
      </c>
      <c r="H80" s="15" t="s">
        <v>394</v>
      </c>
      <c r="I80" s="15" t="s">
        <v>32</v>
      </c>
      <c r="J80" s="6">
        <v>96</v>
      </c>
      <c r="K80" s="6">
        <v>31903.884999999998</v>
      </c>
      <c r="L80" s="6">
        <v>163</v>
      </c>
      <c r="M80" s="6">
        <f t="shared" si="4"/>
        <v>1.6979166666666667</v>
      </c>
      <c r="O80" s="15" t="s">
        <v>456</v>
      </c>
      <c r="P80" s="15" t="s">
        <v>31</v>
      </c>
      <c r="Q80" s="6">
        <v>59</v>
      </c>
      <c r="R80" s="6">
        <v>21626.799999999999</v>
      </c>
      <c r="S80" s="6">
        <v>102</v>
      </c>
      <c r="T80" s="6">
        <f t="shared" si="5"/>
        <v>1.728813559322034</v>
      </c>
    </row>
    <row r="81" spans="1:20" x14ac:dyDescent="0.15">
      <c r="A81" s="15" t="s">
        <v>332</v>
      </c>
      <c r="B81" s="15" t="s">
        <v>32</v>
      </c>
      <c r="C81" s="6">
        <v>109</v>
      </c>
      <c r="D81" s="6">
        <v>32442.763999999999</v>
      </c>
      <c r="E81" s="6">
        <v>441</v>
      </c>
      <c r="F81" s="6">
        <f t="shared" si="3"/>
        <v>4.0458715596330279</v>
      </c>
      <c r="H81" s="15" t="s">
        <v>394</v>
      </c>
      <c r="I81" s="15" t="s">
        <v>33</v>
      </c>
      <c r="J81" s="6">
        <v>100</v>
      </c>
      <c r="K81" s="6">
        <v>30957.357</v>
      </c>
      <c r="L81" s="6">
        <v>172</v>
      </c>
      <c r="M81" s="6">
        <f t="shared" si="4"/>
        <v>1.72</v>
      </c>
      <c r="O81" s="15" t="s">
        <v>456</v>
      </c>
      <c r="P81" s="15" t="s">
        <v>32</v>
      </c>
      <c r="Q81" s="6">
        <v>89</v>
      </c>
      <c r="R81" s="6">
        <v>27252.405999999999</v>
      </c>
      <c r="S81" s="6">
        <v>102</v>
      </c>
      <c r="T81" s="6">
        <f t="shared" si="5"/>
        <v>1.146067415730337</v>
      </c>
    </row>
    <row r="82" spans="1:20" x14ac:dyDescent="0.15">
      <c r="A82" s="15" t="s">
        <v>332</v>
      </c>
      <c r="B82" s="15" t="s">
        <v>33</v>
      </c>
      <c r="C82" s="6">
        <v>95</v>
      </c>
      <c r="D82" s="6">
        <v>29730.601999999999</v>
      </c>
      <c r="E82" s="6">
        <v>441</v>
      </c>
      <c r="F82" s="6">
        <f t="shared" si="3"/>
        <v>4.6421052631578945</v>
      </c>
      <c r="H82" s="15" t="s">
        <v>395</v>
      </c>
      <c r="I82" s="15" t="s">
        <v>24</v>
      </c>
      <c r="J82" s="6">
        <v>77</v>
      </c>
      <c r="K82" s="6">
        <v>23684.598000000002</v>
      </c>
      <c r="L82" s="6">
        <v>144</v>
      </c>
      <c r="M82" s="6">
        <f t="shared" si="4"/>
        <v>1.8701298701298701</v>
      </c>
      <c r="O82" s="15" t="s">
        <v>456</v>
      </c>
      <c r="P82" s="15" t="s">
        <v>33</v>
      </c>
      <c r="Q82" s="6">
        <v>95</v>
      </c>
      <c r="R82" s="6">
        <v>29479.16</v>
      </c>
      <c r="S82" s="6">
        <v>102</v>
      </c>
      <c r="T82" s="6">
        <f t="shared" si="5"/>
        <v>1.0736842105263158</v>
      </c>
    </row>
    <row r="83" spans="1:20" x14ac:dyDescent="0.15">
      <c r="A83" s="15" t="s">
        <v>333</v>
      </c>
      <c r="B83" s="15" t="s">
        <v>24</v>
      </c>
      <c r="C83" s="6">
        <v>54</v>
      </c>
      <c r="D83" s="6">
        <v>17050.12</v>
      </c>
      <c r="E83" s="6">
        <v>100</v>
      </c>
      <c r="F83" s="6">
        <f t="shared" si="3"/>
        <v>1.8518518518518519</v>
      </c>
      <c r="H83" s="15" t="s">
        <v>395</v>
      </c>
      <c r="I83" s="15" t="s">
        <v>25</v>
      </c>
      <c r="J83" s="6">
        <v>90</v>
      </c>
      <c r="K83" s="6">
        <v>29247.603999999999</v>
      </c>
      <c r="L83" s="6">
        <v>144</v>
      </c>
      <c r="M83" s="6">
        <f t="shared" si="4"/>
        <v>1.6</v>
      </c>
      <c r="O83" s="15" t="s">
        <v>457</v>
      </c>
      <c r="P83" s="15" t="s">
        <v>24</v>
      </c>
      <c r="Q83" s="6">
        <v>99</v>
      </c>
      <c r="R83" s="6">
        <v>31673.21</v>
      </c>
      <c r="S83" s="6">
        <v>123</v>
      </c>
      <c r="T83" s="6">
        <f t="shared" si="5"/>
        <v>1.2424242424242424</v>
      </c>
    </row>
    <row r="84" spans="1:20" x14ac:dyDescent="0.15">
      <c r="A84" s="15" t="s">
        <v>333</v>
      </c>
      <c r="B84" s="15" t="s">
        <v>25</v>
      </c>
      <c r="C84" s="6">
        <v>54</v>
      </c>
      <c r="D84" s="6">
        <v>17692.04</v>
      </c>
      <c r="E84" s="6">
        <v>101</v>
      </c>
      <c r="F84" s="6">
        <f t="shared" si="3"/>
        <v>1.8703703703703705</v>
      </c>
      <c r="H84" s="15" t="s">
        <v>395</v>
      </c>
      <c r="I84" s="15" t="s">
        <v>26</v>
      </c>
      <c r="J84" s="6">
        <v>101</v>
      </c>
      <c r="K84" s="6">
        <v>35269.599999999999</v>
      </c>
      <c r="L84" s="6">
        <v>144</v>
      </c>
      <c r="M84" s="6">
        <f t="shared" si="4"/>
        <v>1.4257425742574257</v>
      </c>
      <c r="O84" s="15" t="s">
        <v>457</v>
      </c>
      <c r="P84" s="15" t="s">
        <v>25</v>
      </c>
      <c r="Q84" s="6">
        <v>109</v>
      </c>
      <c r="R84" s="6">
        <v>32578.97</v>
      </c>
      <c r="S84" s="6">
        <v>123</v>
      </c>
      <c r="T84" s="6">
        <f t="shared" si="5"/>
        <v>1.128440366972477</v>
      </c>
    </row>
    <row r="85" spans="1:20" x14ac:dyDescent="0.15">
      <c r="A85" s="15" t="s">
        <v>333</v>
      </c>
      <c r="B85" s="15" t="s">
        <v>26</v>
      </c>
      <c r="C85" s="6">
        <v>53</v>
      </c>
      <c r="D85" s="6">
        <v>18470.842000000001</v>
      </c>
      <c r="E85" s="6">
        <v>101</v>
      </c>
      <c r="F85" s="6">
        <f t="shared" si="3"/>
        <v>1.9056603773584906</v>
      </c>
      <c r="H85" s="15" t="s">
        <v>395</v>
      </c>
      <c r="I85" s="15" t="s">
        <v>27</v>
      </c>
      <c r="J85" s="6">
        <v>90</v>
      </c>
      <c r="K85" s="6">
        <v>30003.958999999999</v>
      </c>
      <c r="L85" s="6">
        <v>144</v>
      </c>
      <c r="M85" s="6">
        <f t="shared" si="4"/>
        <v>1.6</v>
      </c>
      <c r="O85" s="15" t="s">
        <v>457</v>
      </c>
      <c r="P85" s="15" t="s">
        <v>26</v>
      </c>
      <c r="Q85" s="6">
        <v>87</v>
      </c>
      <c r="R85" s="6">
        <v>29901.035</v>
      </c>
      <c r="S85" s="6">
        <v>123</v>
      </c>
      <c r="T85" s="6">
        <f t="shared" si="5"/>
        <v>1.4137931034482758</v>
      </c>
    </row>
    <row r="86" spans="1:20" x14ac:dyDescent="0.15">
      <c r="A86" s="15" t="s">
        <v>333</v>
      </c>
      <c r="B86" s="15" t="s">
        <v>27</v>
      </c>
      <c r="C86" s="6">
        <v>70</v>
      </c>
      <c r="D86" s="6">
        <v>21547.72</v>
      </c>
      <c r="E86" s="6">
        <v>101</v>
      </c>
      <c r="F86" s="6">
        <f t="shared" si="3"/>
        <v>1.4428571428571428</v>
      </c>
      <c r="H86" s="15" t="s">
        <v>395</v>
      </c>
      <c r="I86" s="15" t="s">
        <v>28</v>
      </c>
      <c r="J86" s="6">
        <v>103</v>
      </c>
      <c r="K86" s="6">
        <v>34021.360000000001</v>
      </c>
      <c r="L86" s="6">
        <v>144</v>
      </c>
      <c r="M86" s="6">
        <f t="shared" si="4"/>
        <v>1.3980582524271845</v>
      </c>
      <c r="O86" s="15" t="s">
        <v>457</v>
      </c>
      <c r="P86" s="15" t="s">
        <v>27</v>
      </c>
      <c r="Q86" s="6">
        <v>88</v>
      </c>
      <c r="R86" s="6">
        <v>31212.678</v>
      </c>
      <c r="S86" s="6">
        <v>123</v>
      </c>
      <c r="T86" s="6">
        <f t="shared" si="5"/>
        <v>1.3977272727272727</v>
      </c>
    </row>
    <row r="87" spans="1:20" x14ac:dyDescent="0.15">
      <c r="A87" s="15" t="s">
        <v>333</v>
      </c>
      <c r="B87" s="15" t="s">
        <v>28</v>
      </c>
      <c r="C87" s="6">
        <v>62</v>
      </c>
      <c r="D87" s="6">
        <v>19412.04</v>
      </c>
      <c r="E87" s="6">
        <v>101</v>
      </c>
      <c r="F87" s="6">
        <f t="shared" si="3"/>
        <v>1.6290322580645162</v>
      </c>
      <c r="H87" s="15" t="s">
        <v>395</v>
      </c>
      <c r="I87" s="15" t="s">
        <v>29</v>
      </c>
      <c r="J87" s="6">
        <v>94</v>
      </c>
      <c r="K87" s="6">
        <v>29598.357</v>
      </c>
      <c r="L87" s="6">
        <v>145</v>
      </c>
      <c r="M87" s="6">
        <f t="shared" si="4"/>
        <v>1.5425531914893618</v>
      </c>
      <c r="O87" s="15" t="s">
        <v>457</v>
      </c>
      <c r="P87" s="15" t="s">
        <v>28</v>
      </c>
      <c r="Q87" s="6">
        <v>91</v>
      </c>
      <c r="R87" s="6">
        <v>30269.232</v>
      </c>
      <c r="S87" s="6">
        <v>123</v>
      </c>
      <c r="T87" s="6">
        <f t="shared" si="5"/>
        <v>1.3516483516483517</v>
      </c>
    </row>
    <row r="88" spans="1:20" x14ac:dyDescent="0.15">
      <c r="A88" s="15" t="s">
        <v>333</v>
      </c>
      <c r="B88" s="15" t="s">
        <v>29</v>
      </c>
      <c r="C88" s="6">
        <v>61</v>
      </c>
      <c r="D88" s="6">
        <v>19604.923999999999</v>
      </c>
      <c r="E88" s="6">
        <v>101</v>
      </c>
      <c r="F88" s="6">
        <f t="shared" si="3"/>
        <v>1.6557377049180328</v>
      </c>
      <c r="H88" s="15" t="s">
        <v>395</v>
      </c>
      <c r="I88" s="15" t="s">
        <v>30</v>
      </c>
      <c r="J88" s="6">
        <v>54</v>
      </c>
      <c r="K88" s="6">
        <v>16999.88</v>
      </c>
      <c r="L88" s="6">
        <v>145</v>
      </c>
      <c r="M88" s="6">
        <f t="shared" si="4"/>
        <v>2.6851851851851851</v>
      </c>
      <c r="O88" s="15" t="s">
        <v>457</v>
      </c>
      <c r="P88" s="15" t="s">
        <v>29</v>
      </c>
      <c r="Q88" s="6">
        <v>99</v>
      </c>
      <c r="R88" s="6">
        <v>30586.831999999999</v>
      </c>
      <c r="S88" s="6">
        <v>123</v>
      </c>
      <c r="T88" s="6">
        <f t="shared" si="5"/>
        <v>1.2424242424242424</v>
      </c>
    </row>
    <row r="89" spans="1:20" x14ac:dyDescent="0.15">
      <c r="A89" s="15" t="s">
        <v>333</v>
      </c>
      <c r="B89" s="15" t="s">
        <v>30</v>
      </c>
      <c r="C89" s="6">
        <v>34</v>
      </c>
      <c r="D89" s="6">
        <v>11913.839</v>
      </c>
      <c r="E89" s="6">
        <v>102</v>
      </c>
      <c r="F89" s="6">
        <f t="shared" si="3"/>
        <v>3</v>
      </c>
      <c r="H89" s="15" t="s">
        <v>395</v>
      </c>
      <c r="I89" s="15" t="s">
        <v>31</v>
      </c>
      <c r="J89" s="6">
        <v>46</v>
      </c>
      <c r="K89" s="6">
        <v>15936.677</v>
      </c>
      <c r="L89" s="6">
        <v>145</v>
      </c>
      <c r="M89" s="6">
        <f t="shared" si="4"/>
        <v>3.152173913043478</v>
      </c>
      <c r="O89" s="15" t="s">
        <v>457</v>
      </c>
      <c r="P89" s="15" t="s">
        <v>30</v>
      </c>
      <c r="Q89" s="6">
        <v>50</v>
      </c>
      <c r="R89" s="6">
        <v>15959.682000000001</v>
      </c>
      <c r="S89" s="6">
        <v>123</v>
      </c>
      <c r="T89" s="6">
        <f t="shared" si="5"/>
        <v>2.46</v>
      </c>
    </row>
    <row r="90" spans="1:20" x14ac:dyDescent="0.15">
      <c r="A90" s="15" t="s">
        <v>333</v>
      </c>
      <c r="B90" s="15" t="s">
        <v>31</v>
      </c>
      <c r="C90" s="6">
        <v>28</v>
      </c>
      <c r="D90" s="6">
        <v>9256.3189999999995</v>
      </c>
      <c r="E90" s="6">
        <v>102</v>
      </c>
      <c r="F90" s="6">
        <f t="shared" si="3"/>
        <v>3.6428571428571428</v>
      </c>
      <c r="H90" s="15" t="s">
        <v>395</v>
      </c>
      <c r="I90" s="15" t="s">
        <v>32</v>
      </c>
      <c r="J90" s="6">
        <v>75</v>
      </c>
      <c r="K90" s="6">
        <v>24400.080000000002</v>
      </c>
      <c r="L90" s="6">
        <v>145</v>
      </c>
      <c r="M90" s="6">
        <f t="shared" si="4"/>
        <v>1.9333333333333333</v>
      </c>
      <c r="O90" s="15" t="s">
        <v>457</v>
      </c>
      <c r="P90" s="15" t="s">
        <v>31</v>
      </c>
      <c r="Q90" s="6">
        <v>48</v>
      </c>
      <c r="R90" s="6">
        <v>17642.8</v>
      </c>
      <c r="S90" s="6">
        <v>124</v>
      </c>
      <c r="T90" s="6">
        <f t="shared" si="5"/>
        <v>2.5833333333333335</v>
      </c>
    </row>
    <row r="91" spans="1:20" x14ac:dyDescent="0.15">
      <c r="A91" s="15" t="s">
        <v>333</v>
      </c>
      <c r="B91" s="15" t="s">
        <v>32</v>
      </c>
      <c r="C91" s="6">
        <v>71</v>
      </c>
      <c r="D91" s="6">
        <v>20728.918000000001</v>
      </c>
      <c r="E91" s="6">
        <v>102</v>
      </c>
      <c r="F91" s="6">
        <f t="shared" si="3"/>
        <v>1.4366197183098592</v>
      </c>
      <c r="H91" s="15" t="s">
        <v>395</v>
      </c>
      <c r="I91" s="15" t="s">
        <v>33</v>
      </c>
      <c r="J91" s="6">
        <v>111</v>
      </c>
      <c r="K91" s="6">
        <v>36546.953000000001</v>
      </c>
      <c r="L91" s="6">
        <v>145</v>
      </c>
      <c r="M91" s="6">
        <f t="shared" si="4"/>
        <v>1.3063063063063063</v>
      </c>
      <c r="O91" s="15" t="s">
        <v>457</v>
      </c>
      <c r="P91" s="15" t="s">
        <v>32</v>
      </c>
      <c r="Q91" s="6">
        <v>77</v>
      </c>
      <c r="R91" s="6">
        <v>25227.724999999999</v>
      </c>
      <c r="S91" s="6">
        <v>124</v>
      </c>
      <c r="T91" s="6">
        <f t="shared" si="5"/>
        <v>1.6103896103896105</v>
      </c>
    </row>
    <row r="92" spans="1:20" x14ac:dyDescent="0.15">
      <c r="A92" s="15" t="s">
        <v>333</v>
      </c>
      <c r="B92" s="15" t="s">
        <v>33</v>
      </c>
      <c r="C92" s="6">
        <v>52</v>
      </c>
      <c r="D92" s="6">
        <v>16916.682000000001</v>
      </c>
      <c r="E92" s="6">
        <v>102</v>
      </c>
      <c r="F92" s="6">
        <f t="shared" si="3"/>
        <v>1.9615384615384615</v>
      </c>
      <c r="H92" s="15" t="s">
        <v>396</v>
      </c>
      <c r="I92" s="15" t="s">
        <v>24</v>
      </c>
      <c r="J92" s="6">
        <v>73</v>
      </c>
      <c r="K92" s="6">
        <v>23264.041000000001</v>
      </c>
      <c r="L92" s="6">
        <v>118</v>
      </c>
      <c r="M92" s="6">
        <f t="shared" si="4"/>
        <v>1.6164383561643836</v>
      </c>
      <c r="O92" s="15" t="s">
        <v>457</v>
      </c>
      <c r="P92" s="15" t="s">
        <v>33</v>
      </c>
      <c r="Q92" s="6">
        <v>95</v>
      </c>
      <c r="R92" s="6">
        <v>29878.884999999998</v>
      </c>
      <c r="S92" s="6">
        <v>124</v>
      </c>
      <c r="T92" s="6">
        <f t="shared" si="5"/>
        <v>1.3052631578947369</v>
      </c>
    </row>
    <row r="93" spans="1:20" x14ac:dyDescent="0.15">
      <c r="A93" s="15" t="s">
        <v>334</v>
      </c>
      <c r="B93" s="15" t="s">
        <v>24</v>
      </c>
      <c r="C93" s="6">
        <v>40</v>
      </c>
      <c r="D93" s="6">
        <v>12012.76</v>
      </c>
      <c r="E93" s="6">
        <v>602</v>
      </c>
      <c r="F93" s="6">
        <f t="shared" si="3"/>
        <v>15.05</v>
      </c>
      <c r="H93" s="15" t="s">
        <v>396</v>
      </c>
      <c r="I93" s="15" t="s">
        <v>25</v>
      </c>
      <c r="J93" s="6">
        <v>93</v>
      </c>
      <c r="K93" s="6">
        <v>27213.877</v>
      </c>
      <c r="L93" s="6">
        <v>118</v>
      </c>
      <c r="M93" s="6">
        <f t="shared" si="4"/>
        <v>1.2688172043010753</v>
      </c>
      <c r="O93" s="15" t="s">
        <v>458</v>
      </c>
      <c r="P93" s="15" t="s">
        <v>24</v>
      </c>
      <c r="Q93" s="6">
        <v>104</v>
      </c>
      <c r="R93" s="6">
        <v>34516.315999999999</v>
      </c>
      <c r="S93" s="6">
        <v>131</v>
      </c>
      <c r="T93" s="6">
        <f t="shared" si="5"/>
        <v>1.2596153846153846</v>
      </c>
    </row>
    <row r="94" spans="1:20" x14ac:dyDescent="0.15">
      <c r="A94" s="15" t="s">
        <v>334</v>
      </c>
      <c r="B94" s="15" t="s">
        <v>25</v>
      </c>
      <c r="C94" s="6">
        <v>54</v>
      </c>
      <c r="D94" s="6">
        <v>18894.48</v>
      </c>
      <c r="E94" s="6">
        <v>602</v>
      </c>
      <c r="F94" s="6">
        <f t="shared" si="3"/>
        <v>11.148148148148149</v>
      </c>
      <c r="H94" s="15" t="s">
        <v>396</v>
      </c>
      <c r="I94" s="15" t="s">
        <v>26</v>
      </c>
      <c r="J94" s="6">
        <v>96</v>
      </c>
      <c r="K94" s="6">
        <v>33007.004000000001</v>
      </c>
      <c r="L94" s="6">
        <v>118</v>
      </c>
      <c r="M94" s="6">
        <f t="shared" si="4"/>
        <v>1.2291666666666667</v>
      </c>
      <c r="O94" s="15" t="s">
        <v>458</v>
      </c>
      <c r="P94" s="15" t="s">
        <v>25</v>
      </c>
      <c r="Q94" s="6">
        <v>112</v>
      </c>
      <c r="R94" s="6">
        <v>32245.761999999999</v>
      </c>
      <c r="S94" s="6">
        <v>131</v>
      </c>
      <c r="T94" s="6">
        <f t="shared" si="5"/>
        <v>1.1696428571428572</v>
      </c>
    </row>
    <row r="95" spans="1:20" x14ac:dyDescent="0.15">
      <c r="A95" s="15" t="s">
        <v>334</v>
      </c>
      <c r="B95" s="15" t="s">
        <v>26</v>
      </c>
      <c r="C95" s="6">
        <v>43</v>
      </c>
      <c r="D95" s="6">
        <v>15374.039000000001</v>
      </c>
      <c r="E95" s="6">
        <v>602</v>
      </c>
      <c r="F95" s="6">
        <f t="shared" si="3"/>
        <v>14</v>
      </c>
      <c r="H95" s="15" t="s">
        <v>396</v>
      </c>
      <c r="I95" s="15" t="s">
        <v>27</v>
      </c>
      <c r="J95" s="6">
        <v>97</v>
      </c>
      <c r="K95" s="6">
        <v>32750.403999999999</v>
      </c>
      <c r="L95" s="6">
        <v>119</v>
      </c>
      <c r="M95" s="6">
        <f t="shared" si="4"/>
        <v>1.2268041237113403</v>
      </c>
      <c r="O95" s="15" t="s">
        <v>458</v>
      </c>
      <c r="P95" s="15" t="s">
        <v>26</v>
      </c>
      <c r="Q95" s="6">
        <v>103</v>
      </c>
      <c r="R95" s="6">
        <v>33338.995999999999</v>
      </c>
      <c r="S95" s="6">
        <v>131</v>
      </c>
      <c r="T95" s="6">
        <f t="shared" si="5"/>
        <v>1.2718446601941749</v>
      </c>
    </row>
    <row r="96" spans="1:20" x14ac:dyDescent="0.15">
      <c r="A96" s="15" t="s">
        <v>334</v>
      </c>
      <c r="B96" s="15" t="s">
        <v>27</v>
      </c>
      <c r="C96" s="6">
        <v>60</v>
      </c>
      <c r="D96" s="6">
        <v>17233.002</v>
      </c>
      <c r="E96" s="6">
        <v>602</v>
      </c>
      <c r="F96" s="6">
        <f t="shared" si="3"/>
        <v>10.033333333333333</v>
      </c>
      <c r="H96" s="15" t="s">
        <v>396</v>
      </c>
      <c r="I96" s="15" t="s">
        <v>28</v>
      </c>
      <c r="J96" s="6">
        <v>92</v>
      </c>
      <c r="K96" s="6">
        <v>28127.119999999999</v>
      </c>
      <c r="L96" s="6">
        <v>119</v>
      </c>
      <c r="M96" s="6">
        <f t="shared" si="4"/>
        <v>1.2934782608695652</v>
      </c>
      <c r="O96" s="15" t="s">
        <v>458</v>
      </c>
      <c r="P96" s="15" t="s">
        <v>27</v>
      </c>
      <c r="Q96" s="6">
        <v>82</v>
      </c>
      <c r="R96" s="6">
        <v>30067.322</v>
      </c>
      <c r="S96" s="6">
        <v>131</v>
      </c>
      <c r="T96" s="6">
        <f t="shared" si="5"/>
        <v>1.5975609756097562</v>
      </c>
    </row>
    <row r="97" spans="1:20" x14ac:dyDescent="0.15">
      <c r="A97" s="15" t="s">
        <v>334</v>
      </c>
      <c r="B97" s="15" t="s">
        <v>28</v>
      </c>
      <c r="C97" s="6">
        <v>59</v>
      </c>
      <c r="D97" s="6">
        <v>21564.516</v>
      </c>
      <c r="E97" s="6">
        <v>602</v>
      </c>
      <c r="F97" s="6">
        <f t="shared" si="3"/>
        <v>10.203389830508474</v>
      </c>
      <c r="H97" s="15" t="s">
        <v>396</v>
      </c>
      <c r="I97" s="15" t="s">
        <v>29</v>
      </c>
      <c r="J97" s="6">
        <v>110</v>
      </c>
      <c r="K97" s="6">
        <v>36749.726999999999</v>
      </c>
      <c r="L97" s="6">
        <v>119</v>
      </c>
      <c r="M97" s="6">
        <f t="shared" si="4"/>
        <v>1.0818181818181818</v>
      </c>
      <c r="O97" s="15" t="s">
        <v>458</v>
      </c>
      <c r="P97" s="15" t="s">
        <v>28</v>
      </c>
      <c r="Q97" s="6">
        <v>73</v>
      </c>
      <c r="R97" s="6">
        <v>23196.078000000001</v>
      </c>
      <c r="S97" s="6">
        <v>131</v>
      </c>
      <c r="T97" s="6">
        <f t="shared" si="5"/>
        <v>1.7945205479452055</v>
      </c>
    </row>
    <row r="98" spans="1:20" x14ac:dyDescent="0.15">
      <c r="A98" s="15" t="s">
        <v>334</v>
      </c>
      <c r="B98" s="15" t="s">
        <v>29</v>
      </c>
      <c r="C98" s="6">
        <v>45</v>
      </c>
      <c r="D98" s="6">
        <v>15818.040999999999</v>
      </c>
      <c r="E98" s="6">
        <v>602</v>
      </c>
      <c r="F98" s="6">
        <f t="shared" si="3"/>
        <v>13.377777777777778</v>
      </c>
      <c r="H98" s="15" t="s">
        <v>396</v>
      </c>
      <c r="I98" s="15" t="s">
        <v>30</v>
      </c>
      <c r="J98" s="6">
        <v>41</v>
      </c>
      <c r="K98" s="6">
        <v>13434.84</v>
      </c>
      <c r="L98" s="6">
        <v>119</v>
      </c>
      <c r="M98" s="6">
        <f t="shared" si="4"/>
        <v>2.9024390243902438</v>
      </c>
      <c r="O98" s="15" t="s">
        <v>458</v>
      </c>
      <c r="P98" s="15" t="s">
        <v>29</v>
      </c>
      <c r="Q98" s="6">
        <v>97</v>
      </c>
      <c r="R98" s="6">
        <v>28813.601999999999</v>
      </c>
      <c r="S98" s="6">
        <v>131</v>
      </c>
      <c r="T98" s="6">
        <f t="shared" si="5"/>
        <v>1.3505154639175259</v>
      </c>
    </row>
    <row r="99" spans="1:20" x14ac:dyDescent="0.15">
      <c r="A99" s="15" t="s">
        <v>334</v>
      </c>
      <c r="B99" s="15" t="s">
        <v>30</v>
      </c>
      <c r="C99" s="6">
        <v>27</v>
      </c>
      <c r="D99" s="6">
        <v>8844.8809999999994</v>
      </c>
      <c r="E99" s="6">
        <v>602</v>
      </c>
      <c r="F99" s="6">
        <f t="shared" si="3"/>
        <v>22.296296296296298</v>
      </c>
      <c r="H99" s="15" t="s">
        <v>396</v>
      </c>
      <c r="I99" s="15" t="s">
        <v>31</v>
      </c>
      <c r="J99" s="6">
        <v>39</v>
      </c>
      <c r="K99" s="6">
        <v>13362.843999999999</v>
      </c>
      <c r="L99" s="6">
        <v>119</v>
      </c>
      <c r="M99" s="6">
        <f t="shared" si="4"/>
        <v>3.0512820512820511</v>
      </c>
      <c r="O99" s="15" t="s">
        <v>458</v>
      </c>
      <c r="P99" s="15" t="s">
        <v>30</v>
      </c>
      <c r="Q99" s="6">
        <v>49</v>
      </c>
      <c r="R99" s="6">
        <v>14407.36</v>
      </c>
      <c r="S99" s="6">
        <v>131</v>
      </c>
      <c r="T99" s="6">
        <f t="shared" si="5"/>
        <v>2.6734693877551021</v>
      </c>
    </row>
    <row r="100" spans="1:20" x14ac:dyDescent="0.15">
      <c r="A100" s="15" t="s">
        <v>334</v>
      </c>
      <c r="B100" s="15" t="s">
        <v>31</v>
      </c>
      <c r="C100" s="6">
        <v>18</v>
      </c>
      <c r="D100" s="6">
        <v>5723.28</v>
      </c>
      <c r="E100" s="6">
        <v>602</v>
      </c>
      <c r="F100" s="6">
        <f t="shared" si="3"/>
        <v>33.444444444444443</v>
      </c>
      <c r="H100" s="15" t="s">
        <v>396</v>
      </c>
      <c r="I100" s="15" t="s">
        <v>32</v>
      </c>
      <c r="J100" s="6">
        <v>97</v>
      </c>
      <c r="K100" s="6">
        <v>30477.72</v>
      </c>
      <c r="L100" s="6">
        <v>120</v>
      </c>
      <c r="M100" s="6">
        <f t="shared" si="4"/>
        <v>1.2371134020618557</v>
      </c>
      <c r="O100" s="15" t="s">
        <v>458</v>
      </c>
      <c r="P100" s="15" t="s">
        <v>31</v>
      </c>
      <c r="Q100" s="6">
        <v>50</v>
      </c>
      <c r="R100" s="6">
        <v>16538.48</v>
      </c>
      <c r="S100" s="6">
        <v>131</v>
      </c>
      <c r="T100" s="6">
        <f t="shared" si="5"/>
        <v>2.62</v>
      </c>
    </row>
    <row r="101" spans="1:20" x14ac:dyDescent="0.15">
      <c r="A101" s="15" t="s">
        <v>334</v>
      </c>
      <c r="B101" s="15" t="s">
        <v>32</v>
      </c>
      <c r="C101" s="6">
        <v>48</v>
      </c>
      <c r="D101" s="6">
        <v>15744.479499999999</v>
      </c>
      <c r="E101" s="6">
        <v>602</v>
      </c>
      <c r="F101" s="6">
        <f t="shared" si="3"/>
        <v>12.541666666666666</v>
      </c>
      <c r="H101" s="15" t="s">
        <v>396</v>
      </c>
      <c r="I101" s="15" t="s">
        <v>33</v>
      </c>
      <c r="J101" s="6">
        <v>104</v>
      </c>
      <c r="K101" s="6">
        <v>33620.203000000001</v>
      </c>
      <c r="L101" s="6">
        <v>120</v>
      </c>
      <c r="M101" s="6">
        <f t="shared" si="4"/>
        <v>1.1538461538461537</v>
      </c>
      <c r="O101" s="15" t="s">
        <v>458</v>
      </c>
      <c r="P101" s="15" t="s">
        <v>32</v>
      </c>
      <c r="Q101" s="6">
        <v>77</v>
      </c>
      <c r="R101" s="6">
        <v>24764.478999999999</v>
      </c>
      <c r="S101" s="6">
        <v>132</v>
      </c>
      <c r="T101" s="6">
        <f t="shared" si="5"/>
        <v>1.7142857142857142</v>
      </c>
    </row>
    <row r="102" spans="1:20" x14ac:dyDescent="0.15">
      <c r="A102" s="15" t="s">
        <v>334</v>
      </c>
      <c r="B102" s="15" t="s">
        <v>33</v>
      </c>
      <c r="C102" s="6">
        <v>47</v>
      </c>
      <c r="D102" s="6">
        <v>15911.32</v>
      </c>
      <c r="E102" s="6">
        <v>602</v>
      </c>
      <c r="F102" s="6">
        <f t="shared" si="3"/>
        <v>12.808510638297872</v>
      </c>
      <c r="H102" s="15" t="s">
        <v>397</v>
      </c>
      <c r="I102" s="15" t="s">
        <v>24</v>
      </c>
      <c r="J102" s="6">
        <v>86</v>
      </c>
      <c r="K102" s="6">
        <v>29332.763999999999</v>
      </c>
      <c r="L102" s="6">
        <v>135</v>
      </c>
      <c r="M102" s="6">
        <f t="shared" si="4"/>
        <v>1.569767441860465</v>
      </c>
      <c r="O102" s="15" t="s">
        <v>458</v>
      </c>
      <c r="P102" s="15" t="s">
        <v>33</v>
      </c>
      <c r="Q102" s="6">
        <v>95</v>
      </c>
      <c r="R102" s="6">
        <v>31272.080000000002</v>
      </c>
      <c r="S102" s="6">
        <v>132</v>
      </c>
      <c r="T102" s="6">
        <f t="shared" si="5"/>
        <v>1.3894736842105264</v>
      </c>
    </row>
    <row r="103" spans="1:20" x14ac:dyDescent="0.15">
      <c r="A103" s="15" t="s">
        <v>335</v>
      </c>
      <c r="B103" s="15" t="s">
        <v>24</v>
      </c>
      <c r="C103" s="6">
        <v>89</v>
      </c>
      <c r="D103" s="6">
        <v>25792.559000000001</v>
      </c>
      <c r="E103" s="6">
        <v>261</v>
      </c>
      <c r="F103" s="6">
        <f t="shared" si="3"/>
        <v>2.9325842696629212</v>
      </c>
      <c r="H103" s="15" t="s">
        <v>397</v>
      </c>
      <c r="I103" s="15" t="s">
        <v>25</v>
      </c>
      <c r="J103" s="6">
        <v>91</v>
      </c>
      <c r="K103" s="6">
        <v>27640.157999999999</v>
      </c>
      <c r="L103" s="6">
        <v>135</v>
      </c>
      <c r="M103" s="6">
        <f t="shared" si="4"/>
        <v>1.4835164835164836</v>
      </c>
      <c r="O103" s="15" t="s">
        <v>459</v>
      </c>
      <c r="P103" s="15" t="s">
        <v>24</v>
      </c>
      <c r="Q103" s="6">
        <v>97</v>
      </c>
      <c r="R103" s="6">
        <v>32982.277000000002</v>
      </c>
      <c r="S103" s="6">
        <v>90</v>
      </c>
      <c r="T103" s="6">
        <f t="shared" si="5"/>
        <v>0.92783505154639179</v>
      </c>
    </row>
    <row r="104" spans="1:20" x14ac:dyDescent="0.15">
      <c r="A104" s="15" t="s">
        <v>335</v>
      </c>
      <c r="B104" s="15" t="s">
        <v>25</v>
      </c>
      <c r="C104" s="6">
        <v>88</v>
      </c>
      <c r="D104" s="6">
        <v>31776.282999999999</v>
      </c>
      <c r="E104" s="6">
        <v>262</v>
      </c>
      <c r="F104" s="6">
        <f t="shared" si="3"/>
        <v>2.9772727272727271</v>
      </c>
      <c r="H104" s="15" t="s">
        <v>397</v>
      </c>
      <c r="I104" s="15" t="s">
        <v>26</v>
      </c>
      <c r="J104" s="6">
        <v>91</v>
      </c>
      <c r="K104" s="6">
        <v>29751.965</v>
      </c>
      <c r="L104" s="6">
        <v>136</v>
      </c>
      <c r="M104" s="6">
        <f t="shared" si="4"/>
        <v>1.4945054945054945</v>
      </c>
      <c r="O104" s="15" t="s">
        <v>459</v>
      </c>
      <c r="P104" s="15" t="s">
        <v>25</v>
      </c>
      <c r="Q104" s="6">
        <v>93</v>
      </c>
      <c r="R104" s="6">
        <v>29269.478999999999</v>
      </c>
      <c r="S104" s="6">
        <v>90</v>
      </c>
      <c r="T104" s="6">
        <f t="shared" si="5"/>
        <v>0.967741935483871</v>
      </c>
    </row>
    <row r="105" spans="1:20" x14ac:dyDescent="0.15">
      <c r="A105" s="15" t="s">
        <v>335</v>
      </c>
      <c r="B105" s="15" t="s">
        <v>26</v>
      </c>
      <c r="C105" s="6">
        <v>88</v>
      </c>
      <c r="D105" s="6">
        <v>31165.879000000001</v>
      </c>
      <c r="E105" s="6">
        <v>262</v>
      </c>
      <c r="F105" s="6">
        <f t="shared" si="3"/>
        <v>2.9772727272727271</v>
      </c>
      <c r="H105" s="15" t="s">
        <v>397</v>
      </c>
      <c r="I105" s="15" t="s">
        <v>27</v>
      </c>
      <c r="J105" s="6">
        <v>103</v>
      </c>
      <c r="K105" s="6">
        <v>35117.112999999998</v>
      </c>
      <c r="L105" s="6">
        <v>136</v>
      </c>
      <c r="M105" s="6">
        <f t="shared" si="4"/>
        <v>1.3203883495145632</v>
      </c>
      <c r="O105" s="15" t="s">
        <v>459</v>
      </c>
      <c r="P105" s="15" t="s">
        <v>26</v>
      </c>
      <c r="Q105" s="6">
        <v>104</v>
      </c>
      <c r="R105" s="6">
        <v>35296.866999999998</v>
      </c>
      <c r="S105" s="6">
        <v>90</v>
      </c>
      <c r="T105" s="6">
        <f t="shared" si="5"/>
        <v>0.86538461538461542</v>
      </c>
    </row>
    <row r="106" spans="1:20" x14ac:dyDescent="0.15">
      <c r="A106" s="15" t="s">
        <v>335</v>
      </c>
      <c r="B106" s="15" t="s">
        <v>27</v>
      </c>
      <c r="C106" s="6">
        <v>95</v>
      </c>
      <c r="D106" s="6">
        <v>29011.041000000001</v>
      </c>
      <c r="E106" s="6">
        <v>262</v>
      </c>
      <c r="F106" s="6">
        <f t="shared" si="3"/>
        <v>2.7578947368421054</v>
      </c>
      <c r="H106" s="15" t="s">
        <v>397</v>
      </c>
      <c r="I106" s="15" t="s">
        <v>28</v>
      </c>
      <c r="J106" s="6">
        <v>92</v>
      </c>
      <c r="K106" s="6">
        <v>27694.645</v>
      </c>
      <c r="L106" s="6">
        <v>136</v>
      </c>
      <c r="M106" s="6">
        <f t="shared" si="4"/>
        <v>1.4782608695652173</v>
      </c>
      <c r="O106" s="15" t="s">
        <v>459</v>
      </c>
      <c r="P106" s="15" t="s">
        <v>27</v>
      </c>
      <c r="Q106" s="6">
        <v>88</v>
      </c>
      <c r="R106" s="6">
        <v>30963.88</v>
      </c>
      <c r="S106" s="6">
        <v>90</v>
      </c>
      <c r="T106" s="6">
        <f t="shared" si="5"/>
        <v>1.0227272727272727</v>
      </c>
    </row>
    <row r="107" spans="1:20" x14ac:dyDescent="0.15">
      <c r="A107" s="15" t="s">
        <v>335</v>
      </c>
      <c r="B107" s="15" t="s">
        <v>28</v>
      </c>
      <c r="C107" s="6">
        <v>84</v>
      </c>
      <c r="D107" s="6">
        <v>31297.203000000001</v>
      </c>
      <c r="E107" s="6">
        <v>263</v>
      </c>
      <c r="F107" s="6">
        <f t="shared" si="3"/>
        <v>3.1309523809523809</v>
      </c>
      <c r="H107" s="15" t="s">
        <v>397</v>
      </c>
      <c r="I107" s="15" t="s">
        <v>29</v>
      </c>
      <c r="J107" s="6">
        <v>107</v>
      </c>
      <c r="K107" s="6">
        <v>34158.843999999997</v>
      </c>
      <c r="L107" s="6">
        <v>136</v>
      </c>
      <c r="M107" s="6">
        <f t="shared" si="4"/>
        <v>1.2710280373831775</v>
      </c>
      <c r="O107" s="15" t="s">
        <v>459</v>
      </c>
      <c r="P107" s="15" t="s">
        <v>28</v>
      </c>
      <c r="Q107" s="6">
        <v>86</v>
      </c>
      <c r="R107" s="6">
        <v>27636.43</v>
      </c>
      <c r="S107" s="6">
        <v>90</v>
      </c>
      <c r="T107" s="6">
        <f t="shared" si="5"/>
        <v>1.0465116279069768</v>
      </c>
    </row>
    <row r="108" spans="1:20" x14ac:dyDescent="0.15">
      <c r="A108" s="15" t="s">
        <v>335</v>
      </c>
      <c r="B108" s="15" t="s">
        <v>29</v>
      </c>
      <c r="C108" s="6">
        <v>86</v>
      </c>
      <c r="D108" s="6">
        <v>27265.078000000001</v>
      </c>
      <c r="E108" s="6">
        <v>263</v>
      </c>
      <c r="F108" s="6">
        <f t="shared" si="3"/>
        <v>3.058139534883721</v>
      </c>
      <c r="H108" s="15" t="s">
        <v>397</v>
      </c>
      <c r="I108" s="15" t="s">
        <v>30</v>
      </c>
      <c r="J108" s="6">
        <v>46</v>
      </c>
      <c r="K108" s="6">
        <v>14349.841</v>
      </c>
      <c r="L108" s="6">
        <v>136</v>
      </c>
      <c r="M108" s="6">
        <f t="shared" si="4"/>
        <v>2.9565217391304346</v>
      </c>
      <c r="O108" s="15" t="s">
        <v>459</v>
      </c>
      <c r="P108" s="15" t="s">
        <v>29</v>
      </c>
      <c r="Q108" s="6">
        <v>90</v>
      </c>
      <c r="R108" s="6">
        <v>28482.120999999999</v>
      </c>
      <c r="S108" s="6">
        <v>90</v>
      </c>
      <c r="T108" s="6">
        <f t="shared" si="5"/>
        <v>1</v>
      </c>
    </row>
    <row r="109" spans="1:20" x14ac:dyDescent="0.15">
      <c r="A109" s="15" t="s">
        <v>335</v>
      </c>
      <c r="B109" s="15" t="s">
        <v>30</v>
      </c>
      <c r="C109" s="6">
        <v>58</v>
      </c>
      <c r="D109" s="6">
        <v>21256.04</v>
      </c>
      <c r="E109" s="6">
        <v>263</v>
      </c>
      <c r="F109" s="6">
        <f t="shared" si="3"/>
        <v>4.5344827586206895</v>
      </c>
      <c r="H109" s="15" t="s">
        <v>397</v>
      </c>
      <c r="I109" s="15" t="s">
        <v>31</v>
      </c>
      <c r="J109" s="6">
        <v>46</v>
      </c>
      <c r="K109" s="6">
        <v>16238.638999999999</v>
      </c>
      <c r="L109" s="6">
        <v>136</v>
      </c>
      <c r="M109" s="6">
        <f t="shared" si="4"/>
        <v>2.9565217391304346</v>
      </c>
      <c r="O109" s="15" t="s">
        <v>459</v>
      </c>
      <c r="P109" s="15" t="s">
        <v>30</v>
      </c>
      <c r="Q109" s="6">
        <v>50</v>
      </c>
      <c r="R109" s="6">
        <v>16616.439999999999</v>
      </c>
      <c r="S109" s="6">
        <v>90</v>
      </c>
      <c r="T109" s="6">
        <f t="shared" si="5"/>
        <v>1.8</v>
      </c>
    </row>
    <row r="110" spans="1:20" x14ac:dyDescent="0.15">
      <c r="A110" s="15" t="s">
        <v>335</v>
      </c>
      <c r="B110" s="15" t="s">
        <v>31</v>
      </c>
      <c r="C110" s="6">
        <v>38</v>
      </c>
      <c r="D110" s="6">
        <v>12862.918</v>
      </c>
      <c r="E110" s="6">
        <v>263</v>
      </c>
      <c r="F110" s="6">
        <f t="shared" si="3"/>
        <v>6.9210526315789478</v>
      </c>
      <c r="H110" s="15" t="s">
        <v>397</v>
      </c>
      <c r="I110" s="15" t="s">
        <v>32</v>
      </c>
      <c r="J110" s="6">
        <v>89</v>
      </c>
      <c r="K110" s="6">
        <v>29527.200000000001</v>
      </c>
      <c r="L110" s="6">
        <v>137</v>
      </c>
      <c r="M110" s="6">
        <f t="shared" si="4"/>
        <v>1.5393258426966292</v>
      </c>
      <c r="O110" s="15" t="s">
        <v>459</v>
      </c>
      <c r="P110" s="15" t="s">
        <v>31</v>
      </c>
      <c r="Q110" s="6">
        <v>47</v>
      </c>
      <c r="R110" s="6">
        <v>14946.5625</v>
      </c>
      <c r="S110" s="6">
        <v>90</v>
      </c>
      <c r="T110" s="6">
        <f t="shared" si="5"/>
        <v>1.9148936170212767</v>
      </c>
    </row>
    <row r="111" spans="1:20" x14ac:dyDescent="0.15">
      <c r="A111" s="15" t="s">
        <v>335</v>
      </c>
      <c r="B111" s="15" t="s">
        <v>32</v>
      </c>
      <c r="C111" s="6">
        <v>98</v>
      </c>
      <c r="D111" s="6">
        <v>30764.232</v>
      </c>
      <c r="E111" s="6">
        <v>263</v>
      </c>
      <c r="F111" s="6">
        <f t="shared" si="3"/>
        <v>2.6836734693877551</v>
      </c>
      <c r="H111" s="15" t="s">
        <v>397</v>
      </c>
      <c r="I111" s="15" t="s">
        <v>33</v>
      </c>
      <c r="J111" s="6">
        <v>90</v>
      </c>
      <c r="K111" s="6">
        <v>29316.77</v>
      </c>
      <c r="L111" s="6">
        <v>137</v>
      </c>
      <c r="M111" s="6">
        <f t="shared" si="4"/>
        <v>1.5222222222222221</v>
      </c>
      <c r="O111" s="15" t="s">
        <v>459</v>
      </c>
      <c r="P111" s="15" t="s">
        <v>32</v>
      </c>
      <c r="Q111" s="6">
        <v>84</v>
      </c>
      <c r="R111" s="6">
        <v>26540.796999999999</v>
      </c>
      <c r="S111" s="6">
        <v>91</v>
      </c>
      <c r="T111" s="6">
        <f t="shared" si="5"/>
        <v>1.0833333333333333</v>
      </c>
    </row>
    <row r="112" spans="1:20" x14ac:dyDescent="0.15">
      <c r="A112" s="15" t="s">
        <v>335</v>
      </c>
      <c r="B112" s="15" t="s">
        <v>33</v>
      </c>
      <c r="C112" s="6">
        <v>80</v>
      </c>
      <c r="D112" s="6">
        <v>26557.64</v>
      </c>
      <c r="E112" s="6">
        <v>263</v>
      </c>
      <c r="F112" s="6">
        <f t="shared" si="3"/>
        <v>3.2875000000000001</v>
      </c>
      <c r="H112" s="15" t="s">
        <v>398</v>
      </c>
      <c r="I112" s="15" t="s">
        <v>24</v>
      </c>
      <c r="J112" s="6">
        <v>104</v>
      </c>
      <c r="K112" s="6">
        <v>36124.639999999999</v>
      </c>
      <c r="L112" s="6">
        <v>129</v>
      </c>
      <c r="M112" s="6">
        <f t="shared" si="4"/>
        <v>1.2403846153846154</v>
      </c>
      <c r="O112" s="15" t="s">
        <v>459</v>
      </c>
      <c r="P112" s="15" t="s">
        <v>33</v>
      </c>
      <c r="Q112" s="6">
        <v>103</v>
      </c>
      <c r="R112" s="6">
        <v>33438.402000000002</v>
      </c>
      <c r="S112" s="6">
        <v>91</v>
      </c>
      <c r="T112" s="6">
        <f t="shared" si="5"/>
        <v>0.88349514563106801</v>
      </c>
    </row>
    <row r="113" spans="1:20" x14ac:dyDescent="0.15">
      <c r="A113" s="15" t="s">
        <v>336</v>
      </c>
      <c r="B113" s="15" t="s">
        <v>24</v>
      </c>
      <c r="C113" s="6">
        <v>107</v>
      </c>
      <c r="D113" s="6">
        <v>34663.19</v>
      </c>
      <c r="E113" s="6">
        <v>446</v>
      </c>
      <c r="F113" s="6">
        <f t="shared" si="3"/>
        <v>4.1682242990654208</v>
      </c>
      <c r="H113" s="15" t="s">
        <v>398</v>
      </c>
      <c r="I113" s="15" t="s">
        <v>25</v>
      </c>
      <c r="J113" s="6">
        <v>92</v>
      </c>
      <c r="K113" s="6">
        <v>28980.596000000001</v>
      </c>
      <c r="L113" s="6">
        <v>129</v>
      </c>
      <c r="M113" s="6">
        <f t="shared" si="4"/>
        <v>1.4021739130434783</v>
      </c>
      <c r="O113" s="15" t="s">
        <v>460</v>
      </c>
      <c r="P113" s="15" t="s">
        <v>24</v>
      </c>
      <c r="Q113" s="6">
        <v>85</v>
      </c>
      <c r="R113" s="6">
        <v>29580.518</v>
      </c>
      <c r="S113" s="6">
        <v>96</v>
      </c>
      <c r="T113" s="6">
        <f t="shared" si="5"/>
        <v>1.1294117647058823</v>
      </c>
    </row>
    <row r="114" spans="1:20" x14ac:dyDescent="0.15">
      <c r="A114" s="15" t="s">
        <v>336</v>
      </c>
      <c r="B114" s="15" t="s">
        <v>25</v>
      </c>
      <c r="C114" s="6">
        <v>89</v>
      </c>
      <c r="D114" s="6">
        <v>30199.043000000001</v>
      </c>
      <c r="E114" s="6">
        <v>446</v>
      </c>
      <c r="F114" s="6">
        <f t="shared" si="3"/>
        <v>5.01123595505618</v>
      </c>
      <c r="H114" s="15" t="s">
        <v>398</v>
      </c>
      <c r="I114" s="15" t="s">
        <v>26</v>
      </c>
      <c r="J114" s="6">
        <v>82</v>
      </c>
      <c r="K114" s="6">
        <v>25756.684000000001</v>
      </c>
      <c r="L114" s="6">
        <v>129</v>
      </c>
      <c r="M114" s="6">
        <f t="shared" si="4"/>
        <v>1.5731707317073171</v>
      </c>
      <c r="O114" s="15" t="s">
        <v>460</v>
      </c>
      <c r="P114" s="15" t="s">
        <v>25</v>
      </c>
      <c r="Q114" s="6">
        <v>85</v>
      </c>
      <c r="R114" s="6">
        <v>31178.123</v>
      </c>
      <c r="S114" s="6">
        <v>96</v>
      </c>
      <c r="T114" s="6">
        <f t="shared" si="5"/>
        <v>1.1294117647058823</v>
      </c>
    </row>
    <row r="115" spans="1:20" x14ac:dyDescent="0.15">
      <c r="A115" s="15" t="s">
        <v>336</v>
      </c>
      <c r="B115" s="15" t="s">
        <v>26</v>
      </c>
      <c r="C115" s="6">
        <v>104</v>
      </c>
      <c r="D115" s="6">
        <v>36080.042999999998</v>
      </c>
      <c r="E115" s="6">
        <v>446</v>
      </c>
      <c r="F115" s="6">
        <f t="shared" si="3"/>
        <v>4.2884615384615383</v>
      </c>
      <c r="H115" s="15" t="s">
        <v>398</v>
      </c>
      <c r="I115" s="15" t="s">
        <v>27</v>
      </c>
      <c r="J115" s="6">
        <v>96</v>
      </c>
      <c r="K115" s="6">
        <v>31115.605</v>
      </c>
      <c r="L115" s="6">
        <v>130</v>
      </c>
      <c r="M115" s="6">
        <f t="shared" si="4"/>
        <v>1.3541666666666667</v>
      </c>
      <c r="O115" s="15" t="s">
        <v>460</v>
      </c>
      <c r="P115" s="15" t="s">
        <v>26</v>
      </c>
      <c r="Q115" s="6">
        <v>83</v>
      </c>
      <c r="R115" s="6">
        <v>27098.958999999999</v>
      </c>
      <c r="S115" s="6">
        <v>96</v>
      </c>
      <c r="T115" s="6">
        <f t="shared" si="5"/>
        <v>1.1566265060240963</v>
      </c>
    </row>
    <row r="116" spans="1:20" x14ac:dyDescent="0.15">
      <c r="A116" s="15" t="s">
        <v>336</v>
      </c>
      <c r="B116" s="15" t="s">
        <v>27</v>
      </c>
      <c r="C116" s="6">
        <v>98</v>
      </c>
      <c r="D116" s="6">
        <v>30489.280999999999</v>
      </c>
      <c r="E116" s="6">
        <v>446</v>
      </c>
      <c r="F116" s="6">
        <f t="shared" si="3"/>
        <v>4.5510204081632653</v>
      </c>
      <c r="H116" s="15" t="s">
        <v>398</v>
      </c>
      <c r="I116" s="15" t="s">
        <v>28</v>
      </c>
      <c r="J116" s="6">
        <v>111</v>
      </c>
      <c r="K116" s="6">
        <v>33921.523000000001</v>
      </c>
      <c r="L116" s="6">
        <v>130</v>
      </c>
      <c r="M116" s="6">
        <f t="shared" si="4"/>
        <v>1.1711711711711712</v>
      </c>
      <c r="O116" s="15" t="s">
        <v>460</v>
      </c>
      <c r="P116" s="15" t="s">
        <v>27</v>
      </c>
      <c r="Q116" s="6">
        <v>97</v>
      </c>
      <c r="R116" s="6">
        <v>33729.53</v>
      </c>
      <c r="S116" s="6">
        <v>97</v>
      </c>
      <c r="T116" s="6">
        <f t="shared" si="5"/>
        <v>1</v>
      </c>
    </row>
    <row r="117" spans="1:20" x14ac:dyDescent="0.15">
      <c r="A117" s="15" t="s">
        <v>336</v>
      </c>
      <c r="B117" s="15" t="s">
        <v>28</v>
      </c>
      <c r="C117" s="6">
        <v>85</v>
      </c>
      <c r="D117" s="6">
        <v>28995.759999999998</v>
      </c>
      <c r="E117" s="6">
        <v>446</v>
      </c>
      <c r="F117" s="6">
        <f t="shared" si="3"/>
        <v>5.2470588235294118</v>
      </c>
      <c r="H117" s="15" t="s">
        <v>398</v>
      </c>
      <c r="I117" s="15" t="s">
        <v>29</v>
      </c>
      <c r="J117" s="6">
        <v>95</v>
      </c>
      <c r="K117" s="6">
        <v>28253.916000000001</v>
      </c>
      <c r="L117" s="6">
        <v>130</v>
      </c>
      <c r="M117" s="6">
        <f t="shared" si="4"/>
        <v>1.368421052631579</v>
      </c>
      <c r="O117" s="15" t="s">
        <v>460</v>
      </c>
      <c r="P117" s="15" t="s">
        <v>28</v>
      </c>
      <c r="Q117" s="6">
        <v>109</v>
      </c>
      <c r="R117" s="6">
        <v>36108.152000000002</v>
      </c>
      <c r="S117" s="6">
        <v>97</v>
      </c>
      <c r="T117" s="6">
        <f t="shared" si="5"/>
        <v>0.88990825688073394</v>
      </c>
    </row>
    <row r="118" spans="1:20" x14ac:dyDescent="0.15">
      <c r="A118" s="15" t="s">
        <v>336</v>
      </c>
      <c r="B118" s="15" t="s">
        <v>29</v>
      </c>
      <c r="C118" s="6">
        <v>88</v>
      </c>
      <c r="D118" s="6">
        <v>26905.078000000001</v>
      </c>
      <c r="E118" s="6">
        <v>446</v>
      </c>
      <c r="F118" s="6">
        <f t="shared" si="3"/>
        <v>5.0681818181818183</v>
      </c>
      <c r="H118" s="15" t="s">
        <v>398</v>
      </c>
      <c r="I118" s="15" t="s">
        <v>30</v>
      </c>
      <c r="J118" s="6">
        <v>47</v>
      </c>
      <c r="K118" s="6">
        <v>15100.518</v>
      </c>
      <c r="L118" s="6">
        <v>130</v>
      </c>
      <c r="M118" s="6">
        <f t="shared" si="4"/>
        <v>2.7659574468085109</v>
      </c>
      <c r="O118" s="15" t="s">
        <v>460</v>
      </c>
      <c r="P118" s="15" t="s">
        <v>29</v>
      </c>
      <c r="Q118" s="6">
        <v>100</v>
      </c>
      <c r="R118" s="6">
        <v>35361.565999999999</v>
      </c>
      <c r="S118" s="6">
        <v>97</v>
      </c>
      <c r="T118" s="6">
        <f t="shared" si="5"/>
        <v>0.97</v>
      </c>
    </row>
    <row r="119" spans="1:20" x14ac:dyDescent="0.15">
      <c r="A119" s="15" t="s">
        <v>336</v>
      </c>
      <c r="B119" s="15" t="s">
        <v>30</v>
      </c>
      <c r="C119" s="6">
        <v>57</v>
      </c>
      <c r="D119" s="6">
        <v>21856.879000000001</v>
      </c>
      <c r="E119" s="6">
        <v>446</v>
      </c>
      <c r="F119" s="6">
        <f t="shared" si="3"/>
        <v>7.8245614035087723</v>
      </c>
      <c r="H119" s="15" t="s">
        <v>398</v>
      </c>
      <c r="I119" s="15" t="s">
        <v>31</v>
      </c>
      <c r="J119" s="6">
        <v>53</v>
      </c>
      <c r="K119" s="6">
        <v>17641.64</v>
      </c>
      <c r="L119" s="6">
        <v>130</v>
      </c>
      <c r="M119" s="6">
        <f t="shared" si="4"/>
        <v>2.4528301886792452</v>
      </c>
      <c r="O119" s="15" t="s">
        <v>460</v>
      </c>
      <c r="P119" s="15" t="s">
        <v>30</v>
      </c>
      <c r="Q119" s="6">
        <v>53</v>
      </c>
      <c r="R119" s="6">
        <v>17745.002</v>
      </c>
      <c r="S119" s="6">
        <v>97</v>
      </c>
      <c r="T119" s="6">
        <f t="shared" si="5"/>
        <v>1.8301886792452831</v>
      </c>
    </row>
    <row r="120" spans="1:20" x14ac:dyDescent="0.15">
      <c r="A120" s="15" t="s">
        <v>336</v>
      </c>
      <c r="B120" s="15" t="s">
        <v>31</v>
      </c>
      <c r="C120" s="6">
        <v>57</v>
      </c>
      <c r="D120" s="6">
        <v>18750.04</v>
      </c>
      <c r="E120" s="6">
        <v>446</v>
      </c>
      <c r="F120" s="6">
        <f t="shared" si="3"/>
        <v>7.8245614035087723</v>
      </c>
      <c r="H120" s="15" t="s">
        <v>398</v>
      </c>
      <c r="I120" s="15" t="s">
        <v>32</v>
      </c>
      <c r="J120" s="6">
        <v>82</v>
      </c>
      <c r="K120" s="6">
        <v>26597.64</v>
      </c>
      <c r="L120" s="6">
        <v>130</v>
      </c>
      <c r="M120" s="6">
        <f t="shared" si="4"/>
        <v>1.5853658536585367</v>
      </c>
      <c r="O120" s="15" t="s">
        <v>460</v>
      </c>
      <c r="P120" s="15" t="s">
        <v>31</v>
      </c>
      <c r="Q120" s="6">
        <v>52</v>
      </c>
      <c r="R120" s="6">
        <v>17253.84</v>
      </c>
      <c r="S120" s="6">
        <v>97</v>
      </c>
      <c r="T120" s="6">
        <f t="shared" si="5"/>
        <v>1.8653846153846154</v>
      </c>
    </row>
    <row r="121" spans="1:20" x14ac:dyDescent="0.15">
      <c r="A121" s="15" t="s">
        <v>336</v>
      </c>
      <c r="B121" s="15" t="s">
        <v>32</v>
      </c>
      <c r="C121" s="6">
        <v>106</v>
      </c>
      <c r="D121" s="6">
        <v>31144.883000000002</v>
      </c>
      <c r="E121" s="6">
        <v>446</v>
      </c>
      <c r="F121" s="6">
        <f t="shared" si="3"/>
        <v>4.2075471698113205</v>
      </c>
      <c r="H121" s="15" t="s">
        <v>398</v>
      </c>
      <c r="I121" s="15" t="s">
        <v>33</v>
      </c>
      <c r="J121" s="6">
        <v>79</v>
      </c>
      <c r="K121" s="6">
        <v>27879.835999999999</v>
      </c>
      <c r="L121" s="6">
        <v>130</v>
      </c>
      <c r="M121" s="6">
        <f t="shared" si="4"/>
        <v>1.6455696202531647</v>
      </c>
      <c r="O121" s="15" t="s">
        <v>460</v>
      </c>
      <c r="P121" s="15" t="s">
        <v>32</v>
      </c>
      <c r="Q121" s="6">
        <v>83</v>
      </c>
      <c r="R121" s="6">
        <v>24956.521000000001</v>
      </c>
      <c r="S121" s="6">
        <v>98</v>
      </c>
      <c r="T121" s="6">
        <f t="shared" si="5"/>
        <v>1.1807228915662651</v>
      </c>
    </row>
    <row r="122" spans="1:20" x14ac:dyDescent="0.15">
      <c r="A122" s="15" t="s">
        <v>336</v>
      </c>
      <c r="B122" s="15" t="s">
        <v>33</v>
      </c>
      <c r="C122" s="6">
        <v>98</v>
      </c>
      <c r="D122" s="6">
        <v>31889.759999999998</v>
      </c>
      <c r="E122" s="6">
        <v>447</v>
      </c>
      <c r="F122" s="6">
        <f t="shared" si="3"/>
        <v>4.5612244897959187</v>
      </c>
      <c r="H122" s="15" t="s">
        <v>399</v>
      </c>
      <c r="I122" s="15" t="s">
        <v>24</v>
      </c>
      <c r="J122" s="6">
        <v>104</v>
      </c>
      <c r="K122" s="6">
        <v>35905.315999999999</v>
      </c>
      <c r="L122" s="6">
        <v>189</v>
      </c>
      <c r="M122" s="6">
        <f t="shared" si="4"/>
        <v>1.8173076923076923</v>
      </c>
      <c r="O122" s="15" t="s">
        <v>460</v>
      </c>
      <c r="P122" s="15" t="s">
        <v>33</v>
      </c>
      <c r="Q122" s="6">
        <v>95</v>
      </c>
      <c r="R122" s="6">
        <v>30465.516</v>
      </c>
      <c r="S122" s="6">
        <v>99</v>
      </c>
      <c r="T122" s="6">
        <f t="shared" si="5"/>
        <v>1.0421052631578946</v>
      </c>
    </row>
    <row r="123" spans="1:20" x14ac:dyDescent="0.15">
      <c r="A123" s="15" t="s">
        <v>337</v>
      </c>
      <c r="B123" s="15" t="s">
        <v>24</v>
      </c>
      <c r="C123" s="6">
        <v>96</v>
      </c>
      <c r="D123" s="6">
        <v>33050.042999999998</v>
      </c>
      <c r="E123" s="6">
        <v>1184</v>
      </c>
      <c r="F123" s="6">
        <f t="shared" si="3"/>
        <v>12.333333333333334</v>
      </c>
      <c r="H123" s="15" t="s">
        <v>399</v>
      </c>
      <c r="I123" s="15" t="s">
        <v>25</v>
      </c>
      <c r="J123" s="6">
        <v>96</v>
      </c>
      <c r="K123" s="6">
        <v>32148.080000000002</v>
      </c>
      <c r="L123" s="6">
        <v>189</v>
      </c>
      <c r="M123" s="6">
        <f t="shared" si="4"/>
        <v>1.96875</v>
      </c>
      <c r="O123" s="15" t="s">
        <v>461</v>
      </c>
      <c r="P123" s="15" t="s">
        <v>24</v>
      </c>
      <c r="Q123" s="6">
        <v>85</v>
      </c>
      <c r="R123" s="6">
        <v>28651.317999999999</v>
      </c>
      <c r="S123" s="6">
        <v>111</v>
      </c>
      <c r="T123" s="6">
        <f t="shared" si="5"/>
        <v>1.3058823529411765</v>
      </c>
    </row>
    <row r="124" spans="1:20" x14ac:dyDescent="0.15">
      <c r="A124" s="15" t="s">
        <v>337</v>
      </c>
      <c r="B124" s="15" t="s">
        <v>25</v>
      </c>
      <c r="C124" s="6">
        <v>97</v>
      </c>
      <c r="D124" s="6">
        <v>33124.879999999997</v>
      </c>
      <c r="E124" s="6">
        <v>1184</v>
      </c>
      <c r="F124" s="6">
        <f t="shared" si="3"/>
        <v>12.206185567010309</v>
      </c>
      <c r="H124" s="15" t="s">
        <v>399</v>
      </c>
      <c r="I124" s="15" t="s">
        <v>26</v>
      </c>
      <c r="J124" s="6">
        <v>79</v>
      </c>
      <c r="K124" s="6">
        <v>25291.678</v>
      </c>
      <c r="L124" s="6">
        <v>190</v>
      </c>
      <c r="M124" s="6">
        <f t="shared" si="4"/>
        <v>2.4050632911392404</v>
      </c>
      <c r="O124" s="15" t="s">
        <v>461</v>
      </c>
      <c r="P124" s="15" t="s">
        <v>25</v>
      </c>
      <c r="Q124" s="6">
        <v>89</v>
      </c>
      <c r="R124" s="6">
        <v>33144.156000000003</v>
      </c>
      <c r="S124" s="6">
        <v>113</v>
      </c>
      <c r="T124" s="6">
        <f t="shared" si="5"/>
        <v>1.2696629213483146</v>
      </c>
    </row>
    <row r="125" spans="1:20" x14ac:dyDescent="0.15">
      <c r="A125" s="15" t="s">
        <v>337</v>
      </c>
      <c r="B125" s="15" t="s">
        <v>26</v>
      </c>
      <c r="C125" s="6">
        <v>97</v>
      </c>
      <c r="D125" s="6">
        <v>31766.559000000001</v>
      </c>
      <c r="E125" s="6">
        <v>1185</v>
      </c>
      <c r="F125" s="6">
        <f t="shared" si="3"/>
        <v>12.216494845360824</v>
      </c>
      <c r="H125" s="15" t="s">
        <v>399</v>
      </c>
      <c r="I125" s="15" t="s">
        <v>27</v>
      </c>
      <c r="J125" s="6">
        <v>96</v>
      </c>
      <c r="K125" s="6">
        <v>29544.959999999999</v>
      </c>
      <c r="L125" s="6">
        <v>190</v>
      </c>
      <c r="M125" s="6">
        <f t="shared" si="4"/>
        <v>1.9791666666666667</v>
      </c>
      <c r="O125" s="15" t="s">
        <v>461</v>
      </c>
      <c r="P125" s="15" t="s">
        <v>26</v>
      </c>
      <c r="Q125" s="6">
        <v>93</v>
      </c>
      <c r="R125" s="6">
        <v>29938.04</v>
      </c>
      <c r="S125" s="6">
        <v>114</v>
      </c>
      <c r="T125" s="6">
        <f t="shared" si="5"/>
        <v>1.2258064516129032</v>
      </c>
    </row>
    <row r="126" spans="1:20" x14ac:dyDescent="0.15">
      <c r="A126" s="15" t="s">
        <v>337</v>
      </c>
      <c r="B126" s="15" t="s">
        <v>27</v>
      </c>
      <c r="C126" s="6">
        <v>83</v>
      </c>
      <c r="D126" s="6">
        <v>25741.562000000002</v>
      </c>
      <c r="E126" s="6">
        <v>1185</v>
      </c>
      <c r="F126" s="6">
        <f t="shared" si="3"/>
        <v>14.27710843373494</v>
      </c>
      <c r="H126" s="15" t="s">
        <v>399</v>
      </c>
      <c r="I126" s="15" t="s">
        <v>28</v>
      </c>
      <c r="J126" s="6">
        <v>110</v>
      </c>
      <c r="K126" s="6">
        <v>36192.31</v>
      </c>
      <c r="L126" s="6">
        <v>191</v>
      </c>
      <c r="M126" s="6">
        <f t="shared" si="4"/>
        <v>1.7363636363636363</v>
      </c>
      <c r="O126" s="15" t="s">
        <v>461</v>
      </c>
      <c r="P126" s="15" t="s">
        <v>27</v>
      </c>
      <c r="Q126" s="6">
        <v>97</v>
      </c>
      <c r="R126" s="6">
        <v>34131.64</v>
      </c>
      <c r="S126" s="6">
        <v>114</v>
      </c>
      <c r="T126" s="6">
        <f t="shared" si="5"/>
        <v>1.1752577319587629</v>
      </c>
    </row>
    <row r="127" spans="1:20" x14ac:dyDescent="0.15">
      <c r="A127" s="15" t="s">
        <v>337</v>
      </c>
      <c r="B127" s="15" t="s">
        <v>28</v>
      </c>
      <c r="C127" s="6">
        <v>95</v>
      </c>
      <c r="D127" s="6">
        <v>31464.16</v>
      </c>
      <c r="E127" s="6">
        <v>1185</v>
      </c>
      <c r="F127" s="6">
        <f t="shared" si="3"/>
        <v>12.473684210526315</v>
      </c>
      <c r="H127" s="15" t="s">
        <v>399</v>
      </c>
      <c r="I127" s="15" t="s">
        <v>29</v>
      </c>
      <c r="J127" s="6">
        <v>92</v>
      </c>
      <c r="K127" s="6">
        <v>30600.32</v>
      </c>
      <c r="L127" s="6">
        <v>191</v>
      </c>
      <c r="M127" s="6">
        <f t="shared" si="4"/>
        <v>2.0760869565217392</v>
      </c>
      <c r="O127" s="15" t="s">
        <v>461</v>
      </c>
      <c r="P127" s="15" t="s">
        <v>28</v>
      </c>
      <c r="Q127" s="6">
        <v>109</v>
      </c>
      <c r="R127" s="6">
        <v>36179.483999999997</v>
      </c>
      <c r="S127" s="6">
        <v>115</v>
      </c>
      <c r="T127" s="6">
        <f t="shared" si="5"/>
        <v>1.0550458715596329</v>
      </c>
    </row>
    <row r="128" spans="1:20" x14ac:dyDescent="0.15">
      <c r="A128" s="15" t="s">
        <v>337</v>
      </c>
      <c r="B128" s="15" t="s">
        <v>29</v>
      </c>
      <c r="C128" s="6">
        <v>76</v>
      </c>
      <c r="D128" s="6">
        <v>25594.842000000001</v>
      </c>
      <c r="E128" s="6">
        <v>1186</v>
      </c>
      <c r="F128" s="6">
        <f t="shared" si="3"/>
        <v>15.605263157894736</v>
      </c>
      <c r="H128" s="15" t="s">
        <v>399</v>
      </c>
      <c r="I128" s="15" t="s">
        <v>30</v>
      </c>
      <c r="J128" s="6">
        <v>41</v>
      </c>
      <c r="K128" s="6">
        <v>14996.922</v>
      </c>
      <c r="L128" s="6">
        <v>192</v>
      </c>
      <c r="M128" s="6">
        <f t="shared" si="4"/>
        <v>4.6829268292682924</v>
      </c>
      <c r="O128" s="15" t="s">
        <v>461</v>
      </c>
      <c r="P128" s="15" t="s">
        <v>29</v>
      </c>
      <c r="Q128" s="6">
        <v>92</v>
      </c>
      <c r="R128" s="6">
        <v>31776.400000000001</v>
      </c>
      <c r="S128" s="6">
        <v>116</v>
      </c>
      <c r="T128" s="6">
        <f t="shared" si="5"/>
        <v>1.2608695652173914</v>
      </c>
    </row>
    <row r="129" spans="1:20" x14ac:dyDescent="0.15">
      <c r="A129" s="15" t="s">
        <v>337</v>
      </c>
      <c r="B129" s="15" t="s">
        <v>30</v>
      </c>
      <c r="C129" s="6">
        <v>45</v>
      </c>
      <c r="D129" s="6">
        <v>15792.12</v>
      </c>
      <c r="E129" s="6">
        <v>1186</v>
      </c>
      <c r="F129" s="6">
        <f t="shared" si="3"/>
        <v>26.355555555555554</v>
      </c>
      <c r="H129" s="15" t="s">
        <v>399</v>
      </c>
      <c r="I129" s="15" t="s">
        <v>31</v>
      </c>
      <c r="J129" s="6">
        <v>52</v>
      </c>
      <c r="K129" s="6">
        <v>16078.322</v>
      </c>
      <c r="L129" s="6">
        <v>192</v>
      </c>
      <c r="M129" s="6">
        <f t="shared" si="4"/>
        <v>3.6923076923076925</v>
      </c>
      <c r="O129" s="15" t="s">
        <v>461</v>
      </c>
      <c r="P129" s="15" t="s">
        <v>30</v>
      </c>
      <c r="Q129" s="6">
        <v>63</v>
      </c>
      <c r="R129" s="6">
        <v>20753.2</v>
      </c>
      <c r="S129" s="6">
        <v>116</v>
      </c>
      <c r="T129" s="6">
        <f t="shared" si="5"/>
        <v>1.8412698412698412</v>
      </c>
    </row>
    <row r="130" spans="1:20" x14ac:dyDescent="0.15">
      <c r="A130" s="15" t="s">
        <v>337</v>
      </c>
      <c r="B130" s="15" t="s">
        <v>31</v>
      </c>
      <c r="C130" s="6">
        <v>65</v>
      </c>
      <c r="D130" s="6">
        <v>18895.557000000001</v>
      </c>
      <c r="E130" s="6">
        <v>1186</v>
      </c>
      <c r="F130" s="6">
        <f t="shared" si="3"/>
        <v>18.246153846153845</v>
      </c>
      <c r="H130" s="15" t="s">
        <v>399</v>
      </c>
      <c r="I130" s="15" t="s">
        <v>32</v>
      </c>
      <c r="J130" s="6">
        <v>95</v>
      </c>
      <c r="K130" s="6">
        <v>28600.317999999999</v>
      </c>
      <c r="L130" s="6">
        <v>193</v>
      </c>
      <c r="M130" s="6">
        <f t="shared" si="4"/>
        <v>2.0315789473684212</v>
      </c>
      <c r="O130" s="15" t="s">
        <v>461</v>
      </c>
      <c r="P130" s="15" t="s">
        <v>31</v>
      </c>
      <c r="Q130" s="6">
        <v>52</v>
      </c>
      <c r="R130" s="6">
        <v>17800.759999999998</v>
      </c>
      <c r="S130" s="6">
        <v>117</v>
      </c>
      <c r="T130" s="6">
        <f t="shared" si="5"/>
        <v>2.25</v>
      </c>
    </row>
    <row r="131" spans="1:20" x14ac:dyDescent="0.15">
      <c r="A131" s="15" t="s">
        <v>337</v>
      </c>
      <c r="B131" s="15" t="s">
        <v>32</v>
      </c>
      <c r="C131" s="6">
        <v>101</v>
      </c>
      <c r="D131" s="6">
        <v>31671.315999999999</v>
      </c>
      <c r="E131" s="6">
        <v>1186</v>
      </c>
      <c r="F131" s="6">
        <f t="shared" si="3"/>
        <v>11.742574257425742</v>
      </c>
      <c r="H131" s="15" t="s">
        <v>399</v>
      </c>
      <c r="I131" s="15" t="s">
        <v>33</v>
      </c>
      <c r="J131" s="6">
        <v>76</v>
      </c>
      <c r="K131" s="6">
        <v>25709.48</v>
      </c>
      <c r="L131" s="6">
        <v>193</v>
      </c>
      <c r="M131" s="6">
        <f t="shared" si="4"/>
        <v>2.5394736842105261</v>
      </c>
      <c r="O131" s="15" t="s">
        <v>461</v>
      </c>
      <c r="P131" s="15" t="s">
        <v>32</v>
      </c>
      <c r="Q131" s="6">
        <v>75</v>
      </c>
      <c r="R131" s="6">
        <v>23220.248</v>
      </c>
      <c r="S131" s="6">
        <v>118</v>
      </c>
      <c r="T131" s="6">
        <f t="shared" si="5"/>
        <v>1.5733333333333333</v>
      </c>
    </row>
    <row r="132" spans="1:20" x14ac:dyDescent="0.15">
      <c r="A132" s="15" t="s">
        <v>337</v>
      </c>
      <c r="B132" s="15" t="s">
        <v>33</v>
      </c>
      <c r="C132" s="6">
        <v>106</v>
      </c>
      <c r="D132" s="6">
        <v>34991.839999999997</v>
      </c>
      <c r="E132" s="6">
        <v>1187</v>
      </c>
      <c r="F132" s="6">
        <f t="shared" ref="F132:F195" si="6">E132/C132</f>
        <v>11.19811320754717</v>
      </c>
      <c r="H132" s="15" t="s">
        <v>400</v>
      </c>
      <c r="I132" s="15" t="s">
        <v>24</v>
      </c>
      <c r="J132" s="6">
        <v>86</v>
      </c>
      <c r="K132" s="6">
        <v>30226.634999999998</v>
      </c>
      <c r="L132" s="6">
        <v>290</v>
      </c>
      <c r="M132" s="6">
        <f t="shared" ref="M132:M195" si="7">L132/J132</f>
        <v>3.3720930232558142</v>
      </c>
      <c r="O132" s="15" t="s">
        <v>461</v>
      </c>
      <c r="P132" s="15" t="s">
        <v>33</v>
      </c>
      <c r="Q132" s="6">
        <v>86</v>
      </c>
      <c r="R132" s="6">
        <v>29048.92</v>
      </c>
      <c r="S132" s="6">
        <v>119</v>
      </c>
      <c r="T132" s="6">
        <f t="shared" ref="T132:T195" si="8">S132/Q132</f>
        <v>1.3837209302325582</v>
      </c>
    </row>
    <row r="133" spans="1:20" x14ac:dyDescent="0.15">
      <c r="A133" s="15" t="s">
        <v>338</v>
      </c>
      <c r="B133" s="15" t="s">
        <v>24</v>
      </c>
      <c r="C133" s="6">
        <v>102</v>
      </c>
      <c r="D133" s="6">
        <v>32545.4</v>
      </c>
      <c r="E133" s="6">
        <v>486</v>
      </c>
      <c r="F133" s="6">
        <f t="shared" si="6"/>
        <v>4.7647058823529411</v>
      </c>
      <c r="H133" s="15" t="s">
        <v>400</v>
      </c>
      <c r="I133" s="15" t="s">
        <v>25</v>
      </c>
      <c r="J133" s="6">
        <v>104</v>
      </c>
      <c r="K133" s="6">
        <v>36527.519999999997</v>
      </c>
      <c r="L133" s="6">
        <v>290</v>
      </c>
      <c r="M133" s="6">
        <f t="shared" si="7"/>
        <v>2.7884615384615383</v>
      </c>
      <c r="O133" s="15" t="s">
        <v>462</v>
      </c>
      <c r="P133" s="15" t="s">
        <v>24</v>
      </c>
      <c r="Q133" s="6">
        <v>97</v>
      </c>
      <c r="R133" s="6">
        <v>31690.518</v>
      </c>
      <c r="S133" s="6">
        <v>89</v>
      </c>
      <c r="T133" s="6">
        <f t="shared" si="8"/>
        <v>0.91752577319587625</v>
      </c>
    </row>
    <row r="134" spans="1:20" x14ac:dyDescent="0.15">
      <c r="A134" s="15" t="s">
        <v>338</v>
      </c>
      <c r="B134" s="15" t="s">
        <v>25</v>
      </c>
      <c r="C134" s="6">
        <v>99</v>
      </c>
      <c r="D134" s="6">
        <v>35937.203000000001</v>
      </c>
      <c r="E134" s="6">
        <v>487</v>
      </c>
      <c r="F134" s="6">
        <f t="shared" si="6"/>
        <v>4.9191919191919196</v>
      </c>
      <c r="H134" s="15" t="s">
        <v>400</v>
      </c>
      <c r="I134" s="15" t="s">
        <v>26</v>
      </c>
      <c r="J134" s="6">
        <v>83</v>
      </c>
      <c r="K134" s="6">
        <v>27415.518</v>
      </c>
      <c r="L134" s="6">
        <v>290</v>
      </c>
      <c r="M134" s="6">
        <f t="shared" si="7"/>
        <v>3.4939759036144578</v>
      </c>
      <c r="O134" s="15" t="s">
        <v>462</v>
      </c>
      <c r="P134" s="15" t="s">
        <v>25</v>
      </c>
      <c r="Q134" s="6">
        <v>79</v>
      </c>
      <c r="R134" s="6">
        <v>25809.68</v>
      </c>
      <c r="S134" s="6">
        <v>89</v>
      </c>
      <c r="T134" s="6">
        <f t="shared" si="8"/>
        <v>1.1265822784810127</v>
      </c>
    </row>
    <row r="135" spans="1:20" x14ac:dyDescent="0.15">
      <c r="A135" s="15" t="s">
        <v>338</v>
      </c>
      <c r="B135" s="15" t="s">
        <v>26</v>
      </c>
      <c r="C135" s="6">
        <v>101</v>
      </c>
      <c r="D135" s="6">
        <v>32850.449999999997</v>
      </c>
      <c r="E135" s="6">
        <v>487</v>
      </c>
      <c r="F135" s="6">
        <f t="shared" si="6"/>
        <v>4.8217821782178216</v>
      </c>
      <c r="H135" s="15" t="s">
        <v>400</v>
      </c>
      <c r="I135" s="15" t="s">
        <v>27</v>
      </c>
      <c r="J135" s="6">
        <v>98</v>
      </c>
      <c r="K135" s="6">
        <v>30607.190999999999</v>
      </c>
      <c r="L135" s="6">
        <v>291</v>
      </c>
      <c r="M135" s="6">
        <f t="shared" si="7"/>
        <v>2.9693877551020407</v>
      </c>
      <c r="O135" s="15" t="s">
        <v>462</v>
      </c>
      <c r="P135" s="15" t="s">
        <v>26</v>
      </c>
      <c r="Q135" s="6">
        <v>105</v>
      </c>
      <c r="R135" s="6">
        <v>34831.406000000003</v>
      </c>
      <c r="S135" s="6">
        <v>89</v>
      </c>
      <c r="T135" s="6">
        <f t="shared" si="8"/>
        <v>0.84761904761904761</v>
      </c>
    </row>
    <row r="136" spans="1:20" x14ac:dyDescent="0.15">
      <c r="A136" s="15" t="s">
        <v>338</v>
      </c>
      <c r="B136" s="15" t="s">
        <v>27</v>
      </c>
      <c r="C136" s="6">
        <v>87</v>
      </c>
      <c r="D136" s="6">
        <v>26669.638999999999</v>
      </c>
      <c r="E136" s="6">
        <v>487</v>
      </c>
      <c r="F136" s="6">
        <f t="shared" si="6"/>
        <v>5.5977011494252871</v>
      </c>
      <c r="H136" s="15" t="s">
        <v>400</v>
      </c>
      <c r="I136" s="15" t="s">
        <v>28</v>
      </c>
      <c r="J136" s="6">
        <v>84</v>
      </c>
      <c r="K136" s="6">
        <v>26780.48</v>
      </c>
      <c r="L136" s="6">
        <v>291</v>
      </c>
      <c r="M136" s="6">
        <f t="shared" si="7"/>
        <v>3.4642857142857144</v>
      </c>
      <c r="O136" s="15" t="s">
        <v>462</v>
      </c>
      <c r="P136" s="15" t="s">
        <v>27</v>
      </c>
      <c r="Q136" s="6">
        <v>88</v>
      </c>
      <c r="R136" s="6">
        <v>29872.61</v>
      </c>
      <c r="S136" s="6">
        <v>89</v>
      </c>
      <c r="T136" s="6">
        <f t="shared" si="8"/>
        <v>1.0113636363636365</v>
      </c>
    </row>
    <row r="137" spans="1:20" x14ac:dyDescent="0.15">
      <c r="A137" s="15" t="s">
        <v>338</v>
      </c>
      <c r="B137" s="15" t="s">
        <v>28</v>
      </c>
      <c r="C137" s="6">
        <v>108</v>
      </c>
      <c r="D137" s="6">
        <v>35949.561999999998</v>
      </c>
      <c r="E137" s="6">
        <v>487</v>
      </c>
      <c r="F137" s="6">
        <f t="shared" si="6"/>
        <v>4.5092592592592595</v>
      </c>
      <c r="H137" s="15" t="s">
        <v>400</v>
      </c>
      <c r="I137" s="15" t="s">
        <v>29</v>
      </c>
      <c r="J137" s="6">
        <v>93</v>
      </c>
      <c r="K137" s="6">
        <v>31688.998</v>
      </c>
      <c r="L137" s="6">
        <v>291</v>
      </c>
      <c r="M137" s="6">
        <f t="shared" si="7"/>
        <v>3.129032258064516</v>
      </c>
      <c r="O137" s="15" t="s">
        <v>462</v>
      </c>
      <c r="P137" s="15" t="s">
        <v>28</v>
      </c>
      <c r="Q137" s="6">
        <v>97</v>
      </c>
      <c r="R137" s="6">
        <v>30935.396000000001</v>
      </c>
      <c r="S137" s="6">
        <v>89</v>
      </c>
      <c r="T137" s="6">
        <f t="shared" si="8"/>
        <v>0.91752577319587625</v>
      </c>
    </row>
    <row r="138" spans="1:20" x14ac:dyDescent="0.15">
      <c r="A138" s="15" t="s">
        <v>338</v>
      </c>
      <c r="B138" s="15" t="s">
        <v>29</v>
      </c>
      <c r="C138" s="6">
        <v>78</v>
      </c>
      <c r="D138" s="6">
        <v>27143.157999999999</v>
      </c>
      <c r="E138" s="6">
        <v>487</v>
      </c>
      <c r="F138" s="6">
        <f t="shared" si="6"/>
        <v>6.2435897435897436</v>
      </c>
      <c r="H138" s="15" t="s">
        <v>400</v>
      </c>
      <c r="I138" s="15" t="s">
        <v>30</v>
      </c>
      <c r="J138" s="6">
        <v>46</v>
      </c>
      <c r="K138" s="6">
        <v>15809.841</v>
      </c>
      <c r="L138" s="6">
        <v>291</v>
      </c>
      <c r="M138" s="6">
        <f t="shared" si="7"/>
        <v>6.3260869565217392</v>
      </c>
      <c r="O138" s="15" t="s">
        <v>462</v>
      </c>
      <c r="P138" s="15" t="s">
        <v>29</v>
      </c>
      <c r="Q138" s="6">
        <v>89</v>
      </c>
      <c r="R138" s="6">
        <v>28926.758000000002</v>
      </c>
      <c r="S138" s="6">
        <v>89</v>
      </c>
      <c r="T138" s="6">
        <f t="shared" si="8"/>
        <v>1</v>
      </c>
    </row>
    <row r="139" spans="1:20" x14ac:dyDescent="0.15">
      <c r="A139" s="15" t="s">
        <v>338</v>
      </c>
      <c r="B139" s="15" t="s">
        <v>30</v>
      </c>
      <c r="C139" s="6">
        <v>50</v>
      </c>
      <c r="D139" s="6">
        <v>15381.76</v>
      </c>
      <c r="E139" s="6">
        <v>487</v>
      </c>
      <c r="F139" s="6">
        <f t="shared" si="6"/>
        <v>9.74</v>
      </c>
      <c r="H139" s="15" t="s">
        <v>400</v>
      </c>
      <c r="I139" s="15" t="s">
        <v>31</v>
      </c>
      <c r="J139" s="6">
        <v>51</v>
      </c>
      <c r="K139" s="6">
        <v>17064.280999999999</v>
      </c>
      <c r="L139" s="6">
        <v>291</v>
      </c>
      <c r="M139" s="6">
        <f t="shared" si="7"/>
        <v>5.7058823529411766</v>
      </c>
      <c r="O139" s="15" t="s">
        <v>462</v>
      </c>
      <c r="P139" s="15" t="s">
        <v>30</v>
      </c>
      <c r="Q139" s="6">
        <v>62</v>
      </c>
      <c r="R139" s="6">
        <v>21200.923999999999</v>
      </c>
      <c r="S139" s="6">
        <v>89</v>
      </c>
      <c r="T139" s="6">
        <f t="shared" si="8"/>
        <v>1.435483870967742</v>
      </c>
    </row>
    <row r="140" spans="1:20" x14ac:dyDescent="0.15">
      <c r="A140" s="15" t="s">
        <v>338</v>
      </c>
      <c r="B140" s="15" t="s">
        <v>31</v>
      </c>
      <c r="C140" s="6">
        <v>55</v>
      </c>
      <c r="D140" s="6">
        <v>15662.438</v>
      </c>
      <c r="E140" s="6">
        <v>487</v>
      </c>
      <c r="F140" s="6">
        <f t="shared" si="6"/>
        <v>8.8545454545454554</v>
      </c>
      <c r="H140" s="15" t="s">
        <v>400</v>
      </c>
      <c r="I140" s="15" t="s">
        <v>32</v>
      </c>
      <c r="J140" s="6">
        <v>100</v>
      </c>
      <c r="K140" s="6">
        <v>32195.280999999999</v>
      </c>
      <c r="L140" s="6">
        <v>291</v>
      </c>
      <c r="M140" s="6">
        <f t="shared" si="7"/>
        <v>2.91</v>
      </c>
      <c r="O140" s="15" t="s">
        <v>462</v>
      </c>
      <c r="P140" s="15" t="s">
        <v>31</v>
      </c>
      <c r="Q140" s="6">
        <v>47</v>
      </c>
      <c r="R140" s="6">
        <v>15697.119000000001</v>
      </c>
      <c r="S140" s="6">
        <v>89</v>
      </c>
      <c r="T140" s="6">
        <f t="shared" si="8"/>
        <v>1.8936170212765957</v>
      </c>
    </row>
    <row r="141" spans="1:20" x14ac:dyDescent="0.15">
      <c r="A141" s="15" t="s">
        <v>338</v>
      </c>
      <c r="B141" s="15" t="s">
        <v>32</v>
      </c>
      <c r="C141" s="6">
        <v>109</v>
      </c>
      <c r="D141" s="6">
        <v>38768.76</v>
      </c>
      <c r="E141" s="6">
        <v>487</v>
      </c>
      <c r="F141" s="6">
        <f t="shared" si="6"/>
        <v>4.4678899082568808</v>
      </c>
      <c r="H141" s="15" t="s">
        <v>400</v>
      </c>
      <c r="I141" s="15" t="s">
        <v>33</v>
      </c>
      <c r="J141" s="6">
        <v>95</v>
      </c>
      <c r="K141" s="6">
        <v>29660.68</v>
      </c>
      <c r="L141" s="6">
        <v>291</v>
      </c>
      <c r="M141" s="6">
        <f t="shared" si="7"/>
        <v>3.0631578947368423</v>
      </c>
      <c r="O141" s="15" t="s">
        <v>462</v>
      </c>
      <c r="P141" s="15" t="s">
        <v>32</v>
      </c>
      <c r="Q141" s="6">
        <v>87</v>
      </c>
      <c r="R141" s="6">
        <v>28102.803</v>
      </c>
      <c r="S141" s="6">
        <v>89</v>
      </c>
      <c r="T141" s="6">
        <f t="shared" si="8"/>
        <v>1.0229885057471264</v>
      </c>
    </row>
    <row r="142" spans="1:20" x14ac:dyDescent="0.15">
      <c r="A142" s="15" t="s">
        <v>338</v>
      </c>
      <c r="B142" s="15" t="s">
        <v>33</v>
      </c>
      <c r="C142" s="6">
        <v>104</v>
      </c>
      <c r="D142" s="6">
        <v>34910.245999999999</v>
      </c>
      <c r="E142" s="6">
        <v>487</v>
      </c>
      <c r="F142" s="6">
        <f t="shared" si="6"/>
        <v>4.6826923076923075</v>
      </c>
      <c r="H142" s="15" t="s">
        <v>401</v>
      </c>
      <c r="I142" s="15" t="s">
        <v>24</v>
      </c>
      <c r="J142" s="6">
        <v>91</v>
      </c>
      <c r="K142" s="6">
        <v>31189.918000000001</v>
      </c>
      <c r="L142" s="6">
        <v>123</v>
      </c>
      <c r="M142" s="6">
        <f t="shared" si="7"/>
        <v>1.3516483516483517</v>
      </c>
      <c r="O142" s="15" t="s">
        <v>462</v>
      </c>
      <c r="P142" s="15" t="s">
        <v>33</v>
      </c>
      <c r="Q142" s="6">
        <v>90</v>
      </c>
      <c r="R142" s="6">
        <v>29197.761999999999</v>
      </c>
      <c r="S142" s="6">
        <v>89</v>
      </c>
      <c r="T142" s="6">
        <f t="shared" si="8"/>
        <v>0.98888888888888893</v>
      </c>
    </row>
    <row r="143" spans="1:20" x14ac:dyDescent="0.15">
      <c r="A143" s="15" t="s">
        <v>339</v>
      </c>
      <c r="B143" s="15" t="s">
        <v>24</v>
      </c>
      <c r="C143" s="6">
        <v>100</v>
      </c>
      <c r="D143" s="6">
        <v>33371.438000000002</v>
      </c>
      <c r="E143" s="6">
        <v>696</v>
      </c>
      <c r="F143" s="6">
        <f t="shared" si="6"/>
        <v>6.96</v>
      </c>
      <c r="H143" s="15" t="s">
        <v>401</v>
      </c>
      <c r="I143" s="15" t="s">
        <v>25</v>
      </c>
      <c r="J143" s="6">
        <v>104</v>
      </c>
      <c r="K143" s="6">
        <v>36129.957000000002</v>
      </c>
      <c r="L143" s="6">
        <v>123</v>
      </c>
      <c r="M143" s="6">
        <f t="shared" si="7"/>
        <v>1.1826923076923077</v>
      </c>
      <c r="O143" s="15" t="s">
        <v>463</v>
      </c>
      <c r="P143" s="15" t="s">
        <v>24</v>
      </c>
      <c r="Q143" s="6">
        <v>101</v>
      </c>
      <c r="R143" s="6">
        <v>34051.919999999998</v>
      </c>
      <c r="S143" s="6">
        <v>98</v>
      </c>
      <c r="T143" s="6">
        <f t="shared" si="8"/>
        <v>0.97029702970297027</v>
      </c>
    </row>
    <row r="144" spans="1:20" x14ac:dyDescent="0.15">
      <c r="A144" s="15" t="s">
        <v>339</v>
      </c>
      <c r="B144" s="15" t="s">
        <v>25</v>
      </c>
      <c r="C144" s="6">
        <v>102</v>
      </c>
      <c r="D144" s="6">
        <v>34075.597999999998</v>
      </c>
      <c r="E144" s="6">
        <v>696</v>
      </c>
      <c r="F144" s="6">
        <f t="shared" si="6"/>
        <v>6.8235294117647056</v>
      </c>
      <c r="H144" s="15" t="s">
        <v>401</v>
      </c>
      <c r="I144" s="15" t="s">
        <v>26</v>
      </c>
      <c r="J144" s="6">
        <v>79</v>
      </c>
      <c r="K144" s="6">
        <v>26478.521000000001</v>
      </c>
      <c r="L144" s="6">
        <v>123</v>
      </c>
      <c r="M144" s="6">
        <f t="shared" si="7"/>
        <v>1.5569620253164558</v>
      </c>
      <c r="O144" s="15" t="s">
        <v>463</v>
      </c>
      <c r="P144" s="15" t="s">
        <v>25</v>
      </c>
      <c r="Q144" s="6">
        <v>77</v>
      </c>
      <c r="R144" s="6">
        <v>24020.724999999999</v>
      </c>
      <c r="S144" s="6">
        <v>98</v>
      </c>
      <c r="T144" s="6">
        <f t="shared" si="8"/>
        <v>1.2727272727272727</v>
      </c>
    </row>
    <row r="145" spans="1:20" x14ac:dyDescent="0.15">
      <c r="A145" s="15" t="s">
        <v>339</v>
      </c>
      <c r="B145" s="15" t="s">
        <v>26</v>
      </c>
      <c r="C145" s="6">
        <v>83</v>
      </c>
      <c r="D145" s="6">
        <v>26256.521000000001</v>
      </c>
      <c r="E145" s="6">
        <v>697</v>
      </c>
      <c r="F145" s="6">
        <f t="shared" si="6"/>
        <v>8.3975903614457827</v>
      </c>
      <c r="H145" s="15" t="s">
        <v>401</v>
      </c>
      <c r="I145" s="15" t="s">
        <v>27</v>
      </c>
      <c r="J145" s="6">
        <v>104</v>
      </c>
      <c r="K145" s="6">
        <v>35542.483999999997</v>
      </c>
      <c r="L145" s="6">
        <v>123</v>
      </c>
      <c r="M145" s="6">
        <f t="shared" si="7"/>
        <v>1.1826923076923077</v>
      </c>
      <c r="O145" s="15" t="s">
        <v>463</v>
      </c>
      <c r="P145" s="15" t="s">
        <v>26</v>
      </c>
      <c r="Q145" s="6">
        <v>104</v>
      </c>
      <c r="R145" s="6">
        <v>37474.887000000002</v>
      </c>
      <c r="S145" s="6">
        <v>98</v>
      </c>
      <c r="T145" s="6">
        <f t="shared" si="8"/>
        <v>0.94230769230769229</v>
      </c>
    </row>
    <row r="146" spans="1:20" x14ac:dyDescent="0.15">
      <c r="A146" s="15" t="s">
        <v>339</v>
      </c>
      <c r="B146" s="15" t="s">
        <v>27</v>
      </c>
      <c r="C146" s="6">
        <v>95</v>
      </c>
      <c r="D146" s="6">
        <v>29745.686000000002</v>
      </c>
      <c r="E146" s="6">
        <v>697</v>
      </c>
      <c r="F146" s="6">
        <f t="shared" si="6"/>
        <v>7.3368421052631581</v>
      </c>
      <c r="H146" s="15" t="s">
        <v>401</v>
      </c>
      <c r="I146" s="15" t="s">
        <v>28</v>
      </c>
      <c r="J146" s="6">
        <v>75</v>
      </c>
      <c r="K146" s="6">
        <v>21481.116999999998</v>
      </c>
      <c r="L146" s="6">
        <v>123</v>
      </c>
      <c r="M146" s="6">
        <f t="shared" si="7"/>
        <v>1.64</v>
      </c>
      <c r="O146" s="15" t="s">
        <v>463</v>
      </c>
      <c r="P146" s="15" t="s">
        <v>27</v>
      </c>
      <c r="Q146" s="6">
        <v>84</v>
      </c>
      <c r="R146" s="6">
        <v>28838.886999999999</v>
      </c>
      <c r="S146" s="6">
        <v>98</v>
      </c>
      <c r="T146" s="6">
        <f t="shared" si="8"/>
        <v>1.1666666666666667</v>
      </c>
    </row>
    <row r="147" spans="1:20" x14ac:dyDescent="0.15">
      <c r="A147" s="15" t="s">
        <v>339</v>
      </c>
      <c r="B147" s="15" t="s">
        <v>28</v>
      </c>
      <c r="C147" s="6">
        <v>109</v>
      </c>
      <c r="D147" s="6">
        <v>37064.074000000001</v>
      </c>
      <c r="E147" s="6">
        <v>697</v>
      </c>
      <c r="F147" s="6">
        <f t="shared" si="6"/>
        <v>6.3944954128440363</v>
      </c>
      <c r="H147" s="15" t="s">
        <v>401</v>
      </c>
      <c r="I147" s="15" t="s">
        <v>29</v>
      </c>
      <c r="J147" s="6">
        <v>93</v>
      </c>
      <c r="K147" s="6">
        <v>30499.796999999999</v>
      </c>
      <c r="L147" s="6">
        <v>123</v>
      </c>
      <c r="M147" s="6">
        <f t="shared" si="7"/>
        <v>1.3225806451612903</v>
      </c>
      <c r="O147" s="15" t="s">
        <v>463</v>
      </c>
      <c r="P147" s="15" t="s">
        <v>28</v>
      </c>
      <c r="Q147" s="6">
        <v>81</v>
      </c>
      <c r="R147" s="6">
        <v>23078.879000000001</v>
      </c>
      <c r="S147" s="6">
        <v>98</v>
      </c>
      <c r="T147" s="6">
        <f t="shared" si="8"/>
        <v>1.2098765432098766</v>
      </c>
    </row>
    <row r="148" spans="1:20" x14ac:dyDescent="0.15">
      <c r="A148" s="15" t="s">
        <v>339</v>
      </c>
      <c r="B148" s="15" t="s">
        <v>29</v>
      </c>
      <c r="C148" s="6">
        <v>95</v>
      </c>
      <c r="D148" s="6">
        <v>31172.724999999999</v>
      </c>
      <c r="E148" s="6">
        <v>697</v>
      </c>
      <c r="F148" s="6">
        <f t="shared" si="6"/>
        <v>7.3368421052631581</v>
      </c>
      <c r="H148" s="15" t="s">
        <v>401</v>
      </c>
      <c r="I148" s="15" t="s">
        <v>30</v>
      </c>
      <c r="J148" s="6">
        <v>39</v>
      </c>
      <c r="K148" s="6">
        <v>12073.198</v>
      </c>
      <c r="L148" s="6">
        <v>123</v>
      </c>
      <c r="M148" s="6">
        <f t="shared" si="7"/>
        <v>3.1538461538461537</v>
      </c>
      <c r="O148" s="15" t="s">
        <v>463</v>
      </c>
      <c r="P148" s="15" t="s">
        <v>29</v>
      </c>
      <c r="Q148" s="6">
        <v>108</v>
      </c>
      <c r="R148" s="6">
        <v>36303.796999999999</v>
      </c>
      <c r="S148" s="6">
        <v>98</v>
      </c>
      <c r="T148" s="6">
        <f t="shared" si="8"/>
        <v>0.90740740740740744</v>
      </c>
    </row>
    <row r="149" spans="1:20" x14ac:dyDescent="0.15">
      <c r="A149" s="15" t="s">
        <v>339</v>
      </c>
      <c r="B149" s="15" t="s">
        <v>30</v>
      </c>
      <c r="C149" s="6">
        <v>48</v>
      </c>
      <c r="D149" s="6">
        <v>15002.36</v>
      </c>
      <c r="E149" s="6">
        <v>697</v>
      </c>
      <c r="F149" s="6">
        <f t="shared" si="6"/>
        <v>14.520833333333334</v>
      </c>
      <c r="H149" s="15" t="s">
        <v>401</v>
      </c>
      <c r="I149" s="15" t="s">
        <v>31</v>
      </c>
      <c r="J149" s="6">
        <v>47</v>
      </c>
      <c r="K149" s="6">
        <v>16521.041000000001</v>
      </c>
      <c r="L149" s="6">
        <v>123</v>
      </c>
      <c r="M149" s="6">
        <f t="shared" si="7"/>
        <v>2.6170212765957448</v>
      </c>
      <c r="O149" s="15" t="s">
        <v>463</v>
      </c>
      <c r="P149" s="15" t="s">
        <v>30</v>
      </c>
      <c r="Q149" s="6">
        <v>50</v>
      </c>
      <c r="R149" s="6">
        <v>15937.800999999999</v>
      </c>
      <c r="S149" s="6">
        <v>98</v>
      </c>
      <c r="T149" s="6">
        <f t="shared" si="8"/>
        <v>1.96</v>
      </c>
    </row>
    <row r="150" spans="1:20" x14ac:dyDescent="0.15">
      <c r="A150" s="15" t="s">
        <v>339</v>
      </c>
      <c r="B150" s="15" t="s">
        <v>31</v>
      </c>
      <c r="C150" s="6">
        <v>63</v>
      </c>
      <c r="D150" s="6">
        <v>22806.555</v>
      </c>
      <c r="E150" s="6">
        <v>697</v>
      </c>
      <c r="F150" s="6">
        <f t="shared" si="6"/>
        <v>11.063492063492063</v>
      </c>
      <c r="H150" s="15" t="s">
        <v>401</v>
      </c>
      <c r="I150" s="15" t="s">
        <v>32</v>
      </c>
      <c r="J150" s="6">
        <v>109</v>
      </c>
      <c r="K150" s="6">
        <v>36097.03</v>
      </c>
      <c r="L150" s="6">
        <v>123</v>
      </c>
      <c r="M150" s="6">
        <f t="shared" si="7"/>
        <v>1.128440366972477</v>
      </c>
      <c r="O150" s="15" t="s">
        <v>463</v>
      </c>
      <c r="P150" s="15" t="s">
        <v>31</v>
      </c>
      <c r="Q150" s="6">
        <v>49</v>
      </c>
      <c r="R150" s="6">
        <v>16041.762000000001</v>
      </c>
      <c r="S150" s="6">
        <v>98</v>
      </c>
      <c r="T150" s="6">
        <f t="shared" si="8"/>
        <v>2</v>
      </c>
    </row>
    <row r="151" spans="1:20" x14ac:dyDescent="0.15">
      <c r="A151" s="15" t="s">
        <v>339</v>
      </c>
      <c r="B151" s="15" t="s">
        <v>32</v>
      </c>
      <c r="C151" s="6">
        <v>94</v>
      </c>
      <c r="D151" s="6">
        <v>35661.440000000002</v>
      </c>
      <c r="E151" s="6">
        <v>697</v>
      </c>
      <c r="F151" s="6">
        <f t="shared" si="6"/>
        <v>7.4148936170212769</v>
      </c>
      <c r="H151" s="15" t="s">
        <v>401</v>
      </c>
      <c r="I151" s="15" t="s">
        <v>33</v>
      </c>
      <c r="J151" s="6">
        <v>100</v>
      </c>
      <c r="K151" s="6">
        <v>29441.365000000002</v>
      </c>
      <c r="L151" s="6">
        <v>124</v>
      </c>
      <c r="M151" s="6">
        <f t="shared" si="7"/>
        <v>1.24</v>
      </c>
      <c r="O151" s="15" t="s">
        <v>463</v>
      </c>
      <c r="P151" s="15" t="s">
        <v>32</v>
      </c>
      <c r="Q151" s="6">
        <v>98</v>
      </c>
      <c r="R151" s="6">
        <v>31931.684000000001</v>
      </c>
      <c r="S151" s="6">
        <v>99</v>
      </c>
      <c r="T151" s="6">
        <f t="shared" si="8"/>
        <v>1.010204081632653</v>
      </c>
    </row>
    <row r="152" spans="1:20" x14ac:dyDescent="0.15">
      <c r="A152" s="15" t="s">
        <v>339</v>
      </c>
      <c r="B152" s="15" t="s">
        <v>33</v>
      </c>
      <c r="C152" s="6">
        <v>101</v>
      </c>
      <c r="D152" s="6">
        <v>34083.879999999997</v>
      </c>
      <c r="E152" s="6">
        <v>697</v>
      </c>
      <c r="F152" s="6">
        <f t="shared" si="6"/>
        <v>6.9009900990099009</v>
      </c>
      <c r="H152" s="15" t="s">
        <v>402</v>
      </c>
      <c r="I152" s="15" t="s">
        <v>24</v>
      </c>
      <c r="J152" s="6">
        <v>103</v>
      </c>
      <c r="K152" s="6">
        <v>34666.913999999997</v>
      </c>
      <c r="L152" s="6">
        <v>140</v>
      </c>
      <c r="M152" s="6">
        <f t="shared" si="7"/>
        <v>1.3592233009708738</v>
      </c>
      <c r="O152" s="15" t="s">
        <v>463</v>
      </c>
      <c r="P152" s="15" t="s">
        <v>33</v>
      </c>
      <c r="Q152" s="6">
        <v>90</v>
      </c>
      <c r="R152" s="6">
        <v>27766.398000000001</v>
      </c>
      <c r="S152" s="6">
        <v>99</v>
      </c>
      <c r="T152" s="6">
        <f t="shared" si="8"/>
        <v>1.1000000000000001</v>
      </c>
    </row>
    <row r="153" spans="1:20" x14ac:dyDescent="0.15">
      <c r="A153" s="15" t="s">
        <v>340</v>
      </c>
      <c r="B153" s="15" t="s">
        <v>24</v>
      </c>
      <c r="C153" s="6">
        <v>92</v>
      </c>
      <c r="D153" s="6">
        <v>30379.513999999999</v>
      </c>
      <c r="E153" s="6">
        <v>169</v>
      </c>
      <c r="F153" s="6">
        <f t="shared" si="6"/>
        <v>1.8369565217391304</v>
      </c>
      <c r="H153" s="15" t="s">
        <v>402</v>
      </c>
      <c r="I153" s="15" t="s">
        <v>25</v>
      </c>
      <c r="J153" s="6">
        <v>96</v>
      </c>
      <c r="K153" s="6">
        <v>31496.958999999999</v>
      </c>
      <c r="L153" s="6">
        <v>140</v>
      </c>
      <c r="M153" s="6">
        <f t="shared" si="7"/>
        <v>1.4583333333333333</v>
      </c>
      <c r="O153" s="15" t="s">
        <v>464</v>
      </c>
      <c r="P153" s="15" t="s">
        <v>24</v>
      </c>
      <c r="Q153" s="6">
        <v>99</v>
      </c>
      <c r="R153" s="6">
        <v>31843.844000000001</v>
      </c>
      <c r="S153" s="6">
        <v>84</v>
      </c>
      <c r="T153" s="6">
        <f t="shared" si="8"/>
        <v>0.84848484848484851</v>
      </c>
    </row>
    <row r="154" spans="1:20" x14ac:dyDescent="0.15">
      <c r="A154" s="15" t="s">
        <v>340</v>
      </c>
      <c r="B154" s="15" t="s">
        <v>25</v>
      </c>
      <c r="C154" s="6">
        <v>106</v>
      </c>
      <c r="D154" s="6">
        <v>34647.266000000003</v>
      </c>
      <c r="E154" s="6">
        <v>169</v>
      </c>
      <c r="F154" s="6">
        <f t="shared" si="6"/>
        <v>1.5943396226415094</v>
      </c>
      <c r="H154" s="15" t="s">
        <v>402</v>
      </c>
      <c r="I154" s="15" t="s">
        <v>26</v>
      </c>
      <c r="J154" s="6">
        <v>86</v>
      </c>
      <c r="K154" s="6">
        <v>25247.965</v>
      </c>
      <c r="L154" s="6">
        <v>140</v>
      </c>
      <c r="M154" s="6">
        <f t="shared" si="7"/>
        <v>1.6279069767441861</v>
      </c>
      <c r="O154" s="15" t="s">
        <v>464</v>
      </c>
      <c r="P154" s="15" t="s">
        <v>25</v>
      </c>
      <c r="Q154" s="6">
        <v>81</v>
      </c>
      <c r="R154" s="6">
        <v>27528.678</v>
      </c>
      <c r="S154" s="6">
        <v>84</v>
      </c>
      <c r="T154" s="6">
        <f t="shared" si="8"/>
        <v>1.037037037037037</v>
      </c>
    </row>
    <row r="155" spans="1:20" x14ac:dyDescent="0.15">
      <c r="A155" s="15" t="s">
        <v>340</v>
      </c>
      <c r="B155" s="15" t="s">
        <v>26</v>
      </c>
      <c r="C155" s="6">
        <v>80</v>
      </c>
      <c r="D155" s="6">
        <v>24850.366999999998</v>
      </c>
      <c r="E155" s="6">
        <v>169</v>
      </c>
      <c r="F155" s="6">
        <f t="shared" si="6"/>
        <v>2.1124999999999998</v>
      </c>
      <c r="H155" s="15" t="s">
        <v>402</v>
      </c>
      <c r="I155" s="15" t="s">
        <v>27</v>
      </c>
      <c r="J155" s="6">
        <v>108</v>
      </c>
      <c r="K155" s="6">
        <v>37712.042999999998</v>
      </c>
      <c r="L155" s="6">
        <v>140</v>
      </c>
      <c r="M155" s="6">
        <f t="shared" si="7"/>
        <v>1.2962962962962963</v>
      </c>
      <c r="O155" s="15" t="s">
        <v>464</v>
      </c>
      <c r="P155" s="15" t="s">
        <v>26</v>
      </c>
      <c r="Q155" s="6">
        <v>104</v>
      </c>
      <c r="R155" s="6">
        <v>35854.046999999999</v>
      </c>
      <c r="S155" s="6">
        <v>84</v>
      </c>
      <c r="T155" s="6">
        <f t="shared" si="8"/>
        <v>0.80769230769230771</v>
      </c>
    </row>
    <row r="156" spans="1:20" x14ac:dyDescent="0.15">
      <c r="A156" s="15" t="s">
        <v>340</v>
      </c>
      <c r="B156" s="15" t="s">
        <v>27</v>
      </c>
      <c r="C156" s="6">
        <v>88</v>
      </c>
      <c r="D156" s="6">
        <v>28071.48</v>
      </c>
      <c r="E156" s="6">
        <v>169</v>
      </c>
      <c r="F156" s="6">
        <f t="shared" si="6"/>
        <v>1.9204545454545454</v>
      </c>
      <c r="H156" s="15" t="s">
        <v>402</v>
      </c>
      <c r="I156" s="15" t="s">
        <v>28</v>
      </c>
      <c r="J156" s="6">
        <v>85</v>
      </c>
      <c r="K156" s="6">
        <v>25897.08</v>
      </c>
      <c r="L156" s="6">
        <v>140</v>
      </c>
      <c r="M156" s="6">
        <f t="shared" si="7"/>
        <v>1.6470588235294117</v>
      </c>
      <c r="O156" s="15" t="s">
        <v>464</v>
      </c>
      <c r="P156" s="15" t="s">
        <v>27</v>
      </c>
      <c r="Q156" s="6">
        <v>95</v>
      </c>
      <c r="R156" s="6">
        <v>32972.355000000003</v>
      </c>
      <c r="S156" s="6">
        <v>84</v>
      </c>
      <c r="T156" s="6">
        <f t="shared" si="8"/>
        <v>0.88421052631578945</v>
      </c>
    </row>
    <row r="157" spans="1:20" x14ac:dyDescent="0.15">
      <c r="A157" s="15" t="s">
        <v>340</v>
      </c>
      <c r="B157" s="15" t="s">
        <v>28</v>
      </c>
      <c r="C157" s="6">
        <v>108</v>
      </c>
      <c r="D157" s="6">
        <v>37666.65</v>
      </c>
      <c r="E157" s="6">
        <v>169</v>
      </c>
      <c r="F157" s="6">
        <f t="shared" si="6"/>
        <v>1.5648148148148149</v>
      </c>
      <c r="H157" s="15" t="s">
        <v>402</v>
      </c>
      <c r="I157" s="15" t="s">
        <v>29</v>
      </c>
      <c r="J157" s="6">
        <v>83</v>
      </c>
      <c r="K157" s="6">
        <v>28194.275000000001</v>
      </c>
      <c r="L157" s="6">
        <v>140</v>
      </c>
      <c r="M157" s="6">
        <f t="shared" si="7"/>
        <v>1.6867469879518073</v>
      </c>
      <c r="O157" s="15" t="s">
        <v>464</v>
      </c>
      <c r="P157" s="15" t="s">
        <v>28</v>
      </c>
      <c r="Q157" s="6">
        <v>76</v>
      </c>
      <c r="R157" s="6">
        <v>24211.116999999998</v>
      </c>
      <c r="S157" s="6">
        <v>85</v>
      </c>
      <c r="T157" s="6">
        <f t="shared" si="8"/>
        <v>1.118421052631579</v>
      </c>
    </row>
    <row r="158" spans="1:20" x14ac:dyDescent="0.15">
      <c r="A158" s="15" t="s">
        <v>340</v>
      </c>
      <c r="B158" s="15" t="s">
        <v>29</v>
      </c>
      <c r="C158" s="6">
        <v>91</v>
      </c>
      <c r="D158" s="6">
        <v>30256.195</v>
      </c>
      <c r="E158" s="6">
        <v>169</v>
      </c>
      <c r="F158" s="6">
        <f t="shared" si="6"/>
        <v>1.8571428571428572</v>
      </c>
      <c r="H158" s="15" t="s">
        <v>402</v>
      </c>
      <c r="I158" s="15" t="s">
        <v>30</v>
      </c>
      <c r="J158" s="6">
        <v>35</v>
      </c>
      <c r="K158" s="6">
        <v>11031.398999999999</v>
      </c>
      <c r="L158" s="6">
        <v>140</v>
      </c>
      <c r="M158" s="6">
        <f t="shared" si="7"/>
        <v>4</v>
      </c>
      <c r="O158" s="15" t="s">
        <v>464</v>
      </c>
      <c r="P158" s="15" t="s">
        <v>29</v>
      </c>
      <c r="Q158" s="6">
        <v>101</v>
      </c>
      <c r="R158" s="6">
        <v>35352.6</v>
      </c>
      <c r="S158" s="6">
        <v>85</v>
      </c>
      <c r="T158" s="6">
        <f t="shared" si="8"/>
        <v>0.84158415841584155</v>
      </c>
    </row>
    <row r="159" spans="1:20" x14ac:dyDescent="0.15">
      <c r="A159" s="15" t="s">
        <v>340</v>
      </c>
      <c r="B159" s="15" t="s">
        <v>30</v>
      </c>
      <c r="C159" s="6">
        <v>35</v>
      </c>
      <c r="D159" s="6">
        <v>12002.32</v>
      </c>
      <c r="E159" s="6">
        <v>170</v>
      </c>
      <c r="F159" s="6">
        <f t="shared" si="6"/>
        <v>4.8571428571428568</v>
      </c>
      <c r="H159" s="15" t="s">
        <v>402</v>
      </c>
      <c r="I159" s="15" t="s">
        <v>31</v>
      </c>
      <c r="J159" s="6">
        <v>59</v>
      </c>
      <c r="K159" s="6">
        <v>20145.52</v>
      </c>
      <c r="L159" s="6">
        <v>140</v>
      </c>
      <c r="M159" s="6">
        <f t="shared" si="7"/>
        <v>2.3728813559322033</v>
      </c>
      <c r="O159" s="15" t="s">
        <v>464</v>
      </c>
      <c r="P159" s="15" t="s">
        <v>30</v>
      </c>
      <c r="Q159" s="6">
        <v>51</v>
      </c>
      <c r="R159" s="6">
        <v>15535.879000000001</v>
      </c>
      <c r="S159" s="6">
        <v>85</v>
      </c>
      <c r="T159" s="6">
        <f t="shared" si="8"/>
        <v>1.6666666666666667</v>
      </c>
    </row>
    <row r="160" spans="1:20" x14ac:dyDescent="0.15">
      <c r="A160" s="15" t="s">
        <v>340</v>
      </c>
      <c r="B160" s="15" t="s">
        <v>31</v>
      </c>
      <c r="C160" s="6">
        <v>66</v>
      </c>
      <c r="D160" s="6">
        <v>22789.523000000001</v>
      </c>
      <c r="E160" s="6">
        <v>170</v>
      </c>
      <c r="F160" s="6">
        <f t="shared" si="6"/>
        <v>2.5757575757575757</v>
      </c>
      <c r="H160" s="15" t="s">
        <v>402</v>
      </c>
      <c r="I160" s="15" t="s">
        <v>32</v>
      </c>
      <c r="J160" s="6">
        <v>98</v>
      </c>
      <c r="K160" s="6">
        <v>33016.959999999999</v>
      </c>
      <c r="L160" s="6">
        <v>140</v>
      </c>
      <c r="M160" s="6">
        <f t="shared" si="7"/>
        <v>1.4285714285714286</v>
      </c>
      <c r="O160" s="15" t="s">
        <v>464</v>
      </c>
      <c r="P160" s="15" t="s">
        <v>31</v>
      </c>
      <c r="Q160" s="6">
        <v>36</v>
      </c>
      <c r="R160" s="6">
        <v>10697.519</v>
      </c>
      <c r="S160" s="6">
        <v>85</v>
      </c>
      <c r="T160" s="6">
        <f t="shared" si="8"/>
        <v>2.3611111111111112</v>
      </c>
    </row>
    <row r="161" spans="1:20" x14ac:dyDescent="0.15">
      <c r="A161" s="15" t="s">
        <v>340</v>
      </c>
      <c r="B161" s="15" t="s">
        <v>32</v>
      </c>
      <c r="C161" s="6">
        <v>85</v>
      </c>
      <c r="D161" s="6">
        <v>33402.675999999999</v>
      </c>
      <c r="E161" s="6">
        <v>170</v>
      </c>
      <c r="F161" s="6">
        <f t="shared" si="6"/>
        <v>2</v>
      </c>
      <c r="H161" s="15" t="s">
        <v>402</v>
      </c>
      <c r="I161" s="15" t="s">
        <v>33</v>
      </c>
      <c r="J161" s="6">
        <v>88</v>
      </c>
      <c r="K161" s="6">
        <v>24369.437999999998</v>
      </c>
      <c r="L161" s="6">
        <v>140</v>
      </c>
      <c r="M161" s="6">
        <f t="shared" si="7"/>
        <v>1.5909090909090908</v>
      </c>
      <c r="O161" s="15" t="s">
        <v>464</v>
      </c>
      <c r="P161" s="15" t="s">
        <v>32</v>
      </c>
      <c r="Q161" s="6">
        <v>99</v>
      </c>
      <c r="R161" s="6">
        <v>32451.116999999998</v>
      </c>
      <c r="S161" s="6">
        <v>85</v>
      </c>
      <c r="T161" s="6">
        <f t="shared" si="8"/>
        <v>0.85858585858585856</v>
      </c>
    </row>
    <row r="162" spans="1:20" x14ac:dyDescent="0.15">
      <c r="A162" s="15" t="s">
        <v>340</v>
      </c>
      <c r="B162" s="15" t="s">
        <v>33</v>
      </c>
      <c r="C162" s="6">
        <v>101</v>
      </c>
      <c r="D162" s="6">
        <v>33940.004000000001</v>
      </c>
      <c r="E162" s="6">
        <v>170</v>
      </c>
      <c r="F162" s="6">
        <f t="shared" si="6"/>
        <v>1.6831683168316831</v>
      </c>
      <c r="H162" s="15" t="s">
        <v>403</v>
      </c>
      <c r="I162" s="15" t="s">
        <v>24</v>
      </c>
      <c r="J162" s="6">
        <v>102</v>
      </c>
      <c r="K162" s="6">
        <v>34883.324000000001</v>
      </c>
      <c r="L162" s="6">
        <v>208</v>
      </c>
      <c r="M162" s="6">
        <f t="shared" si="7"/>
        <v>2.0392156862745097</v>
      </c>
      <c r="O162" s="15" t="s">
        <v>464</v>
      </c>
      <c r="P162" s="15" t="s">
        <v>33</v>
      </c>
      <c r="Q162" s="6">
        <v>99</v>
      </c>
      <c r="R162" s="6">
        <v>29735.715</v>
      </c>
      <c r="S162" s="6">
        <v>85</v>
      </c>
      <c r="T162" s="6">
        <f t="shared" si="8"/>
        <v>0.85858585858585856</v>
      </c>
    </row>
    <row r="163" spans="1:20" x14ac:dyDescent="0.15">
      <c r="A163" s="15" t="s">
        <v>341</v>
      </c>
      <c r="B163" s="15" t="s">
        <v>24</v>
      </c>
      <c r="C163" s="6">
        <v>96</v>
      </c>
      <c r="D163" s="6">
        <v>31545.476999999999</v>
      </c>
      <c r="E163" s="6">
        <v>325</v>
      </c>
      <c r="F163" s="6">
        <f t="shared" si="6"/>
        <v>3.3854166666666665</v>
      </c>
      <c r="H163" s="15" t="s">
        <v>403</v>
      </c>
      <c r="I163" s="15" t="s">
        <v>25</v>
      </c>
      <c r="J163" s="6">
        <v>100</v>
      </c>
      <c r="K163" s="6">
        <v>32026.115000000002</v>
      </c>
      <c r="L163" s="6">
        <v>208</v>
      </c>
      <c r="M163" s="6">
        <f t="shared" si="7"/>
        <v>2.08</v>
      </c>
      <c r="O163" s="15" t="s">
        <v>465</v>
      </c>
      <c r="P163" s="15" t="s">
        <v>24</v>
      </c>
      <c r="Q163" s="6">
        <v>90</v>
      </c>
      <c r="R163" s="6">
        <v>29145.879000000001</v>
      </c>
      <c r="S163" s="6">
        <v>106</v>
      </c>
      <c r="T163" s="6">
        <f t="shared" si="8"/>
        <v>1.1777777777777778</v>
      </c>
    </row>
    <row r="164" spans="1:20" x14ac:dyDescent="0.15">
      <c r="A164" s="15" t="s">
        <v>341</v>
      </c>
      <c r="B164" s="15" t="s">
        <v>25</v>
      </c>
      <c r="C164" s="6">
        <v>102</v>
      </c>
      <c r="D164" s="6">
        <v>31507.041000000001</v>
      </c>
      <c r="E164" s="6">
        <v>326</v>
      </c>
      <c r="F164" s="6">
        <f t="shared" si="6"/>
        <v>3.1960784313725492</v>
      </c>
      <c r="H164" s="15" t="s">
        <v>403</v>
      </c>
      <c r="I164" s="15" t="s">
        <v>26</v>
      </c>
      <c r="J164" s="6">
        <v>105</v>
      </c>
      <c r="K164" s="6">
        <v>32809.434000000001</v>
      </c>
      <c r="L164" s="6">
        <v>208</v>
      </c>
      <c r="M164" s="6">
        <f t="shared" si="7"/>
        <v>1.980952380952381</v>
      </c>
      <c r="O164" s="15" t="s">
        <v>465</v>
      </c>
      <c r="P164" s="15" t="s">
        <v>25</v>
      </c>
      <c r="Q164" s="6">
        <v>70</v>
      </c>
      <c r="R164" s="6">
        <v>21270.437999999998</v>
      </c>
      <c r="S164" s="6">
        <v>106</v>
      </c>
      <c r="T164" s="6">
        <f t="shared" si="8"/>
        <v>1.5142857142857142</v>
      </c>
    </row>
    <row r="165" spans="1:20" x14ac:dyDescent="0.15">
      <c r="A165" s="15" t="s">
        <v>341</v>
      </c>
      <c r="B165" s="15" t="s">
        <v>26</v>
      </c>
      <c r="C165" s="6">
        <v>90</v>
      </c>
      <c r="D165" s="6">
        <v>29119.919999999998</v>
      </c>
      <c r="E165" s="6">
        <v>326</v>
      </c>
      <c r="F165" s="6">
        <f t="shared" si="6"/>
        <v>3.6222222222222222</v>
      </c>
      <c r="H165" s="15" t="s">
        <v>403</v>
      </c>
      <c r="I165" s="15" t="s">
        <v>27</v>
      </c>
      <c r="J165" s="6">
        <v>93</v>
      </c>
      <c r="K165" s="6">
        <v>32351.557000000001</v>
      </c>
      <c r="L165" s="6">
        <v>208</v>
      </c>
      <c r="M165" s="6">
        <f t="shared" si="7"/>
        <v>2.236559139784946</v>
      </c>
      <c r="O165" s="15" t="s">
        <v>465</v>
      </c>
      <c r="P165" s="15" t="s">
        <v>26</v>
      </c>
      <c r="Q165" s="6">
        <v>84</v>
      </c>
      <c r="R165" s="6">
        <v>26196.758000000002</v>
      </c>
      <c r="S165" s="6">
        <v>107</v>
      </c>
      <c r="T165" s="6">
        <f t="shared" si="8"/>
        <v>1.2738095238095237</v>
      </c>
    </row>
    <row r="166" spans="1:20" x14ac:dyDescent="0.15">
      <c r="A166" s="15" t="s">
        <v>341</v>
      </c>
      <c r="B166" s="15" t="s">
        <v>27</v>
      </c>
      <c r="C166" s="6">
        <v>81</v>
      </c>
      <c r="D166" s="6">
        <v>27188.52</v>
      </c>
      <c r="E166" s="6">
        <v>326</v>
      </c>
      <c r="F166" s="6">
        <f t="shared" si="6"/>
        <v>4.0246913580246915</v>
      </c>
      <c r="H166" s="15" t="s">
        <v>403</v>
      </c>
      <c r="I166" s="15" t="s">
        <v>28</v>
      </c>
      <c r="J166" s="6">
        <v>82</v>
      </c>
      <c r="K166" s="6">
        <v>26913.923999999999</v>
      </c>
      <c r="L166" s="6">
        <v>208</v>
      </c>
      <c r="M166" s="6">
        <f t="shared" si="7"/>
        <v>2.5365853658536586</v>
      </c>
      <c r="O166" s="15" t="s">
        <v>465</v>
      </c>
      <c r="P166" s="15" t="s">
        <v>27</v>
      </c>
      <c r="Q166" s="6">
        <v>89</v>
      </c>
      <c r="R166" s="6">
        <v>28945.8</v>
      </c>
      <c r="S166" s="6">
        <v>107</v>
      </c>
      <c r="T166" s="6">
        <f t="shared" si="8"/>
        <v>1.202247191011236</v>
      </c>
    </row>
    <row r="167" spans="1:20" x14ac:dyDescent="0.15">
      <c r="A167" s="15" t="s">
        <v>341</v>
      </c>
      <c r="B167" s="15" t="s">
        <v>28</v>
      </c>
      <c r="C167" s="6">
        <v>101</v>
      </c>
      <c r="D167" s="6">
        <v>34211.714999999997</v>
      </c>
      <c r="E167" s="6">
        <v>326</v>
      </c>
      <c r="F167" s="6">
        <f t="shared" si="6"/>
        <v>3.2277227722772279</v>
      </c>
      <c r="H167" s="15" t="s">
        <v>403</v>
      </c>
      <c r="I167" s="15" t="s">
        <v>29</v>
      </c>
      <c r="J167" s="6">
        <v>81</v>
      </c>
      <c r="K167" s="6">
        <v>28518.326000000001</v>
      </c>
      <c r="L167" s="6">
        <v>208</v>
      </c>
      <c r="M167" s="6">
        <f t="shared" si="7"/>
        <v>2.5679012345679011</v>
      </c>
      <c r="O167" s="15" t="s">
        <v>465</v>
      </c>
      <c r="P167" s="15" t="s">
        <v>28</v>
      </c>
      <c r="Q167" s="6">
        <v>77</v>
      </c>
      <c r="R167" s="6">
        <v>26657.17</v>
      </c>
      <c r="S167" s="6">
        <v>107</v>
      </c>
      <c r="T167" s="6">
        <f t="shared" si="8"/>
        <v>1.3896103896103895</v>
      </c>
    </row>
    <row r="168" spans="1:20" x14ac:dyDescent="0.15">
      <c r="A168" s="15" t="s">
        <v>341</v>
      </c>
      <c r="B168" s="15" t="s">
        <v>29</v>
      </c>
      <c r="C168" s="6">
        <v>87</v>
      </c>
      <c r="D168" s="6">
        <v>28695.401999999998</v>
      </c>
      <c r="E168" s="6">
        <v>326</v>
      </c>
      <c r="F168" s="6">
        <f t="shared" si="6"/>
        <v>3.7471264367816093</v>
      </c>
      <c r="H168" s="15" t="s">
        <v>403</v>
      </c>
      <c r="I168" s="15" t="s">
        <v>30</v>
      </c>
      <c r="J168" s="6">
        <v>36</v>
      </c>
      <c r="K168" s="6">
        <v>10202.802</v>
      </c>
      <c r="L168" s="6">
        <v>208</v>
      </c>
      <c r="M168" s="6">
        <f t="shared" si="7"/>
        <v>5.7777777777777777</v>
      </c>
      <c r="O168" s="15" t="s">
        <v>465</v>
      </c>
      <c r="P168" s="15" t="s">
        <v>29</v>
      </c>
      <c r="Q168" s="6">
        <v>78</v>
      </c>
      <c r="R168" s="6">
        <v>26571.313999999998</v>
      </c>
      <c r="S168" s="6">
        <v>107</v>
      </c>
      <c r="T168" s="6">
        <f t="shared" si="8"/>
        <v>1.3717948717948718</v>
      </c>
    </row>
    <row r="169" spans="1:20" x14ac:dyDescent="0.15">
      <c r="A169" s="15" t="s">
        <v>341</v>
      </c>
      <c r="B169" s="15" t="s">
        <v>30</v>
      </c>
      <c r="C169" s="6">
        <v>43</v>
      </c>
      <c r="D169" s="6">
        <v>14469.241</v>
      </c>
      <c r="E169" s="6">
        <v>327</v>
      </c>
      <c r="F169" s="6">
        <f t="shared" si="6"/>
        <v>7.6046511627906979</v>
      </c>
      <c r="H169" s="15" t="s">
        <v>403</v>
      </c>
      <c r="I169" s="15" t="s">
        <v>31</v>
      </c>
      <c r="J169" s="6">
        <v>58</v>
      </c>
      <c r="K169" s="6">
        <v>19976.32</v>
      </c>
      <c r="L169" s="6">
        <v>208</v>
      </c>
      <c r="M169" s="6">
        <f t="shared" si="7"/>
        <v>3.5862068965517242</v>
      </c>
      <c r="O169" s="15" t="s">
        <v>465</v>
      </c>
      <c r="P169" s="15" t="s">
        <v>30</v>
      </c>
      <c r="Q169" s="6">
        <v>46</v>
      </c>
      <c r="R169" s="6">
        <v>14401.598</v>
      </c>
      <c r="S169" s="6">
        <v>107</v>
      </c>
      <c r="T169" s="6">
        <f t="shared" si="8"/>
        <v>2.3260869565217392</v>
      </c>
    </row>
    <row r="170" spans="1:20" x14ac:dyDescent="0.15">
      <c r="A170" s="15" t="s">
        <v>341</v>
      </c>
      <c r="B170" s="15" t="s">
        <v>31</v>
      </c>
      <c r="C170" s="6">
        <v>49</v>
      </c>
      <c r="D170" s="6">
        <v>15929.439</v>
      </c>
      <c r="E170" s="6">
        <v>327</v>
      </c>
      <c r="F170" s="6">
        <f t="shared" si="6"/>
        <v>6.6734693877551017</v>
      </c>
      <c r="H170" s="15" t="s">
        <v>403</v>
      </c>
      <c r="I170" s="15" t="s">
        <v>32</v>
      </c>
      <c r="J170" s="6">
        <v>90</v>
      </c>
      <c r="K170" s="6">
        <v>30651.401999999998</v>
      </c>
      <c r="L170" s="6">
        <v>208</v>
      </c>
      <c r="M170" s="6">
        <f t="shared" si="7"/>
        <v>2.3111111111111109</v>
      </c>
      <c r="O170" s="15" t="s">
        <v>465</v>
      </c>
      <c r="P170" s="15" t="s">
        <v>31</v>
      </c>
      <c r="Q170" s="6">
        <v>32</v>
      </c>
      <c r="R170" s="6">
        <v>8270.32</v>
      </c>
      <c r="S170" s="6">
        <v>107</v>
      </c>
      <c r="T170" s="6">
        <f t="shared" si="8"/>
        <v>3.34375</v>
      </c>
    </row>
    <row r="171" spans="1:20" x14ac:dyDescent="0.15">
      <c r="A171" s="15" t="s">
        <v>341</v>
      </c>
      <c r="B171" s="15" t="s">
        <v>32</v>
      </c>
      <c r="C171" s="6">
        <v>93</v>
      </c>
      <c r="D171" s="6">
        <v>34003.722999999998</v>
      </c>
      <c r="E171" s="6">
        <v>327</v>
      </c>
      <c r="F171" s="6">
        <f t="shared" si="6"/>
        <v>3.5161290322580645</v>
      </c>
      <c r="H171" s="15" t="s">
        <v>403</v>
      </c>
      <c r="I171" s="15" t="s">
        <v>33</v>
      </c>
      <c r="J171" s="6">
        <v>93</v>
      </c>
      <c r="K171" s="6">
        <v>28014.120999999999</v>
      </c>
      <c r="L171" s="6">
        <v>209</v>
      </c>
      <c r="M171" s="6">
        <f t="shared" si="7"/>
        <v>2.247311827956989</v>
      </c>
      <c r="O171" s="15" t="s">
        <v>465</v>
      </c>
      <c r="P171" s="15" t="s">
        <v>32</v>
      </c>
      <c r="Q171" s="6">
        <v>76</v>
      </c>
      <c r="R171" s="6">
        <v>25088.238000000001</v>
      </c>
      <c r="S171" s="6">
        <v>107</v>
      </c>
      <c r="T171" s="6">
        <f t="shared" si="8"/>
        <v>1.4078947368421053</v>
      </c>
    </row>
    <row r="172" spans="1:20" x14ac:dyDescent="0.15">
      <c r="A172" s="15" t="s">
        <v>341</v>
      </c>
      <c r="B172" s="15" t="s">
        <v>33</v>
      </c>
      <c r="C172" s="6">
        <v>99</v>
      </c>
      <c r="D172" s="6">
        <v>35794.555</v>
      </c>
      <c r="E172" s="6">
        <v>327</v>
      </c>
      <c r="F172" s="6">
        <f t="shared" si="6"/>
        <v>3.3030303030303032</v>
      </c>
      <c r="H172" s="15" t="s">
        <v>404</v>
      </c>
      <c r="I172" s="15" t="s">
        <v>24</v>
      </c>
      <c r="J172" s="6">
        <v>117</v>
      </c>
      <c r="K172" s="6">
        <v>38854.663999999997</v>
      </c>
      <c r="L172" s="6">
        <v>391</v>
      </c>
      <c r="M172" s="6">
        <f t="shared" si="7"/>
        <v>3.341880341880342</v>
      </c>
      <c r="O172" s="15" t="s">
        <v>465</v>
      </c>
      <c r="P172" s="15" t="s">
        <v>33</v>
      </c>
      <c r="Q172" s="6">
        <v>78</v>
      </c>
      <c r="R172" s="6">
        <v>23937.4</v>
      </c>
      <c r="S172" s="6">
        <v>107</v>
      </c>
      <c r="T172" s="6">
        <f t="shared" si="8"/>
        <v>1.3717948717948718</v>
      </c>
    </row>
    <row r="173" spans="1:20" x14ac:dyDescent="0.15">
      <c r="A173" s="15" t="s">
        <v>342</v>
      </c>
      <c r="B173" s="15" t="s">
        <v>24</v>
      </c>
      <c r="C173" s="6">
        <v>79</v>
      </c>
      <c r="D173" s="6">
        <v>27509.043000000001</v>
      </c>
      <c r="E173" s="6">
        <v>410</v>
      </c>
      <c r="F173" s="6">
        <f t="shared" si="6"/>
        <v>5.1898734177215191</v>
      </c>
      <c r="H173" s="15" t="s">
        <v>404</v>
      </c>
      <c r="I173" s="15" t="s">
        <v>25</v>
      </c>
      <c r="J173" s="6">
        <v>101</v>
      </c>
      <c r="K173" s="6">
        <v>32739.754000000001</v>
      </c>
      <c r="L173" s="6">
        <v>391</v>
      </c>
      <c r="M173" s="6">
        <f t="shared" si="7"/>
        <v>3.8712871287128712</v>
      </c>
      <c r="O173" s="15" t="s">
        <v>466</v>
      </c>
      <c r="P173" s="15" t="s">
        <v>24</v>
      </c>
      <c r="Q173" s="6">
        <v>59</v>
      </c>
      <c r="R173" s="6">
        <v>19883.002</v>
      </c>
      <c r="S173" s="6">
        <v>63</v>
      </c>
      <c r="T173" s="6">
        <f t="shared" si="8"/>
        <v>1.0677966101694916</v>
      </c>
    </row>
    <row r="174" spans="1:20" x14ac:dyDescent="0.15">
      <c r="A174" s="15" t="s">
        <v>342</v>
      </c>
      <c r="B174" s="15" t="s">
        <v>25</v>
      </c>
      <c r="C174" s="6">
        <v>99</v>
      </c>
      <c r="D174" s="6">
        <v>31027.434000000001</v>
      </c>
      <c r="E174" s="6">
        <v>410</v>
      </c>
      <c r="F174" s="6">
        <f t="shared" si="6"/>
        <v>4.141414141414141</v>
      </c>
      <c r="H174" s="15" t="s">
        <v>404</v>
      </c>
      <c r="I174" s="15" t="s">
        <v>26</v>
      </c>
      <c r="J174" s="6">
        <v>99</v>
      </c>
      <c r="K174" s="6">
        <v>34186.074000000001</v>
      </c>
      <c r="L174" s="6">
        <v>391</v>
      </c>
      <c r="M174" s="6">
        <f t="shared" si="7"/>
        <v>3.9494949494949494</v>
      </c>
      <c r="O174" s="15" t="s">
        <v>466</v>
      </c>
      <c r="P174" s="15" t="s">
        <v>25</v>
      </c>
      <c r="Q174" s="6">
        <v>40</v>
      </c>
      <c r="R174" s="6">
        <v>11336.441000000001</v>
      </c>
      <c r="S174" s="6">
        <v>63</v>
      </c>
      <c r="T174" s="6">
        <f t="shared" si="8"/>
        <v>1.575</v>
      </c>
    </row>
    <row r="175" spans="1:20" x14ac:dyDescent="0.15">
      <c r="A175" s="15" t="s">
        <v>342</v>
      </c>
      <c r="B175" s="15" t="s">
        <v>26</v>
      </c>
      <c r="C175" s="6">
        <v>89</v>
      </c>
      <c r="D175" s="6">
        <v>31496.525000000001</v>
      </c>
      <c r="E175" s="6">
        <v>410</v>
      </c>
      <c r="F175" s="6">
        <f t="shared" si="6"/>
        <v>4.606741573033708</v>
      </c>
      <c r="H175" s="15" t="s">
        <v>404</v>
      </c>
      <c r="I175" s="15" t="s">
        <v>27</v>
      </c>
      <c r="J175" s="6">
        <v>78</v>
      </c>
      <c r="K175" s="6">
        <v>25702.965</v>
      </c>
      <c r="L175" s="6">
        <v>392</v>
      </c>
      <c r="M175" s="6">
        <f t="shared" si="7"/>
        <v>5.0256410256410255</v>
      </c>
      <c r="O175" s="15" t="s">
        <v>466</v>
      </c>
      <c r="P175" s="15" t="s">
        <v>26</v>
      </c>
      <c r="Q175" s="6">
        <v>43</v>
      </c>
      <c r="R175" s="6">
        <v>13575.04</v>
      </c>
      <c r="S175" s="6">
        <v>63</v>
      </c>
      <c r="T175" s="6">
        <f t="shared" si="8"/>
        <v>1.4651162790697674</v>
      </c>
    </row>
    <row r="176" spans="1:20" x14ac:dyDescent="0.15">
      <c r="A176" s="15" t="s">
        <v>342</v>
      </c>
      <c r="B176" s="15" t="s">
        <v>27</v>
      </c>
      <c r="C176" s="6">
        <v>100</v>
      </c>
      <c r="D176" s="6">
        <v>34767.684000000001</v>
      </c>
      <c r="E176" s="6">
        <v>410</v>
      </c>
      <c r="F176" s="6">
        <f t="shared" si="6"/>
        <v>4.0999999999999996</v>
      </c>
      <c r="H176" s="15" t="s">
        <v>404</v>
      </c>
      <c r="I176" s="15" t="s">
        <v>28</v>
      </c>
      <c r="J176" s="6">
        <v>97</v>
      </c>
      <c r="K176" s="6">
        <v>31571.243999999999</v>
      </c>
      <c r="L176" s="6">
        <v>392</v>
      </c>
      <c r="M176" s="6">
        <f t="shared" si="7"/>
        <v>4.0412371134020617</v>
      </c>
      <c r="O176" s="15" t="s">
        <v>466</v>
      </c>
      <c r="P176" s="15" t="s">
        <v>27</v>
      </c>
      <c r="Q176" s="6">
        <v>51</v>
      </c>
      <c r="R176" s="6">
        <v>15860.722</v>
      </c>
      <c r="S176" s="6">
        <v>63</v>
      </c>
      <c r="T176" s="6">
        <f t="shared" si="8"/>
        <v>1.2352941176470589</v>
      </c>
    </row>
    <row r="177" spans="1:20" x14ac:dyDescent="0.15">
      <c r="A177" s="15" t="s">
        <v>342</v>
      </c>
      <c r="B177" s="15" t="s">
        <v>28</v>
      </c>
      <c r="C177" s="6">
        <v>92</v>
      </c>
      <c r="D177" s="6">
        <v>32053.96</v>
      </c>
      <c r="E177" s="6">
        <v>410</v>
      </c>
      <c r="F177" s="6">
        <f t="shared" si="6"/>
        <v>4.4565217391304346</v>
      </c>
      <c r="H177" s="15" t="s">
        <v>404</v>
      </c>
      <c r="I177" s="15" t="s">
        <v>29</v>
      </c>
      <c r="J177" s="6">
        <v>92</v>
      </c>
      <c r="K177" s="6">
        <v>30783.119999999999</v>
      </c>
      <c r="L177" s="6">
        <v>392</v>
      </c>
      <c r="M177" s="6">
        <f t="shared" si="7"/>
        <v>4.2608695652173916</v>
      </c>
      <c r="O177" s="15" t="s">
        <v>466</v>
      </c>
      <c r="P177" s="15" t="s">
        <v>28</v>
      </c>
      <c r="Q177" s="6">
        <v>51</v>
      </c>
      <c r="R177" s="6">
        <v>17158.238000000001</v>
      </c>
      <c r="S177" s="6">
        <v>63</v>
      </c>
      <c r="T177" s="6">
        <f t="shared" si="8"/>
        <v>1.2352941176470589</v>
      </c>
    </row>
    <row r="178" spans="1:20" x14ac:dyDescent="0.15">
      <c r="A178" s="15" t="s">
        <v>342</v>
      </c>
      <c r="B178" s="15" t="s">
        <v>29</v>
      </c>
      <c r="C178" s="6">
        <v>92</v>
      </c>
      <c r="D178" s="6">
        <v>28613.113000000001</v>
      </c>
      <c r="E178" s="6">
        <v>410</v>
      </c>
      <c r="F178" s="6">
        <f t="shared" si="6"/>
        <v>4.4565217391304346</v>
      </c>
      <c r="H178" s="15" t="s">
        <v>404</v>
      </c>
      <c r="I178" s="15" t="s">
        <v>30</v>
      </c>
      <c r="J178" s="6">
        <v>35</v>
      </c>
      <c r="K178" s="6">
        <v>10230.439</v>
      </c>
      <c r="L178" s="6">
        <v>393</v>
      </c>
      <c r="M178" s="6">
        <f t="shared" si="7"/>
        <v>11.228571428571428</v>
      </c>
      <c r="O178" s="15" t="s">
        <v>466</v>
      </c>
      <c r="P178" s="15" t="s">
        <v>29</v>
      </c>
      <c r="Q178" s="6">
        <v>50</v>
      </c>
      <c r="R178" s="6">
        <v>16161.323</v>
      </c>
      <c r="S178" s="6">
        <v>63</v>
      </c>
      <c r="T178" s="6">
        <f t="shared" si="8"/>
        <v>1.26</v>
      </c>
    </row>
    <row r="179" spans="1:20" x14ac:dyDescent="0.15">
      <c r="A179" s="15" t="s">
        <v>342</v>
      </c>
      <c r="B179" s="15" t="s">
        <v>30</v>
      </c>
      <c r="C179" s="6">
        <v>57</v>
      </c>
      <c r="D179" s="6">
        <v>19108.041000000001</v>
      </c>
      <c r="E179" s="6">
        <v>410</v>
      </c>
      <c r="F179" s="6">
        <f t="shared" si="6"/>
        <v>7.192982456140351</v>
      </c>
      <c r="H179" s="15" t="s">
        <v>404</v>
      </c>
      <c r="I179" s="15" t="s">
        <v>31</v>
      </c>
      <c r="J179" s="6">
        <v>39</v>
      </c>
      <c r="K179" s="6">
        <v>12985.638999999999</v>
      </c>
      <c r="L179" s="6">
        <v>393</v>
      </c>
      <c r="M179" s="6">
        <f t="shared" si="7"/>
        <v>10.076923076923077</v>
      </c>
      <c r="O179" s="15" t="s">
        <v>466</v>
      </c>
      <c r="P179" s="15" t="s">
        <v>30</v>
      </c>
      <c r="Q179" s="6">
        <v>24</v>
      </c>
      <c r="R179" s="6">
        <v>8328.52</v>
      </c>
      <c r="S179" s="6">
        <v>63</v>
      </c>
      <c r="T179" s="6">
        <f t="shared" si="8"/>
        <v>2.625</v>
      </c>
    </row>
    <row r="180" spans="1:20" x14ac:dyDescent="0.15">
      <c r="A180" s="15" t="s">
        <v>342</v>
      </c>
      <c r="B180" s="15" t="s">
        <v>31</v>
      </c>
      <c r="C180" s="6">
        <v>56</v>
      </c>
      <c r="D180" s="6">
        <v>19881.240000000002</v>
      </c>
      <c r="E180" s="6">
        <v>410</v>
      </c>
      <c r="F180" s="6">
        <f t="shared" si="6"/>
        <v>7.3214285714285712</v>
      </c>
      <c r="H180" s="15" t="s">
        <v>404</v>
      </c>
      <c r="I180" s="15" t="s">
        <v>32</v>
      </c>
      <c r="J180" s="6">
        <v>92</v>
      </c>
      <c r="K180" s="6">
        <v>28855.967000000001</v>
      </c>
      <c r="L180" s="6">
        <v>393</v>
      </c>
      <c r="M180" s="6">
        <f t="shared" si="7"/>
        <v>4.2717391304347823</v>
      </c>
      <c r="O180" s="15" t="s">
        <v>466</v>
      </c>
      <c r="P180" s="15" t="s">
        <v>31</v>
      </c>
      <c r="Q180" s="6">
        <v>26</v>
      </c>
      <c r="R180" s="6">
        <v>6744.64</v>
      </c>
      <c r="S180" s="6">
        <v>63</v>
      </c>
      <c r="T180" s="6">
        <f t="shared" si="8"/>
        <v>2.4230769230769229</v>
      </c>
    </row>
    <row r="181" spans="1:20" x14ac:dyDescent="0.15">
      <c r="A181" s="15" t="s">
        <v>342</v>
      </c>
      <c r="B181" s="15" t="s">
        <v>32</v>
      </c>
      <c r="C181" s="6">
        <v>95</v>
      </c>
      <c r="D181" s="6">
        <v>31121.076000000001</v>
      </c>
      <c r="E181" s="6">
        <v>410</v>
      </c>
      <c r="F181" s="6">
        <f t="shared" si="6"/>
        <v>4.3157894736842106</v>
      </c>
      <c r="H181" s="15" t="s">
        <v>404</v>
      </c>
      <c r="I181" s="15" t="s">
        <v>33</v>
      </c>
      <c r="J181" s="6">
        <v>91</v>
      </c>
      <c r="K181" s="6">
        <v>29851.758000000002</v>
      </c>
      <c r="L181" s="6">
        <v>393</v>
      </c>
      <c r="M181" s="6">
        <f t="shared" si="7"/>
        <v>4.3186813186813184</v>
      </c>
      <c r="O181" s="15" t="s">
        <v>466</v>
      </c>
      <c r="P181" s="15" t="s">
        <v>32</v>
      </c>
      <c r="Q181" s="6">
        <v>34</v>
      </c>
      <c r="R181" s="6">
        <v>11901.002</v>
      </c>
      <c r="S181" s="6">
        <v>63</v>
      </c>
      <c r="T181" s="6">
        <f t="shared" si="8"/>
        <v>1.8529411764705883</v>
      </c>
    </row>
    <row r="182" spans="1:20" x14ac:dyDescent="0.15">
      <c r="A182" s="15" t="s">
        <v>342</v>
      </c>
      <c r="B182" s="15" t="s">
        <v>33</v>
      </c>
      <c r="C182" s="6">
        <v>82</v>
      </c>
      <c r="D182" s="6">
        <v>30179.84</v>
      </c>
      <c r="E182" s="6">
        <v>410</v>
      </c>
      <c r="F182" s="6">
        <f t="shared" si="6"/>
        <v>5</v>
      </c>
      <c r="H182" s="15" t="s">
        <v>405</v>
      </c>
      <c r="I182" s="15" t="s">
        <v>24</v>
      </c>
      <c r="J182" s="6">
        <v>116</v>
      </c>
      <c r="K182" s="6">
        <v>37194.28</v>
      </c>
      <c r="L182" s="6">
        <v>150</v>
      </c>
      <c r="M182" s="6">
        <f t="shared" si="7"/>
        <v>1.2931034482758621</v>
      </c>
      <c r="O182" s="15" t="s">
        <v>466</v>
      </c>
      <c r="P182" s="15" t="s">
        <v>33</v>
      </c>
      <c r="Q182" s="6">
        <v>44</v>
      </c>
      <c r="R182" s="6">
        <v>14374.96</v>
      </c>
      <c r="S182" s="6">
        <v>63</v>
      </c>
      <c r="T182" s="6">
        <f t="shared" si="8"/>
        <v>1.4318181818181819</v>
      </c>
    </row>
    <row r="183" spans="1:20" x14ac:dyDescent="0.15">
      <c r="A183" s="15" t="s">
        <v>343</v>
      </c>
      <c r="B183" s="15" t="s">
        <v>24</v>
      </c>
      <c r="C183" s="6">
        <v>68</v>
      </c>
      <c r="D183" s="6">
        <v>21958.682000000001</v>
      </c>
      <c r="E183" s="6">
        <v>113</v>
      </c>
      <c r="F183" s="6">
        <f t="shared" si="6"/>
        <v>1.661764705882353</v>
      </c>
      <c r="H183" s="15" t="s">
        <v>405</v>
      </c>
      <c r="I183" s="15" t="s">
        <v>25</v>
      </c>
      <c r="J183" s="6">
        <v>115</v>
      </c>
      <c r="K183" s="6">
        <v>37692.065999999999</v>
      </c>
      <c r="L183" s="6">
        <v>150</v>
      </c>
      <c r="M183" s="6">
        <f t="shared" si="7"/>
        <v>1.3043478260869565</v>
      </c>
      <c r="O183" s="15" t="s">
        <v>467</v>
      </c>
      <c r="P183" s="15" t="s">
        <v>24</v>
      </c>
      <c r="Q183" s="6">
        <v>75</v>
      </c>
      <c r="R183" s="6">
        <v>22995.719000000001</v>
      </c>
      <c r="S183" s="6">
        <v>95</v>
      </c>
      <c r="T183" s="6">
        <f t="shared" si="8"/>
        <v>1.2666666666666666</v>
      </c>
    </row>
    <row r="184" spans="1:20" x14ac:dyDescent="0.15">
      <c r="A184" s="15" t="s">
        <v>343</v>
      </c>
      <c r="B184" s="15" t="s">
        <v>25</v>
      </c>
      <c r="C184" s="6">
        <v>88</v>
      </c>
      <c r="D184" s="6">
        <v>29372.195</v>
      </c>
      <c r="E184" s="6">
        <v>113</v>
      </c>
      <c r="F184" s="6">
        <f t="shared" si="6"/>
        <v>1.2840909090909092</v>
      </c>
      <c r="H184" s="15" t="s">
        <v>405</v>
      </c>
      <c r="I184" s="15" t="s">
        <v>26</v>
      </c>
      <c r="J184" s="6">
        <v>96</v>
      </c>
      <c r="K184" s="6">
        <v>31287.113000000001</v>
      </c>
      <c r="L184" s="6">
        <v>150</v>
      </c>
      <c r="M184" s="6">
        <f t="shared" si="7"/>
        <v>1.5625</v>
      </c>
      <c r="O184" s="15" t="s">
        <v>467</v>
      </c>
      <c r="P184" s="15" t="s">
        <v>25</v>
      </c>
      <c r="Q184" s="6">
        <v>54</v>
      </c>
      <c r="R184" s="6">
        <v>16607.84</v>
      </c>
      <c r="S184" s="6">
        <v>96</v>
      </c>
      <c r="T184" s="6">
        <f t="shared" si="8"/>
        <v>1.7777777777777777</v>
      </c>
    </row>
    <row r="185" spans="1:20" x14ac:dyDescent="0.15">
      <c r="A185" s="15" t="s">
        <v>343</v>
      </c>
      <c r="B185" s="15" t="s">
        <v>26</v>
      </c>
      <c r="C185" s="6">
        <v>89</v>
      </c>
      <c r="D185" s="6">
        <v>32893.684000000001</v>
      </c>
      <c r="E185" s="6">
        <v>114</v>
      </c>
      <c r="F185" s="6">
        <f t="shared" si="6"/>
        <v>1.2808988764044944</v>
      </c>
      <c r="H185" s="15" t="s">
        <v>405</v>
      </c>
      <c r="I185" s="15" t="s">
        <v>27</v>
      </c>
      <c r="J185" s="6">
        <v>80</v>
      </c>
      <c r="K185" s="6">
        <v>25165.636999999999</v>
      </c>
      <c r="L185" s="6">
        <v>150</v>
      </c>
      <c r="M185" s="6">
        <f t="shared" si="7"/>
        <v>1.875</v>
      </c>
      <c r="O185" s="15" t="s">
        <v>467</v>
      </c>
      <c r="P185" s="15" t="s">
        <v>26</v>
      </c>
      <c r="Q185" s="6">
        <v>64</v>
      </c>
      <c r="R185" s="6">
        <v>22511.041000000001</v>
      </c>
      <c r="S185" s="6">
        <v>96</v>
      </c>
      <c r="T185" s="6">
        <f t="shared" si="8"/>
        <v>1.5</v>
      </c>
    </row>
    <row r="186" spans="1:20" x14ac:dyDescent="0.15">
      <c r="A186" s="15" t="s">
        <v>343</v>
      </c>
      <c r="B186" s="15" t="s">
        <v>27</v>
      </c>
      <c r="C186" s="6">
        <v>114</v>
      </c>
      <c r="D186" s="6">
        <v>37965.315999999999</v>
      </c>
      <c r="E186" s="6">
        <v>114</v>
      </c>
      <c r="F186" s="6">
        <f t="shared" si="6"/>
        <v>1</v>
      </c>
      <c r="H186" s="15" t="s">
        <v>405</v>
      </c>
      <c r="I186" s="15" t="s">
        <v>28</v>
      </c>
      <c r="J186" s="6">
        <v>97</v>
      </c>
      <c r="K186" s="6">
        <v>31102.36</v>
      </c>
      <c r="L186" s="6">
        <v>150</v>
      </c>
      <c r="M186" s="6">
        <f t="shared" si="7"/>
        <v>1.5463917525773196</v>
      </c>
      <c r="O186" s="15" t="s">
        <v>467</v>
      </c>
      <c r="P186" s="15" t="s">
        <v>27</v>
      </c>
      <c r="Q186" s="6">
        <v>62</v>
      </c>
      <c r="R186" s="6">
        <v>18651.041000000001</v>
      </c>
      <c r="S186" s="6">
        <v>96</v>
      </c>
      <c r="T186" s="6">
        <f t="shared" si="8"/>
        <v>1.5483870967741935</v>
      </c>
    </row>
    <row r="187" spans="1:20" x14ac:dyDescent="0.15">
      <c r="A187" s="15" t="s">
        <v>343</v>
      </c>
      <c r="B187" s="15" t="s">
        <v>28</v>
      </c>
      <c r="C187" s="6">
        <v>89</v>
      </c>
      <c r="D187" s="6">
        <v>33892.042999999998</v>
      </c>
      <c r="E187" s="6">
        <v>114</v>
      </c>
      <c r="F187" s="6">
        <f t="shared" si="6"/>
        <v>1.2808988764044944</v>
      </c>
      <c r="H187" s="15" t="s">
        <v>405</v>
      </c>
      <c r="I187" s="15" t="s">
        <v>29</v>
      </c>
      <c r="J187" s="6">
        <v>79</v>
      </c>
      <c r="K187" s="6">
        <v>26425.638999999999</v>
      </c>
      <c r="L187" s="6">
        <v>150</v>
      </c>
      <c r="M187" s="6">
        <f t="shared" si="7"/>
        <v>1.8987341772151898</v>
      </c>
      <c r="O187" s="15" t="s">
        <v>467</v>
      </c>
      <c r="P187" s="15" t="s">
        <v>28</v>
      </c>
      <c r="Q187" s="6">
        <v>77</v>
      </c>
      <c r="R187" s="6">
        <v>25481.875</v>
      </c>
      <c r="S187" s="6">
        <v>97</v>
      </c>
      <c r="T187" s="6">
        <f t="shared" si="8"/>
        <v>1.2597402597402598</v>
      </c>
    </row>
    <row r="188" spans="1:20" x14ac:dyDescent="0.15">
      <c r="A188" s="15" t="s">
        <v>343</v>
      </c>
      <c r="B188" s="15" t="s">
        <v>29</v>
      </c>
      <c r="C188" s="6">
        <v>102</v>
      </c>
      <c r="D188" s="6">
        <v>33525.597999999998</v>
      </c>
      <c r="E188" s="6">
        <v>114</v>
      </c>
      <c r="F188" s="6">
        <f t="shared" si="6"/>
        <v>1.1176470588235294</v>
      </c>
      <c r="H188" s="15" t="s">
        <v>405</v>
      </c>
      <c r="I188" s="15" t="s">
        <v>30</v>
      </c>
      <c r="J188" s="6">
        <v>42</v>
      </c>
      <c r="K188" s="6">
        <v>13665.960999999999</v>
      </c>
      <c r="L188" s="6">
        <v>150</v>
      </c>
      <c r="M188" s="6">
        <f t="shared" si="7"/>
        <v>3.5714285714285716</v>
      </c>
      <c r="O188" s="15" t="s">
        <v>467</v>
      </c>
      <c r="P188" s="15" t="s">
        <v>29</v>
      </c>
      <c r="Q188" s="6">
        <v>68</v>
      </c>
      <c r="R188" s="6">
        <v>22940.601999999999</v>
      </c>
      <c r="S188" s="6">
        <v>97</v>
      </c>
      <c r="T188" s="6">
        <f t="shared" si="8"/>
        <v>1.4264705882352942</v>
      </c>
    </row>
    <row r="189" spans="1:20" x14ac:dyDescent="0.15">
      <c r="A189" s="15" t="s">
        <v>343</v>
      </c>
      <c r="B189" s="15" t="s">
        <v>30</v>
      </c>
      <c r="C189" s="6">
        <v>47</v>
      </c>
      <c r="D189" s="6">
        <v>14763.602000000001</v>
      </c>
      <c r="E189" s="6">
        <v>114</v>
      </c>
      <c r="F189" s="6">
        <f t="shared" si="6"/>
        <v>2.4255319148936172</v>
      </c>
      <c r="H189" s="15" t="s">
        <v>405</v>
      </c>
      <c r="I189" s="15" t="s">
        <v>31</v>
      </c>
      <c r="J189" s="6">
        <v>40</v>
      </c>
      <c r="K189" s="6">
        <v>13932.92</v>
      </c>
      <c r="L189" s="6">
        <v>150</v>
      </c>
      <c r="M189" s="6">
        <f t="shared" si="7"/>
        <v>3.75</v>
      </c>
      <c r="O189" s="15" t="s">
        <v>467</v>
      </c>
      <c r="P189" s="15" t="s">
        <v>30</v>
      </c>
      <c r="Q189" s="6">
        <v>38</v>
      </c>
      <c r="R189" s="6">
        <v>13047.88</v>
      </c>
      <c r="S189" s="6">
        <v>97</v>
      </c>
      <c r="T189" s="6">
        <f t="shared" si="8"/>
        <v>2.5526315789473686</v>
      </c>
    </row>
    <row r="190" spans="1:20" x14ac:dyDescent="0.15">
      <c r="A190" s="15" t="s">
        <v>343</v>
      </c>
      <c r="B190" s="15" t="s">
        <v>31</v>
      </c>
      <c r="C190" s="6">
        <v>55</v>
      </c>
      <c r="D190" s="6">
        <v>19032.002</v>
      </c>
      <c r="E190" s="6">
        <v>114</v>
      </c>
      <c r="F190" s="6">
        <f t="shared" si="6"/>
        <v>2.0727272727272728</v>
      </c>
      <c r="H190" s="15" t="s">
        <v>405</v>
      </c>
      <c r="I190" s="15" t="s">
        <v>32</v>
      </c>
      <c r="J190" s="6">
        <v>85</v>
      </c>
      <c r="K190" s="6">
        <v>26785.041000000001</v>
      </c>
      <c r="L190" s="6">
        <v>150</v>
      </c>
      <c r="M190" s="6">
        <f t="shared" si="7"/>
        <v>1.7647058823529411</v>
      </c>
      <c r="O190" s="15" t="s">
        <v>467</v>
      </c>
      <c r="P190" s="15" t="s">
        <v>31</v>
      </c>
      <c r="Q190" s="6">
        <v>26</v>
      </c>
      <c r="R190" s="6">
        <v>7343.92</v>
      </c>
      <c r="S190" s="6">
        <v>97</v>
      </c>
      <c r="T190" s="6">
        <f t="shared" si="8"/>
        <v>3.7307692307692308</v>
      </c>
    </row>
    <row r="191" spans="1:20" x14ac:dyDescent="0.15">
      <c r="A191" s="15" t="s">
        <v>343</v>
      </c>
      <c r="B191" s="15" t="s">
        <v>32</v>
      </c>
      <c r="C191" s="6">
        <v>99</v>
      </c>
      <c r="D191" s="6">
        <v>31353.835999999999</v>
      </c>
      <c r="E191" s="6">
        <v>115</v>
      </c>
      <c r="F191" s="6">
        <f t="shared" si="6"/>
        <v>1.1616161616161615</v>
      </c>
      <c r="H191" s="15" t="s">
        <v>405</v>
      </c>
      <c r="I191" s="15" t="s">
        <v>33</v>
      </c>
      <c r="J191" s="6">
        <v>91</v>
      </c>
      <c r="K191" s="6">
        <v>30362.803</v>
      </c>
      <c r="L191" s="6">
        <v>150</v>
      </c>
      <c r="M191" s="6">
        <f t="shared" si="7"/>
        <v>1.6483516483516483</v>
      </c>
      <c r="O191" s="15" t="s">
        <v>467</v>
      </c>
      <c r="P191" s="15" t="s">
        <v>32</v>
      </c>
      <c r="Q191" s="6">
        <v>52</v>
      </c>
      <c r="R191" s="6">
        <v>17138.401999999998</v>
      </c>
      <c r="S191" s="6">
        <v>97</v>
      </c>
      <c r="T191" s="6">
        <f t="shared" si="8"/>
        <v>1.8653846153846154</v>
      </c>
    </row>
    <row r="192" spans="1:20" x14ac:dyDescent="0.15">
      <c r="A192" s="15" t="s">
        <v>343</v>
      </c>
      <c r="B192" s="15" t="s">
        <v>33</v>
      </c>
      <c r="C192" s="6">
        <v>90</v>
      </c>
      <c r="D192" s="6">
        <v>29409.526999999998</v>
      </c>
      <c r="E192" s="6">
        <v>115</v>
      </c>
      <c r="F192" s="6">
        <f t="shared" si="6"/>
        <v>1.2777777777777777</v>
      </c>
      <c r="H192" s="15" t="s">
        <v>406</v>
      </c>
      <c r="I192" s="15" t="s">
        <v>24</v>
      </c>
      <c r="J192" s="6">
        <v>94</v>
      </c>
      <c r="K192" s="6">
        <v>29163.035</v>
      </c>
      <c r="L192" s="6">
        <v>124</v>
      </c>
      <c r="M192" s="6">
        <f t="shared" si="7"/>
        <v>1.3191489361702127</v>
      </c>
      <c r="O192" s="15" t="s">
        <v>467</v>
      </c>
      <c r="P192" s="15" t="s">
        <v>33</v>
      </c>
      <c r="Q192" s="6">
        <v>66</v>
      </c>
      <c r="R192" s="6">
        <v>20826.12</v>
      </c>
      <c r="S192" s="6">
        <v>97</v>
      </c>
      <c r="T192" s="6">
        <f t="shared" si="8"/>
        <v>1.4696969696969697</v>
      </c>
    </row>
    <row r="193" spans="1:20" x14ac:dyDescent="0.15">
      <c r="A193" s="15" t="s">
        <v>344</v>
      </c>
      <c r="B193" s="15" t="s">
        <v>24</v>
      </c>
      <c r="C193" s="6">
        <v>85</v>
      </c>
      <c r="D193" s="6">
        <v>25178.157999999999</v>
      </c>
      <c r="E193" s="6">
        <v>375</v>
      </c>
      <c r="F193" s="6">
        <f t="shared" si="6"/>
        <v>4.4117647058823533</v>
      </c>
      <c r="H193" s="15" t="s">
        <v>406</v>
      </c>
      <c r="I193" s="15" t="s">
        <v>25</v>
      </c>
      <c r="J193" s="6">
        <v>99</v>
      </c>
      <c r="K193" s="6">
        <v>33274.639999999999</v>
      </c>
      <c r="L193" s="6">
        <v>125</v>
      </c>
      <c r="M193" s="6">
        <f t="shared" si="7"/>
        <v>1.2626262626262625</v>
      </c>
      <c r="O193" s="15" t="s">
        <v>468</v>
      </c>
      <c r="P193" s="15" t="s">
        <v>24</v>
      </c>
      <c r="Q193" s="6">
        <v>107</v>
      </c>
      <c r="R193" s="6">
        <v>35177.040000000001</v>
      </c>
      <c r="S193" s="6">
        <v>96</v>
      </c>
      <c r="T193" s="6">
        <f t="shared" si="8"/>
        <v>0.89719626168224298</v>
      </c>
    </row>
    <row r="194" spans="1:20" x14ac:dyDescent="0.15">
      <c r="A194" s="15" t="s">
        <v>344</v>
      </c>
      <c r="B194" s="15" t="s">
        <v>25</v>
      </c>
      <c r="C194" s="6">
        <v>80</v>
      </c>
      <c r="D194" s="6">
        <v>26683.96</v>
      </c>
      <c r="E194" s="6">
        <v>375</v>
      </c>
      <c r="F194" s="6">
        <f t="shared" si="6"/>
        <v>4.6875</v>
      </c>
      <c r="H194" s="15" t="s">
        <v>406</v>
      </c>
      <c r="I194" s="15" t="s">
        <v>26</v>
      </c>
      <c r="J194" s="6">
        <v>90</v>
      </c>
      <c r="K194" s="6">
        <v>29441.116999999998</v>
      </c>
      <c r="L194" s="6">
        <v>125</v>
      </c>
      <c r="M194" s="6">
        <f t="shared" si="7"/>
        <v>1.3888888888888888</v>
      </c>
      <c r="O194" s="15" t="s">
        <v>468</v>
      </c>
      <c r="P194" s="15" t="s">
        <v>25</v>
      </c>
      <c r="Q194" s="6">
        <v>92</v>
      </c>
      <c r="R194" s="6">
        <v>31109.759999999998</v>
      </c>
      <c r="S194" s="6">
        <v>96</v>
      </c>
      <c r="T194" s="6">
        <f t="shared" si="8"/>
        <v>1.0434782608695652</v>
      </c>
    </row>
    <row r="195" spans="1:20" x14ac:dyDescent="0.15">
      <c r="A195" s="15" t="s">
        <v>344</v>
      </c>
      <c r="B195" s="15" t="s">
        <v>26</v>
      </c>
      <c r="C195" s="6">
        <v>97</v>
      </c>
      <c r="D195" s="6">
        <v>31611.918000000001</v>
      </c>
      <c r="E195" s="6">
        <v>375</v>
      </c>
      <c r="F195" s="6">
        <f t="shared" si="6"/>
        <v>3.865979381443299</v>
      </c>
      <c r="H195" s="15" t="s">
        <v>406</v>
      </c>
      <c r="I195" s="15" t="s">
        <v>27</v>
      </c>
      <c r="J195" s="6">
        <v>93</v>
      </c>
      <c r="K195" s="6">
        <v>28658.842000000001</v>
      </c>
      <c r="L195" s="6">
        <v>125</v>
      </c>
      <c r="M195" s="6">
        <f t="shared" si="7"/>
        <v>1.3440860215053763</v>
      </c>
      <c r="O195" s="15" t="s">
        <v>468</v>
      </c>
      <c r="P195" s="15" t="s">
        <v>26</v>
      </c>
      <c r="Q195" s="6">
        <v>91</v>
      </c>
      <c r="R195" s="6">
        <v>33167.675999999999</v>
      </c>
      <c r="S195" s="6">
        <v>96</v>
      </c>
      <c r="T195" s="6">
        <f t="shared" si="8"/>
        <v>1.054945054945055</v>
      </c>
    </row>
    <row r="196" spans="1:20" x14ac:dyDescent="0.15">
      <c r="A196" s="15" t="s">
        <v>344</v>
      </c>
      <c r="B196" s="15" t="s">
        <v>27</v>
      </c>
      <c r="C196" s="6">
        <v>100</v>
      </c>
      <c r="D196" s="6">
        <v>30579.763999999999</v>
      </c>
      <c r="E196" s="6">
        <v>375</v>
      </c>
      <c r="F196" s="6">
        <f t="shared" ref="F196:F259" si="9">E196/C196</f>
        <v>3.75</v>
      </c>
      <c r="H196" s="15" t="s">
        <v>406</v>
      </c>
      <c r="I196" s="15" t="s">
        <v>28</v>
      </c>
      <c r="J196" s="6">
        <v>88</v>
      </c>
      <c r="K196" s="6">
        <v>28729.921999999999</v>
      </c>
      <c r="L196" s="6">
        <v>125</v>
      </c>
      <c r="M196" s="6">
        <f t="shared" ref="M196:M259" si="10">L196/J196</f>
        <v>1.4204545454545454</v>
      </c>
      <c r="O196" s="15" t="s">
        <v>468</v>
      </c>
      <c r="P196" s="15" t="s">
        <v>27</v>
      </c>
      <c r="Q196" s="6">
        <v>106</v>
      </c>
      <c r="R196" s="6">
        <v>34038.36</v>
      </c>
      <c r="S196" s="6">
        <v>96</v>
      </c>
      <c r="T196" s="6">
        <f t="shared" ref="T196:T259" si="11">S196/Q196</f>
        <v>0.90566037735849059</v>
      </c>
    </row>
    <row r="197" spans="1:20" x14ac:dyDescent="0.15">
      <c r="A197" s="15" t="s">
        <v>344</v>
      </c>
      <c r="B197" s="15" t="s">
        <v>28</v>
      </c>
      <c r="C197" s="6">
        <v>86</v>
      </c>
      <c r="D197" s="6">
        <v>30701.601999999999</v>
      </c>
      <c r="E197" s="6">
        <v>375</v>
      </c>
      <c r="F197" s="6">
        <f t="shared" si="9"/>
        <v>4.3604651162790695</v>
      </c>
      <c r="H197" s="15" t="s">
        <v>406</v>
      </c>
      <c r="I197" s="15" t="s">
        <v>29</v>
      </c>
      <c r="J197" s="6">
        <v>81</v>
      </c>
      <c r="K197" s="6">
        <v>27283.317999999999</v>
      </c>
      <c r="L197" s="6">
        <v>126</v>
      </c>
      <c r="M197" s="6">
        <f t="shared" si="10"/>
        <v>1.5555555555555556</v>
      </c>
      <c r="O197" s="15" t="s">
        <v>468</v>
      </c>
      <c r="P197" s="15" t="s">
        <v>28</v>
      </c>
      <c r="Q197" s="6">
        <v>111</v>
      </c>
      <c r="R197" s="6">
        <v>36225.800000000003</v>
      </c>
      <c r="S197" s="6">
        <v>96</v>
      </c>
      <c r="T197" s="6">
        <f t="shared" si="11"/>
        <v>0.86486486486486491</v>
      </c>
    </row>
    <row r="198" spans="1:20" x14ac:dyDescent="0.15">
      <c r="A198" s="15" t="s">
        <v>344</v>
      </c>
      <c r="B198" s="15" t="s">
        <v>29</v>
      </c>
      <c r="C198" s="6">
        <v>101</v>
      </c>
      <c r="D198" s="6">
        <v>34377.4</v>
      </c>
      <c r="E198" s="6">
        <v>375</v>
      </c>
      <c r="F198" s="6">
        <f t="shared" si="9"/>
        <v>3.7128712871287131</v>
      </c>
      <c r="H198" s="15" t="s">
        <v>406</v>
      </c>
      <c r="I198" s="15" t="s">
        <v>30</v>
      </c>
      <c r="J198" s="6">
        <v>41</v>
      </c>
      <c r="K198" s="6">
        <v>11623.161</v>
      </c>
      <c r="L198" s="6">
        <v>126</v>
      </c>
      <c r="M198" s="6">
        <f t="shared" si="10"/>
        <v>3.0731707317073171</v>
      </c>
      <c r="O198" s="15" t="s">
        <v>468</v>
      </c>
      <c r="P198" s="15" t="s">
        <v>29</v>
      </c>
      <c r="Q198" s="6">
        <v>112</v>
      </c>
      <c r="R198" s="6">
        <v>38298.93</v>
      </c>
      <c r="S198" s="6">
        <v>96</v>
      </c>
      <c r="T198" s="6">
        <f t="shared" si="11"/>
        <v>0.8571428571428571</v>
      </c>
    </row>
    <row r="199" spans="1:20" x14ac:dyDescent="0.15">
      <c r="A199" s="15" t="s">
        <v>344</v>
      </c>
      <c r="B199" s="15" t="s">
        <v>30</v>
      </c>
      <c r="C199" s="6">
        <v>45</v>
      </c>
      <c r="D199" s="6">
        <v>14233.841</v>
      </c>
      <c r="E199" s="6">
        <v>376</v>
      </c>
      <c r="F199" s="6">
        <f t="shared" si="9"/>
        <v>8.3555555555555561</v>
      </c>
      <c r="H199" s="15" t="s">
        <v>406</v>
      </c>
      <c r="I199" s="15" t="s">
        <v>31</v>
      </c>
      <c r="J199" s="6">
        <v>47</v>
      </c>
      <c r="K199" s="6">
        <v>17129.439999999999</v>
      </c>
      <c r="L199" s="6">
        <v>126</v>
      </c>
      <c r="M199" s="6">
        <f t="shared" si="10"/>
        <v>2.6808510638297873</v>
      </c>
      <c r="O199" s="15" t="s">
        <v>468</v>
      </c>
      <c r="P199" s="15" t="s">
        <v>30</v>
      </c>
      <c r="Q199" s="6">
        <v>51</v>
      </c>
      <c r="R199" s="6">
        <v>17137.916000000001</v>
      </c>
      <c r="S199" s="6">
        <v>96</v>
      </c>
      <c r="T199" s="6">
        <f t="shared" si="11"/>
        <v>1.8823529411764706</v>
      </c>
    </row>
    <row r="200" spans="1:20" x14ac:dyDescent="0.15">
      <c r="A200" s="15" t="s">
        <v>344</v>
      </c>
      <c r="B200" s="15" t="s">
        <v>31</v>
      </c>
      <c r="C200" s="6">
        <v>47</v>
      </c>
      <c r="D200" s="6">
        <v>15702.92</v>
      </c>
      <c r="E200" s="6">
        <v>376</v>
      </c>
      <c r="F200" s="6">
        <f t="shared" si="9"/>
        <v>8</v>
      </c>
      <c r="H200" s="15" t="s">
        <v>406</v>
      </c>
      <c r="I200" s="15" t="s">
        <v>32</v>
      </c>
      <c r="J200" s="6">
        <v>90</v>
      </c>
      <c r="K200" s="6">
        <v>29783.360000000001</v>
      </c>
      <c r="L200" s="6">
        <v>126</v>
      </c>
      <c r="M200" s="6">
        <f t="shared" si="10"/>
        <v>1.4</v>
      </c>
      <c r="O200" s="15" t="s">
        <v>468</v>
      </c>
      <c r="P200" s="15" t="s">
        <v>31</v>
      </c>
      <c r="Q200" s="6">
        <v>40</v>
      </c>
      <c r="R200" s="6">
        <v>12315.2</v>
      </c>
      <c r="S200" s="6">
        <v>96</v>
      </c>
      <c r="T200" s="6">
        <f t="shared" si="11"/>
        <v>2.4</v>
      </c>
    </row>
    <row r="201" spans="1:20" x14ac:dyDescent="0.15">
      <c r="A201" s="15" t="s">
        <v>344</v>
      </c>
      <c r="B201" s="15" t="s">
        <v>32</v>
      </c>
      <c r="C201" s="6">
        <v>97</v>
      </c>
      <c r="D201" s="6">
        <v>31996.037</v>
      </c>
      <c r="E201" s="6">
        <v>376</v>
      </c>
      <c r="F201" s="6">
        <f t="shared" si="9"/>
        <v>3.8762886597938144</v>
      </c>
      <c r="H201" s="15" t="s">
        <v>406</v>
      </c>
      <c r="I201" s="15" t="s">
        <v>33</v>
      </c>
      <c r="J201" s="6">
        <v>97</v>
      </c>
      <c r="K201" s="6">
        <v>32420.276999999998</v>
      </c>
      <c r="L201" s="6">
        <v>127</v>
      </c>
      <c r="M201" s="6">
        <f t="shared" si="10"/>
        <v>1.3092783505154639</v>
      </c>
      <c r="O201" s="15" t="s">
        <v>468</v>
      </c>
      <c r="P201" s="15" t="s">
        <v>32</v>
      </c>
      <c r="Q201" s="6">
        <v>85</v>
      </c>
      <c r="R201" s="6">
        <v>28048.562000000002</v>
      </c>
      <c r="S201" s="6">
        <v>96</v>
      </c>
      <c r="T201" s="6">
        <f t="shared" si="11"/>
        <v>1.1294117647058823</v>
      </c>
    </row>
    <row r="202" spans="1:20" x14ac:dyDescent="0.15">
      <c r="A202" s="15" t="s">
        <v>344</v>
      </c>
      <c r="B202" s="15" t="s">
        <v>33</v>
      </c>
      <c r="C202" s="6">
        <v>103</v>
      </c>
      <c r="D202" s="6">
        <v>33429.925999999999</v>
      </c>
      <c r="E202" s="6">
        <v>376</v>
      </c>
      <c r="F202" s="6">
        <f t="shared" si="9"/>
        <v>3.650485436893204</v>
      </c>
      <c r="H202" s="15" t="s">
        <v>407</v>
      </c>
      <c r="I202" s="15" t="s">
        <v>24</v>
      </c>
      <c r="J202" s="6">
        <v>48</v>
      </c>
      <c r="K202" s="6">
        <v>15002.32</v>
      </c>
      <c r="L202" s="6">
        <v>53</v>
      </c>
      <c r="M202" s="6">
        <f t="shared" si="10"/>
        <v>1.1041666666666667</v>
      </c>
      <c r="O202" s="15" t="s">
        <v>468</v>
      </c>
      <c r="P202" s="15" t="s">
        <v>33</v>
      </c>
      <c r="Q202" s="6">
        <v>95</v>
      </c>
      <c r="R202" s="6">
        <v>31107.923999999999</v>
      </c>
      <c r="S202" s="6">
        <v>96</v>
      </c>
      <c r="T202" s="6">
        <f t="shared" si="11"/>
        <v>1.0105263157894737</v>
      </c>
    </row>
    <row r="203" spans="1:20" x14ac:dyDescent="0.15">
      <c r="A203" s="15" t="s">
        <v>345</v>
      </c>
      <c r="B203" s="15" t="s">
        <v>24</v>
      </c>
      <c r="C203" s="6">
        <v>91</v>
      </c>
      <c r="D203" s="6">
        <v>30429.006000000001</v>
      </c>
      <c r="E203" s="6">
        <v>118</v>
      </c>
      <c r="F203" s="6">
        <f t="shared" si="9"/>
        <v>1.2967032967032968</v>
      </c>
      <c r="H203" s="15" t="s">
        <v>407</v>
      </c>
      <c r="I203" s="15" t="s">
        <v>25</v>
      </c>
      <c r="J203" s="6">
        <v>49</v>
      </c>
      <c r="K203" s="6">
        <v>16350.520500000001</v>
      </c>
      <c r="L203" s="6">
        <v>53</v>
      </c>
      <c r="M203" s="6">
        <f t="shared" si="10"/>
        <v>1.0816326530612246</v>
      </c>
      <c r="O203" s="15" t="s">
        <v>469</v>
      </c>
      <c r="P203" s="15" t="s">
        <v>24</v>
      </c>
      <c r="Q203" s="6">
        <v>103</v>
      </c>
      <c r="R203" s="6">
        <v>35674.847999999998</v>
      </c>
      <c r="S203" s="6">
        <v>89</v>
      </c>
      <c r="T203" s="6">
        <f t="shared" si="11"/>
        <v>0.86407766990291257</v>
      </c>
    </row>
    <row r="204" spans="1:20" x14ac:dyDescent="0.15">
      <c r="A204" s="15" t="s">
        <v>345</v>
      </c>
      <c r="B204" s="15" t="s">
        <v>25</v>
      </c>
      <c r="C204" s="6">
        <v>104</v>
      </c>
      <c r="D204" s="6">
        <v>34029.684000000001</v>
      </c>
      <c r="E204" s="6">
        <v>119</v>
      </c>
      <c r="F204" s="6">
        <f t="shared" si="9"/>
        <v>1.1442307692307692</v>
      </c>
      <c r="H204" s="15" t="s">
        <v>407</v>
      </c>
      <c r="I204" s="15" t="s">
        <v>26</v>
      </c>
      <c r="J204" s="6">
        <v>36</v>
      </c>
      <c r="K204" s="6">
        <v>12254.599</v>
      </c>
      <c r="L204" s="6">
        <v>53</v>
      </c>
      <c r="M204" s="6">
        <f t="shared" si="10"/>
        <v>1.4722222222222223</v>
      </c>
      <c r="O204" s="15" t="s">
        <v>469</v>
      </c>
      <c r="P204" s="15" t="s">
        <v>25</v>
      </c>
      <c r="Q204" s="6">
        <v>87</v>
      </c>
      <c r="R204" s="6">
        <v>30397.081999999999</v>
      </c>
      <c r="S204" s="6">
        <v>89</v>
      </c>
      <c r="T204" s="6">
        <f t="shared" si="11"/>
        <v>1.0229885057471264</v>
      </c>
    </row>
    <row r="205" spans="1:20" x14ac:dyDescent="0.15">
      <c r="A205" s="15" t="s">
        <v>345</v>
      </c>
      <c r="B205" s="15" t="s">
        <v>26</v>
      </c>
      <c r="C205" s="6">
        <v>110</v>
      </c>
      <c r="D205" s="6">
        <v>33485.483999999997</v>
      </c>
      <c r="E205" s="6">
        <v>119</v>
      </c>
      <c r="F205" s="6">
        <f t="shared" si="9"/>
        <v>1.0818181818181818</v>
      </c>
      <c r="H205" s="15" t="s">
        <v>407</v>
      </c>
      <c r="I205" s="15" t="s">
        <v>27</v>
      </c>
      <c r="J205" s="6">
        <v>61</v>
      </c>
      <c r="K205" s="6">
        <v>17278.72</v>
      </c>
      <c r="L205" s="6">
        <v>53</v>
      </c>
      <c r="M205" s="6">
        <f t="shared" si="10"/>
        <v>0.86885245901639341</v>
      </c>
      <c r="O205" s="15" t="s">
        <v>469</v>
      </c>
      <c r="P205" s="15" t="s">
        <v>26</v>
      </c>
      <c r="Q205" s="6">
        <v>94</v>
      </c>
      <c r="R205" s="6">
        <v>30616.236000000001</v>
      </c>
      <c r="S205" s="6">
        <v>89</v>
      </c>
      <c r="T205" s="6">
        <f t="shared" si="11"/>
        <v>0.94680851063829785</v>
      </c>
    </row>
    <row r="206" spans="1:20" x14ac:dyDescent="0.15">
      <c r="A206" s="15" t="s">
        <v>345</v>
      </c>
      <c r="B206" s="15" t="s">
        <v>27</v>
      </c>
      <c r="C206" s="6">
        <v>89</v>
      </c>
      <c r="D206" s="6">
        <v>27811.197</v>
      </c>
      <c r="E206" s="6">
        <v>119</v>
      </c>
      <c r="F206" s="6">
        <f t="shared" si="9"/>
        <v>1.3370786516853932</v>
      </c>
      <c r="H206" s="15" t="s">
        <v>407</v>
      </c>
      <c r="I206" s="15" t="s">
        <v>28</v>
      </c>
      <c r="J206" s="6">
        <v>53</v>
      </c>
      <c r="K206" s="6">
        <v>17117.798999999999</v>
      </c>
      <c r="L206" s="6">
        <v>53</v>
      </c>
      <c r="M206" s="6">
        <f t="shared" si="10"/>
        <v>1</v>
      </c>
      <c r="O206" s="15" t="s">
        <v>469</v>
      </c>
      <c r="P206" s="15" t="s">
        <v>27</v>
      </c>
      <c r="Q206" s="6">
        <v>102</v>
      </c>
      <c r="R206" s="6">
        <v>35425.207000000002</v>
      </c>
      <c r="S206" s="6">
        <v>90</v>
      </c>
      <c r="T206" s="6">
        <f t="shared" si="11"/>
        <v>0.88235294117647056</v>
      </c>
    </row>
    <row r="207" spans="1:20" x14ac:dyDescent="0.15">
      <c r="A207" s="15" t="s">
        <v>345</v>
      </c>
      <c r="B207" s="15" t="s">
        <v>28</v>
      </c>
      <c r="C207" s="6">
        <v>90</v>
      </c>
      <c r="D207" s="6">
        <v>29338.32</v>
      </c>
      <c r="E207" s="6">
        <v>120</v>
      </c>
      <c r="F207" s="6">
        <f t="shared" si="9"/>
        <v>1.3333333333333333</v>
      </c>
      <c r="H207" s="15" t="s">
        <v>407</v>
      </c>
      <c r="I207" s="15" t="s">
        <v>29</v>
      </c>
      <c r="J207" s="6">
        <v>56</v>
      </c>
      <c r="K207" s="6">
        <v>18582.116999999998</v>
      </c>
      <c r="L207" s="6">
        <v>53</v>
      </c>
      <c r="M207" s="6">
        <f t="shared" si="10"/>
        <v>0.9464285714285714</v>
      </c>
      <c r="O207" s="15" t="s">
        <v>469</v>
      </c>
      <c r="P207" s="15" t="s">
        <v>28</v>
      </c>
      <c r="Q207" s="6">
        <v>97</v>
      </c>
      <c r="R207" s="6">
        <v>32451.398000000001</v>
      </c>
      <c r="S207" s="6">
        <v>90</v>
      </c>
      <c r="T207" s="6">
        <f t="shared" si="11"/>
        <v>0.92783505154639179</v>
      </c>
    </row>
    <row r="208" spans="1:20" x14ac:dyDescent="0.15">
      <c r="A208" s="15" t="s">
        <v>345</v>
      </c>
      <c r="B208" s="15" t="s">
        <v>29</v>
      </c>
      <c r="C208" s="6">
        <v>84</v>
      </c>
      <c r="D208" s="6">
        <v>29004.605</v>
      </c>
      <c r="E208" s="6">
        <v>121</v>
      </c>
      <c r="F208" s="6">
        <f t="shared" si="9"/>
        <v>1.4404761904761905</v>
      </c>
      <c r="H208" s="15" t="s">
        <v>407</v>
      </c>
      <c r="I208" s="15" t="s">
        <v>30</v>
      </c>
      <c r="J208" s="6">
        <v>24</v>
      </c>
      <c r="K208" s="6">
        <v>7051.48</v>
      </c>
      <c r="L208" s="6">
        <v>53</v>
      </c>
      <c r="M208" s="6">
        <f t="shared" si="10"/>
        <v>2.2083333333333335</v>
      </c>
      <c r="O208" s="15" t="s">
        <v>469</v>
      </c>
      <c r="P208" s="15" t="s">
        <v>29</v>
      </c>
      <c r="Q208" s="6">
        <v>125</v>
      </c>
      <c r="R208" s="6">
        <v>43017.279999999999</v>
      </c>
      <c r="S208" s="6">
        <v>91</v>
      </c>
      <c r="T208" s="6">
        <f t="shared" si="11"/>
        <v>0.72799999999999998</v>
      </c>
    </row>
    <row r="209" spans="1:20" x14ac:dyDescent="0.15">
      <c r="A209" s="15" t="s">
        <v>345</v>
      </c>
      <c r="B209" s="15" t="s">
        <v>30</v>
      </c>
      <c r="C209" s="6">
        <v>42</v>
      </c>
      <c r="D209" s="6">
        <v>13457.441000000001</v>
      </c>
      <c r="E209" s="6">
        <v>121</v>
      </c>
      <c r="F209" s="6">
        <f t="shared" si="9"/>
        <v>2.8809523809523809</v>
      </c>
      <c r="H209" s="15" t="s">
        <v>407</v>
      </c>
      <c r="I209" s="15" t="s">
        <v>31</v>
      </c>
      <c r="J209" s="6">
        <v>28</v>
      </c>
      <c r="K209" s="6">
        <v>9673.76</v>
      </c>
      <c r="L209" s="6">
        <v>54</v>
      </c>
      <c r="M209" s="6">
        <f t="shared" si="10"/>
        <v>1.9285714285714286</v>
      </c>
      <c r="O209" s="15" t="s">
        <v>469</v>
      </c>
      <c r="P209" s="15" t="s">
        <v>30</v>
      </c>
      <c r="Q209" s="6">
        <v>34</v>
      </c>
      <c r="R209" s="6">
        <v>11082.68</v>
      </c>
      <c r="S209" s="6">
        <v>91</v>
      </c>
      <c r="T209" s="6">
        <f t="shared" si="11"/>
        <v>2.6764705882352939</v>
      </c>
    </row>
    <row r="210" spans="1:20" x14ac:dyDescent="0.15">
      <c r="A210" s="15" t="s">
        <v>345</v>
      </c>
      <c r="B210" s="15" t="s">
        <v>31</v>
      </c>
      <c r="C210" s="6">
        <v>45</v>
      </c>
      <c r="D210" s="6">
        <v>14502.04</v>
      </c>
      <c r="E210" s="6">
        <v>121</v>
      </c>
      <c r="F210" s="6">
        <f t="shared" si="9"/>
        <v>2.6888888888888891</v>
      </c>
      <c r="H210" s="15" t="s">
        <v>407</v>
      </c>
      <c r="I210" s="15" t="s">
        <v>32</v>
      </c>
      <c r="J210" s="6">
        <v>59</v>
      </c>
      <c r="K210" s="6">
        <v>19690.280999999999</v>
      </c>
      <c r="L210" s="6">
        <v>54</v>
      </c>
      <c r="M210" s="6">
        <f t="shared" si="10"/>
        <v>0.9152542372881356</v>
      </c>
      <c r="O210" s="15" t="s">
        <v>469</v>
      </c>
      <c r="P210" s="15" t="s">
        <v>31</v>
      </c>
      <c r="Q210" s="6">
        <v>38</v>
      </c>
      <c r="R210" s="6">
        <v>12796.081</v>
      </c>
      <c r="S210" s="6">
        <v>91</v>
      </c>
      <c r="T210" s="6">
        <f t="shared" si="11"/>
        <v>2.3947368421052633</v>
      </c>
    </row>
    <row r="211" spans="1:20" x14ac:dyDescent="0.15">
      <c r="A211" s="15" t="s">
        <v>345</v>
      </c>
      <c r="B211" s="15" t="s">
        <v>32</v>
      </c>
      <c r="C211" s="6">
        <v>93</v>
      </c>
      <c r="D211" s="6">
        <v>29253.879000000001</v>
      </c>
      <c r="E211" s="6">
        <v>121</v>
      </c>
      <c r="F211" s="6">
        <f t="shared" si="9"/>
        <v>1.3010752688172043</v>
      </c>
      <c r="H211" s="15" t="s">
        <v>407</v>
      </c>
      <c r="I211" s="15" t="s">
        <v>33</v>
      </c>
      <c r="J211" s="6">
        <v>54</v>
      </c>
      <c r="K211" s="6">
        <v>17758.559000000001</v>
      </c>
      <c r="L211" s="6">
        <v>54</v>
      </c>
      <c r="M211" s="6">
        <f t="shared" si="10"/>
        <v>1</v>
      </c>
      <c r="O211" s="15" t="s">
        <v>469</v>
      </c>
      <c r="P211" s="15" t="s">
        <v>32</v>
      </c>
      <c r="Q211" s="6">
        <v>92</v>
      </c>
      <c r="R211" s="6">
        <v>31356.766</v>
      </c>
      <c r="S211" s="6">
        <v>91</v>
      </c>
      <c r="T211" s="6">
        <f t="shared" si="11"/>
        <v>0.98913043478260865</v>
      </c>
    </row>
    <row r="212" spans="1:20" x14ac:dyDescent="0.15">
      <c r="A212" s="15" t="s">
        <v>345</v>
      </c>
      <c r="B212" s="15" t="s">
        <v>33</v>
      </c>
      <c r="C212" s="6">
        <v>93</v>
      </c>
      <c r="D212" s="6">
        <v>32016.638999999999</v>
      </c>
      <c r="E212" s="6">
        <v>121</v>
      </c>
      <c r="F212" s="6">
        <f t="shared" si="9"/>
        <v>1.3010752688172043</v>
      </c>
      <c r="H212" s="15" t="s">
        <v>408</v>
      </c>
      <c r="I212" s="15" t="s">
        <v>24</v>
      </c>
      <c r="J212" s="6">
        <v>48</v>
      </c>
      <c r="K212" s="6">
        <v>16739.162</v>
      </c>
      <c r="L212" s="6">
        <v>103</v>
      </c>
      <c r="M212" s="6">
        <f t="shared" si="10"/>
        <v>2.1458333333333335</v>
      </c>
      <c r="O212" s="15" t="s">
        <v>469</v>
      </c>
      <c r="P212" s="15" t="s">
        <v>33</v>
      </c>
      <c r="Q212" s="6">
        <v>83</v>
      </c>
      <c r="R212" s="6">
        <v>27101.153999999999</v>
      </c>
      <c r="S212" s="6">
        <v>91</v>
      </c>
      <c r="T212" s="6">
        <f t="shared" si="11"/>
        <v>1.0963855421686748</v>
      </c>
    </row>
    <row r="213" spans="1:20" x14ac:dyDescent="0.15">
      <c r="A213" s="15" t="s">
        <v>346</v>
      </c>
      <c r="B213" s="15" t="s">
        <v>24</v>
      </c>
      <c r="C213" s="6">
        <v>92</v>
      </c>
      <c r="D213" s="6">
        <v>32382.36</v>
      </c>
      <c r="E213" s="6">
        <v>416</v>
      </c>
      <c r="F213" s="6">
        <f t="shared" si="9"/>
        <v>4.5217391304347823</v>
      </c>
      <c r="H213" s="15" t="s">
        <v>408</v>
      </c>
      <c r="I213" s="15" t="s">
        <v>25</v>
      </c>
      <c r="J213" s="6">
        <v>77</v>
      </c>
      <c r="K213" s="6">
        <v>22439.84</v>
      </c>
      <c r="L213" s="6">
        <v>103</v>
      </c>
      <c r="M213" s="6">
        <f t="shared" si="10"/>
        <v>1.3376623376623376</v>
      </c>
      <c r="O213" s="15" t="s">
        <v>470</v>
      </c>
      <c r="P213" s="15" t="s">
        <v>24</v>
      </c>
      <c r="Q213" s="6">
        <v>96</v>
      </c>
      <c r="R213" s="6">
        <v>33902.160000000003</v>
      </c>
      <c r="S213" s="6">
        <v>137</v>
      </c>
      <c r="T213" s="6">
        <f t="shared" si="11"/>
        <v>1.4270833333333333</v>
      </c>
    </row>
    <row r="214" spans="1:20" x14ac:dyDescent="0.15">
      <c r="A214" s="15" t="s">
        <v>346</v>
      </c>
      <c r="B214" s="15" t="s">
        <v>25</v>
      </c>
      <c r="C214" s="6">
        <v>110</v>
      </c>
      <c r="D214" s="6">
        <v>35055.004000000001</v>
      </c>
      <c r="E214" s="6">
        <v>416</v>
      </c>
      <c r="F214" s="6">
        <f t="shared" si="9"/>
        <v>3.7818181818181817</v>
      </c>
      <c r="H214" s="15" t="s">
        <v>408</v>
      </c>
      <c r="I214" s="15" t="s">
        <v>26</v>
      </c>
      <c r="J214" s="6">
        <v>47</v>
      </c>
      <c r="K214" s="6">
        <v>15104.321</v>
      </c>
      <c r="L214" s="6">
        <v>103</v>
      </c>
      <c r="M214" s="6">
        <f t="shared" si="10"/>
        <v>2.1914893617021276</v>
      </c>
      <c r="O214" s="15" t="s">
        <v>470</v>
      </c>
      <c r="P214" s="15" t="s">
        <v>25</v>
      </c>
      <c r="Q214" s="6">
        <v>91</v>
      </c>
      <c r="R214" s="6">
        <v>31457.592000000001</v>
      </c>
      <c r="S214" s="6">
        <v>138</v>
      </c>
      <c r="T214" s="6">
        <f t="shared" si="11"/>
        <v>1.5164835164835164</v>
      </c>
    </row>
    <row r="215" spans="1:20" x14ac:dyDescent="0.15">
      <c r="A215" s="15" t="s">
        <v>346</v>
      </c>
      <c r="B215" s="15" t="s">
        <v>26</v>
      </c>
      <c r="C215" s="6">
        <v>104</v>
      </c>
      <c r="D215" s="6">
        <v>34053.279999999999</v>
      </c>
      <c r="E215" s="6">
        <v>416</v>
      </c>
      <c r="F215" s="6">
        <f t="shared" si="9"/>
        <v>4</v>
      </c>
      <c r="H215" s="15" t="s">
        <v>408</v>
      </c>
      <c r="I215" s="15" t="s">
        <v>27</v>
      </c>
      <c r="J215" s="6">
        <v>65</v>
      </c>
      <c r="K215" s="6">
        <v>22314.240000000002</v>
      </c>
      <c r="L215" s="6">
        <v>103</v>
      </c>
      <c r="M215" s="6">
        <f t="shared" si="10"/>
        <v>1.5846153846153845</v>
      </c>
      <c r="O215" s="15" t="s">
        <v>470</v>
      </c>
      <c r="P215" s="15" t="s">
        <v>26</v>
      </c>
      <c r="Q215" s="6">
        <v>103</v>
      </c>
      <c r="R215" s="6">
        <v>32161.401999999998</v>
      </c>
      <c r="S215" s="6">
        <v>138</v>
      </c>
      <c r="T215" s="6">
        <f t="shared" si="11"/>
        <v>1.3398058252427185</v>
      </c>
    </row>
    <row r="216" spans="1:20" x14ac:dyDescent="0.15">
      <c r="A216" s="15" t="s">
        <v>346</v>
      </c>
      <c r="B216" s="15" t="s">
        <v>27</v>
      </c>
      <c r="C216" s="6">
        <v>94</v>
      </c>
      <c r="D216" s="6">
        <v>30466.445</v>
      </c>
      <c r="E216" s="6">
        <v>416</v>
      </c>
      <c r="F216" s="6">
        <f t="shared" si="9"/>
        <v>4.4255319148936172</v>
      </c>
      <c r="H216" s="15" t="s">
        <v>408</v>
      </c>
      <c r="I216" s="15" t="s">
        <v>28</v>
      </c>
      <c r="J216" s="6">
        <v>63</v>
      </c>
      <c r="K216" s="6">
        <v>20287.280999999999</v>
      </c>
      <c r="L216" s="6">
        <v>103</v>
      </c>
      <c r="M216" s="6">
        <f t="shared" si="10"/>
        <v>1.6349206349206349</v>
      </c>
      <c r="O216" s="15" t="s">
        <v>470</v>
      </c>
      <c r="P216" s="15" t="s">
        <v>27</v>
      </c>
      <c r="Q216" s="6">
        <v>100</v>
      </c>
      <c r="R216" s="6">
        <v>34842.675999999999</v>
      </c>
      <c r="S216" s="6">
        <v>139</v>
      </c>
      <c r="T216" s="6">
        <f t="shared" si="11"/>
        <v>1.39</v>
      </c>
    </row>
    <row r="217" spans="1:20" x14ac:dyDescent="0.15">
      <c r="A217" s="15" t="s">
        <v>346</v>
      </c>
      <c r="B217" s="15" t="s">
        <v>28</v>
      </c>
      <c r="C217" s="6">
        <v>95</v>
      </c>
      <c r="D217" s="6">
        <v>31423.873</v>
      </c>
      <c r="E217" s="6">
        <v>416</v>
      </c>
      <c r="F217" s="6">
        <f t="shared" si="9"/>
        <v>4.3789473684210529</v>
      </c>
      <c r="H217" s="15" t="s">
        <v>408</v>
      </c>
      <c r="I217" s="15" t="s">
        <v>29</v>
      </c>
      <c r="J217" s="6">
        <v>59</v>
      </c>
      <c r="K217" s="6">
        <v>20854</v>
      </c>
      <c r="L217" s="6">
        <v>103</v>
      </c>
      <c r="M217" s="6">
        <f t="shared" si="10"/>
        <v>1.7457627118644068</v>
      </c>
      <c r="O217" s="15" t="s">
        <v>470</v>
      </c>
      <c r="P217" s="15" t="s">
        <v>28</v>
      </c>
      <c r="Q217" s="6">
        <v>113</v>
      </c>
      <c r="R217" s="6">
        <v>38273.258000000002</v>
      </c>
      <c r="S217" s="6">
        <v>139</v>
      </c>
      <c r="T217" s="6">
        <f t="shared" si="11"/>
        <v>1.2300884955752212</v>
      </c>
    </row>
    <row r="218" spans="1:20" x14ac:dyDescent="0.15">
      <c r="A218" s="15" t="s">
        <v>346</v>
      </c>
      <c r="B218" s="15" t="s">
        <v>29</v>
      </c>
      <c r="C218" s="6">
        <v>91</v>
      </c>
      <c r="D218" s="6">
        <v>30851.276999999998</v>
      </c>
      <c r="E218" s="6">
        <v>416</v>
      </c>
      <c r="F218" s="6">
        <f t="shared" si="9"/>
        <v>4.5714285714285712</v>
      </c>
      <c r="H218" s="15" t="s">
        <v>408</v>
      </c>
      <c r="I218" s="15" t="s">
        <v>30</v>
      </c>
      <c r="J218" s="6">
        <v>30</v>
      </c>
      <c r="K218" s="6">
        <v>10617.681</v>
      </c>
      <c r="L218" s="6">
        <v>103</v>
      </c>
      <c r="M218" s="6">
        <f t="shared" si="10"/>
        <v>3.4333333333333331</v>
      </c>
      <c r="O218" s="15" t="s">
        <v>470</v>
      </c>
      <c r="P218" s="15" t="s">
        <v>29</v>
      </c>
      <c r="Q218" s="6">
        <v>105</v>
      </c>
      <c r="R218" s="6">
        <v>36945.449999999997</v>
      </c>
      <c r="S218" s="6">
        <v>140</v>
      </c>
      <c r="T218" s="6">
        <f t="shared" si="11"/>
        <v>1.3333333333333333</v>
      </c>
    </row>
    <row r="219" spans="1:20" x14ac:dyDescent="0.15">
      <c r="A219" s="15" t="s">
        <v>346</v>
      </c>
      <c r="B219" s="15" t="s">
        <v>30</v>
      </c>
      <c r="C219" s="6">
        <v>39</v>
      </c>
      <c r="D219" s="6">
        <v>12786.679</v>
      </c>
      <c r="E219" s="6">
        <v>416</v>
      </c>
      <c r="F219" s="6">
        <f t="shared" si="9"/>
        <v>10.666666666666666</v>
      </c>
      <c r="H219" s="15" t="s">
        <v>408</v>
      </c>
      <c r="I219" s="15" t="s">
        <v>31</v>
      </c>
      <c r="J219" s="6">
        <v>40</v>
      </c>
      <c r="K219" s="6">
        <v>14835.88</v>
      </c>
      <c r="L219" s="6">
        <v>103</v>
      </c>
      <c r="M219" s="6">
        <f t="shared" si="10"/>
        <v>2.5750000000000002</v>
      </c>
      <c r="O219" s="15" t="s">
        <v>470</v>
      </c>
      <c r="P219" s="15" t="s">
        <v>30</v>
      </c>
      <c r="Q219" s="6">
        <v>39</v>
      </c>
      <c r="R219" s="6">
        <v>12168.802</v>
      </c>
      <c r="S219" s="6">
        <v>140</v>
      </c>
      <c r="T219" s="6">
        <f t="shared" si="11"/>
        <v>3.5897435897435899</v>
      </c>
    </row>
    <row r="220" spans="1:20" x14ac:dyDescent="0.15">
      <c r="A220" s="15" t="s">
        <v>346</v>
      </c>
      <c r="B220" s="15" t="s">
        <v>31</v>
      </c>
      <c r="C220" s="6">
        <v>39</v>
      </c>
      <c r="D220" s="6">
        <v>11730.24</v>
      </c>
      <c r="E220" s="6">
        <v>416</v>
      </c>
      <c r="F220" s="6">
        <f t="shared" si="9"/>
        <v>10.666666666666666</v>
      </c>
      <c r="H220" s="15" t="s">
        <v>408</v>
      </c>
      <c r="I220" s="15" t="s">
        <v>32</v>
      </c>
      <c r="J220" s="6">
        <v>54</v>
      </c>
      <c r="K220" s="6">
        <v>15935</v>
      </c>
      <c r="L220" s="6">
        <v>103</v>
      </c>
      <c r="M220" s="6">
        <f t="shared" si="10"/>
        <v>1.9074074074074074</v>
      </c>
      <c r="O220" s="15" t="s">
        <v>470</v>
      </c>
      <c r="P220" s="15" t="s">
        <v>31</v>
      </c>
      <c r="Q220" s="6">
        <v>36</v>
      </c>
      <c r="R220" s="6">
        <v>12928.081</v>
      </c>
      <c r="S220" s="6">
        <v>140</v>
      </c>
      <c r="T220" s="6">
        <f t="shared" si="11"/>
        <v>3.8888888888888888</v>
      </c>
    </row>
    <row r="221" spans="1:20" x14ac:dyDescent="0.15">
      <c r="A221" s="15" t="s">
        <v>346</v>
      </c>
      <c r="B221" s="15" t="s">
        <v>32</v>
      </c>
      <c r="C221" s="6">
        <v>90</v>
      </c>
      <c r="D221" s="6">
        <v>25988.880000000001</v>
      </c>
      <c r="E221" s="6">
        <v>417</v>
      </c>
      <c r="F221" s="6">
        <f t="shared" si="9"/>
        <v>4.6333333333333337</v>
      </c>
      <c r="H221" s="15" t="s">
        <v>408</v>
      </c>
      <c r="I221" s="15" t="s">
        <v>33</v>
      </c>
      <c r="J221" s="6">
        <v>58</v>
      </c>
      <c r="K221" s="6">
        <v>18561.36</v>
      </c>
      <c r="L221" s="6">
        <v>103</v>
      </c>
      <c r="M221" s="6">
        <f t="shared" si="10"/>
        <v>1.7758620689655173</v>
      </c>
      <c r="O221" s="15" t="s">
        <v>470</v>
      </c>
      <c r="P221" s="15" t="s">
        <v>32</v>
      </c>
      <c r="Q221" s="6">
        <v>95</v>
      </c>
      <c r="R221" s="6">
        <v>32250.799999999999</v>
      </c>
      <c r="S221" s="6">
        <v>141</v>
      </c>
      <c r="T221" s="6">
        <f t="shared" si="11"/>
        <v>1.4842105263157894</v>
      </c>
    </row>
    <row r="222" spans="1:20" x14ac:dyDescent="0.15">
      <c r="A222" s="15" t="s">
        <v>346</v>
      </c>
      <c r="B222" s="15" t="s">
        <v>33</v>
      </c>
      <c r="C222" s="6">
        <v>87</v>
      </c>
      <c r="D222" s="6">
        <v>29178.203000000001</v>
      </c>
      <c r="E222" s="6">
        <v>417</v>
      </c>
      <c r="F222" s="6">
        <f t="shared" si="9"/>
        <v>4.7931034482758621</v>
      </c>
      <c r="H222" s="15" t="s">
        <v>409</v>
      </c>
      <c r="I222" s="15" t="s">
        <v>24</v>
      </c>
      <c r="J222" s="6">
        <v>92</v>
      </c>
      <c r="K222" s="6">
        <v>30285.164000000001</v>
      </c>
      <c r="L222" s="6">
        <v>422</v>
      </c>
      <c r="M222" s="6">
        <f t="shared" si="10"/>
        <v>4.5869565217391308</v>
      </c>
      <c r="O222" s="15" t="s">
        <v>470</v>
      </c>
      <c r="P222" s="15" t="s">
        <v>33</v>
      </c>
      <c r="Q222" s="6">
        <v>85</v>
      </c>
      <c r="R222" s="6">
        <v>26479.728999999999</v>
      </c>
      <c r="S222" s="6">
        <v>141</v>
      </c>
      <c r="T222" s="6">
        <f t="shared" si="11"/>
        <v>1.6588235294117648</v>
      </c>
    </row>
    <row r="223" spans="1:20" x14ac:dyDescent="0.15">
      <c r="A223" s="15" t="s">
        <v>347</v>
      </c>
      <c r="B223" s="15" t="s">
        <v>24</v>
      </c>
      <c r="C223" s="6">
        <v>86</v>
      </c>
      <c r="D223" s="6">
        <v>28889.162</v>
      </c>
      <c r="E223" s="6">
        <v>752</v>
      </c>
      <c r="F223" s="6">
        <f t="shared" si="9"/>
        <v>8.7441860465116275</v>
      </c>
      <c r="H223" s="15" t="s">
        <v>409</v>
      </c>
      <c r="I223" s="15" t="s">
        <v>25</v>
      </c>
      <c r="J223" s="6">
        <v>97</v>
      </c>
      <c r="K223" s="6">
        <v>30433.562000000002</v>
      </c>
      <c r="L223" s="6">
        <v>422</v>
      </c>
      <c r="M223" s="6">
        <f t="shared" si="10"/>
        <v>4.3505154639175254</v>
      </c>
      <c r="O223" s="15" t="s">
        <v>471</v>
      </c>
      <c r="P223" s="15" t="s">
        <v>24</v>
      </c>
      <c r="Q223" s="6">
        <v>89</v>
      </c>
      <c r="R223" s="6">
        <v>30577.279999999999</v>
      </c>
      <c r="S223" s="6">
        <v>193</v>
      </c>
      <c r="T223" s="6">
        <f t="shared" si="11"/>
        <v>2.1685393258426968</v>
      </c>
    </row>
    <row r="224" spans="1:20" x14ac:dyDescent="0.15">
      <c r="A224" s="15" t="s">
        <v>347</v>
      </c>
      <c r="B224" s="15" t="s">
        <v>25</v>
      </c>
      <c r="C224" s="6">
        <v>98</v>
      </c>
      <c r="D224" s="6">
        <v>32190.803</v>
      </c>
      <c r="E224" s="6">
        <v>752</v>
      </c>
      <c r="F224" s="6">
        <f t="shared" si="9"/>
        <v>7.6734693877551017</v>
      </c>
      <c r="H224" s="15" t="s">
        <v>409</v>
      </c>
      <c r="I224" s="15" t="s">
        <v>26</v>
      </c>
      <c r="J224" s="6">
        <v>91</v>
      </c>
      <c r="K224" s="6">
        <v>28221.200000000001</v>
      </c>
      <c r="L224" s="6">
        <v>422</v>
      </c>
      <c r="M224" s="6">
        <f t="shared" si="10"/>
        <v>4.6373626373626378</v>
      </c>
      <c r="O224" s="15" t="s">
        <v>471</v>
      </c>
      <c r="P224" s="15" t="s">
        <v>25</v>
      </c>
      <c r="Q224" s="6">
        <v>100</v>
      </c>
      <c r="R224" s="6">
        <v>34832.116999999998</v>
      </c>
      <c r="S224" s="6">
        <v>194</v>
      </c>
      <c r="T224" s="6">
        <f t="shared" si="11"/>
        <v>1.94</v>
      </c>
    </row>
    <row r="225" spans="1:20" x14ac:dyDescent="0.15">
      <c r="A225" s="15" t="s">
        <v>347</v>
      </c>
      <c r="B225" s="15" t="s">
        <v>26</v>
      </c>
      <c r="C225" s="6">
        <v>93</v>
      </c>
      <c r="D225" s="6">
        <v>32375.48</v>
      </c>
      <c r="E225" s="6">
        <v>752</v>
      </c>
      <c r="F225" s="6">
        <f t="shared" si="9"/>
        <v>8.086021505376344</v>
      </c>
      <c r="H225" s="15" t="s">
        <v>409</v>
      </c>
      <c r="I225" s="15" t="s">
        <v>27</v>
      </c>
      <c r="J225" s="6">
        <v>111</v>
      </c>
      <c r="K225" s="6">
        <v>38016.561999999998</v>
      </c>
      <c r="L225" s="6">
        <v>422</v>
      </c>
      <c r="M225" s="6">
        <f t="shared" si="10"/>
        <v>3.8018018018018016</v>
      </c>
      <c r="O225" s="15" t="s">
        <v>471</v>
      </c>
      <c r="P225" s="15" t="s">
        <v>26</v>
      </c>
      <c r="Q225" s="6">
        <v>94</v>
      </c>
      <c r="R225" s="6">
        <v>31317.599999999999</v>
      </c>
      <c r="S225" s="6">
        <v>194</v>
      </c>
      <c r="T225" s="6">
        <f t="shared" si="11"/>
        <v>2.0638297872340425</v>
      </c>
    </row>
    <row r="226" spans="1:20" x14ac:dyDescent="0.15">
      <c r="A226" s="15" t="s">
        <v>347</v>
      </c>
      <c r="B226" s="15" t="s">
        <v>27</v>
      </c>
      <c r="C226" s="6">
        <v>93</v>
      </c>
      <c r="D226" s="6">
        <v>27748.32</v>
      </c>
      <c r="E226" s="6">
        <v>752</v>
      </c>
      <c r="F226" s="6">
        <f t="shared" si="9"/>
        <v>8.086021505376344</v>
      </c>
      <c r="H226" s="15" t="s">
        <v>409</v>
      </c>
      <c r="I226" s="15" t="s">
        <v>28</v>
      </c>
      <c r="J226" s="6">
        <v>108</v>
      </c>
      <c r="K226" s="6">
        <v>35624.476999999999</v>
      </c>
      <c r="L226" s="6">
        <v>422</v>
      </c>
      <c r="M226" s="6">
        <f t="shared" si="10"/>
        <v>3.9074074074074074</v>
      </c>
      <c r="O226" s="15" t="s">
        <v>471</v>
      </c>
      <c r="P226" s="15" t="s">
        <v>27</v>
      </c>
      <c r="Q226" s="6">
        <v>105</v>
      </c>
      <c r="R226" s="6">
        <v>35635.241999999998</v>
      </c>
      <c r="S226" s="6">
        <v>194</v>
      </c>
      <c r="T226" s="6">
        <f t="shared" si="11"/>
        <v>1.8476190476190477</v>
      </c>
    </row>
    <row r="227" spans="1:20" x14ac:dyDescent="0.15">
      <c r="A227" s="15" t="s">
        <v>347</v>
      </c>
      <c r="B227" s="15" t="s">
        <v>28</v>
      </c>
      <c r="C227" s="6">
        <v>104</v>
      </c>
      <c r="D227" s="6">
        <v>32516.883000000002</v>
      </c>
      <c r="E227" s="6">
        <v>752</v>
      </c>
      <c r="F227" s="6">
        <f t="shared" si="9"/>
        <v>7.2307692307692308</v>
      </c>
      <c r="H227" s="15" t="s">
        <v>409</v>
      </c>
      <c r="I227" s="15" t="s">
        <v>29</v>
      </c>
      <c r="J227" s="6">
        <v>91</v>
      </c>
      <c r="K227" s="6">
        <v>32508.447</v>
      </c>
      <c r="L227" s="6">
        <v>423</v>
      </c>
      <c r="M227" s="6">
        <f t="shared" si="10"/>
        <v>4.6483516483516487</v>
      </c>
      <c r="O227" s="15" t="s">
        <v>471</v>
      </c>
      <c r="P227" s="15" t="s">
        <v>28</v>
      </c>
      <c r="Q227" s="6">
        <v>124</v>
      </c>
      <c r="R227" s="6">
        <v>42847.953000000001</v>
      </c>
      <c r="S227" s="6">
        <v>194</v>
      </c>
      <c r="T227" s="6">
        <f t="shared" si="11"/>
        <v>1.564516129032258</v>
      </c>
    </row>
    <row r="228" spans="1:20" x14ac:dyDescent="0.15">
      <c r="A228" s="15" t="s">
        <v>347</v>
      </c>
      <c r="B228" s="15" t="s">
        <v>29</v>
      </c>
      <c r="C228" s="6">
        <v>91</v>
      </c>
      <c r="D228" s="6">
        <v>30610.921999999999</v>
      </c>
      <c r="E228" s="6">
        <v>752</v>
      </c>
      <c r="F228" s="6">
        <f t="shared" si="9"/>
        <v>8.2637362637362646</v>
      </c>
      <c r="H228" s="15" t="s">
        <v>409</v>
      </c>
      <c r="I228" s="15" t="s">
        <v>30</v>
      </c>
      <c r="J228" s="6">
        <v>53</v>
      </c>
      <c r="K228" s="6">
        <v>16877.842000000001</v>
      </c>
      <c r="L228" s="6">
        <v>423</v>
      </c>
      <c r="M228" s="6">
        <f t="shared" si="10"/>
        <v>7.9811320754716979</v>
      </c>
      <c r="O228" s="15" t="s">
        <v>471</v>
      </c>
      <c r="P228" s="15" t="s">
        <v>29</v>
      </c>
      <c r="Q228" s="6">
        <v>92</v>
      </c>
      <c r="R228" s="6">
        <v>31236</v>
      </c>
      <c r="S228" s="6">
        <v>194</v>
      </c>
      <c r="T228" s="6">
        <f t="shared" si="11"/>
        <v>2.1086956521739131</v>
      </c>
    </row>
    <row r="229" spans="1:20" x14ac:dyDescent="0.15">
      <c r="A229" s="15" t="s">
        <v>347</v>
      </c>
      <c r="B229" s="15" t="s">
        <v>30</v>
      </c>
      <c r="C229" s="6">
        <v>41</v>
      </c>
      <c r="D229" s="6">
        <v>15025.24</v>
      </c>
      <c r="E229" s="6">
        <v>752</v>
      </c>
      <c r="F229" s="6">
        <f t="shared" si="9"/>
        <v>18.341463414634145</v>
      </c>
      <c r="H229" s="15" t="s">
        <v>409</v>
      </c>
      <c r="I229" s="15" t="s">
        <v>31</v>
      </c>
      <c r="J229" s="6">
        <v>64</v>
      </c>
      <c r="K229" s="6">
        <v>22493.68</v>
      </c>
      <c r="L229" s="6">
        <v>423</v>
      </c>
      <c r="M229" s="6">
        <f t="shared" si="10"/>
        <v>6.609375</v>
      </c>
      <c r="O229" s="15" t="s">
        <v>471</v>
      </c>
      <c r="P229" s="15" t="s">
        <v>30</v>
      </c>
      <c r="Q229" s="6">
        <v>53</v>
      </c>
      <c r="R229" s="6">
        <v>17552.64</v>
      </c>
      <c r="S229" s="6">
        <v>194</v>
      </c>
      <c r="T229" s="6">
        <f t="shared" si="11"/>
        <v>3.6603773584905661</v>
      </c>
    </row>
    <row r="230" spans="1:20" x14ac:dyDescent="0.15">
      <c r="A230" s="15" t="s">
        <v>347</v>
      </c>
      <c r="B230" s="15" t="s">
        <v>31</v>
      </c>
      <c r="C230" s="6">
        <v>49</v>
      </c>
      <c r="D230" s="6">
        <v>15563.999</v>
      </c>
      <c r="E230" s="6">
        <v>752</v>
      </c>
      <c r="F230" s="6">
        <f t="shared" si="9"/>
        <v>15.346938775510203</v>
      </c>
      <c r="H230" s="15" t="s">
        <v>409</v>
      </c>
      <c r="I230" s="15" t="s">
        <v>32</v>
      </c>
      <c r="J230" s="6">
        <v>90</v>
      </c>
      <c r="K230" s="6">
        <v>27039.083999999999</v>
      </c>
      <c r="L230" s="6">
        <v>423</v>
      </c>
      <c r="M230" s="6">
        <f t="shared" si="10"/>
        <v>4.7</v>
      </c>
      <c r="O230" s="15" t="s">
        <v>471</v>
      </c>
      <c r="P230" s="15" t="s">
        <v>31</v>
      </c>
      <c r="Q230" s="6">
        <v>48</v>
      </c>
      <c r="R230" s="6">
        <v>14974.279</v>
      </c>
      <c r="S230" s="6">
        <v>194</v>
      </c>
      <c r="T230" s="6">
        <f t="shared" si="11"/>
        <v>4.041666666666667</v>
      </c>
    </row>
    <row r="231" spans="1:20" x14ac:dyDescent="0.15">
      <c r="A231" s="15" t="s">
        <v>347</v>
      </c>
      <c r="B231" s="15" t="s">
        <v>32</v>
      </c>
      <c r="C231" s="6">
        <v>91</v>
      </c>
      <c r="D231" s="6">
        <v>28360.357</v>
      </c>
      <c r="E231" s="6">
        <v>753</v>
      </c>
      <c r="F231" s="6">
        <f t="shared" si="9"/>
        <v>8.2747252747252755</v>
      </c>
      <c r="H231" s="15" t="s">
        <v>409</v>
      </c>
      <c r="I231" s="15" t="s">
        <v>33</v>
      </c>
      <c r="J231" s="6">
        <v>114</v>
      </c>
      <c r="K231" s="6">
        <v>33823.245999999999</v>
      </c>
      <c r="L231" s="6">
        <v>423</v>
      </c>
      <c r="M231" s="6">
        <f t="shared" si="10"/>
        <v>3.7105263157894739</v>
      </c>
      <c r="O231" s="15" t="s">
        <v>471</v>
      </c>
      <c r="P231" s="15" t="s">
        <v>32</v>
      </c>
      <c r="Q231" s="6">
        <v>94</v>
      </c>
      <c r="R231" s="6">
        <v>30425.197</v>
      </c>
      <c r="S231" s="6">
        <v>194</v>
      </c>
      <c r="T231" s="6">
        <f t="shared" si="11"/>
        <v>2.0638297872340425</v>
      </c>
    </row>
    <row r="232" spans="1:20" x14ac:dyDescent="0.15">
      <c r="A232" s="15" t="s">
        <v>347</v>
      </c>
      <c r="B232" s="15" t="s">
        <v>33</v>
      </c>
      <c r="C232" s="6">
        <v>94</v>
      </c>
      <c r="D232" s="6">
        <v>28921.886999999999</v>
      </c>
      <c r="E232" s="6">
        <v>753</v>
      </c>
      <c r="F232" s="6">
        <f t="shared" si="9"/>
        <v>8.0106382978723403</v>
      </c>
      <c r="H232" s="15" t="s">
        <v>410</v>
      </c>
      <c r="I232" s="15" t="s">
        <v>24</v>
      </c>
      <c r="J232" s="6">
        <v>105</v>
      </c>
      <c r="K232" s="6">
        <v>33454.32</v>
      </c>
      <c r="L232" s="6">
        <v>106</v>
      </c>
      <c r="M232" s="6">
        <f t="shared" si="10"/>
        <v>1.0095238095238095</v>
      </c>
      <c r="O232" s="15" t="s">
        <v>471</v>
      </c>
      <c r="P232" s="15" t="s">
        <v>33</v>
      </c>
      <c r="Q232" s="6">
        <v>86</v>
      </c>
      <c r="R232" s="6">
        <v>27384.04</v>
      </c>
      <c r="S232" s="6">
        <v>194</v>
      </c>
      <c r="T232" s="6">
        <f t="shared" si="11"/>
        <v>2.2558139534883721</v>
      </c>
    </row>
    <row r="233" spans="1:20" x14ac:dyDescent="0.15">
      <c r="A233" s="15" t="s">
        <v>348</v>
      </c>
      <c r="B233" s="15" t="s">
        <v>24</v>
      </c>
      <c r="C233" s="6">
        <v>86</v>
      </c>
      <c r="D233" s="6">
        <v>29658.48</v>
      </c>
      <c r="E233" s="6">
        <v>109</v>
      </c>
      <c r="F233" s="6">
        <f t="shared" si="9"/>
        <v>1.2674418604651163</v>
      </c>
      <c r="H233" s="15" t="s">
        <v>410</v>
      </c>
      <c r="I233" s="15" t="s">
        <v>25</v>
      </c>
      <c r="J233" s="6">
        <v>74</v>
      </c>
      <c r="K233" s="6">
        <v>24927.916000000001</v>
      </c>
      <c r="L233" s="6">
        <v>106</v>
      </c>
      <c r="M233" s="6">
        <f t="shared" si="10"/>
        <v>1.4324324324324325</v>
      </c>
      <c r="O233" s="15" t="s">
        <v>472</v>
      </c>
      <c r="P233" s="15" t="s">
        <v>24</v>
      </c>
      <c r="Q233" s="6">
        <v>93</v>
      </c>
      <c r="R233" s="6">
        <v>31463.48</v>
      </c>
      <c r="S233" s="6">
        <v>716</v>
      </c>
      <c r="T233" s="6">
        <f t="shared" si="11"/>
        <v>7.698924731182796</v>
      </c>
    </row>
    <row r="234" spans="1:20" x14ac:dyDescent="0.15">
      <c r="A234" s="15" t="s">
        <v>348</v>
      </c>
      <c r="B234" s="15" t="s">
        <v>25</v>
      </c>
      <c r="C234" s="6">
        <v>109</v>
      </c>
      <c r="D234" s="6">
        <v>39684.167999999998</v>
      </c>
      <c r="E234" s="6">
        <v>109</v>
      </c>
      <c r="F234" s="6">
        <f t="shared" si="9"/>
        <v>1</v>
      </c>
      <c r="H234" s="15" t="s">
        <v>410</v>
      </c>
      <c r="I234" s="15" t="s">
        <v>26</v>
      </c>
      <c r="J234" s="6">
        <v>97</v>
      </c>
      <c r="K234" s="6">
        <v>28128.445</v>
      </c>
      <c r="L234" s="6">
        <v>106</v>
      </c>
      <c r="M234" s="6">
        <f t="shared" si="10"/>
        <v>1.0927835051546391</v>
      </c>
      <c r="O234" s="15" t="s">
        <v>472</v>
      </c>
      <c r="P234" s="15" t="s">
        <v>25</v>
      </c>
      <c r="Q234" s="6">
        <v>93</v>
      </c>
      <c r="R234" s="6">
        <v>28540.125</v>
      </c>
      <c r="S234" s="6">
        <v>716</v>
      </c>
      <c r="T234" s="6">
        <f t="shared" si="11"/>
        <v>7.698924731182796</v>
      </c>
    </row>
    <row r="235" spans="1:20" x14ac:dyDescent="0.15">
      <c r="A235" s="15" t="s">
        <v>348</v>
      </c>
      <c r="B235" s="15" t="s">
        <v>26</v>
      </c>
      <c r="C235" s="6">
        <v>80</v>
      </c>
      <c r="D235" s="6">
        <v>28099.794999999998</v>
      </c>
      <c r="E235" s="6">
        <v>109</v>
      </c>
      <c r="F235" s="6">
        <f t="shared" si="9"/>
        <v>1.3625</v>
      </c>
      <c r="H235" s="15" t="s">
        <v>410</v>
      </c>
      <c r="I235" s="15" t="s">
        <v>27</v>
      </c>
      <c r="J235" s="6">
        <v>109</v>
      </c>
      <c r="K235" s="6">
        <v>34602.245999999999</v>
      </c>
      <c r="L235" s="6">
        <v>106</v>
      </c>
      <c r="M235" s="6">
        <f t="shared" si="10"/>
        <v>0.97247706422018354</v>
      </c>
      <c r="O235" s="15" t="s">
        <v>472</v>
      </c>
      <c r="P235" s="15" t="s">
        <v>26</v>
      </c>
      <c r="Q235" s="6">
        <v>95</v>
      </c>
      <c r="R235" s="6">
        <v>32240.923999999999</v>
      </c>
      <c r="S235" s="6">
        <v>717</v>
      </c>
      <c r="T235" s="6">
        <f t="shared" si="11"/>
        <v>7.5473684210526315</v>
      </c>
    </row>
    <row r="236" spans="1:20" x14ac:dyDescent="0.15">
      <c r="A236" s="15" t="s">
        <v>348</v>
      </c>
      <c r="B236" s="15" t="s">
        <v>27</v>
      </c>
      <c r="C236" s="6">
        <v>88</v>
      </c>
      <c r="D236" s="6">
        <v>26859.883000000002</v>
      </c>
      <c r="E236" s="6">
        <v>109</v>
      </c>
      <c r="F236" s="6">
        <f t="shared" si="9"/>
        <v>1.2386363636363635</v>
      </c>
      <c r="H236" s="15" t="s">
        <v>410</v>
      </c>
      <c r="I236" s="15" t="s">
        <v>28</v>
      </c>
      <c r="J236" s="6">
        <v>106</v>
      </c>
      <c r="K236" s="6">
        <v>36655.315999999999</v>
      </c>
      <c r="L236" s="6">
        <v>106</v>
      </c>
      <c r="M236" s="6">
        <f t="shared" si="10"/>
        <v>1</v>
      </c>
      <c r="O236" s="15" t="s">
        <v>472</v>
      </c>
      <c r="P236" s="15" t="s">
        <v>27</v>
      </c>
      <c r="Q236" s="6">
        <v>115</v>
      </c>
      <c r="R236" s="6">
        <v>38835.285000000003</v>
      </c>
      <c r="S236" s="6">
        <v>717</v>
      </c>
      <c r="T236" s="6">
        <f t="shared" si="11"/>
        <v>6.2347826086956522</v>
      </c>
    </row>
    <row r="237" spans="1:20" x14ac:dyDescent="0.15">
      <c r="A237" s="15" t="s">
        <v>348</v>
      </c>
      <c r="B237" s="15" t="s">
        <v>28</v>
      </c>
      <c r="C237" s="6">
        <v>97</v>
      </c>
      <c r="D237" s="6">
        <v>29728.081999999999</v>
      </c>
      <c r="E237" s="6">
        <v>109</v>
      </c>
      <c r="F237" s="6">
        <f t="shared" si="9"/>
        <v>1.1237113402061856</v>
      </c>
      <c r="H237" s="15" t="s">
        <v>410</v>
      </c>
      <c r="I237" s="15" t="s">
        <v>29</v>
      </c>
      <c r="J237" s="6">
        <v>97</v>
      </c>
      <c r="K237" s="6">
        <v>33836.76</v>
      </c>
      <c r="L237" s="6">
        <v>106</v>
      </c>
      <c r="M237" s="6">
        <f t="shared" si="10"/>
        <v>1.0927835051546391</v>
      </c>
      <c r="O237" s="15" t="s">
        <v>472</v>
      </c>
      <c r="P237" s="15" t="s">
        <v>28</v>
      </c>
      <c r="Q237" s="6">
        <v>115</v>
      </c>
      <c r="R237" s="6">
        <v>37462.875</v>
      </c>
      <c r="S237" s="6">
        <v>717</v>
      </c>
      <c r="T237" s="6">
        <f t="shared" si="11"/>
        <v>6.2347826086956522</v>
      </c>
    </row>
    <row r="238" spans="1:20" x14ac:dyDescent="0.15">
      <c r="A238" s="15" t="s">
        <v>348</v>
      </c>
      <c r="B238" s="15" t="s">
        <v>29</v>
      </c>
      <c r="C238" s="6">
        <v>86</v>
      </c>
      <c r="D238" s="6">
        <v>29315.006000000001</v>
      </c>
      <c r="E238" s="6">
        <v>109</v>
      </c>
      <c r="F238" s="6">
        <f t="shared" si="9"/>
        <v>1.2674418604651163</v>
      </c>
      <c r="H238" s="15" t="s">
        <v>410</v>
      </c>
      <c r="I238" s="15" t="s">
        <v>30</v>
      </c>
      <c r="J238" s="6">
        <v>54</v>
      </c>
      <c r="K238" s="6">
        <v>17462.759999999998</v>
      </c>
      <c r="L238" s="6">
        <v>106</v>
      </c>
      <c r="M238" s="6">
        <f t="shared" si="10"/>
        <v>1.962962962962963</v>
      </c>
      <c r="O238" s="15" t="s">
        <v>472</v>
      </c>
      <c r="P238" s="15" t="s">
        <v>29</v>
      </c>
      <c r="Q238" s="6">
        <v>104</v>
      </c>
      <c r="R238" s="6">
        <v>34334.644999999997</v>
      </c>
      <c r="S238" s="6">
        <v>717</v>
      </c>
      <c r="T238" s="6">
        <f t="shared" si="11"/>
        <v>6.8942307692307692</v>
      </c>
    </row>
    <row r="239" spans="1:20" x14ac:dyDescent="0.15">
      <c r="A239" s="15" t="s">
        <v>348</v>
      </c>
      <c r="B239" s="15" t="s">
        <v>30</v>
      </c>
      <c r="C239" s="6">
        <v>47</v>
      </c>
      <c r="D239" s="6">
        <v>16353.359</v>
      </c>
      <c r="E239" s="6">
        <v>109</v>
      </c>
      <c r="F239" s="6">
        <f t="shared" si="9"/>
        <v>2.3191489361702127</v>
      </c>
      <c r="H239" s="15" t="s">
        <v>410</v>
      </c>
      <c r="I239" s="15" t="s">
        <v>31</v>
      </c>
      <c r="J239" s="6">
        <v>64</v>
      </c>
      <c r="K239" s="6">
        <v>21776.521000000001</v>
      </c>
      <c r="L239" s="6">
        <v>106</v>
      </c>
      <c r="M239" s="6">
        <f t="shared" si="10"/>
        <v>1.65625</v>
      </c>
      <c r="O239" s="15" t="s">
        <v>472</v>
      </c>
      <c r="P239" s="15" t="s">
        <v>30</v>
      </c>
      <c r="Q239" s="6">
        <v>57</v>
      </c>
      <c r="R239" s="6">
        <v>18652.361000000001</v>
      </c>
      <c r="S239" s="6">
        <v>717</v>
      </c>
      <c r="T239" s="6">
        <f t="shared" si="11"/>
        <v>12.578947368421053</v>
      </c>
    </row>
    <row r="240" spans="1:20" x14ac:dyDescent="0.15">
      <c r="A240" s="15" t="s">
        <v>348</v>
      </c>
      <c r="B240" s="15" t="s">
        <v>31</v>
      </c>
      <c r="C240" s="6">
        <v>48</v>
      </c>
      <c r="D240" s="6">
        <v>17486.64</v>
      </c>
      <c r="E240" s="6">
        <v>109</v>
      </c>
      <c r="F240" s="6">
        <f t="shared" si="9"/>
        <v>2.2708333333333335</v>
      </c>
      <c r="H240" s="15" t="s">
        <v>410</v>
      </c>
      <c r="I240" s="15" t="s">
        <v>32</v>
      </c>
      <c r="J240" s="6">
        <v>104</v>
      </c>
      <c r="K240" s="6">
        <v>33129.605000000003</v>
      </c>
      <c r="L240" s="6">
        <v>106</v>
      </c>
      <c r="M240" s="6">
        <f t="shared" si="10"/>
        <v>1.0192307692307692</v>
      </c>
      <c r="O240" s="15" t="s">
        <v>472</v>
      </c>
      <c r="P240" s="15" t="s">
        <v>31</v>
      </c>
      <c r="Q240" s="6">
        <v>50</v>
      </c>
      <c r="R240" s="6">
        <v>14892.361000000001</v>
      </c>
      <c r="S240" s="6">
        <v>717</v>
      </c>
      <c r="T240" s="6">
        <f t="shared" si="11"/>
        <v>14.34</v>
      </c>
    </row>
    <row r="241" spans="1:20" x14ac:dyDescent="0.15">
      <c r="A241" s="15" t="s">
        <v>348</v>
      </c>
      <c r="B241" s="15" t="s">
        <v>32</v>
      </c>
      <c r="C241" s="6">
        <v>98</v>
      </c>
      <c r="D241" s="6">
        <v>33640.883000000002</v>
      </c>
      <c r="E241" s="6">
        <v>109</v>
      </c>
      <c r="F241" s="6">
        <f t="shared" si="9"/>
        <v>1.1122448979591837</v>
      </c>
      <c r="H241" s="15" t="s">
        <v>410</v>
      </c>
      <c r="I241" s="15" t="s">
        <v>33</v>
      </c>
      <c r="J241" s="6">
        <v>109</v>
      </c>
      <c r="K241" s="6">
        <v>32009.599999999999</v>
      </c>
      <c r="L241" s="6">
        <v>107</v>
      </c>
      <c r="M241" s="6">
        <f t="shared" si="10"/>
        <v>0.98165137614678899</v>
      </c>
      <c r="O241" s="15" t="s">
        <v>472</v>
      </c>
      <c r="P241" s="15" t="s">
        <v>32</v>
      </c>
      <c r="Q241" s="6">
        <v>100</v>
      </c>
      <c r="R241" s="6">
        <v>32294.763999999999</v>
      </c>
      <c r="S241" s="6">
        <v>717</v>
      </c>
      <c r="T241" s="6">
        <f t="shared" si="11"/>
        <v>7.17</v>
      </c>
    </row>
    <row r="242" spans="1:20" x14ac:dyDescent="0.15">
      <c r="A242" s="15" t="s">
        <v>348</v>
      </c>
      <c r="B242" s="15" t="s">
        <v>33</v>
      </c>
      <c r="C242" s="6">
        <v>102</v>
      </c>
      <c r="D242" s="6">
        <v>33034.69</v>
      </c>
      <c r="E242" s="6">
        <v>109</v>
      </c>
      <c r="F242" s="6">
        <f t="shared" si="9"/>
        <v>1.0686274509803921</v>
      </c>
      <c r="H242" s="15" t="s">
        <v>411</v>
      </c>
      <c r="I242" s="15" t="s">
        <v>24</v>
      </c>
      <c r="J242" s="6">
        <v>104</v>
      </c>
      <c r="K242" s="6">
        <v>34761.355000000003</v>
      </c>
      <c r="L242" s="6">
        <v>119</v>
      </c>
      <c r="M242" s="6">
        <f t="shared" si="10"/>
        <v>1.1442307692307692</v>
      </c>
      <c r="O242" s="15" t="s">
        <v>472</v>
      </c>
      <c r="P242" s="15" t="s">
        <v>33</v>
      </c>
      <c r="Q242" s="6">
        <v>99</v>
      </c>
      <c r="R242" s="6">
        <v>32168.401999999998</v>
      </c>
      <c r="S242" s="6">
        <v>717</v>
      </c>
      <c r="T242" s="6">
        <f t="shared" si="11"/>
        <v>7.2424242424242422</v>
      </c>
    </row>
    <row r="243" spans="1:20" x14ac:dyDescent="0.15">
      <c r="A243" s="15" t="s">
        <v>349</v>
      </c>
      <c r="B243" s="15" t="s">
        <v>24</v>
      </c>
      <c r="C243" s="6">
        <v>93</v>
      </c>
      <c r="D243" s="6">
        <v>32345.48</v>
      </c>
      <c r="E243" s="6">
        <v>445</v>
      </c>
      <c r="F243" s="6">
        <f t="shared" si="9"/>
        <v>4.78494623655914</v>
      </c>
      <c r="H243" s="15" t="s">
        <v>411</v>
      </c>
      <c r="I243" s="15" t="s">
        <v>25</v>
      </c>
      <c r="J243" s="6">
        <v>84</v>
      </c>
      <c r="K243" s="6">
        <v>26849.16</v>
      </c>
      <c r="L243" s="6">
        <v>120</v>
      </c>
      <c r="M243" s="6">
        <f t="shared" si="10"/>
        <v>1.4285714285714286</v>
      </c>
      <c r="O243" s="15" t="s">
        <v>473</v>
      </c>
      <c r="P243" s="15" t="s">
        <v>24</v>
      </c>
      <c r="Q243" s="6">
        <v>97</v>
      </c>
      <c r="R243" s="6">
        <v>34148.129999999997</v>
      </c>
      <c r="S243" s="6">
        <v>136</v>
      </c>
      <c r="T243" s="6">
        <f t="shared" si="11"/>
        <v>1.402061855670103</v>
      </c>
    </row>
    <row r="244" spans="1:20" x14ac:dyDescent="0.15">
      <c r="A244" s="15" t="s">
        <v>349</v>
      </c>
      <c r="B244" s="15" t="s">
        <v>25</v>
      </c>
      <c r="C244" s="6">
        <v>107</v>
      </c>
      <c r="D244" s="6">
        <v>38763.644999999997</v>
      </c>
      <c r="E244" s="6">
        <v>445</v>
      </c>
      <c r="F244" s="6">
        <f t="shared" si="9"/>
        <v>4.1588785046728969</v>
      </c>
      <c r="H244" s="15" t="s">
        <v>411</v>
      </c>
      <c r="I244" s="15" t="s">
        <v>26</v>
      </c>
      <c r="J244" s="6">
        <v>95</v>
      </c>
      <c r="K244" s="6">
        <v>28832.203000000001</v>
      </c>
      <c r="L244" s="6">
        <v>120</v>
      </c>
      <c r="M244" s="6">
        <f t="shared" si="10"/>
        <v>1.263157894736842</v>
      </c>
      <c r="O244" s="15" t="s">
        <v>473</v>
      </c>
      <c r="P244" s="15" t="s">
        <v>25</v>
      </c>
      <c r="Q244" s="6">
        <v>87</v>
      </c>
      <c r="R244" s="6">
        <v>27699.798999999999</v>
      </c>
      <c r="S244" s="6">
        <v>136</v>
      </c>
      <c r="T244" s="6">
        <f t="shared" si="11"/>
        <v>1.5632183908045978</v>
      </c>
    </row>
    <row r="245" spans="1:20" x14ac:dyDescent="0.15">
      <c r="A245" s="15" t="s">
        <v>349</v>
      </c>
      <c r="B245" s="15" t="s">
        <v>26</v>
      </c>
      <c r="C245" s="6">
        <v>86</v>
      </c>
      <c r="D245" s="6">
        <v>28196.754000000001</v>
      </c>
      <c r="E245" s="6">
        <v>445</v>
      </c>
      <c r="F245" s="6">
        <f t="shared" si="9"/>
        <v>5.1744186046511631</v>
      </c>
      <c r="H245" s="15" t="s">
        <v>411</v>
      </c>
      <c r="I245" s="15" t="s">
        <v>27</v>
      </c>
      <c r="J245" s="6">
        <v>104</v>
      </c>
      <c r="K245" s="6">
        <v>34820.720000000001</v>
      </c>
      <c r="L245" s="6">
        <v>120</v>
      </c>
      <c r="M245" s="6">
        <f t="shared" si="10"/>
        <v>1.1538461538461537</v>
      </c>
      <c r="O245" s="15" t="s">
        <v>473</v>
      </c>
      <c r="P245" s="15" t="s">
        <v>26</v>
      </c>
      <c r="Q245" s="6">
        <v>82</v>
      </c>
      <c r="R245" s="6">
        <v>28202.521000000001</v>
      </c>
      <c r="S245" s="6">
        <v>136</v>
      </c>
      <c r="T245" s="6">
        <f t="shared" si="11"/>
        <v>1.6585365853658536</v>
      </c>
    </row>
    <row r="246" spans="1:20" x14ac:dyDescent="0.15">
      <c r="A246" s="15" t="s">
        <v>349</v>
      </c>
      <c r="B246" s="15" t="s">
        <v>27</v>
      </c>
      <c r="C246" s="6">
        <v>87</v>
      </c>
      <c r="D246" s="6">
        <v>29432.521000000001</v>
      </c>
      <c r="E246" s="6">
        <v>445</v>
      </c>
      <c r="F246" s="6">
        <f t="shared" si="9"/>
        <v>5.1149425287356323</v>
      </c>
      <c r="H246" s="15" t="s">
        <v>411</v>
      </c>
      <c r="I246" s="15" t="s">
        <v>28</v>
      </c>
      <c r="J246" s="6">
        <v>102</v>
      </c>
      <c r="K246" s="6">
        <v>34143.68</v>
      </c>
      <c r="L246" s="6">
        <v>121</v>
      </c>
      <c r="M246" s="6">
        <f t="shared" si="10"/>
        <v>1.1862745098039216</v>
      </c>
      <c r="O246" s="15" t="s">
        <v>473</v>
      </c>
      <c r="P246" s="15" t="s">
        <v>27</v>
      </c>
      <c r="Q246" s="6">
        <v>120</v>
      </c>
      <c r="R246" s="6">
        <v>38959.925999999999</v>
      </c>
      <c r="S246" s="6">
        <v>136</v>
      </c>
      <c r="T246" s="6">
        <f t="shared" si="11"/>
        <v>1.1333333333333333</v>
      </c>
    </row>
    <row r="247" spans="1:20" x14ac:dyDescent="0.15">
      <c r="A247" s="15" t="s">
        <v>349</v>
      </c>
      <c r="B247" s="15" t="s">
        <v>28</v>
      </c>
      <c r="C247" s="6">
        <v>90</v>
      </c>
      <c r="D247" s="6">
        <v>27321.081999999999</v>
      </c>
      <c r="E247" s="6">
        <v>445</v>
      </c>
      <c r="F247" s="6">
        <f t="shared" si="9"/>
        <v>4.9444444444444446</v>
      </c>
      <c r="H247" s="15" t="s">
        <v>411</v>
      </c>
      <c r="I247" s="15" t="s">
        <v>29</v>
      </c>
      <c r="J247" s="6">
        <v>106</v>
      </c>
      <c r="K247" s="6">
        <v>34959.120000000003</v>
      </c>
      <c r="L247" s="6">
        <v>121</v>
      </c>
      <c r="M247" s="6">
        <f t="shared" si="10"/>
        <v>1.1415094339622642</v>
      </c>
      <c r="O247" s="15" t="s">
        <v>473</v>
      </c>
      <c r="P247" s="15" t="s">
        <v>28</v>
      </c>
      <c r="Q247" s="6">
        <v>115</v>
      </c>
      <c r="R247" s="6">
        <v>37363.116999999998</v>
      </c>
      <c r="S247" s="6">
        <v>136</v>
      </c>
      <c r="T247" s="6">
        <f t="shared" si="11"/>
        <v>1.182608695652174</v>
      </c>
    </row>
    <row r="248" spans="1:20" x14ac:dyDescent="0.15">
      <c r="A248" s="15" t="s">
        <v>349</v>
      </c>
      <c r="B248" s="15" t="s">
        <v>29</v>
      </c>
      <c r="C248" s="6">
        <v>99</v>
      </c>
      <c r="D248" s="6">
        <v>31689.078000000001</v>
      </c>
      <c r="E248" s="6">
        <v>445</v>
      </c>
      <c r="F248" s="6">
        <f t="shared" si="9"/>
        <v>4.4949494949494948</v>
      </c>
      <c r="H248" s="15" t="s">
        <v>411</v>
      </c>
      <c r="I248" s="15" t="s">
        <v>30</v>
      </c>
      <c r="J248" s="6">
        <v>51</v>
      </c>
      <c r="K248" s="6">
        <v>17357.484</v>
      </c>
      <c r="L248" s="6">
        <v>121</v>
      </c>
      <c r="M248" s="6">
        <f t="shared" si="10"/>
        <v>2.3725490196078431</v>
      </c>
      <c r="O248" s="15" t="s">
        <v>473</v>
      </c>
      <c r="P248" s="15" t="s">
        <v>29</v>
      </c>
      <c r="Q248" s="6">
        <v>109</v>
      </c>
      <c r="R248" s="6">
        <v>35987.57</v>
      </c>
      <c r="S248" s="6">
        <v>136</v>
      </c>
      <c r="T248" s="6">
        <f t="shared" si="11"/>
        <v>1.2477064220183487</v>
      </c>
    </row>
    <row r="249" spans="1:20" x14ac:dyDescent="0.15">
      <c r="A249" s="15" t="s">
        <v>349</v>
      </c>
      <c r="B249" s="15" t="s">
        <v>30</v>
      </c>
      <c r="C249" s="6">
        <v>45</v>
      </c>
      <c r="D249" s="6">
        <v>13998.641</v>
      </c>
      <c r="E249" s="6">
        <v>445</v>
      </c>
      <c r="F249" s="6">
        <f t="shared" si="9"/>
        <v>9.8888888888888893</v>
      </c>
      <c r="H249" s="15" t="s">
        <v>411</v>
      </c>
      <c r="I249" s="15" t="s">
        <v>31</v>
      </c>
      <c r="J249" s="6">
        <v>58</v>
      </c>
      <c r="K249" s="6">
        <v>20319.958999999999</v>
      </c>
      <c r="L249" s="6">
        <v>121</v>
      </c>
      <c r="M249" s="6">
        <f t="shared" si="10"/>
        <v>2.0862068965517242</v>
      </c>
      <c r="O249" s="15" t="s">
        <v>473</v>
      </c>
      <c r="P249" s="15" t="s">
        <v>30</v>
      </c>
      <c r="Q249" s="6">
        <v>44</v>
      </c>
      <c r="R249" s="6">
        <v>14142.520500000001</v>
      </c>
      <c r="S249" s="6">
        <v>136</v>
      </c>
      <c r="T249" s="6">
        <f t="shared" si="11"/>
        <v>3.0909090909090908</v>
      </c>
    </row>
    <row r="250" spans="1:20" x14ac:dyDescent="0.15">
      <c r="A250" s="15" t="s">
        <v>349</v>
      </c>
      <c r="B250" s="15" t="s">
        <v>31</v>
      </c>
      <c r="C250" s="6">
        <v>42</v>
      </c>
      <c r="D250" s="6">
        <v>15449.679</v>
      </c>
      <c r="E250" s="6">
        <v>445</v>
      </c>
      <c r="F250" s="6">
        <f t="shared" si="9"/>
        <v>10.595238095238095</v>
      </c>
      <c r="H250" s="15" t="s">
        <v>411</v>
      </c>
      <c r="I250" s="15" t="s">
        <v>32</v>
      </c>
      <c r="J250" s="6">
        <v>114</v>
      </c>
      <c r="K250" s="6">
        <v>37478.6</v>
      </c>
      <c r="L250" s="6">
        <v>121</v>
      </c>
      <c r="M250" s="6">
        <f t="shared" si="10"/>
        <v>1.0614035087719298</v>
      </c>
      <c r="O250" s="15" t="s">
        <v>473</v>
      </c>
      <c r="P250" s="15" t="s">
        <v>31</v>
      </c>
      <c r="Q250" s="6">
        <v>44</v>
      </c>
      <c r="R250" s="6">
        <v>13590.078</v>
      </c>
      <c r="S250" s="6">
        <v>136</v>
      </c>
      <c r="T250" s="6">
        <f t="shared" si="11"/>
        <v>3.0909090909090908</v>
      </c>
    </row>
    <row r="251" spans="1:20" x14ac:dyDescent="0.15">
      <c r="A251" s="15" t="s">
        <v>349</v>
      </c>
      <c r="B251" s="15" t="s">
        <v>32</v>
      </c>
      <c r="C251" s="6">
        <v>90</v>
      </c>
      <c r="D251" s="6">
        <v>29675.886999999999</v>
      </c>
      <c r="E251" s="6">
        <v>445</v>
      </c>
      <c r="F251" s="6">
        <f t="shared" si="9"/>
        <v>4.9444444444444446</v>
      </c>
      <c r="H251" s="15" t="s">
        <v>411</v>
      </c>
      <c r="I251" s="15" t="s">
        <v>33</v>
      </c>
      <c r="J251" s="6">
        <v>99</v>
      </c>
      <c r="K251" s="6">
        <v>32100.671999999999</v>
      </c>
      <c r="L251" s="6">
        <v>121</v>
      </c>
      <c r="M251" s="6">
        <f t="shared" si="10"/>
        <v>1.2222222222222223</v>
      </c>
      <c r="O251" s="15" t="s">
        <v>473</v>
      </c>
      <c r="P251" s="15" t="s">
        <v>32</v>
      </c>
      <c r="Q251" s="6">
        <v>99</v>
      </c>
      <c r="R251" s="6">
        <v>35284.080000000002</v>
      </c>
      <c r="S251" s="6">
        <v>136</v>
      </c>
      <c r="T251" s="6">
        <f t="shared" si="11"/>
        <v>1.3737373737373737</v>
      </c>
    </row>
    <row r="252" spans="1:20" x14ac:dyDescent="0.15">
      <c r="A252" s="15" t="s">
        <v>349</v>
      </c>
      <c r="B252" s="15" t="s">
        <v>33</v>
      </c>
      <c r="C252" s="6">
        <v>102</v>
      </c>
      <c r="D252" s="6">
        <v>32906.957000000002</v>
      </c>
      <c r="E252" s="6">
        <v>445</v>
      </c>
      <c r="F252" s="6">
        <f t="shared" si="9"/>
        <v>4.3627450980392153</v>
      </c>
      <c r="H252" s="15" t="s">
        <v>412</v>
      </c>
      <c r="I252" s="15" t="s">
        <v>24</v>
      </c>
      <c r="J252" s="6">
        <v>94</v>
      </c>
      <c r="K252" s="6">
        <v>30283.995999999999</v>
      </c>
      <c r="L252" s="6">
        <v>113</v>
      </c>
      <c r="M252" s="6">
        <f t="shared" si="10"/>
        <v>1.2021276595744681</v>
      </c>
      <c r="O252" s="15" t="s">
        <v>473</v>
      </c>
      <c r="P252" s="15" t="s">
        <v>33</v>
      </c>
      <c r="Q252" s="6">
        <v>109</v>
      </c>
      <c r="R252" s="6">
        <v>37377.245999999999</v>
      </c>
      <c r="S252" s="6">
        <v>136</v>
      </c>
      <c r="T252" s="6">
        <f t="shared" si="11"/>
        <v>1.2477064220183487</v>
      </c>
    </row>
    <row r="253" spans="1:20" x14ac:dyDescent="0.15">
      <c r="A253" s="15" t="s">
        <v>350</v>
      </c>
      <c r="B253" s="15" t="s">
        <v>24</v>
      </c>
      <c r="C253" s="6">
        <v>88</v>
      </c>
      <c r="D253" s="6">
        <v>30100.078000000001</v>
      </c>
      <c r="E253" s="6">
        <v>104</v>
      </c>
      <c r="F253" s="6">
        <f t="shared" si="9"/>
        <v>1.1818181818181819</v>
      </c>
      <c r="H253" s="15" t="s">
        <v>412</v>
      </c>
      <c r="I253" s="15" t="s">
        <v>25</v>
      </c>
      <c r="J253" s="6">
        <v>98</v>
      </c>
      <c r="K253" s="6">
        <v>29522.687999999998</v>
      </c>
      <c r="L253" s="6">
        <v>113</v>
      </c>
      <c r="M253" s="6">
        <f t="shared" si="10"/>
        <v>1.153061224489796</v>
      </c>
      <c r="O253" s="15" t="s">
        <v>474</v>
      </c>
      <c r="P253" s="15" t="s">
        <v>24</v>
      </c>
      <c r="Q253" s="6">
        <v>96</v>
      </c>
      <c r="R253" s="6">
        <v>32898.68</v>
      </c>
      <c r="S253" s="6">
        <v>120</v>
      </c>
      <c r="T253" s="6">
        <f t="shared" si="11"/>
        <v>1.25</v>
      </c>
    </row>
    <row r="254" spans="1:20" x14ac:dyDescent="0.15">
      <c r="A254" s="15" t="s">
        <v>350</v>
      </c>
      <c r="B254" s="15" t="s">
        <v>25</v>
      </c>
      <c r="C254" s="6">
        <v>111</v>
      </c>
      <c r="D254" s="6">
        <v>36581.440000000002</v>
      </c>
      <c r="E254" s="6">
        <v>104</v>
      </c>
      <c r="F254" s="6">
        <f t="shared" si="9"/>
        <v>0.93693693693693691</v>
      </c>
      <c r="H254" s="15" t="s">
        <v>412</v>
      </c>
      <c r="I254" s="15" t="s">
        <v>26</v>
      </c>
      <c r="J254" s="6">
        <v>91</v>
      </c>
      <c r="K254" s="6">
        <v>28872.68</v>
      </c>
      <c r="L254" s="6">
        <v>113</v>
      </c>
      <c r="M254" s="6">
        <f t="shared" si="10"/>
        <v>1.2417582417582418</v>
      </c>
      <c r="O254" s="15" t="s">
        <v>474</v>
      </c>
      <c r="P254" s="15" t="s">
        <v>25</v>
      </c>
      <c r="Q254" s="6">
        <v>101</v>
      </c>
      <c r="R254" s="6">
        <v>32743.113000000001</v>
      </c>
      <c r="S254" s="6">
        <v>120</v>
      </c>
      <c r="T254" s="6">
        <f t="shared" si="11"/>
        <v>1.1881188118811881</v>
      </c>
    </row>
    <row r="255" spans="1:20" x14ac:dyDescent="0.15">
      <c r="A255" s="15" t="s">
        <v>350</v>
      </c>
      <c r="B255" s="15" t="s">
        <v>26</v>
      </c>
      <c r="C255" s="6">
        <v>91</v>
      </c>
      <c r="D255" s="6">
        <v>28688.805</v>
      </c>
      <c r="E255" s="6">
        <v>105</v>
      </c>
      <c r="F255" s="6">
        <f t="shared" si="9"/>
        <v>1.1538461538461537</v>
      </c>
      <c r="H255" s="15" t="s">
        <v>412</v>
      </c>
      <c r="I255" s="15" t="s">
        <v>27</v>
      </c>
      <c r="J255" s="6">
        <v>109</v>
      </c>
      <c r="K255" s="6">
        <v>35039.29</v>
      </c>
      <c r="L255" s="6">
        <v>114</v>
      </c>
      <c r="M255" s="6">
        <f t="shared" si="10"/>
        <v>1.0458715596330275</v>
      </c>
      <c r="O255" s="15" t="s">
        <v>474</v>
      </c>
      <c r="P255" s="15" t="s">
        <v>26</v>
      </c>
      <c r="Q255" s="6">
        <v>74</v>
      </c>
      <c r="R255" s="6">
        <v>24730.276999999998</v>
      </c>
      <c r="S255" s="6">
        <v>120</v>
      </c>
      <c r="T255" s="6">
        <f t="shared" si="11"/>
        <v>1.6216216216216217</v>
      </c>
    </row>
    <row r="256" spans="1:20" x14ac:dyDescent="0.15">
      <c r="A256" s="15" t="s">
        <v>350</v>
      </c>
      <c r="B256" s="15" t="s">
        <v>27</v>
      </c>
      <c r="C256" s="6">
        <v>78</v>
      </c>
      <c r="D256" s="6">
        <v>26394.756000000001</v>
      </c>
      <c r="E256" s="6">
        <v>105</v>
      </c>
      <c r="F256" s="6">
        <f t="shared" si="9"/>
        <v>1.3461538461538463</v>
      </c>
      <c r="H256" s="15" t="s">
        <v>412</v>
      </c>
      <c r="I256" s="15" t="s">
        <v>28</v>
      </c>
      <c r="J256" s="6">
        <v>99</v>
      </c>
      <c r="K256" s="6">
        <v>32532.324000000001</v>
      </c>
      <c r="L256" s="6">
        <v>114</v>
      </c>
      <c r="M256" s="6">
        <f t="shared" si="10"/>
        <v>1.1515151515151516</v>
      </c>
      <c r="O256" s="15" t="s">
        <v>474</v>
      </c>
      <c r="P256" s="15" t="s">
        <v>27</v>
      </c>
      <c r="Q256" s="6">
        <v>115</v>
      </c>
      <c r="R256" s="6">
        <v>37607.360000000001</v>
      </c>
      <c r="S256" s="6">
        <v>120</v>
      </c>
      <c r="T256" s="6">
        <f t="shared" si="11"/>
        <v>1.0434782608695652</v>
      </c>
    </row>
    <row r="257" spans="1:20" x14ac:dyDescent="0.15">
      <c r="A257" s="15" t="s">
        <v>350</v>
      </c>
      <c r="B257" s="15" t="s">
        <v>28</v>
      </c>
      <c r="C257" s="6">
        <v>99</v>
      </c>
      <c r="D257" s="6">
        <v>30418.315999999999</v>
      </c>
      <c r="E257" s="6">
        <v>105</v>
      </c>
      <c r="F257" s="6">
        <f t="shared" si="9"/>
        <v>1.0606060606060606</v>
      </c>
      <c r="H257" s="15" t="s">
        <v>412</v>
      </c>
      <c r="I257" s="15" t="s">
        <v>29</v>
      </c>
      <c r="J257" s="6">
        <v>96</v>
      </c>
      <c r="K257" s="6">
        <v>30634.241999999998</v>
      </c>
      <c r="L257" s="6">
        <v>114</v>
      </c>
      <c r="M257" s="6">
        <f t="shared" si="10"/>
        <v>1.1875</v>
      </c>
      <c r="O257" s="15" t="s">
        <v>474</v>
      </c>
      <c r="P257" s="15" t="s">
        <v>28</v>
      </c>
      <c r="Q257" s="6">
        <v>114</v>
      </c>
      <c r="R257" s="6">
        <v>39497.116999999998</v>
      </c>
      <c r="S257" s="6">
        <v>120</v>
      </c>
      <c r="T257" s="6">
        <f t="shared" si="11"/>
        <v>1.0526315789473684</v>
      </c>
    </row>
    <row r="258" spans="1:20" x14ac:dyDescent="0.15">
      <c r="A258" s="15" t="s">
        <v>350</v>
      </c>
      <c r="B258" s="15" t="s">
        <v>29</v>
      </c>
      <c r="C258" s="6">
        <v>99</v>
      </c>
      <c r="D258" s="6">
        <v>31400.877</v>
      </c>
      <c r="E258" s="6">
        <v>105</v>
      </c>
      <c r="F258" s="6">
        <f t="shared" si="9"/>
        <v>1.0606060606060606</v>
      </c>
      <c r="H258" s="15" t="s">
        <v>412</v>
      </c>
      <c r="I258" s="15" t="s">
        <v>30</v>
      </c>
      <c r="J258" s="6">
        <v>46</v>
      </c>
      <c r="K258" s="6">
        <v>16562.879000000001</v>
      </c>
      <c r="L258" s="6">
        <v>114</v>
      </c>
      <c r="M258" s="6">
        <f t="shared" si="10"/>
        <v>2.4782608695652173</v>
      </c>
      <c r="O258" s="15" t="s">
        <v>474</v>
      </c>
      <c r="P258" s="15" t="s">
        <v>29</v>
      </c>
      <c r="Q258" s="6">
        <v>106</v>
      </c>
      <c r="R258" s="6">
        <v>33119.758000000002</v>
      </c>
      <c r="S258" s="6">
        <v>120</v>
      </c>
      <c r="T258" s="6">
        <f t="shared" si="11"/>
        <v>1.1320754716981132</v>
      </c>
    </row>
    <row r="259" spans="1:20" x14ac:dyDescent="0.15">
      <c r="A259" s="15" t="s">
        <v>350</v>
      </c>
      <c r="B259" s="15" t="s">
        <v>30</v>
      </c>
      <c r="C259" s="6">
        <v>36</v>
      </c>
      <c r="D259" s="6">
        <v>11950.120999999999</v>
      </c>
      <c r="E259" s="6">
        <v>106</v>
      </c>
      <c r="F259" s="6">
        <f t="shared" si="9"/>
        <v>2.9444444444444446</v>
      </c>
      <c r="H259" s="15" t="s">
        <v>412</v>
      </c>
      <c r="I259" s="15" t="s">
        <v>31</v>
      </c>
      <c r="J259" s="6">
        <v>53</v>
      </c>
      <c r="K259" s="6">
        <v>18019.562000000002</v>
      </c>
      <c r="L259" s="6">
        <v>115</v>
      </c>
      <c r="M259" s="6">
        <f t="shared" si="10"/>
        <v>2.1698113207547172</v>
      </c>
      <c r="O259" s="15" t="s">
        <v>474</v>
      </c>
      <c r="P259" s="15" t="s">
        <v>30</v>
      </c>
      <c r="Q259" s="6">
        <v>40</v>
      </c>
      <c r="R259" s="6">
        <v>12952.4</v>
      </c>
      <c r="S259" s="6">
        <v>120</v>
      </c>
      <c r="T259" s="6">
        <f t="shared" si="11"/>
        <v>3</v>
      </c>
    </row>
    <row r="260" spans="1:20" x14ac:dyDescent="0.15">
      <c r="A260" s="15" t="s">
        <v>350</v>
      </c>
      <c r="B260" s="15" t="s">
        <v>31</v>
      </c>
      <c r="C260" s="6">
        <v>42</v>
      </c>
      <c r="D260" s="6">
        <v>14245.52</v>
      </c>
      <c r="E260" s="6">
        <v>106</v>
      </c>
      <c r="F260" s="6">
        <f t="shared" ref="F260:F323" si="12">E260/C260</f>
        <v>2.5238095238095237</v>
      </c>
      <c r="H260" s="15" t="s">
        <v>412</v>
      </c>
      <c r="I260" s="15" t="s">
        <v>32</v>
      </c>
      <c r="J260" s="6">
        <v>96</v>
      </c>
      <c r="K260" s="6">
        <v>30677.955000000002</v>
      </c>
      <c r="L260" s="6">
        <v>115</v>
      </c>
      <c r="M260" s="6">
        <f t="shared" ref="M260:M323" si="13">L260/J260</f>
        <v>1.1979166666666667</v>
      </c>
      <c r="O260" s="15" t="s">
        <v>474</v>
      </c>
      <c r="P260" s="15" t="s">
        <v>31</v>
      </c>
      <c r="Q260" s="6">
        <v>48</v>
      </c>
      <c r="R260" s="6">
        <v>15185.08</v>
      </c>
      <c r="S260" s="6">
        <v>120</v>
      </c>
      <c r="T260" s="6">
        <f t="shared" ref="T260:T323" si="14">S260/Q260</f>
        <v>2.5</v>
      </c>
    </row>
    <row r="261" spans="1:20" x14ac:dyDescent="0.15">
      <c r="A261" s="15" t="s">
        <v>350</v>
      </c>
      <c r="B261" s="15" t="s">
        <v>32</v>
      </c>
      <c r="C261" s="6">
        <v>88</v>
      </c>
      <c r="D261" s="6">
        <v>27864.035</v>
      </c>
      <c r="E261" s="6">
        <v>106</v>
      </c>
      <c r="F261" s="6">
        <f t="shared" si="12"/>
        <v>1.2045454545454546</v>
      </c>
      <c r="H261" s="15" t="s">
        <v>412</v>
      </c>
      <c r="I261" s="15" t="s">
        <v>33</v>
      </c>
      <c r="J261" s="6">
        <v>91</v>
      </c>
      <c r="K261" s="6">
        <v>30961.72</v>
      </c>
      <c r="L261" s="6">
        <v>115</v>
      </c>
      <c r="M261" s="6">
        <f t="shared" si="13"/>
        <v>1.2637362637362637</v>
      </c>
      <c r="O261" s="15" t="s">
        <v>474</v>
      </c>
      <c r="P261" s="15" t="s">
        <v>32</v>
      </c>
      <c r="Q261" s="6">
        <v>89</v>
      </c>
      <c r="R261" s="6">
        <v>31264.482</v>
      </c>
      <c r="S261" s="6">
        <v>120</v>
      </c>
      <c r="T261" s="6">
        <f t="shared" si="14"/>
        <v>1.348314606741573</v>
      </c>
    </row>
    <row r="262" spans="1:20" x14ac:dyDescent="0.15">
      <c r="A262" s="15" t="s">
        <v>350</v>
      </c>
      <c r="B262" s="15" t="s">
        <v>33</v>
      </c>
      <c r="C262" s="6">
        <v>108</v>
      </c>
      <c r="D262" s="6">
        <v>35494.92</v>
      </c>
      <c r="E262" s="6">
        <v>107</v>
      </c>
      <c r="F262" s="6">
        <f t="shared" si="12"/>
        <v>0.9907407407407407</v>
      </c>
      <c r="H262" s="15" t="s">
        <v>413</v>
      </c>
      <c r="I262" s="15" t="s">
        <v>24</v>
      </c>
      <c r="J262" s="6">
        <v>106</v>
      </c>
      <c r="K262" s="6">
        <v>34573.445</v>
      </c>
      <c r="L262" s="6">
        <v>406</v>
      </c>
      <c r="M262" s="6">
        <f t="shared" si="13"/>
        <v>3.8301886792452828</v>
      </c>
      <c r="O262" s="15" t="s">
        <v>474</v>
      </c>
      <c r="P262" s="15" t="s">
        <v>33</v>
      </c>
      <c r="Q262" s="6">
        <v>111</v>
      </c>
      <c r="R262" s="6">
        <v>37256.394999999997</v>
      </c>
      <c r="S262" s="6">
        <v>121</v>
      </c>
      <c r="T262" s="6">
        <f t="shared" si="14"/>
        <v>1.0900900900900901</v>
      </c>
    </row>
    <row r="263" spans="1:20" x14ac:dyDescent="0.15">
      <c r="A263" s="15" t="s">
        <v>351</v>
      </c>
      <c r="B263" s="15" t="s">
        <v>24</v>
      </c>
      <c r="C263" s="6">
        <v>100</v>
      </c>
      <c r="D263" s="6">
        <v>32492.793000000001</v>
      </c>
      <c r="E263" s="6">
        <v>565</v>
      </c>
      <c r="F263" s="6">
        <f t="shared" si="12"/>
        <v>5.65</v>
      </c>
      <c r="H263" s="15" t="s">
        <v>413</v>
      </c>
      <c r="I263" s="15" t="s">
        <v>25</v>
      </c>
      <c r="J263" s="6">
        <v>107</v>
      </c>
      <c r="K263" s="6">
        <v>32220.317999999999</v>
      </c>
      <c r="L263" s="6">
        <v>406</v>
      </c>
      <c r="M263" s="6">
        <f t="shared" si="13"/>
        <v>3.7943925233644862</v>
      </c>
      <c r="O263" s="15" t="s">
        <v>475</v>
      </c>
      <c r="P263" s="15" t="s">
        <v>24</v>
      </c>
      <c r="Q263" s="6">
        <v>97</v>
      </c>
      <c r="R263" s="6">
        <v>31801.24</v>
      </c>
      <c r="S263" s="6">
        <v>102</v>
      </c>
      <c r="T263" s="6">
        <f t="shared" si="14"/>
        <v>1.0515463917525774</v>
      </c>
    </row>
    <row r="264" spans="1:20" x14ac:dyDescent="0.15">
      <c r="A264" s="15" t="s">
        <v>351</v>
      </c>
      <c r="B264" s="15" t="s">
        <v>25</v>
      </c>
      <c r="C264" s="6">
        <v>115</v>
      </c>
      <c r="D264" s="6">
        <v>38414.472999999998</v>
      </c>
      <c r="E264" s="6">
        <v>565</v>
      </c>
      <c r="F264" s="6">
        <f t="shared" si="12"/>
        <v>4.9130434782608692</v>
      </c>
      <c r="H264" s="15" t="s">
        <v>413</v>
      </c>
      <c r="I264" s="15" t="s">
        <v>26</v>
      </c>
      <c r="J264" s="6">
        <v>92</v>
      </c>
      <c r="K264" s="6">
        <v>28427.083999999999</v>
      </c>
      <c r="L264" s="6">
        <v>406</v>
      </c>
      <c r="M264" s="6">
        <f t="shared" si="13"/>
        <v>4.4130434782608692</v>
      </c>
      <c r="O264" s="15" t="s">
        <v>475</v>
      </c>
      <c r="P264" s="15" t="s">
        <v>25</v>
      </c>
      <c r="Q264" s="6">
        <v>116</v>
      </c>
      <c r="R264" s="6">
        <v>33651.074000000001</v>
      </c>
      <c r="S264" s="6">
        <v>102</v>
      </c>
      <c r="T264" s="6">
        <f t="shared" si="14"/>
        <v>0.87931034482758619</v>
      </c>
    </row>
    <row r="265" spans="1:20" x14ac:dyDescent="0.15">
      <c r="A265" s="15" t="s">
        <v>351</v>
      </c>
      <c r="B265" s="15" t="s">
        <v>26</v>
      </c>
      <c r="C265" s="6">
        <v>90</v>
      </c>
      <c r="D265" s="6">
        <v>28098.719000000001</v>
      </c>
      <c r="E265" s="6">
        <v>565</v>
      </c>
      <c r="F265" s="6">
        <f t="shared" si="12"/>
        <v>6.2777777777777777</v>
      </c>
      <c r="H265" s="15" t="s">
        <v>413</v>
      </c>
      <c r="I265" s="15" t="s">
        <v>27</v>
      </c>
      <c r="J265" s="6">
        <v>106</v>
      </c>
      <c r="K265" s="6">
        <v>31133.523000000001</v>
      </c>
      <c r="L265" s="6">
        <v>406</v>
      </c>
      <c r="M265" s="6">
        <f t="shared" si="13"/>
        <v>3.8301886792452828</v>
      </c>
      <c r="O265" s="15" t="s">
        <v>475</v>
      </c>
      <c r="P265" s="15" t="s">
        <v>26</v>
      </c>
      <c r="Q265" s="6">
        <v>87</v>
      </c>
      <c r="R265" s="6">
        <v>29166.516</v>
      </c>
      <c r="S265" s="6">
        <v>102</v>
      </c>
      <c r="T265" s="6">
        <f t="shared" si="14"/>
        <v>1.1724137931034482</v>
      </c>
    </row>
    <row r="266" spans="1:20" x14ac:dyDescent="0.15">
      <c r="A266" s="15" t="s">
        <v>351</v>
      </c>
      <c r="B266" s="15" t="s">
        <v>27</v>
      </c>
      <c r="C266" s="6">
        <v>82</v>
      </c>
      <c r="D266" s="6">
        <v>27067.603999999999</v>
      </c>
      <c r="E266" s="6">
        <v>565</v>
      </c>
      <c r="F266" s="6">
        <f t="shared" si="12"/>
        <v>6.8902439024390247</v>
      </c>
      <c r="H266" s="15" t="s">
        <v>413</v>
      </c>
      <c r="I266" s="15" t="s">
        <v>28</v>
      </c>
      <c r="J266" s="6">
        <v>103</v>
      </c>
      <c r="K266" s="6">
        <v>35626.44</v>
      </c>
      <c r="L266" s="6">
        <v>407</v>
      </c>
      <c r="M266" s="6">
        <f t="shared" si="13"/>
        <v>3.9514563106796117</v>
      </c>
      <c r="O266" s="15" t="s">
        <v>475</v>
      </c>
      <c r="P266" s="15" t="s">
        <v>27</v>
      </c>
      <c r="Q266" s="6">
        <v>109</v>
      </c>
      <c r="R266" s="6">
        <v>37399.086000000003</v>
      </c>
      <c r="S266" s="6">
        <v>103</v>
      </c>
      <c r="T266" s="6">
        <f t="shared" si="14"/>
        <v>0.94495412844036697</v>
      </c>
    </row>
    <row r="267" spans="1:20" x14ac:dyDescent="0.15">
      <c r="A267" s="15" t="s">
        <v>351</v>
      </c>
      <c r="B267" s="15" t="s">
        <v>28</v>
      </c>
      <c r="C267" s="6">
        <v>101</v>
      </c>
      <c r="D267" s="6">
        <v>31911.965</v>
      </c>
      <c r="E267" s="6">
        <v>565</v>
      </c>
      <c r="F267" s="6">
        <f t="shared" si="12"/>
        <v>5.5940594059405937</v>
      </c>
      <c r="H267" s="15" t="s">
        <v>413</v>
      </c>
      <c r="I267" s="15" t="s">
        <v>29</v>
      </c>
      <c r="J267" s="6">
        <v>96</v>
      </c>
      <c r="K267" s="6">
        <v>33459.565999999999</v>
      </c>
      <c r="L267" s="6">
        <v>407</v>
      </c>
      <c r="M267" s="6">
        <f t="shared" si="13"/>
        <v>4.239583333333333</v>
      </c>
      <c r="O267" s="15" t="s">
        <v>475</v>
      </c>
      <c r="P267" s="15" t="s">
        <v>28</v>
      </c>
      <c r="Q267" s="6">
        <v>102</v>
      </c>
      <c r="R267" s="6">
        <v>35469.964999999997</v>
      </c>
      <c r="S267" s="6">
        <v>103</v>
      </c>
      <c r="T267" s="6">
        <f t="shared" si="14"/>
        <v>1.0098039215686274</v>
      </c>
    </row>
    <row r="268" spans="1:20" x14ac:dyDescent="0.15">
      <c r="A268" s="15" t="s">
        <v>351</v>
      </c>
      <c r="B268" s="15" t="s">
        <v>29</v>
      </c>
      <c r="C268" s="6">
        <v>101</v>
      </c>
      <c r="D268" s="6">
        <v>35511.08</v>
      </c>
      <c r="E268" s="6">
        <v>565</v>
      </c>
      <c r="F268" s="6">
        <f t="shared" si="12"/>
        <v>5.5940594059405937</v>
      </c>
      <c r="H268" s="15" t="s">
        <v>413</v>
      </c>
      <c r="I268" s="15" t="s">
        <v>30</v>
      </c>
      <c r="J268" s="6">
        <v>49</v>
      </c>
      <c r="K268" s="6">
        <v>17441.080000000002</v>
      </c>
      <c r="L268" s="6">
        <v>407</v>
      </c>
      <c r="M268" s="6">
        <f t="shared" si="13"/>
        <v>8.3061224489795915</v>
      </c>
      <c r="O268" s="15" t="s">
        <v>475</v>
      </c>
      <c r="P268" s="15" t="s">
        <v>29</v>
      </c>
      <c r="Q268" s="6">
        <v>99</v>
      </c>
      <c r="R268" s="6">
        <v>31026.877</v>
      </c>
      <c r="S268" s="6">
        <v>104</v>
      </c>
      <c r="T268" s="6">
        <f t="shared" si="14"/>
        <v>1.0505050505050506</v>
      </c>
    </row>
    <row r="269" spans="1:20" x14ac:dyDescent="0.15">
      <c r="A269" s="15" t="s">
        <v>351</v>
      </c>
      <c r="B269" s="15" t="s">
        <v>30</v>
      </c>
      <c r="C269" s="6">
        <v>46</v>
      </c>
      <c r="D269" s="6">
        <v>15227.08</v>
      </c>
      <c r="E269" s="6">
        <v>565</v>
      </c>
      <c r="F269" s="6">
        <f t="shared" si="12"/>
        <v>12.282608695652174</v>
      </c>
      <c r="H269" s="15" t="s">
        <v>413</v>
      </c>
      <c r="I269" s="15" t="s">
        <v>31</v>
      </c>
      <c r="J269" s="6">
        <v>49</v>
      </c>
      <c r="K269" s="6">
        <v>16041.642</v>
      </c>
      <c r="L269" s="6">
        <v>407</v>
      </c>
      <c r="M269" s="6">
        <f t="shared" si="13"/>
        <v>8.3061224489795915</v>
      </c>
      <c r="O269" s="15" t="s">
        <v>475</v>
      </c>
      <c r="P269" s="15" t="s">
        <v>30</v>
      </c>
      <c r="Q269" s="6">
        <v>54</v>
      </c>
      <c r="R269" s="6">
        <v>17403.439999999999</v>
      </c>
      <c r="S269" s="6">
        <v>104</v>
      </c>
      <c r="T269" s="6">
        <f t="shared" si="14"/>
        <v>1.9259259259259258</v>
      </c>
    </row>
    <row r="270" spans="1:20" x14ac:dyDescent="0.15">
      <c r="A270" s="15" t="s">
        <v>351</v>
      </c>
      <c r="B270" s="15" t="s">
        <v>31</v>
      </c>
      <c r="C270" s="6">
        <v>41</v>
      </c>
      <c r="D270" s="6">
        <v>13720.397999999999</v>
      </c>
      <c r="E270" s="6">
        <v>565</v>
      </c>
      <c r="F270" s="6">
        <f t="shared" si="12"/>
        <v>13.780487804878049</v>
      </c>
      <c r="H270" s="15" t="s">
        <v>413</v>
      </c>
      <c r="I270" s="15" t="s">
        <v>32</v>
      </c>
      <c r="J270" s="6">
        <v>104</v>
      </c>
      <c r="K270" s="6">
        <v>35366.93</v>
      </c>
      <c r="L270" s="6">
        <v>407</v>
      </c>
      <c r="M270" s="6">
        <f t="shared" si="13"/>
        <v>3.9134615384615383</v>
      </c>
      <c r="O270" s="15" t="s">
        <v>475</v>
      </c>
      <c r="P270" s="15" t="s">
        <v>31</v>
      </c>
      <c r="Q270" s="6">
        <v>52</v>
      </c>
      <c r="R270" s="6">
        <v>17740.88</v>
      </c>
      <c r="S270" s="6">
        <v>104</v>
      </c>
      <c r="T270" s="6">
        <f t="shared" si="14"/>
        <v>2</v>
      </c>
    </row>
    <row r="271" spans="1:20" x14ac:dyDescent="0.15">
      <c r="A271" s="15" t="s">
        <v>351</v>
      </c>
      <c r="B271" s="15" t="s">
        <v>32</v>
      </c>
      <c r="C271" s="6">
        <v>87</v>
      </c>
      <c r="D271" s="6">
        <v>28411.883000000002</v>
      </c>
      <c r="E271" s="6">
        <v>565</v>
      </c>
      <c r="F271" s="6">
        <f t="shared" si="12"/>
        <v>6.4942528735632186</v>
      </c>
      <c r="H271" s="15" t="s">
        <v>413</v>
      </c>
      <c r="I271" s="15" t="s">
        <v>33</v>
      </c>
      <c r="J271" s="6">
        <v>84</v>
      </c>
      <c r="K271" s="6">
        <v>28098.245999999999</v>
      </c>
      <c r="L271" s="6">
        <v>407</v>
      </c>
      <c r="M271" s="6">
        <f t="shared" si="13"/>
        <v>4.8452380952380949</v>
      </c>
      <c r="O271" s="15" t="s">
        <v>475</v>
      </c>
      <c r="P271" s="15" t="s">
        <v>32</v>
      </c>
      <c r="Q271" s="6">
        <v>84</v>
      </c>
      <c r="R271" s="6">
        <v>26212.035</v>
      </c>
      <c r="S271" s="6">
        <v>105</v>
      </c>
      <c r="T271" s="6">
        <f t="shared" si="14"/>
        <v>1.25</v>
      </c>
    </row>
    <row r="272" spans="1:20" x14ac:dyDescent="0.15">
      <c r="A272" s="15" t="s">
        <v>351</v>
      </c>
      <c r="B272" s="15" t="s">
        <v>33</v>
      </c>
      <c r="C272" s="6">
        <v>107</v>
      </c>
      <c r="D272" s="6">
        <v>36681.01</v>
      </c>
      <c r="E272" s="6">
        <v>565</v>
      </c>
      <c r="F272" s="6">
        <f t="shared" si="12"/>
        <v>5.2803738317757007</v>
      </c>
      <c r="H272" s="15" t="s">
        <v>414</v>
      </c>
      <c r="I272" s="15" t="s">
        <v>24</v>
      </c>
      <c r="J272" s="6">
        <v>110</v>
      </c>
      <c r="K272" s="6">
        <v>37382.97</v>
      </c>
      <c r="L272" s="6">
        <v>2315</v>
      </c>
      <c r="M272" s="6">
        <f t="shared" si="13"/>
        <v>21.045454545454547</v>
      </c>
      <c r="O272" s="15" t="s">
        <v>475</v>
      </c>
      <c r="P272" s="15" t="s">
        <v>33</v>
      </c>
      <c r="Q272" s="6">
        <v>113</v>
      </c>
      <c r="R272" s="6">
        <v>35449.273000000001</v>
      </c>
      <c r="S272" s="6">
        <v>105</v>
      </c>
      <c r="T272" s="6">
        <f t="shared" si="14"/>
        <v>0.92920353982300885</v>
      </c>
    </row>
    <row r="273" spans="1:20" x14ac:dyDescent="0.15">
      <c r="A273" s="15" t="s">
        <v>352</v>
      </c>
      <c r="B273" s="15" t="s">
        <v>24</v>
      </c>
      <c r="C273" s="6">
        <v>103</v>
      </c>
      <c r="D273" s="6">
        <v>33951.360000000001</v>
      </c>
      <c r="E273" s="6">
        <v>484</v>
      </c>
      <c r="F273" s="6">
        <f t="shared" si="12"/>
        <v>4.6990291262135919</v>
      </c>
      <c r="H273" s="15" t="s">
        <v>414</v>
      </c>
      <c r="I273" s="15" t="s">
        <v>25</v>
      </c>
      <c r="J273" s="6">
        <v>106</v>
      </c>
      <c r="K273" s="6">
        <v>36054.44</v>
      </c>
      <c r="L273" s="6">
        <v>2315</v>
      </c>
      <c r="M273" s="6">
        <f t="shared" si="13"/>
        <v>21.839622641509433</v>
      </c>
      <c r="O273" s="15" t="s">
        <v>476</v>
      </c>
      <c r="P273" s="15" t="s">
        <v>24</v>
      </c>
      <c r="Q273" s="6">
        <v>110</v>
      </c>
      <c r="R273" s="6">
        <v>38001.269999999997</v>
      </c>
      <c r="S273" s="6">
        <v>87</v>
      </c>
      <c r="T273" s="6">
        <f t="shared" si="14"/>
        <v>0.79090909090909089</v>
      </c>
    </row>
    <row r="274" spans="1:20" x14ac:dyDescent="0.15">
      <c r="A274" s="15" t="s">
        <v>352</v>
      </c>
      <c r="B274" s="15" t="s">
        <v>25</v>
      </c>
      <c r="C274" s="6">
        <v>95</v>
      </c>
      <c r="D274" s="6">
        <v>32200.57</v>
      </c>
      <c r="E274" s="6">
        <v>484</v>
      </c>
      <c r="F274" s="6">
        <f t="shared" si="12"/>
        <v>5.094736842105263</v>
      </c>
      <c r="H274" s="15" t="s">
        <v>414</v>
      </c>
      <c r="I274" s="15" t="s">
        <v>26</v>
      </c>
      <c r="J274" s="6">
        <v>99</v>
      </c>
      <c r="K274" s="6">
        <v>31568.756000000001</v>
      </c>
      <c r="L274" s="6">
        <v>2315</v>
      </c>
      <c r="M274" s="6">
        <f t="shared" si="13"/>
        <v>23.383838383838384</v>
      </c>
      <c r="O274" s="15" t="s">
        <v>476</v>
      </c>
      <c r="P274" s="15" t="s">
        <v>25</v>
      </c>
      <c r="Q274" s="6">
        <v>120</v>
      </c>
      <c r="R274" s="6">
        <v>36330.406000000003</v>
      </c>
      <c r="S274" s="6">
        <v>87</v>
      </c>
      <c r="T274" s="6">
        <f t="shared" si="14"/>
        <v>0.72499999999999998</v>
      </c>
    </row>
    <row r="275" spans="1:20" x14ac:dyDescent="0.15">
      <c r="A275" s="15" t="s">
        <v>352</v>
      </c>
      <c r="B275" s="15" t="s">
        <v>26</v>
      </c>
      <c r="C275" s="6">
        <v>96</v>
      </c>
      <c r="D275" s="6">
        <v>32028.276999999998</v>
      </c>
      <c r="E275" s="6">
        <v>484</v>
      </c>
      <c r="F275" s="6">
        <f t="shared" si="12"/>
        <v>5.041666666666667</v>
      </c>
      <c r="H275" s="15" t="s">
        <v>414</v>
      </c>
      <c r="I275" s="15" t="s">
        <v>27</v>
      </c>
      <c r="J275" s="6">
        <v>101</v>
      </c>
      <c r="K275" s="6">
        <v>32268.36</v>
      </c>
      <c r="L275" s="6">
        <v>2315</v>
      </c>
      <c r="M275" s="6">
        <f t="shared" si="13"/>
        <v>22.920792079207921</v>
      </c>
      <c r="O275" s="15" t="s">
        <v>476</v>
      </c>
      <c r="P275" s="15" t="s">
        <v>26</v>
      </c>
      <c r="Q275" s="6">
        <v>85</v>
      </c>
      <c r="R275" s="6">
        <v>27777.756000000001</v>
      </c>
      <c r="S275" s="6">
        <v>87</v>
      </c>
      <c r="T275" s="6">
        <f t="shared" si="14"/>
        <v>1.0235294117647058</v>
      </c>
    </row>
    <row r="276" spans="1:20" x14ac:dyDescent="0.15">
      <c r="A276" s="15" t="s">
        <v>352</v>
      </c>
      <c r="B276" s="15" t="s">
        <v>27</v>
      </c>
      <c r="C276" s="6">
        <v>94</v>
      </c>
      <c r="D276" s="6">
        <v>30270.880000000001</v>
      </c>
      <c r="E276" s="6">
        <v>485</v>
      </c>
      <c r="F276" s="6">
        <f t="shared" si="12"/>
        <v>5.1595744680851068</v>
      </c>
      <c r="H276" s="15" t="s">
        <v>414</v>
      </c>
      <c r="I276" s="15" t="s">
        <v>28</v>
      </c>
      <c r="J276" s="6">
        <v>92</v>
      </c>
      <c r="K276" s="6">
        <v>31320.719000000001</v>
      </c>
      <c r="L276" s="6">
        <v>2315</v>
      </c>
      <c r="M276" s="6">
        <f t="shared" si="13"/>
        <v>25.163043478260871</v>
      </c>
      <c r="O276" s="15" t="s">
        <v>476</v>
      </c>
      <c r="P276" s="15" t="s">
        <v>27</v>
      </c>
      <c r="Q276" s="6">
        <v>89</v>
      </c>
      <c r="R276" s="6">
        <v>28996.127</v>
      </c>
      <c r="S276" s="6">
        <v>87</v>
      </c>
      <c r="T276" s="6">
        <f t="shared" si="14"/>
        <v>0.97752808988764039</v>
      </c>
    </row>
    <row r="277" spans="1:20" x14ac:dyDescent="0.15">
      <c r="A277" s="15" t="s">
        <v>352</v>
      </c>
      <c r="B277" s="15" t="s">
        <v>28</v>
      </c>
      <c r="C277" s="6">
        <v>110</v>
      </c>
      <c r="D277" s="6">
        <v>33665.311999999998</v>
      </c>
      <c r="E277" s="6">
        <v>485</v>
      </c>
      <c r="F277" s="6">
        <f t="shared" si="12"/>
        <v>4.4090909090909092</v>
      </c>
      <c r="H277" s="15" t="s">
        <v>414</v>
      </c>
      <c r="I277" s="15" t="s">
        <v>29</v>
      </c>
      <c r="J277" s="6">
        <v>114</v>
      </c>
      <c r="K277" s="6">
        <v>38954.07</v>
      </c>
      <c r="L277" s="6">
        <v>2315</v>
      </c>
      <c r="M277" s="6">
        <f t="shared" si="13"/>
        <v>20.307017543859651</v>
      </c>
      <c r="O277" s="15" t="s">
        <v>476</v>
      </c>
      <c r="P277" s="15" t="s">
        <v>28</v>
      </c>
      <c r="Q277" s="6">
        <v>93</v>
      </c>
      <c r="R277" s="6">
        <v>30151.393</v>
      </c>
      <c r="S277" s="6">
        <v>87</v>
      </c>
      <c r="T277" s="6">
        <f t="shared" si="14"/>
        <v>0.93548387096774188</v>
      </c>
    </row>
    <row r="278" spans="1:20" x14ac:dyDescent="0.15">
      <c r="A278" s="15" t="s">
        <v>352</v>
      </c>
      <c r="B278" s="15" t="s">
        <v>29</v>
      </c>
      <c r="C278" s="6">
        <v>104</v>
      </c>
      <c r="D278" s="6">
        <v>37057.230000000003</v>
      </c>
      <c r="E278" s="6">
        <v>486</v>
      </c>
      <c r="F278" s="6">
        <f t="shared" si="12"/>
        <v>4.6730769230769234</v>
      </c>
      <c r="H278" s="15" t="s">
        <v>414</v>
      </c>
      <c r="I278" s="15" t="s">
        <v>30</v>
      </c>
      <c r="J278" s="6">
        <v>46</v>
      </c>
      <c r="K278" s="6">
        <v>14765.723</v>
      </c>
      <c r="L278" s="6">
        <v>2315</v>
      </c>
      <c r="M278" s="6">
        <f t="shared" si="13"/>
        <v>50.326086956521742</v>
      </c>
      <c r="O278" s="15" t="s">
        <v>476</v>
      </c>
      <c r="P278" s="15" t="s">
        <v>29</v>
      </c>
      <c r="Q278" s="6">
        <v>90</v>
      </c>
      <c r="R278" s="6">
        <v>28823.322</v>
      </c>
      <c r="S278" s="6">
        <v>87</v>
      </c>
      <c r="T278" s="6">
        <f t="shared" si="14"/>
        <v>0.96666666666666667</v>
      </c>
    </row>
    <row r="279" spans="1:20" x14ac:dyDescent="0.15">
      <c r="A279" s="15" t="s">
        <v>352</v>
      </c>
      <c r="B279" s="15" t="s">
        <v>30</v>
      </c>
      <c r="C279" s="6">
        <v>47</v>
      </c>
      <c r="D279" s="6">
        <v>15481.963</v>
      </c>
      <c r="E279" s="6">
        <v>486</v>
      </c>
      <c r="F279" s="6">
        <f t="shared" si="12"/>
        <v>10.340425531914894</v>
      </c>
      <c r="H279" s="15" t="s">
        <v>414</v>
      </c>
      <c r="I279" s="15" t="s">
        <v>31</v>
      </c>
      <c r="J279" s="6">
        <v>37</v>
      </c>
      <c r="K279" s="6">
        <v>11899.199000000001</v>
      </c>
      <c r="L279" s="6">
        <v>2315</v>
      </c>
      <c r="M279" s="6">
        <f t="shared" si="13"/>
        <v>62.567567567567565</v>
      </c>
      <c r="O279" s="15" t="s">
        <v>476</v>
      </c>
      <c r="P279" s="15" t="s">
        <v>30</v>
      </c>
      <c r="Q279" s="6">
        <v>47</v>
      </c>
      <c r="R279" s="6">
        <v>15410.518</v>
      </c>
      <c r="S279" s="6">
        <v>87</v>
      </c>
      <c r="T279" s="6">
        <f t="shared" si="14"/>
        <v>1.8510638297872339</v>
      </c>
    </row>
    <row r="280" spans="1:20" x14ac:dyDescent="0.15">
      <c r="A280" s="15" t="s">
        <v>352</v>
      </c>
      <c r="B280" s="15" t="s">
        <v>31</v>
      </c>
      <c r="C280" s="6">
        <v>47</v>
      </c>
      <c r="D280" s="6">
        <v>15977.16</v>
      </c>
      <c r="E280" s="6">
        <v>486</v>
      </c>
      <c r="F280" s="6">
        <f t="shared" si="12"/>
        <v>10.340425531914894</v>
      </c>
      <c r="H280" s="15" t="s">
        <v>414</v>
      </c>
      <c r="I280" s="15" t="s">
        <v>32</v>
      </c>
      <c r="J280" s="6">
        <v>107</v>
      </c>
      <c r="K280" s="6">
        <v>38231.167999999998</v>
      </c>
      <c r="L280" s="6">
        <v>2315</v>
      </c>
      <c r="M280" s="6">
        <f t="shared" si="13"/>
        <v>21.635514018691588</v>
      </c>
      <c r="O280" s="15" t="s">
        <v>476</v>
      </c>
      <c r="P280" s="15" t="s">
        <v>31</v>
      </c>
      <c r="Q280" s="6">
        <v>46</v>
      </c>
      <c r="R280" s="6">
        <v>16443.719000000001</v>
      </c>
      <c r="S280" s="6">
        <v>87</v>
      </c>
      <c r="T280" s="6">
        <f t="shared" si="14"/>
        <v>1.8913043478260869</v>
      </c>
    </row>
    <row r="281" spans="1:20" x14ac:dyDescent="0.15">
      <c r="A281" s="15" t="s">
        <v>352</v>
      </c>
      <c r="B281" s="15" t="s">
        <v>32</v>
      </c>
      <c r="C281" s="6">
        <v>87</v>
      </c>
      <c r="D281" s="6">
        <v>28012.201000000001</v>
      </c>
      <c r="E281" s="6">
        <v>486</v>
      </c>
      <c r="F281" s="6">
        <f t="shared" si="12"/>
        <v>5.5862068965517242</v>
      </c>
      <c r="H281" s="15" t="s">
        <v>414</v>
      </c>
      <c r="I281" s="15" t="s">
        <v>33</v>
      </c>
      <c r="J281" s="6">
        <v>97</v>
      </c>
      <c r="K281" s="6">
        <v>31287.203000000001</v>
      </c>
      <c r="L281" s="6">
        <v>2316</v>
      </c>
      <c r="M281" s="6">
        <f t="shared" si="13"/>
        <v>23.876288659793815</v>
      </c>
      <c r="O281" s="15" t="s">
        <v>476</v>
      </c>
      <c r="P281" s="15" t="s">
        <v>32</v>
      </c>
      <c r="Q281" s="6">
        <v>91</v>
      </c>
      <c r="R281" s="6">
        <v>29049.68</v>
      </c>
      <c r="S281" s="6">
        <v>87</v>
      </c>
      <c r="T281" s="6">
        <f t="shared" si="14"/>
        <v>0.95604395604395609</v>
      </c>
    </row>
    <row r="282" spans="1:20" x14ac:dyDescent="0.15">
      <c r="A282" s="15" t="s">
        <v>352</v>
      </c>
      <c r="B282" s="15" t="s">
        <v>33</v>
      </c>
      <c r="C282" s="6">
        <v>81</v>
      </c>
      <c r="D282" s="6">
        <v>24808.675999999999</v>
      </c>
      <c r="E282" s="6">
        <v>486</v>
      </c>
      <c r="F282" s="6">
        <f t="shared" si="12"/>
        <v>6</v>
      </c>
      <c r="H282" s="15" t="s">
        <v>415</v>
      </c>
      <c r="I282" s="15" t="s">
        <v>24</v>
      </c>
      <c r="J282" s="6">
        <v>96</v>
      </c>
      <c r="K282" s="6">
        <v>32224.955000000002</v>
      </c>
      <c r="L282" s="6">
        <v>730</v>
      </c>
      <c r="M282" s="6">
        <f t="shared" si="13"/>
        <v>7.604166666666667</v>
      </c>
      <c r="O282" s="15" t="s">
        <v>476</v>
      </c>
      <c r="P282" s="15" t="s">
        <v>33</v>
      </c>
      <c r="Q282" s="6">
        <v>112</v>
      </c>
      <c r="R282" s="6">
        <v>36605.516000000003</v>
      </c>
      <c r="S282" s="6">
        <v>87</v>
      </c>
      <c r="T282" s="6">
        <f t="shared" si="14"/>
        <v>0.7767857142857143</v>
      </c>
    </row>
    <row r="283" spans="1:20" x14ac:dyDescent="0.15">
      <c r="A283" s="15" t="s">
        <v>353</v>
      </c>
      <c r="B283" s="15" t="s">
        <v>24</v>
      </c>
      <c r="C283" s="6">
        <v>98</v>
      </c>
      <c r="D283" s="6">
        <v>32931.402000000002</v>
      </c>
      <c r="E283" s="6">
        <v>133</v>
      </c>
      <c r="F283" s="6">
        <f t="shared" si="12"/>
        <v>1.3571428571428572</v>
      </c>
      <c r="H283" s="15" t="s">
        <v>415</v>
      </c>
      <c r="I283" s="15" t="s">
        <v>25</v>
      </c>
      <c r="J283" s="6">
        <v>106</v>
      </c>
      <c r="K283" s="6">
        <v>36478.644999999997</v>
      </c>
      <c r="L283" s="6">
        <v>730</v>
      </c>
      <c r="M283" s="6">
        <f t="shared" si="13"/>
        <v>6.8867924528301883</v>
      </c>
      <c r="O283" s="15" t="s">
        <v>477</v>
      </c>
      <c r="P283" s="15" t="s">
        <v>24</v>
      </c>
      <c r="Q283" s="6">
        <v>116</v>
      </c>
      <c r="R283" s="6">
        <v>39231.144999999997</v>
      </c>
      <c r="S283" s="6">
        <v>120</v>
      </c>
      <c r="T283" s="6">
        <f t="shared" si="14"/>
        <v>1.0344827586206897</v>
      </c>
    </row>
    <row r="284" spans="1:20" x14ac:dyDescent="0.15">
      <c r="A284" s="15" t="s">
        <v>353</v>
      </c>
      <c r="B284" s="15" t="s">
        <v>25</v>
      </c>
      <c r="C284" s="6">
        <v>92</v>
      </c>
      <c r="D284" s="6">
        <v>30874.993999999999</v>
      </c>
      <c r="E284" s="6">
        <v>133</v>
      </c>
      <c r="F284" s="6">
        <f t="shared" si="12"/>
        <v>1.4456521739130435</v>
      </c>
      <c r="H284" s="15" t="s">
        <v>415</v>
      </c>
      <c r="I284" s="15" t="s">
        <v>26</v>
      </c>
      <c r="J284" s="6">
        <v>96</v>
      </c>
      <c r="K284" s="6">
        <v>31379.279999999999</v>
      </c>
      <c r="L284" s="6">
        <v>731</v>
      </c>
      <c r="M284" s="6">
        <f t="shared" si="13"/>
        <v>7.614583333333333</v>
      </c>
      <c r="O284" s="15" t="s">
        <v>477</v>
      </c>
      <c r="P284" s="15" t="s">
        <v>25</v>
      </c>
      <c r="Q284" s="6">
        <v>115</v>
      </c>
      <c r="R284" s="6">
        <v>38602.754000000001</v>
      </c>
      <c r="S284" s="6">
        <v>121</v>
      </c>
      <c r="T284" s="6">
        <f t="shared" si="14"/>
        <v>1.0521739130434782</v>
      </c>
    </row>
    <row r="285" spans="1:20" x14ac:dyDescent="0.15">
      <c r="A285" s="15" t="s">
        <v>353</v>
      </c>
      <c r="B285" s="15" t="s">
        <v>26</v>
      </c>
      <c r="C285" s="6">
        <v>106</v>
      </c>
      <c r="D285" s="6">
        <v>34573.370000000003</v>
      </c>
      <c r="E285" s="6">
        <v>133</v>
      </c>
      <c r="F285" s="6">
        <f t="shared" si="12"/>
        <v>1.2547169811320755</v>
      </c>
      <c r="H285" s="15" t="s">
        <v>415</v>
      </c>
      <c r="I285" s="15" t="s">
        <v>27</v>
      </c>
      <c r="J285" s="6">
        <v>96</v>
      </c>
      <c r="K285" s="6">
        <v>31711.717000000001</v>
      </c>
      <c r="L285" s="6">
        <v>731</v>
      </c>
      <c r="M285" s="6">
        <f t="shared" si="13"/>
        <v>7.614583333333333</v>
      </c>
      <c r="O285" s="15" t="s">
        <v>477</v>
      </c>
      <c r="P285" s="15" t="s">
        <v>26</v>
      </c>
      <c r="Q285" s="6">
        <v>78</v>
      </c>
      <c r="R285" s="6">
        <v>24615.68</v>
      </c>
      <c r="S285" s="6">
        <v>122</v>
      </c>
      <c r="T285" s="6">
        <f t="shared" si="14"/>
        <v>1.5641025641025641</v>
      </c>
    </row>
    <row r="286" spans="1:20" x14ac:dyDescent="0.15">
      <c r="A286" s="15" t="s">
        <v>353</v>
      </c>
      <c r="B286" s="15" t="s">
        <v>27</v>
      </c>
      <c r="C286" s="6">
        <v>103</v>
      </c>
      <c r="D286" s="6">
        <v>33705.285000000003</v>
      </c>
      <c r="E286" s="6">
        <v>133</v>
      </c>
      <c r="F286" s="6">
        <f t="shared" si="12"/>
        <v>1.2912621359223302</v>
      </c>
      <c r="H286" s="15" t="s">
        <v>415</v>
      </c>
      <c r="I286" s="15" t="s">
        <v>28</v>
      </c>
      <c r="J286" s="6">
        <v>92</v>
      </c>
      <c r="K286" s="6">
        <v>29491.48</v>
      </c>
      <c r="L286" s="6">
        <v>731</v>
      </c>
      <c r="M286" s="6">
        <f t="shared" si="13"/>
        <v>7.9456521739130439</v>
      </c>
      <c r="O286" s="15" t="s">
        <v>477</v>
      </c>
      <c r="P286" s="15" t="s">
        <v>27</v>
      </c>
      <c r="Q286" s="6">
        <v>93</v>
      </c>
      <c r="R286" s="6">
        <v>29026.434000000001</v>
      </c>
      <c r="S286" s="6">
        <v>123</v>
      </c>
      <c r="T286" s="6">
        <f t="shared" si="14"/>
        <v>1.3225806451612903</v>
      </c>
    </row>
    <row r="287" spans="1:20" x14ac:dyDescent="0.15">
      <c r="A287" s="15" t="s">
        <v>353</v>
      </c>
      <c r="B287" s="15" t="s">
        <v>28</v>
      </c>
      <c r="C287" s="6">
        <v>102</v>
      </c>
      <c r="D287" s="6">
        <v>32299.155999999999</v>
      </c>
      <c r="E287" s="6">
        <v>133</v>
      </c>
      <c r="F287" s="6">
        <f t="shared" si="12"/>
        <v>1.303921568627451</v>
      </c>
      <c r="H287" s="15" t="s">
        <v>415</v>
      </c>
      <c r="I287" s="15" t="s">
        <v>29</v>
      </c>
      <c r="J287" s="6">
        <v>108</v>
      </c>
      <c r="K287" s="6">
        <v>35494.315999999999</v>
      </c>
      <c r="L287" s="6">
        <v>731</v>
      </c>
      <c r="M287" s="6">
        <f t="shared" si="13"/>
        <v>6.7685185185185182</v>
      </c>
      <c r="O287" s="15" t="s">
        <v>477</v>
      </c>
      <c r="P287" s="15" t="s">
        <v>28</v>
      </c>
      <c r="Q287" s="6">
        <v>81</v>
      </c>
      <c r="R287" s="6">
        <v>26822.758000000002</v>
      </c>
      <c r="S287" s="6">
        <v>124</v>
      </c>
      <c r="T287" s="6">
        <f t="shared" si="14"/>
        <v>1.5308641975308641</v>
      </c>
    </row>
    <row r="288" spans="1:20" x14ac:dyDescent="0.15">
      <c r="A288" s="15" t="s">
        <v>353</v>
      </c>
      <c r="B288" s="15" t="s">
        <v>29</v>
      </c>
      <c r="C288" s="6">
        <v>109</v>
      </c>
      <c r="D288" s="6">
        <v>37103.311999999998</v>
      </c>
      <c r="E288" s="6">
        <v>133</v>
      </c>
      <c r="F288" s="6">
        <f t="shared" si="12"/>
        <v>1.2201834862385321</v>
      </c>
      <c r="H288" s="15" t="s">
        <v>415</v>
      </c>
      <c r="I288" s="15" t="s">
        <v>30</v>
      </c>
      <c r="J288" s="6">
        <v>42</v>
      </c>
      <c r="K288" s="6">
        <v>13867.64</v>
      </c>
      <c r="L288" s="6">
        <v>731</v>
      </c>
      <c r="M288" s="6">
        <f t="shared" si="13"/>
        <v>17.404761904761905</v>
      </c>
      <c r="O288" s="15" t="s">
        <v>477</v>
      </c>
      <c r="P288" s="15" t="s">
        <v>29</v>
      </c>
      <c r="Q288" s="6">
        <v>92</v>
      </c>
      <c r="R288" s="6">
        <v>28631.686000000002</v>
      </c>
      <c r="S288" s="6">
        <v>124</v>
      </c>
      <c r="T288" s="6">
        <f t="shared" si="14"/>
        <v>1.3478260869565217</v>
      </c>
    </row>
    <row r="289" spans="1:20" x14ac:dyDescent="0.15">
      <c r="A289" s="15" t="s">
        <v>353</v>
      </c>
      <c r="B289" s="15" t="s">
        <v>30</v>
      </c>
      <c r="C289" s="6">
        <v>44</v>
      </c>
      <c r="D289" s="6">
        <v>15271.319</v>
      </c>
      <c r="E289" s="6">
        <v>134</v>
      </c>
      <c r="F289" s="6">
        <f t="shared" si="12"/>
        <v>3.0454545454545454</v>
      </c>
      <c r="H289" s="15" t="s">
        <v>415</v>
      </c>
      <c r="I289" s="15" t="s">
        <v>31</v>
      </c>
      <c r="J289" s="6">
        <v>49</v>
      </c>
      <c r="K289" s="6">
        <v>16617.276999999998</v>
      </c>
      <c r="L289" s="6">
        <v>731</v>
      </c>
      <c r="M289" s="6">
        <f t="shared" si="13"/>
        <v>14.918367346938776</v>
      </c>
      <c r="O289" s="15" t="s">
        <v>477</v>
      </c>
      <c r="P289" s="15" t="s">
        <v>30</v>
      </c>
      <c r="Q289" s="6">
        <v>38</v>
      </c>
      <c r="R289" s="6">
        <v>14021.44</v>
      </c>
      <c r="S289" s="6">
        <v>125</v>
      </c>
      <c r="T289" s="6">
        <f t="shared" si="14"/>
        <v>3.2894736842105261</v>
      </c>
    </row>
    <row r="290" spans="1:20" x14ac:dyDescent="0.15">
      <c r="A290" s="15" t="s">
        <v>353</v>
      </c>
      <c r="B290" s="15" t="s">
        <v>31</v>
      </c>
      <c r="C290" s="6">
        <v>48</v>
      </c>
      <c r="D290" s="6">
        <v>17014.080000000002</v>
      </c>
      <c r="E290" s="6">
        <v>134</v>
      </c>
      <c r="F290" s="6">
        <f t="shared" si="12"/>
        <v>2.7916666666666665</v>
      </c>
      <c r="H290" s="15" t="s">
        <v>415</v>
      </c>
      <c r="I290" s="15" t="s">
        <v>32</v>
      </c>
      <c r="J290" s="6">
        <v>84</v>
      </c>
      <c r="K290" s="6">
        <v>27117.798999999999</v>
      </c>
      <c r="L290" s="6">
        <v>731</v>
      </c>
      <c r="M290" s="6">
        <f t="shared" si="13"/>
        <v>8.7023809523809526</v>
      </c>
      <c r="O290" s="15" t="s">
        <v>477</v>
      </c>
      <c r="P290" s="15" t="s">
        <v>31</v>
      </c>
      <c r="Q290" s="6">
        <v>46</v>
      </c>
      <c r="R290" s="6">
        <v>15490.159</v>
      </c>
      <c r="S290" s="6">
        <v>126</v>
      </c>
      <c r="T290" s="6">
        <f t="shared" si="14"/>
        <v>2.7391304347826089</v>
      </c>
    </row>
    <row r="291" spans="1:20" x14ac:dyDescent="0.15">
      <c r="A291" s="15" t="s">
        <v>353</v>
      </c>
      <c r="B291" s="15" t="s">
        <v>32</v>
      </c>
      <c r="C291" s="6">
        <v>102</v>
      </c>
      <c r="D291" s="6">
        <v>33245.97</v>
      </c>
      <c r="E291" s="6">
        <v>134</v>
      </c>
      <c r="F291" s="6">
        <f t="shared" si="12"/>
        <v>1.3137254901960784</v>
      </c>
      <c r="H291" s="15" t="s">
        <v>415</v>
      </c>
      <c r="I291" s="15" t="s">
        <v>33</v>
      </c>
      <c r="J291" s="6">
        <v>108</v>
      </c>
      <c r="K291" s="6">
        <v>35570.086000000003</v>
      </c>
      <c r="L291" s="6">
        <v>731</v>
      </c>
      <c r="M291" s="6">
        <f t="shared" si="13"/>
        <v>6.7685185185185182</v>
      </c>
      <c r="O291" s="15" t="s">
        <v>477</v>
      </c>
      <c r="P291" s="15" t="s">
        <v>32</v>
      </c>
      <c r="Q291" s="6">
        <v>85</v>
      </c>
      <c r="R291" s="6">
        <v>27028.123</v>
      </c>
      <c r="S291" s="6">
        <v>126</v>
      </c>
      <c r="T291" s="6">
        <f t="shared" si="14"/>
        <v>1.4823529411764707</v>
      </c>
    </row>
    <row r="292" spans="1:20" x14ac:dyDescent="0.15">
      <c r="A292" s="15" t="s">
        <v>353</v>
      </c>
      <c r="B292" s="15" t="s">
        <v>33</v>
      </c>
      <c r="C292" s="6">
        <v>79</v>
      </c>
      <c r="D292" s="6">
        <v>23368.925999999999</v>
      </c>
      <c r="E292" s="6">
        <v>134</v>
      </c>
      <c r="F292" s="6">
        <f t="shared" si="12"/>
        <v>1.6962025316455696</v>
      </c>
      <c r="H292" s="15" t="s">
        <v>416</v>
      </c>
      <c r="I292" s="15" t="s">
        <v>24</v>
      </c>
      <c r="J292" s="6">
        <v>97</v>
      </c>
      <c r="K292" s="6">
        <v>31722.956999999999</v>
      </c>
      <c r="L292" s="6">
        <v>127</v>
      </c>
      <c r="M292" s="6">
        <f t="shared" si="13"/>
        <v>1.3092783505154639</v>
      </c>
      <c r="O292" s="15" t="s">
        <v>477</v>
      </c>
      <c r="P292" s="15" t="s">
        <v>33</v>
      </c>
      <c r="Q292" s="6">
        <v>99</v>
      </c>
      <c r="R292" s="6">
        <v>31756.648000000001</v>
      </c>
      <c r="S292" s="6">
        <v>127</v>
      </c>
      <c r="T292" s="6">
        <f t="shared" si="14"/>
        <v>1.2828282828282829</v>
      </c>
    </row>
    <row r="293" spans="1:20" x14ac:dyDescent="0.15">
      <c r="A293" s="15" t="s">
        <v>354</v>
      </c>
      <c r="B293" s="15" t="s">
        <v>24</v>
      </c>
      <c r="C293" s="6">
        <v>98</v>
      </c>
      <c r="D293" s="6">
        <v>32225.044999999998</v>
      </c>
      <c r="E293" s="6">
        <v>113</v>
      </c>
      <c r="F293" s="6">
        <f t="shared" si="12"/>
        <v>1.153061224489796</v>
      </c>
      <c r="H293" s="15" t="s">
        <v>416</v>
      </c>
      <c r="I293" s="15" t="s">
        <v>25</v>
      </c>
      <c r="J293" s="6">
        <v>93</v>
      </c>
      <c r="K293" s="6">
        <v>31012.16</v>
      </c>
      <c r="L293" s="6">
        <v>127</v>
      </c>
      <c r="M293" s="6">
        <f t="shared" si="13"/>
        <v>1.3655913978494623</v>
      </c>
      <c r="O293" s="15" t="s">
        <v>478</v>
      </c>
      <c r="P293" s="15" t="s">
        <v>24</v>
      </c>
      <c r="Q293" s="6">
        <v>107</v>
      </c>
      <c r="R293" s="6">
        <v>36005.476999999999</v>
      </c>
      <c r="S293" s="6">
        <v>85</v>
      </c>
      <c r="T293" s="6">
        <f t="shared" si="14"/>
        <v>0.79439252336448596</v>
      </c>
    </row>
    <row r="294" spans="1:20" x14ac:dyDescent="0.15">
      <c r="A294" s="15" t="s">
        <v>354</v>
      </c>
      <c r="B294" s="15" t="s">
        <v>25</v>
      </c>
      <c r="C294" s="6">
        <v>100</v>
      </c>
      <c r="D294" s="6">
        <v>31941.648000000001</v>
      </c>
      <c r="E294" s="6">
        <v>114</v>
      </c>
      <c r="F294" s="6">
        <f t="shared" si="12"/>
        <v>1.1399999999999999</v>
      </c>
      <c r="H294" s="15" t="s">
        <v>416</v>
      </c>
      <c r="I294" s="15" t="s">
        <v>26</v>
      </c>
      <c r="J294" s="6">
        <v>85</v>
      </c>
      <c r="K294" s="6">
        <v>28193.119999999999</v>
      </c>
      <c r="L294" s="6">
        <v>127</v>
      </c>
      <c r="M294" s="6">
        <f t="shared" si="13"/>
        <v>1.4941176470588236</v>
      </c>
      <c r="O294" s="15" t="s">
        <v>478</v>
      </c>
      <c r="P294" s="15" t="s">
        <v>25</v>
      </c>
      <c r="Q294" s="6">
        <v>88</v>
      </c>
      <c r="R294" s="6">
        <v>30515.518</v>
      </c>
      <c r="S294" s="6">
        <v>85</v>
      </c>
      <c r="T294" s="6">
        <f t="shared" si="14"/>
        <v>0.96590909090909094</v>
      </c>
    </row>
    <row r="295" spans="1:20" x14ac:dyDescent="0.15">
      <c r="A295" s="15" t="s">
        <v>354</v>
      </c>
      <c r="B295" s="15" t="s">
        <v>26</v>
      </c>
      <c r="C295" s="6">
        <v>101</v>
      </c>
      <c r="D295" s="6">
        <v>32932.082000000002</v>
      </c>
      <c r="E295" s="6">
        <v>114</v>
      </c>
      <c r="F295" s="6">
        <f t="shared" si="12"/>
        <v>1.1287128712871286</v>
      </c>
      <c r="H295" s="15" t="s">
        <v>416</v>
      </c>
      <c r="I295" s="15" t="s">
        <v>27</v>
      </c>
      <c r="J295" s="6">
        <v>96</v>
      </c>
      <c r="K295" s="6">
        <v>29808.16</v>
      </c>
      <c r="L295" s="6">
        <v>127</v>
      </c>
      <c r="M295" s="6">
        <f t="shared" si="13"/>
        <v>1.3229166666666667</v>
      </c>
      <c r="O295" s="15" t="s">
        <v>478</v>
      </c>
      <c r="P295" s="15" t="s">
        <v>26</v>
      </c>
      <c r="Q295" s="6">
        <v>77</v>
      </c>
      <c r="R295" s="6">
        <v>26448.445</v>
      </c>
      <c r="S295" s="6">
        <v>86</v>
      </c>
      <c r="T295" s="6">
        <f t="shared" si="14"/>
        <v>1.1168831168831168</v>
      </c>
    </row>
    <row r="296" spans="1:20" x14ac:dyDescent="0.15">
      <c r="A296" s="15" t="s">
        <v>354</v>
      </c>
      <c r="B296" s="15" t="s">
        <v>27</v>
      </c>
      <c r="C296" s="6">
        <v>98</v>
      </c>
      <c r="D296" s="6">
        <v>34080.523000000001</v>
      </c>
      <c r="E296" s="6">
        <v>114</v>
      </c>
      <c r="F296" s="6">
        <f t="shared" si="12"/>
        <v>1.1632653061224489</v>
      </c>
      <c r="H296" s="15" t="s">
        <v>416</v>
      </c>
      <c r="I296" s="15" t="s">
        <v>28</v>
      </c>
      <c r="J296" s="6">
        <v>105</v>
      </c>
      <c r="K296" s="6">
        <v>35615.766000000003</v>
      </c>
      <c r="L296" s="6">
        <v>127</v>
      </c>
      <c r="M296" s="6">
        <f t="shared" si="13"/>
        <v>1.2095238095238094</v>
      </c>
      <c r="O296" s="15" t="s">
        <v>478</v>
      </c>
      <c r="P296" s="15" t="s">
        <v>27</v>
      </c>
      <c r="Q296" s="6">
        <v>99</v>
      </c>
      <c r="R296" s="6">
        <v>29813.923999999999</v>
      </c>
      <c r="S296" s="6">
        <v>86</v>
      </c>
      <c r="T296" s="6">
        <f t="shared" si="14"/>
        <v>0.86868686868686873</v>
      </c>
    </row>
    <row r="297" spans="1:20" x14ac:dyDescent="0.15">
      <c r="A297" s="15" t="s">
        <v>354</v>
      </c>
      <c r="B297" s="15" t="s">
        <v>28</v>
      </c>
      <c r="C297" s="6">
        <v>104</v>
      </c>
      <c r="D297" s="6">
        <v>34362.347999999998</v>
      </c>
      <c r="E297" s="6">
        <v>115</v>
      </c>
      <c r="F297" s="6">
        <f t="shared" si="12"/>
        <v>1.1057692307692308</v>
      </c>
      <c r="H297" s="15" t="s">
        <v>416</v>
      </c>
      <c r="I297" s="15" t="s">
        <v>29</v>
      </c>
      <c r="J297" s="6">
        <v>94</v>
      </c>
      <c r="K297" s="6">
        <v>31516.516</v>
      </c>
      <c r="L297" s="6">
        <v>127</v>
      </c>
      <c r="M297" s="6">
        <f t="shared" si="13"/>
        <v>1.3510638297872339</v>
      </c>
      <c r="O297" s="15" t="s">
        <v>478</v>
      </c>
      <c r="P297" s="15" t="s">
        <v>28</v>
      </c>
      <c r="Q297" s="6">
        <v>92</v>
      </c>
      <c r="R297" s="6">
        <v>30964.720000000001</v>
      </c>
      <c r="S297" s="6">
        <v>86</v>
      </c>
      <c r="T297" s="6">
        <f t="shared" si="14"/>
        <v>0.93478260869565222</v>
      </c>
    </row>
    <row r="298" spans="1:20" x14ac:dyDescent="0.15">
      <c r="A298" s="15" t="s">
        <v>354</v>
      </c>
      <c r="B298" s="15" t="s">
        <v>29</v>
      </c>
      <c r="C298" s="6">
        <v>113</v>
      </c>
      <c r="D298" s="6">
        <v>37453.75</v>
      </c>
      <c r="E298" s="6">
        <v>115</v>
      </c>
      <c r="F298" s="6">
        <f t="shared" si="12"/>
        <v>1.0176991150442478</v>
      </c>
      <c r="H298" s="15" t="s">
        <v>416</v>
      </c>
      <c r="I298" s="15" t="s">
        <v>30</v>
      </c>
      <c r="J298" s="6">
        <v>52</v>
      </c>
      <c r="K298" s="6">
        <v>18174.759999999998</v>
      </c>
      <c r="L298" s="6">
        <v>127</v>
      </c>
      <c r="M298" s="6">
        <f t="shared" si="13"/>
        <v>2.4423076923076925</v>
      </c>
      <c r="O298" s="15" t="s">
        <v>478</v>
      </c>
      <c r="P298" s="15" t="s">
        <v>29</v>
      </c>
      <c r="Q298" s="6">
        <v>95</v>
      </c>
      <c r="R298" s="6">
        <v>30934.511999999999</v>
      </c>
      <c r="S298" s="6">
        <v>86</v>
      </c>
      <c r="T298" s="6">
        <f t="shared" si="14"/>
        <v>0.90526315789473688</v>
      </c>
    </row>
    <row r="299" spans="1:20" x14ac:dyDescent="0.15">
      <c r="A299" s="15" t="s">
        <v>354</v>
      </c>
      <c r="B299" s="15" t="s">
        <v>30</v>
      </c>
      <c r="C299" s="6">
        <v>49</v>
      </c>
      <c r="D299" s="6">
        <v>17560.440999999999</v>
      </c>
      <c r="E299" s="6">
        <v>115</v>
      </c>
      <c r="F299" s="6">
        <f t="shared" si="12"/>
        <v>2.3469387755102042</v>
      </c>
      <c r="H299" s="15" t="s">
        <v>416</v>
      </c>
      <c r="I299" s="15" t="s">
        <v>31</v>
      </c>
      <c r="J299" s="6">
        <v>65</v>
      </c>
      <c r="K299" s="6">
        <v>22650.241999999998</v>
      </c>
      <c r="L299" s="6">
        <v>127</v>
      </c>
      <c r="M299" s="6">
        <f t="shared" si="13"/>
        <v>1.9538461538461538</v>
      </c>
      <c r="O299" s="15" t="s">
        <v>478</v>
      </c>
      <c r="P299" s="15" t="s">
        <v>30</v>
      </c>
      <c r="Q299" s="6">
        <v>42</v>
      </c>
      <c r="R299" s="6">
        <v>14994.241</v>
      </c>
      <c r="S299" s="6">
        <v>86</v>
      </c>
      <c r="T299" s="6">
        <f t="shared" si="14"/>
        <v>2.0476190476190474</v>
      </c>
    </row>
    <row r="300" spans="1:20" x14ac:dyDescent="0.15">
      <c r="A300" s="15" t="s">
        <v>354</v>
      </c>
      <c r="B300" s="15" t="s">
        <v>31</v>
      </c>
      <c r="C300" s="6">
        <v>48</v>
      </c>
      <c r="D300" s="6">
        <v>15173.919</v>
      </c>
      <c r="E300" s="6">
        <v>115</v>
      </c>
      <c r="F300" s="6">
        <f t="shared" si="12"/>
        <v>2.3958333333333335</v>
      </c>
      <c r="H300" s="15" t="s">
        <v>416</v>
      </c>
      <c r="I300" s="15" t="s">
        <v>32</v>
      </c>
      <c r="J300" s="6">
        <v>92</v>
      </c>
      <c r="K300" s="6">
        <v>28432.111000000001</v>
      </c>
      <c r="L300" s="6">
        <v>127</v>
      </c>
      <c r="M300" s="6">
        <f t="shared" si="13"/>
        <v>1.3804347826086956</v>
      </c>
      <c r="O300" s="15" t="s">
        <v>478</v>
      </c>
      <c r="P300" s="15" t="s">
        <v>31</v>
      </c>
      <c r="Q300" s="6">
        <v>49</v>
      </c>
      <c r="R300" s="6">
        <v>15920.357</v>
      </c>
      <c r="S300" s="6">
        <v>87</v>
      </c>
      <c r="T300" s="6">
        <f t="shared" si="14"/>
        <v>1.7755102040816326</v>
      </c>
    </row>
    <row r="301" spans="1:20" x14ac:dyDescent="0.15">
      <c r="A301" s="15" t="s">
        <v>354</v>
      </c>
      <c r="B301" s="15" t="s">
        <v>32</v>
      </c>
      <c r="C301" s="6">
        <v>106</v>
      </c>
      <c r="D301" s="6">
        <v>31810.958999999999</v>
      </c>
      <c r="E301" s="6">
        <v>115</v>
      </c>
      <c r="F301" s="6">
        <f t="shared" si="12"/>
        <v>1.0849056603773586</v>
      </c>
      <c r="H301" s="15" t="s">
        <v>416</v>
      </c>
      <c r="I301" s="15" t="s">
        <v>33</v>
      </c>
      <c r="J301" s="6">
        <v>97</v>
      </c>
      <c r="K301" s="6">
        <v>30498.791000000001</v>
      </c>
      <c r="L301" s="6">
        <v>127</v>
      </c>
      <c r="M301" s="6">
        <f t="shared" si="13"/>
        <v>1.3092783505154639</v>
      </c>
      <c r="O301" s="15" t="s">
        <v>478</v>
      </c>
      <c r="P301" s="15" t="s">
        <v>32</v>
      </c>
      <c r="Q301" s="6">
        <v>86</v>
      </c>
      <c r="R301" s="6">
        <v>29130.312000000002</v>
      </c>
      <c r="S301" s="6">
        <v>87</v>
      </c>
      <c r="T301" s="6">
        <f t="shared" si="14"/>
        <v>1.0116279069767442</v>
      </c>
    </row>
    <row r="302" spans="1:20" x14ac:dyDescent="0.15">
      <c r="A302" s="15" t="s">
        <v>354</v>
      </c>
      <c r="B302" s="15" t="s">
        <v>33</v>
      </c>
      <c r="C302" s="6">
        <v>100</v>
      </c>
      <c r="D302" s="6">
        <v>33040.65</v>
      </c>
      <c r="E302" s="6">
        <v>115</v>
      </c>
      <c r="F302" s="6">
        <f t="shared" si="12"/>
        <v>1.1499999999999999</v>
      </c>
      <c r="H302" s="15" t="s">
        <v>417</v>
      </c>
      <c r="I302" s="15" t="s">
        <v>24</v>
      </c>
      <c r="J302" s="6">
        <v>95</v>
      </c>
      <c r="K302" s="6">
        <v>28149.842000000001</v>
      </c>
      <c r="L302" s="6">
        <v>480</v>
      </c>
      <c r="M302" s="6">
        <f t="shared" si="13"/>
        <v>5.0526315789473681</v>
      </c>
      <c r="O302" s="15" t="s">
        <v>478</v>
      </c>
      <c r="P302" s="15" t="s">
        <v>33</v>
      </c>
      <c r="Q302" s="6">
        <v>88</v>
      </c>
      <c r="R302" s="6">
        <v>28817.967000000001</v>
      </c>
      <c r="S302" s="6">
        <v>87</v>
      </c>
      <c r="T302" s="6">
        <f t="shared" si="14"/>
        <v>0.98863636363636365</v>
      </c>
    </row>
    <row r="303" spans="1:20" x14ac:dyDescent="0.15">
      <c r="A303" s="15" t="s">
        <v>355</v>
      </c>
      <c r="B303" s="15" t="s">
        <v>24</v>
      </c>
      <c r="C303" s="6">
        <v>83</v>
      </c>
      <c r="D303" s="6">
        <v>26118.043000000001</v>
      </c>
      <c r="E303" s="6">
        <v>110</v>
      </c>
      <c r="F303" s="6">
        <f t="shared" si="12"/>
        <v>1.3253012048192772</v>
      </c>
      <c r="H303" s="15" t="s">
        <v>417</v>
      </c>
      <c r="I303" s="15" t="s">
        <v>25</v>
      </c>
      <c r="J303" s="6">
        <v>94</v>
      </c>
      <c r="K303" s="6">
        <v>32218.921999999999</v>
      </c>
      <c r="L303" s="6">
        <v>480</v>
      </c>
      <c r="M303" s="6">
        <f t="shared" si="13"/>
        <v>5.1063829787234045</v>
      </c>
      <c r="O303" s="15" t="s">
        <v>479</v>
      </c>
      <c r="P303" s="15" t="s">
        <v>24</v>
      </c>
      <c r="Q303" s="6">
        <v>103</v>
      </c>
      <c r="R303" s="6">
        <v>33904.639999999999</v>
      </c>
      <c r="S303" s="6">
        <v>80</v>
      </c>
      <c r="T303" s="6">
        <f t="shared" si="14"/>
        <v>0.77669902912621358</v>
      </c>
    </row>
    <row r="304" spans="1:20" x14ac:dyDescent="0.15">
      <c r="A304" s="15" t="s">
        <v>355</v>
      </c>
      <c r="B304" s="15" t="s">
        <v>25</v>
      </c>
      <c r="C304" s="6">
        <v>92</v>
      </c>
      <c r="D304" s="6">
        <v>29162.004000000001</v>
      </c>
      <c r="E304" s="6">
        <v>111</v>
      </c>
      <c r="F304" s="6">
        <f t="shared" si="12"/>
        <v>1.2065217391304348</v>
      </c>
      <c r="H304" s="15" t="s">
        <v>417</v>
      </c>
      <c r="I304" s="15" t="s">
        <v>26</v>
      </c>
      <c r="J304" s="6">
        <v>87</v>
      </c>
      <c r="K304" s="6">
        <v>28293.205000000002</v>
      </c>
      <c r="L304" s="6">
        <v>480</v>
      </c>
      <c r="M304" s="6">
        <f t="shared" si="13"/>
        <v>5.5172413793103452</v>
      </c>
      <c r="O304" s="15" t="s">
        <v>479</v>
      </c>
      <c r="P304" s="15" t="s">
        <v>25</v>
      </c>
      <c r="Q304" s="6">
        <v>75</v>
      </c>
      <c r="R304" s="6">
        <v>25353.08</v>
      </c>
      <c r="S304" s="6">
        <v>81</v>
      </c>
      <c r="T304" s="6">
        <f t="shared" si="14"/>
        <v>1.08</v>
      </c>
    </row>
    <row r="305" spans="1:20" x14ac:dyDescent="0.15">
      <c r="A305" s="15" t="s">
        <v>355</v>
      </c>
      <c r="B305" s="15" t="s">
        <v>26</v>
      </c>
      <c r="C305" s="6">
        <v>92</v>
      </c>
      <c r="D305" s="6">
        <v>30663.919999999998</v>
      </c>
      <c r="E305" s="6">
        <v>111</v>
      </c>
      <c r="F305" s="6">
        <f t="shared" si="12"/>
        <v>1.2065217391304348</v>
      </c>
      <c r="H305" s="15" t="s">
        <v>417</v>
      </c>
      <c r="I305" s="15" t="s">
        <v>27</v>
      </c>
      <c r="J305" s="6">
        <v>96</v>
      </c>
      <c r="K305" s="6">
        <v>31224.081999999999</v>
      </c>
      <c r="L305" s="6">
        <v>480</v>
      </c>
      <c r="M305" s="6">
        <f t="shared" si="13"/>
        <v>5</v>
      </c>
      <c r="O305" s="15" t="s">
        <v>479</v>
      </c>
      <c r="P305" s="15" t="s">
        <v>26</v>
      </c>
      <c r="Q305" s="6">
        <v>82</v>
      </c>
      <c r="R305" s="6">
        <v>26751.719000000001</v>
      </c>
      <c r="S305" s="6">
        <v>81</v>
      </c>
      <c r="T305" s="6">
        <f t="shared" si="14"/>
        <v>0.98780487804878048</v>
      </c>
    </row>
    <row r="306" spans="1:20" x14ac:dyDescent="0.15">
      <c r="A306" s="15" t="s">
        <v>355</v>
      </c>
      <c r="B306" s="15" t="s">
        <v>27</v>
      </c>
      <c r="C306" s="6">
        <v>85</v>
      </c>
      <c r="D306" s="6">
        <v>28166.168000000001</v>
      </c>
      <c r="E306" s="6">
        <v>111</v>
      </c>
      <c r="F306" s="6">
        <f t="shared" si="12"/>
        <v>1.3058823529411765</v>
      </c>
      <c r="H306" s="15" t="s">
        <v>417</v>
      </c>
      <c r="I306" s="15" t="s">
        <v>28</v>
      </c>
      <c r="J306" s="6">
        <v>99</v>
      </c>
      <c r="K306" s="6">
        <v>33093.51</v>
      </c>
      <c r="L306" s="6">
        <v>480</v>
      </c>
      <c r="M306" s="6">
        <f t="shared" si="13"/>
        <v>4.8484848484848486</v>
      </c>
      <c r="O306" s="15" t="s">
        <v>479</v>
      </c>
      <c r="P306" s="15" t="s">
        <v>27</v>
      </c>
      <c r="Q306" s="6">
        <v>81</v>
      </c>
      <c r="R306" s="6">
        <v>25230.758000000002</v>
      </c>
      <c r="S306" s="6">
        <v>81</v>
      </c>
      <c r="T306" s="6">
        <f t="shared" si="14"/>
        <v>1</v>
      </c>
    </row>
    <row r="307" spans="1:20" x14ac:dyDescent="0.15">
      <c r="A307" s="15" t="s">
        <v>355</v>
      </c>
      <c r="B307" s="15" t="s">
        <v>28</v>
      </c>
      <c r="C307" s="6">
        <v>103</v>
      </c>
      <c r="D307" s="6">
        <v>34180.875</v>
      </c>
      <c r="E307" s="6">
        <v>111</v>
      </c>
      <c r="F307" s="6">
        <f t="shared" si="12"/>
        <v>1.0776699029126213</v>
      </c>
      <c r="H307" s="15" t="s">
        <v>417</v>
      </c>
      <c r="I307" s="15" t="s">
        <v>29</v>
      </c>
      <c r="J307" s="6">
        <v>94</v>
      </c>
      <c r="K307" s="6">
        <v>32753.884999999998</v>
      </c>
      <c r="L307" s="6">
        <v>480</v>
      </c>
      <c r="M307" s="6">
        <f t="shared" si="13"/>
        <v>5.1063829787234045</v>
      </c>
      <c r="O307" s="15" t="s">
        <v>479</v>
      </c>
      <c r="P307" s="15" t="s">
        <v>28</v>
      </c>
      <c r="Q307" s="6">
        <v>113</v>
      </c>
      <c r="R307" s="6">
        <v>34793.440000000002</v>
      </c>
      <c r="S307" s="6">
        <v>81</v>
      </c>
      <c r="T307" s="6">
        <f t="shared" si="14"/>
        <v>0.7168141592920354</v>
      </c>
    </row>
    <row r="308" spans="1:20" x14ac:dyDescent="0.15">
      <c r="A308" s="15" t="s">
        <v>355</v>
      </c>
      <c r="B308" s="15" t="s">
        <v>29</v>
      </c>
      <c r="C308" s="6">
        <v>101</v>
      </c>
      <c r="D308" s="6">
        <v>33324.241999999998</v>
      </c>
      <c r="E308" s="6">
        <v>111</v>
      </c>
      <c r="F308" s="6">
        <f t="shared" si="12"/>
        <v>1.0990099009900991</v>
      </c>
      <c r="H308" s="15" t="s">
        <v>417</v>
      </c>
      <c r="I308" s="15" t="s">
        <v>30</v>
      </c>
      <c r="J308" s="6">
        <v>58</v>
      </c>
      <c r="K308" s="6">
        <v>18219.724999999999</v>
      </c>
      <c r="L308" s="6">
        <v>480</v>
      </c>
      <c r="M308" s="6">
        <f t="shared" si="13"/>
        <v>8.2758620689655178</v>
      </c>
      <c r="O308" s="15" t="s">
        <v>479</v>
      </c>
      <c r="P308" s="15" t="s">
        <v>29</v>
      </c>
      <c r="Q308" s="6">
        <v>93</v>
      </c>
      <c r="R308" s="6">
        <v>29852.447</v>
      </c>
      <c r="S308" s="6">
        <v>82</v>
      </c>
      <c r="T308" s="6">
        <f t="shared" si="14"/>
        <v>0.88172043010752688</v>
      </c>
    </row>
    <row r="309" spans="1:20" x14ac:dyDescent="0.15">
      <c r="A309" s="15" t="s">
        <v>355</v>
      </c>
      <c r="B309" s="15" t="s">
        <v>30</v>
      </c>
      <c r="C309" s="6">
        <v>52</v>
      </c>
      <c r="D309" s="6">
        <v>17547.599999999999</v>
      </c>
      <c r="E309" s="6">
        <v>111</v>
      </c>
      <c r="F309" s="6">
        <f t="shared" si="12"/>
        <v>2.1346153846153846</v>
      </c>
      <c r="H309" s="15" t="s">
        <v>417</v>
      </c>
      <c r="I309" s="15" t="s">
        <v>31</v>
      </c>
      <c r="J309" s="6">
        <v>54</v>
      </c>
      <c r="K309" s="6">
        <v>19273.32</v>
      </c>
      <c r="L309" s="6">
        <v>480</v>
      </c>
      <c r="M309" s="6">
        <f t="shared" si="13"/>
        <v>8.8888888888888893</v>
      </c>
      <c r="O309" s="15" t="s">
        <v>479</v>
      </c>
      <c r="P309" s="15" t="s">
        <v>30</v>
      </c>
      <c r="Q309" s="6">
        <v>47</v>
      </c>
      <c r="R309" s="6">
        <v>14878.679</v>
      </c>
      <c r="S309" s="6">
        <v>82</v>
      </c>
      <c r="T309" s="6">
        <f t="shared" si="14"/>
        <v>1.7446808510638299</v>
      </c>
    </row>
    <row r="310" spans="1:20" x14ac:dyDescent="0.15">
      <c r="A310" s="15" t="s">
        <v>355</v>
      </c>
      <c r="B310" s="15" t="s">
        <v>31</v>
      </c>
      <c r="C310" s="6">
        <v>39</v>
      </c>
      <c r="D310" s="6">
        <v>11666.96</v>
      </c>
      <c r="E310" s="6">
        <v>111</v>
      </c>
      <c r="F310" s="6">
        <f t="shared" si="12"/>
        <v>2.8461538461538463</v>
      </c>
      <c r="H310" s="15" t="s">
        <v>417</v>
      </c>
      <c r="I310" s="15" t="s">
        <v>32</v>
      </c>
      <c r="J310" s="6">
        <v>98</v>
      </c>
      <c r="K310" s="6">
        <v>31468.315999999999</v>
      </c>
      <c r="L310" s="6">
        <v>480</v>
      </c>
      <c r="M310" s="6">
        <f t="shared" si="13"/>
        <v>4.8979591836734695</v>
      </c>
      <c r="O310" s="15" t="s">
        <v>479</v>
      </c>
      <c r="P310" s="15" t="s">
        <v>31</v>
      </c>
      <c r="Q310" s="6">
        <v>41</v>
      </c>
      <c r="R310" s="6">
        <v>12716.159</v>
      </c>
      <c r="S310" s="6">
        <v>82</v>
      </c>
      <c r="T310" s="6">
        <f t="shared" si="14"/>
        <v>2</v>
      </c>
    </row>
    <row r="311" spans="1:20" x14ac:dyDescent="0.15">
      <c r="A311" s="15" t="s">
        <v>355</v>
      </c>
      <c r="B311" s="15" t="s">
        <v>32</v>
      </c>
      <c r="C311" s="6">
        <v>103</v>
      </c>
      <c r="D311" s="6">
        <v>30833.754000000001</v>
      </c>
      <c r="E311" s="6">
        <v>112</v>
      </c>
      <c r="F311" s="6">
        <f t="shared" si="12"/>
        <v>1.087378640776699</v>
      </c>
      <c r="H311" s="15" t="s">
        <v>417</v>
      </c>
      <c r="I311" s="15" t="s">
        <v>33</v>
      </c>
      <c r="J311" s="6">
        <v>90</v>
      </c>
      <c r="K311" s="6">
        <v>28572.078000000001</v>
      </c>
      <c r="L311" s="6">
        <v>480</v>
      </c>
      <c r="M311" s="6">
        <f t="shared" si="13"/>
        <v>5.333333333333333</v>
      </c>
      <c r="O311" s="15" t="s">
        <v>479</v>
      </c>
      <c r="P311" s="15" t="s">
        <v>32</v>
      </c>
      <c r="Q311" s="6">
        <v>97</v>
      </c>
      <c r="R311" s="6">
        <v>32385.47</v>
      </c>
      <c r="S311" s="6">
        <v>82</v>
      </c>
      <c r="T311" s="6">
        <f t="shared" si="14"/>
        <v>0.84536082474226804</v>
      </c>
    </row>
    <row r="312" spans="1:20" x14ac:dyDescent="0.15">
      <c r="A312" s="15" t="s">
        <v>355</v>
      </c>
      <c r="B312" s="15" t="s">
        <v>33</v>
      </c>
      <c r="C312" s="6">
        <v>98</v>
      </c>
      <c r="D312" s="6">
        <v>31444.601999999999</v>
      </c>
      <c r="E312" s="6">
        <v>112</v>
      </c>
      <c r="F312" s="6">
        <f t="shared" si="12"/>
        <v>1.1428571428571428</v>
      </c>
      <c r="H312" s="15" t="s">
        <v>418</v>
      </c>
      <c r="I312" s="15" t="s">
        <v>24</v>
      </c>
      <c r="J312" s="6">
        <v>80</v>
      </c>
      <c r="K312" s="6">
        <v>24482.998</v>
      </c>
      <c r="L312" s="6">
        <v>110</v>
      </c>
      <c r="M312" s="6">
        <f t="shared" si="13"/>
        <v>1.375</v>
      </c>
      <c r="O312" s="15" t="s">
        <v>479</v>
      </c>
      <c r="P312" s="15" t="s">
        <v>33</v>
      </c>
      <c r="Q312" s="6">
        <v>97</v>
      </c>
      <c r="R312" s="6">
        <v>32927.195</v>
      </c>
      <c r="S312" s="6">
        <v>82</v>
      </c>
      <c r="T312" s="6">
        <f t="shared" si="14"/>
        <v>0.84536082474226804</v>
      </c>
    </row>
    <row r="313" spans="1:20" x14ac:dyDescent="0.15">
      <c r="A313" s="15" t="s">
        <v>356</v>
      </c>
      <c r="B313" s="15" t="s">
        <v>24</v>
      </c>
      <c r="C313" s="6">
        <v>43</v>
      </c>
      <c r="D313" s="6">
        <v>13612.602000000001</v>
      </c>
      <c r="E313" s="6">
        <v>60</v>
      </c>
      <c r="F313" s="6">
        <f t="shared" si="12"/>
        <v>1.3953488372093024</v>
      </c>
      <c r="H313" s="15" t="s">
        <v>418</v>
      </c>
      <c r="I313" s="15" t="s">
        <v>25</v>
      </c>
      <c r="J313" s="6">
        <v>104</v>
      </c>
      <c r="K313" s="6">
        <v>34330.847999999998</v>
      </c>
      <c r="L313" s="6">
        <v>110</v>
      </c>
      <c r="M313" s="6">
        <f t="shared" si="13"/>
        <v>1.0576923076923077</v>
      </c>
      <c r="O313" s="15" t="s">
        <v>480</v>
      </c>
      <c r="P313" s="15" t="s">
        <v>24</v>
      </c>
      <c r="Q313" s="6">
        <v>101</v>
      </c>
      <c r="R313" s="6">
        <v>28986.879000000001</v>
      </c>
      <c r="S313" s="6">
        <v>93</v>
      </c>
      <c r="T313" s="6">
        <f t="shared" si="14"/>
        <v>0.92079207920792083</v>
      </c>
    </row>
    <row r="314" spans="1:20" x14ac:dyDescent="0.15">
      <c r="A314" s="15" t="s">
        <v>356</v>
      </c>
      <c r="B314" s="15" t="s">
        <v>25</v>
      </c>
      <c r="C314" s="6">
        <v>47</v>
      </c>
      <c r="D314" s="6">
        <v>15781.602000000001</v>
      </c>
      <c r="E314" s="6">
        <v>60</v>
      </c>
      <c r="F314" s="6">
        <f t="shared" si="12"/>
        <v>1.2765957446808511</v>
      </c>
      <c r="H314" s="15" t="s">
        <v>418</v>
      </c>
      <c r="I314" s="15" t="s">
        <v>26</v>
      </c>
      <c r="J314" s="6">
        <v>110</v>
      </c>
      <c r="K314" s="6">
        <v>35990.04</v>
      </c>
      <c r="L314" s="6">
        <v>110</v>
      </c>
      <c r="M314" s="6">
        <f t="shared" si="13"/>
        <v>1</v>
      </c>
      <c r="O314" s="15" t="s">
        <v>480</v>
      </c>
      <c r="P314" s="15" t="s">
        <v>25</v>
      </c>
      <c r="Q314" s="6">
        <v>87</v>
      </c>
      <c r="R314" s="6">
        <v>29255.717000000001</v>
      </c>
      <c r="S314" s="6">
        <v>94</v>
      </c>
      <c r="T314" s="6">
        <f t="shared" si="14"/>
        <v>1.0804597701149425</v>
      </c>
    </row>
    <row r="315" spans="1:20" x14ac:dyDescent="0.15">
      <c r="A315" s="15" t="s">
        <v>356</v>
      </c>
      <c r="B315" s="15" t="s">
        <v>26</v>
      </c>
      <c r="C315" s="6">
        <v>59</v>
      </c>
      <c r="D315" s="6">
        <v>18661.478999999999</v>
      </c>
      <c r="E315" s="6">
        <v>60</v>
      </c>
      <c r="F315" s="6">
        <f t="shared" si="12"/>
        <v>1.0169491525423728</v>
      </c>
      <c r="H315" s="15" t="s">
        <v>418</v>
      </c>
      <c r="I315" s="15" t="s">
        <v>27</v>
      </c>
      <c r="J315" s="6">
        <v>89</v>
      </c>
      <c r="K315" s="6">
        <v>30509.56</v>
      </c>
      <c r="L315" s="6">
        <v>111</v>
      </c>
      <c r="M315" s="6">
        <f t="shared" si="13"/>
        <v>1.247191011235955</v>
      </c>
      <c r="O315" s="15" t="s">
        <v>480</v>
      </c>
      <c r="P315" s="15" t="s">
        <v>26</v>
      </c>
      <c r="Q315" s="6">
        <v>87</v>
      </c>
      <c r="R315" s="6">
        <v>27544.875</v>
      </c>
      <c r="S315" s="6">
        <v>94</v>
      </c>
      <c r="T315" s="6">
        <f t="shared" si="14"/>
        <v>1.0804597701149425</v>
      </c>
    </row>
    <row r="316" spans="1:20" x14ac:dyDescent="0.15">
      <c r="A316" s="15" t="s">
        <v>356</v>
      </c>
      <c r="B316" s="15" t="s">
        <v>27</v>
      </c>
      <c r="C316" s="6">
        <v>52</v>
      </c>
      <c r="D316" s="6">
        <v>16685.842000000001</v>
      </c>
      <c r="E316" s="6">
        <v>61</v>
      </c>
      <c r="F316" s="6">
        <f t="shared" si="12"/>
        <v>1.1730769230769231</v>
      </c>
      <c r="H316" s="15" t="s">
        <v>418</v>
      </c>
      <c r="I316" s="15" t="s">
        <v>28</v>
      </c>
      <c r="J316" s="6">
        <v>102</v>
      </c>
      <c r="K316" s="6">
        <v>29499.004000000001</v>
      </c>
      <c r="L316" s="6">
        <v>111</v>
      </c>
      <c r="M316" s="6">
        <f t="shared" si="13"/>
        <v>1.088235294117647</v>
      </c>
      <c r="O316" s="15" t="s">
        <v>480</v>
      </c>
      <c r="P316" s="15" t="s">
        <v>27</v>
      </c>
      <c r="Q316" s="6">
        <v>73</v>
      </c>
      <c r="R316" s="6">
        <v>23923.476999999999</v>
      </c>
      <c r="S316" s="6">
        <v>94</v>
      </c>
      <c r="T316" s="6">
        <f t="shared" si="14"/>
        <v>1.2876712328767124</v>
      </c>
    </row>
    <row r="317" spans="1:20" x14ac:dyDescent="0.15">
      <c r="A317" s="15" t="s">
        <v>356</v>
      </c>
      <c r="B317" s="15" t="s">
        <v>28</v>
      </c>
      <c r="C317" s="6">
        <v>51</v>
      </c>
      <c r="D317" s="6">
        <v>16671.921999999999</v>
      </c>
      <c r="E317" s="6">
        <v>61</v>
      </c>
      <c r="F317" s="6">
        <f t="shared" si="12"/>
        <v>1.196078431372549</v>
      </c>
      <c r="H317" s="15" t="s">
        <v>418</v>
      </c>
      <c r="I317" s="15" t="s">
        <v>29</v>
      </c>
      <c r="J317" s="6">
        <v>91</v>
      </c>
      <c r="K317" s="6">
        <v>32727.8</v>
      </c>
      <c r="L317" s="6">
        <v>111</v>
      </c>
      <c r="M317" s="6">
        <f t="shared" si="13"/>
        <v>1.2197802197802199</v>
      </c>
      <c r="O317" s="15" t="s">
        <v>480</v>
      </c>
      <c r="P317" s="15" t="s">
        <v>28</v>
      </c>
      <c r="Q317" s="6">
        <v>115</v>
      </c>
      <c r="R317" s="6">
        <v>35450.516000000003</v>
      </c>
      <c r="S317" s="6">
        <v>94</v>
      </c>
      <c r="T317" s="6">
        <f t="shared" si="14"/>
        <v>0.81739130434782614</v>
      </c>
    </row>
    <row r="318" spans="1:20" x14ac:dyDescent="0.15">
      <c r="A318" s="15" t="s">
        <v>356</v>
      </c>
      <c r="B318" s="15" t="s">
        <v>29</v>
      </c>
      <c r="C318" s="6">
        <v>59</v>
      </c>
      <c r="D318" s="6">
        <v>20114.96</v>
      </c>
      <c r="E318" s="6">
        <v>61</v>
      </c>
      <c r="F318" s="6">
        <f t="shared" si="12"/>
        <v>1.0338983050847457</v>
      </c>
      <c r="H318" s="15" t="s">
        <v>418</v>
      </c>
      <c r="I318" s="15" t="s">
        <v>30</v>
      </c>
      <c r="J318" s="6">
        <v>51</v>
      </c>
      <c r="K318" s="6">
        <v>14214.48</v>
      </c>
      <c r="L318" s="6">
        <v>111</v>
      </c>
      <c r="M318" s="6">
        <f t="shared" si="13"/>
        <v>2.1764705882352939</v>
      </c>
      <c r="O318" s="15" t="s">
        <v>480</v>
      </c>
      <c r="P318" s="15" t="s">
        <v>29</v>
      </c>
      <c r="Q318" s="6">
        <v>103</v>
      </c>
      <c r="R318" s="6">
        <v>32062.719000000001</v>
      </c>
      <c r="S318" s="6">
        <v>95</v>
      </c>
      <c r="T318" s="6">
        <f t="shared" si="14"/>
        <v>0.92233009708737868</v>
      </c>
    </row>
    <row r="319" spans="1:20" x14ac:dyDescent="0.15">
      <c r="A319" s="15" t="s">
        <v>356</v>
      </c>
      <c r="B319" s="15" t="s">
        <v>30</v>
      </c>
      <c r="C319" s="6">
        <v>29</v>
      </c>
      <c r="D319" s="6">
        <v>8250.76</v>
      </c>
      <c r="E319" s="6">
        <v>61</v>
      </c>
      <c r="F319" s="6">
        <f t="shared" si="12"/>
        <v>2.103448275862069</v>
      </c>
      <c r="H319" s="15" t="s">
        <v>418</v>
      </c>
      <c r="I319" s="15" t="s">
        <v>31</v>
      </c>
      <c r="J319" s="6">
        <v>46</v>
      </c>
      <c r="K319" s="6">
        <v>15936.157999999999</v>
      </c>
      <c r="L319" s="6">
        <v>111</v>
      </c>
      <c r="M319" s="6">
        <f t="shared" si="13"/>
        <v>2.4130434782608696</v>
      </c>
      <c r="O319" s="15" t="s">
        <v>480</v>
      </c>
      <c r="P319" s="15" t="s">
        <v>30</v>
      </c>
      <c r="Q319" s="6">
        <v>50</v>
      </c>
      <c r="R319" s="6">
        <v>16325.4</v>
      </c>
      <c r="S319" s="6">
        <v>95</v>
      </c>
      <c r="T319" s="6">
        <f t="shared" si="14"/>
        <v>1.9</v>
      </c>
    </row>
    <row r="320" spans="1:20" x14ac:dyDescent="0.15">
      <c r="A320" s="15" t="s">
        <v>356</v>
      </c>
      <c r="B320" s="15" t="s">
        <v>31</v>
      </c>
      <c r="C320" s="6">
        <v>18</v>
      </c>
      <c r="D320" s="6">
        <v>6181.3209999999999</v>
      </c>
      <c r="E320" s="6">
        <v>61</v>
      </c>
      <c r="F320" s="6">
        <f t="shared" si="12"/>
        <v>3.3888888888888888</v>
      </c>
      <c r="H320" s="15" t="s">
        <v>418</v>
      </c>
      <c r="I320" s="15" t="s">
        <v>32</v>
      </c>
      <c r="J320" s="6">
        <v>96</v>
      </c>
      <c r="K320" s="6">
        <v>31916.16</v>
      </c>
      <c r="L320" s="6">
        <v>111</v>
      </c>
      <c r="M320" s="6">
        <f t="shared" si="13"/>
        <v>1.15625</v>
      </c>
      <c r="O320" s="15" t="s">
        <v>480</v>
      </c>
      <c r="P320" s="15" t="s">
        <v>31</v>
      </c>
      <c r="Q320" s="6">
        <v>39</v>
      </c>
      <c r="R320" s="6">
        <v>11782.518</v>
      </c>
      <c r="S320" s="6">
        <v>95</v>
      </c>
      <c r="T320" s="6">
        <f t="shared" si="14"/>
        <v>2.4358974358974357</v>
      </c>
    </row>
    <row r="321" spans="1:20" x14ac:dyDescent="0.15">
      <c r="A321" s="15" t="s">
        <v>356</v>
      </c>
      <c r="B321" s="15" t="s">
        <v>32</v>
      </c>
      <c r="C321" s="6">
        <v>56</v>
      </c>
      <c r="D321" s="6">
        <v>18696.401999999998</v>
      </c>
      <c r="E321" s="6">
        <v>61</v>
      </c>
      <c r="F321" s="6">
        <f t="shared" si="12"/>
        <v>1.0892857142857142</v>
      </c>
      <c r="H321" s="15" t="s">
        <v>418</v>
      </c>
      <c r="I321" s="15" t="s">
        <v>33</v>
      </c>
      <c r="J321" s="6">
        <v>113</v>
      </c>
      <c r="K321" s="6">
        <v>36478.203000000001</v>
      </c>
      <c r="L321" s="6">
        <v>112</v>
      </c>
      <c r="M321" s="6">
        <f t="shared" si="13"/>
        <v>0.99115044247787609</v>
      </c>
      <c r="O321" s="15" t="s">
        <v>480</v>
      </c>
      <c r="P321" s="15" t="s">
        <v>32</v>
      </c>
      <c r="Q321" s="6">
        <v>89</v>
      </c>
      <c r="R321" s="6">
        <v>25665.201000000001</v>
      </c>
      <c r="S321" s="6">
        <v>95</v>
      </c>
      <c r="T321" s="6">
        <f t="shared" si="14"/>
        <v>1.0674157303370786</v>
      </c>
    </row>
    <row r="322" spans="1:20" x14ac:dyDescent="0.15">
      <c r="A322" s="15" t="s">
        <v>356</v>
      </c>
      <c r="B322" s="15" t="s">
        <v>33</v>
      </c>
      <c r="C322" s="6">
        <v>52</v>
      </c>
      <c r="D322" s="6">
        <v>14910.2</v>
      </c>
      <c r="E322" s="6">
        <v>61</v>
      </c>
      <c r="F322" s="6">
        <f t="shared" si="12"/>
        <v>1.1730769230769231</v>
      </c>
      <c r="H322" s="15" t="s">
        <v>419</v>
      </c>
      <c r="I322" s="15" t="s">
        <v>24</v>
      </c>
      <c r="J322" s="6">
        <v>91</v>
      </c>
      <c r="K322" s="6">
        <v>32796.082000000002</v>
      </c>
      <c r="L322" s="6">
        <v>1738</v>
      </c>
      <c r="M322" s="6">
        <f t="shared" si="13"/>
        <v>19.098901098901099</v>
      </c>
      <c r="O322" s="15" t="s">
        <v>480</v>
      </c>
      <c r="P322" s="15" t="s">
        <v>33</v>
      </c>
      <c r="Q322" s="6">
        <v>99</v>
      </c>
      <c r="R322" s="6">
        <v>32627.48</v>
      </c>
      <c r="S322" s="6">
        <v>95</v>
      </c>
      <c r="T322" s="6">
        <f t="shared" si="14"/>
        <v>0.95959595959595956</v>
      </c>
    </row>
    <row r="323" spans="1:20" x14ac:dyDescent="0.15">
      <c r="A323" s="15" t="s">
        <v>357</v>
      </c>
      <c r="B323" s="15" t="s">
        <v>24</v>
      </c>
      <c r="C323" s="6">
        <v>61</v>
      </c>
      <c r="D323" s="6">
        <v>21625.076000000001</v>
      </c>
      <c r="E323" s="6">
        <v>113</v>
      </c>
      <c r="F323" s="6">
        <f t="shared" si="12"/>
        <v>1.8524590163934427</v>
      </c>
      <c r="H323" s="15" t="s">
        <v>419</v>
      </c>
      <c r="I323" s="15" t="s">
        <v>25</v>
      </c>
      <c r="J323" s="6">
        <v>118</v>
      </c>
      <c r="K323" s="6">
        <v>39532.163999999997</v>
      </c>
      <c r="L323" s="6">
        <v>1738</v>
      </c>
      <c r="M323" s="6">
        <f t="shared" si="13"/>
        <v>14.728813559322035</v>
      </c>
      <c r="O323" s="15" t="s">
        <v>481</v>
      </c>
      <c r="P323" s="15" t="s">
        <v>24</v>
      </c>
      <c r="Q323" s="6">
        <v>87</v>
      </c>
      <c r="R323" s="6">
        <v>26707.766</v>
      </c>
      <c r="S323" s="6">
        <v>87</v>
      </c>
      <c r="T323" s="6">
        <f t="shared" si="14"/>
        <v>1</v>
      </c>
    </row>
    <row r="324" spans="1:20" x14ac:dyDescent="0.15">
      <c r="A324" s="15" t="s">
        <v>357</v>
      </c>
      <c r="B324" s="15" t="s">
        <v>25</v>
      </c>
      <c r="C324" s="6">
        <v>57</v>
      </c>
      <c r="D324" s="6">
        <v>18153.442999999999</v>
      </c>
      <c r="E324" s="6">
        <v>113</v>
      </c>
      <c r="F324" s="6">
        <f t="shared" ref="F324:F387" si="15">E324/C324</f>
        <v>1.9824561403508771</v>
      </c>
      <c r="H324" s="15" t="s">
        <v>419</v>
      </c>
      <c r="I324" s="15" t="s">
        <v>26</v>
      </c>
      <c r="J324" s="6">
        <v>109</v>
      </c>
      <c r="K324" s="6">
        <v>35079.56</v>
      </c>
      <c r="L324" s="6">
        <v>1738</v>
      </c>
      <c r="M324" s="6">
        <f t="shared" ref="M324:M387" si="16">L324/J324</f>
        <v>15.944954128440367</v>
      </c>
      <c r="O324" s="15" t="s">
        <v>481</v>
      </c>
      <c r="P324" s="15" t="s">
        <v>25</v>
      </c>
      <c r="Q324" s="6">
        <v>105</v>
      </c>
      <c r="R324" s="6">
        <v>34010.917999999998</v>
      </c>
      <c r="S324" s="6">
        <v>87</v>
      </c>
      <c r="T324" s="6">
        <f t="shared" ref="T324:T387" si="17">S324/Q324</f>
        <v>0.82857142857142863</v>
      </c>
    </row>
    <row r="325" spans="1:20" x14ac:dyDescent="0.15">
      <c r="A325" s="15" t="s">
        <v>357</v>
      </c>
      <c r="B325" s="15" t="s">
        <v>26</v>
      </c>
      <c r="C325" s="6">
        <v>57</v>
      </c>
      <c r="D325" s="6">
        <v>19400.440999999999</v>
      </c>
      <c r="E325" s="6">
        <v>114</v>
      </c>
      <c r="F325" s="6">
        <f t="shared" si="15"/>
        <v>2</v>
      </c>
      <c r="H325" s="15" t="s">
        <v>419</v>
      </c>
      <c r="I325" s="15" t="s">
        <v>27</v>
      </c>
      <c r="J325" s="6">
        <v>96</v>
      </c>
      <c r="K325" s="6">
        <v>30920.959999999999</v>
      </c>
      <c r="L325" s="6">
        <v>1738</v>
      </c>
      <c r="M325" s="6">
        <f t="shared" si="16"/>
        <v>18.104166666666668</v>
      </c>
      <c r="O325" s="15" t="s">
        <v>481</v>
      </c>
      <c r="P325" s="15" t="s">
        <v>26</v>
      </c>
      <c r="Q325" s="6">
        <v>87</v>
      </c>
      <c r="R325" s="6">
        <v>29263.643</v>
      </c>
      <c r="S325" s="6">
        <v>87</v>
      </c>
      <c r="T325" s="6">
        <f t="shared" si="17"/>
        <v>1</v>
      </c>
    </row>
    <row r="326" spans="1:20" x14ac:dyDescent="0.15">
      <c r="A326" s="15" t="s">
        <v>357</v>
      </c>
      <c r="B326" s="15" t="s">
        <v>27</v>
      </c>
      <c r="C326" s="6">
        <v>63</v>
      </c>
      <c r="D326" s="6">
        <v>18678.682000000001</v>
      </c>
      <c r="E326" s="6">
        <v>114</v>
      </c>
      <c r="F326" s="6">
        <f t="shared" si="15"/>
        <v>1.8095238095238095</v>
      </c>
      <c r="H326" s="15" t="s">
        <v>419</v>
      </c>
      <c r="I326" s="15" t="s">
        <v>28</v>
      </c>
      <c r="J326" s="6">
        <v>108</v>
      </c>
      <c r="K326" s="6">
        <v>31221.921999999999</v>
      </c>
      <c r="L326" s="6">
        <v>1738</v>
      </c>
      <c r="M326" s="6">
        <f t="shared" si="16"/>
        <v>16.092592592592592</v>
      </c>
      <c r="O326" s="15" t="s">
        <v>481</v>
      </c>
      <c r="P326" s="15" t="s">
        <v>27</v>
      </c>
      <c r="Q326" s="6">
        <v>85</v>
      </c>
      <c r="R326" s="6">
        <v>29367.52</v>
      </c>
      <c r="S326" s="6">
        <v>87</v>
      </c>
      <c r="T326" s="6">
        <f t="shared" si="17"/>
        <v>1.0235294117647058</v>
      </c>
    </row>
    <row r="327" spans="1:20" x14ac:dyDescent="0.15">
      <c r="A327" s="15" t="s">
        <v>357</v>
      </c>
      <c r="B327" s="15" t="s">
        <v>28</v>
      </c>
      <c r="C327" s="6">
        <v>68</v>
      </c>
      <c r="D327" s="6">
        <v>23780.879000000001</v>
      </c>
      <c r="E327" s="6">
        <v>115</v>
      </c>
      <c r="F327" s="6">
        <f t="shared" si="15"/>
        <v>1.6911764705882353</v>
      </c>
      <c r="H327" s="15" t="s">
        <v>419</v>
      </c>
      <c r="I327" s="15" t="s">
        <v>29</v>
      </c>
      <c r="J327" s="6">
        <v>102</v>
      </c>
      <c r="K327" s="6">
        <v>35885.241999999998</v>
      </c>
      <c r="L327" s="6">
        <v>1738</v>
      </c>
      <c r="M327" s="6">
        <f t="shared" si="16"/>
        <v>17.03921568627451</v>
      </c>
      <c r="O327" s="15" t="s">
        <v>481</v>
      </c>
      <c r="P327" s="15" t="s">
        <v>28</v>
      </c>
      <c r="Q327" s="6">
        <v>112</v>
      </c>
      <c r="R327" s="6">
        <v>35106.516000000003</v>
      </c>
      <c r="S327" s="6">
        <v>87</v>
      </c>
      <c r="T327" s="6">
        <f t="shared" si="17"/>
        <v>0.7767857142857143</v>
      </c>
    </row>
    <row r="328" spans="1:20" x14ac:dyDescent="0.15">
      <c r="A328" s="15" t="s">
        <v>357</v>
      </c>
      <c r="B328" s="15" t="s">
        <v>29</v>
      </c>
      <c r="C328" s="6">
        <v>60</v>
      </c>
      <c r="D328" s="6">
        <v>19569.437999999998</v>
      </c>
      <c r="E328" s="6">
        <v>115</v>
      </c>
      <c r="F328" s="6">
        <f t="shared" si="15"/>
        <v>1.9166666666666667</v>
      </c>
      <c r="H328" s="15" t="s">
        <v>419</v>
      </c>
      <c r="I328" s="15" t="s">
        <v>30</v>
      </c>
      <c r="J328" s="6">
        <v>40</v>
      </c>
      <c r="K328" s="6">
        <v>11276.041999999999</v>
      </c>
      <c r="L328" s="6">
        <v>1738</v>
      </c>
      <c r="M328" s="6">
        <f t="shared" si="16"/>
        <v>43.45</v>
      </c>
      <c r="O328" s="15" t="s">
        <v>481</v>
      </c>
      <c r="P328" s="15" t="s">
        <v>29</v>
      </c>
      <c r="Q328" s="6">
        <v>103</v>
      </c>
      <c r="R328" s="6">
        <v>33253.953000000001</v>
      </c>
      <c r="S328" s="6">
        <v>87</v>
      </c>
      <c r="T328" s="6">
        <f t="shared" si="17"/>
        <v>0.84466019417475724</v>
      </c>
    </row>
    <row r="329" spans="1:20" x14ac:dyDescent="0.15">
      <c r="A329" s="15" t="s">
        <v>357</v>
      </c>
      <c r="B329" s="15" t="s">
        <v>30</v>
      </c>
      <c r="C329" s="6">
        <v>28</v>
      </c>
      <c r="D329" s="6">
        <v>9647.2810000000009</v>
      </c>
      <c r="E329" s="6">
        <v>115</v>
      </c>
      <c r="F329" s="6">
        <f t="shared" si="15"/>
        <v>4.1071428571428568</v>
      </c>
      <c r="H329" s="15" t="s">
        <v>419</v>
      </c>
      <c r="I329" s="15" t="s">
        <v>31</v>
      </c>
      <c r="J329" s="6">
        <v>49</v>
      </c>
      <c r="K329" s="6">
        <v>16479.120999999999</v>
      </c>
      <c r="L329" s="6">
        <v>1738</v>
      </c>
      <c r="M329" s="6">
        <f t="shared" si="16"/>
        <v>35.469387755102041</v>
      </c>
      <c r="O329" s="15" t="s">
        <v>481</v>
      </c>
      <c r="P329" s="15" t="s">
        <v>30</v>
      </c>
      <c r="Q329" s="6">
        <v>46</v>
      </c>
      <c r="R329" s="6">
        <v>15298.36</v>
      </c>
      <c r="S329" s="6">
        <v>88</v>
      </c>
      <c r="T329" s="6">
        <f t="shared" si="17"/>
        <v>1.9130434782608696</v>
      </c>
    </row>
    <row r="330" spans="1:20" x14ac:dyDescent="0.15">
      <c r="A330" s="15" t="s">
        <v>357</v>
      </c>
      <c r="B330" s="15" t="s">
        <v>31</v>
      </c>
      <c r="C330" s="6">
        <v>23</v>
      </c>
      <c r="D330" s="6">
        <v>6579.08</v>
      </c>
      <c r="E330" s="6">
        <v>116</v>
      </c>
      <c r="F330" s="6">
        <f t="shared" si="15"/>
        <v>5.0434782608695654</v>
      </c>
      <c r="H330" s="15" t="s">
        <v>419</v>
      </c>
      <c r="I330" s="15" t="s">
        <v>32</v>
      </c>
      <c r="J330" s="6">
        <v>94</v>
      </c>
      <c r="K330" s="6">
        <v>30700.92</v>
      </c>
      <c r="L330" s="6">
        <v>1738</v>
      </c>
      <c r="M330" s="6">
        <f t="shared" si="16"/>
        <v>18.48936170212766</v>
      </c>
      <c r="O330" s="15" t="s">
        <v>481</v>
      </c>
      <c r="P330" s="15" t="s">
        <v>31</v>
      </c>
      <c r="Q330" s="6">
        <v>46</v>
      </c>
      <c r="R330" s="6">
        <v>13722.200999999999</v>
      </c>
      <c r="S330" s="6">
        <v>88</v>
      </c>
      <c r="T330" s="6">
        <f t="shared" si="17"/>
        <v>1.9130434782608696</v>
      </c>
    </row>
    <row r="331" spans="1:20" x14ac:dyDescent="0.15">
      <c r="A331" s="15" t="s">
        <v>357</v>
      </c>
      <c r="B331" s="15" t="s">
        <v>32</v>
      </c>
      <c r="C331" s="6">
        <v>49</v>
      </c>
      <c r="D331" s="6">
        <v>16718.398000000001</v>
      </c>
      <c r="E331" s="6">
        <v>116</v>
      </c>
      <c r="F331" s="6">
        <f t="shared" si="15"/>
        <v>2.3673469387755102</v>
      </c>
      <c r="H331" s="15" t="s">
        <v>419</v>
      </c>
      <c r="I331" s="15" t="s">
        <v>33</v>
      </c>
      <c r="J331" s="6">
        <v>100</v>
      </c>
      <c r="K331" s="6">
        <v>34398.92</v>
      </c>
      <c r="L331" s="6">
        <v>1738</v>
      </c>
      <c r="M331" s="6">
        <f t="shared" si="16"/>
        <v>17.38</v>
      </c>
      <c r="O331" s="15" t="s">
        <v>481</v>
      </c>
      <c r="P331" s="15" t="s">
        <v>32</v>
      </c>
      <c r="Q331" s="6">
        <v>95</v>
      </c>
      <c r="R331" s="6">
        <v>28227.24</v>
      </c>
      <c r="S331" s="6">
        <v>88</v>
      </c>
      <c r="T331" s="6">
        <f t="shared" si="17"/>
        <v>0.9263157894736842</v>
      </c>
    </row>
    <row r="332" spans="1:20" x14ac:dyDescent="0.15">
      <c r="A332" s="15" t="s">
        <v>357</v>
      </c>
      <c r="B332" s="15" t="s">
        <v>33</v>
      </c>
      <c r="C332" s="6">
        <v>58</v>
      </c>
      <c r="D332" s="6">
        <v>17097.080000000002</v>
      </c>
      <c r="E332" s="6">
        <v>116</v>
      </c>
      <c r="F332" s="6">
        <f t="shared" si="15"/>
        <v>2</v>
      </c>
      <c r="H332" s="15" t="s">
        <v>420</v>
      </c>
      <c r="I332" s="15" t="s">
        <v>24</v>
      </c>
      <c r="J332" s="6">
        <v>108</v>
      </c>
      <c r="K332" s="6">
        <v>37559.449999999997</v>
      </c>
      <c r="L332" s="6">
        <v>106</v>
      </c>
      <c r="M332" s="6">
        <f t="shared" si="16"/>
        <v>0.98148148148148151</v>
      </c>
      <c r="O332" s="15" t="s">
        <v>481</v>
      </c>
      <c r="P332" s="15" t="s">
        <v>33</v>
      </c>
      <c r="Q332" s="6">
        <v>97</v>
      </c>
      <c r="R332" s="6">
        <v>30828.673999999999</v>
      </c>
      <c r="S332" s="6">
        <v>88</v>
      </c>
      <c r="T332" s="6">
        <f t="shared" si="17"/>
        <v>0.90721649484536082</v>
      </c>
    </row>
    <row r="333" spans="1:20" x14ac:dyDescent="0.15">
      <c r="A333" s="15" t="s">
        <v>358</v>
      </c>
      <c r="B333" s="15" t="s">
        <v>24</v>
      </c>
      <c r="C333" s="6">
        <v>97</v>
      </c>
      <c r="D333" s="6">
        <v>34440.120000000003</v>
      </c>
      <c r="E333" s="6">
        <v>103</v>
      </c>
      <c r="F333" s="6">
        <f t="shared" si="15"/>
        <v>1.0618556701030928</v>
      </c>
      <c r="H333" s="15" t="s">
        <v>420</v>
      </c>
      <c r="I333" s="15" t="s">
        <v>25</v>
      </c>
      <c r="J333" s="6">
        <v>115</v>
      </c>
      <c r="K333" s="6">
        <v>38324.800000000003</v>
      </c>
      <c r="L333" s="6">
        <v>107</v>
      </c>
      <c r="M333" s="6">
        <f t="shared" si="16"/>
        <v>0.93043478260869561</v>
      </c>
      <c r="O333" s="15" t="s">
        <v>482</v>
      </c>
      <c r="P333" s="15" t="s">
        <v>24</v>
      </c>
      <c r="Q333" s="6">
        <v>89</v>
      </c>
      <c r="R333" s="6">
        <v>28891.56</v>
      </c>
      <c r="S333" s="6">
        <v>90</v>
      </c>
      <c r="T333" s="6">
        <f t="shared" si="17"/>
        <v>1.0112359550561798</v>
      </c>
    </row>
    <row r="334" spans="1:20" x14ac:dyDescent="0.15">
      <c r="A334" s="15" t="s">
        <v>358</v>
      </c>
      <c r="B334" s="15" t="s">
        <v>25</v>
      </c>
      <c r="C334" s="6">
        <v>114</v>
      </c>
      <c r="D334" s="6">
        <v>36417.879999999997</v>
      </c>
      <c r="E334" s="6">
        <v>103</v>
      </c>
      <c r="F334" s="6">
        <f t="shared" si="15"/>
        <v>0.90350877192982459</v>
      </c>
      <c r="H334" s="15" t="s">
        <v>420</v>
      </c>
      <c r="I334" s="15" t="s">
        <v>26</v>
      </c>
      <c r="J334" s="6">
        <v>79</v>
      </c>
      <c r="K334" s="6">
        <v>25526.68</v>
      </c>
      <c r="L334" s="6">
        <v>107</v>
      </c>
      <c r="M334" s="6">
        <f t="shared" si="16"/>
        <v>1.3544303797468353</v>
      </c>
      <c r="O334" s="15" t="s">
        <v>482</v>
      </c>
      <c r="P334" s="15" t="s">
        <v>25</v>
      </c>
      <c r="Q334" s="6">
        <v>101</v>
      </c>
      <c r="R334" s="6">
        <v>32105.439999999999</v>
      </c>
      <c r="S334" s="6">
        <v>90</v>
      </c>
      <c r="T334" s="6">
        <f t="shared" si="17"/>
        <v>0.8910891089108911</v>
      </c>
    </row>
    <row r="335" spans="1:20" x14ac:dyDescent="0.15">
      <c r="A335" s="15" t="s">
        <v>358</v>
      </c>
      <c r="B335" s="15" t="s">
        <v>26</v>
      </c>
      <c r="C335" s="6">
        <v>96</v>
      </c>
      <c r="D335" s="6">
        <v>33799.593999999997</v>
      </c>
      <c r="E335" s="6">
        <v>103</v>
      </c>
      <c r="F335" s="6">
        <f t="shared" si="15"/>
        <v>1.0729166666666667</v>
      </c>
      <c r="H335" s="15" t="s">
        <v>420</v>
      </c>
      <c r="I335" s="15" t="s">
        <v>27</v>
      </c>
      <c r="J335" s="6">
        <v>98</v>
      </c>
      <c r="K335" s="6">
        <v>32620.447</v>
      </c>
      <c r="L335" s="6">
        <v>107</v>
      </c>
      <c r="M335" s="6">
        <f t="shared" si="16"/>
        <v>1.0918367346938775</v>
      </c>
      <c r="O335" s="15" t="s">
        <v>482</v>
      </c>
      <c r="P335" s="15" t="s">
        <v>26</v>
      </c>
      <c r="Q335" s="6">
        <v>96</v>
      </c>
      <c r="R335" s="6">
        <v>31293.236000000001</v>
      </c>
      <c r="S335" s="6">
        <v>90</v>
      </c>
      <c r="T335" s="6">
        <f t="shared" si="17"/>
        <v>0.9375</v>
      </c>
    </row>
    <row r="336" spans="1:20" x14ac:dyDescent="0.15">
      <c r="A336" s="15" t="s">
        <v>358</v>
      </c>
      <c r="B336" s="15" t="s">
        <v>27</v>
      </c>
      <c r="C336" s="6">
        <v>94</v>
      </c>
      <c r="D336" s="6">
        <v>28624.525000000001</v>
      </c>
      <c r="E336" s="6">
        <v>103</v>
      </c>
      <c r="F336" s="6">
        <f t="shared" si="15"/>
        <v>1.0957446808510638</v>
      </c>
      <c r="H336" s="15" t="s">
        <v>420</v>
      </c>
      <c r="I336" s="15" t="s">
        <v>28</v>
      </c>
      <c r="J336" s="6">
        <v>95</v>
      </c>
      <c r="K336" s="6">
        <v>30506.324000000001</v>
      </c>
      <c r="L336" s="6">
        <v>107</v>
      </c>
      <c r="M336" s="6">
        <f t="shared" si="16"/>
        <v>1.1263157894736842</v>
      </c>
      <c r="O336" s="15" t="s">
        <v>482</v>
      </c>
      <c r="P336" s="15" t="s">
        <v>27</v>
      </c>
      <c r="Q336" s="6">
        <v>93</v>
      </c>
      <c r="R336" s="6">
        <v>32998.637000000002</v>
      </c>
      <c r="S336" s="6">
        <v>90</v>
      </c>
      <c r="T336" s="6">
        <f t="shared" si="17"/>
        <v>0.967741935483871</v>
      </c>
    </row>
    <row r="337" spans="1:20" x14ac:dyDescent="0.15">
      <c r="A337" s="15" t="s">
        <v>358</v>
      </c>
      <c r="B337" s="15" t="s">
        <v>28</v>
      </c>
      <c r="C337" s="6">
        <v>105</v>
      </c>
      <c r="D337" s="6">
        <v>35288.086000000003</v>
      </c>
      <c r="E337" s="6">
        <v>103</v>
      </c>
      <c r="F337" s="6">
        <f t="shared" si="15"/>
        <v>0.98095238095238091</v>
      </c>
      <c r="H337" s="15" t="s">
        <v>420</v>
      </c>
      <c r="I337" s="15" t="s">
        <v>29</v>
      </c>
      <c r="J337" s="6">
        <v>95</v>
      </c>
      <c r="K337" s="6">
        <v>32732.52</v>
      </c>
      <c r="L337" s="6">
        <v>107</v>
      </c>
      <c r="M337" s="6">
        <f t="shared" si="16"/>
        <v>1.1263157894736842</v>
      </c>
      <c r="O337" s="15" t="s">
        <v>482</v>
      </c>
      <c r="P337" s="15" t="s">
        <v>28</v>
      </c>
      <c r="Q337" s="6">
        <v>105</v>
      </c>
      <c r="R337" s="6">
        <v>32395.56</v>
      </c>
      <c r="S337" s="6">
        <v>91</v>
      </c>
      <c r="T337" s="6">
        <f t="shared" si="17"/>
        <v>0.8666666666666667</v>
      </c>
    </row>
    <row r="338" spans="1:20" x14ac:dyDescent="0.15">
      <c r="A338" s="15" t="s">
        <v>358</v>
      </c>
      <c r="B338" s="15" t="s">
        <v>29</v>
      </c>
      <c r="C338" s="6">
        <v>94</v>
      </c>
      <c r="D338" s="6">
        <v>30426.043000000001</v>
      </c>
      <c r="E338" s="6">
        <v>103</v>
      </c>
      <c r="F338" s="6">
        <f t="shared" si="15"/>
        <v>1.0957446808510638</v>
      </c>
      <c r="H338" s="15" t="s">
        <v>420</v>
      </c>
      <c r="I338" s="15" t="s">
        <v>30</v>
      </c>
      <c r="J338" s="6">
        <v>40</v>
      </c>
      <c r="K338" s="6">
        <v>13383.6</v>
      </c>
      <c r="L338" s="6">
        <v>107</v>
      </c>
      <c r="M338" s="6">
        <f t="shared" si="16"/>
        <v>2.6749999999999998</v>
      </c>
      <c r="O338" s="15" t="s">
        <v>482</v>
      </c>
      <c r="P338" s="15" t="s">
        <v>29</v>
      </c>
      <c r="Q338" s="6">
        <v>101</v>
      </c>
      <c r="R338" s="6">
        <v>31155.201000000001</v>
      </c>
      <c r="S338" s="6">
        <v>91</v>
      </c>
      <c r="T338" s="6">
        <f t="shared" si="17"/>
        <v>0.90099009900990101</v>
      </c>
    </row>
    <row r="339" spans="1:20" x14ac:dyDescent="0.15">
      <c r="A339" s="15" t="s">
        <v>358</v>
      </c>
      <c r="B339" s="15" t="s">
        <v>30</v>
      </c>
      <c r="C339" s="6">
        <v>51</v>
      </c>
      <c r="D339" s="6">
        <v>17466.280999999999</v>
      </c>
      <c r="E339" s="6">
        <v>103</v>
      </c>
      <c r="F339" s="6">
        <f t="shared" si="15"/>
        <v>2.0196078431372548</v>
      </c>
      <c r="H339" s="15" t="s">
        <v>420</v>
      </c>
      <c r="I339" s="15" t="s">
        <v>31</v>
      </c>
      <c r="J339" s="6">
        <v>47</v>
      </c>
      <c r="K339" s="6">
        <v>15202.677</v>
      </c>
      <c r="L339" s="6">
        <v>108</v>
      </c>
      <c r="M339" s="6">
        <f t="shared" si="16"/>
        <v>2.2978723404255321</v>
      </c>
      <c r="O339" s="15" t="s">
        <v>482</v>
      </c>
      <c r="P339" s="15" t="s">
        <v>30</v>
      </c>
      <c r="Q339" s="6">
        <v>43</v>
      </c>
      <c r="R339" s="6">
        <v>13444.081</v>
      </c>
      <c r="S339" s="6">
        <v>91</v>
      </c>
      <c r="T339" s="6">
        <f t="shared" si="17"/>
        <v>2.1162790697674421</v>
      </c>
    </row>
    <row r="340" spans="1:20" x14ac:dyDescent="0.15">
      <c r="A340" s="15" t="s">
        <v>358</v>
      </c>
      <c r="B340" s="15" t="s">
        <v>31</v>
      </c>
      <c r="C340" s="6">
        <v>45</v>
      </c>
      <c r="D340" s="6">
        <v>13631.398999999999</v>
      </c>
      <c r="E340" s="6">
        <v>103</v>
      </c>
      <c r="F340" s="6">
        <f t="shared" si="15"/>
        <v>2.2888888888888888</v>
      </c>
      <c r="H340" s="15" t="s">
        <v>420</v>
      </c>
      <c r="I340" s="15" t="s">
        <v>32</v>
      </c>
      <c r="J340" s="6">
        <v>97</v>
      </c>
      <c r="K340" s="6">
        <v>31569.008000000002</v>
      </c>
      <c r="L340" s="6">
        <v>108</v>
      </c>
      <c r="M340" s="6">
        <f t="shared" si="16"/>
        <v>1.1134020618556701</v>
      </c>
      <c r="O340" s="15" t="s">
        <v>482</v>
      </c>
      <c r="P340" s="15" t="s">
        <v>31</v>
      </c>
      <c r="Q340" s="6">
        <v>50</v>
      </c>
      <c r="R340" s="6">
        <v>16410.078000000001</v>
      </c>
      <c r="S340" s="6">
        <v>91</v>
      </c>
      <c r="T340" s="6">
        <f t="shared" si="17"/>
        <v>1.82</v>
      </c>
    </row>
    <row r="341" spans="1:20" x14ac:dyDescent="0.15">
      <c r="A341" s="15" t="s">
        <v>358</v>
      </c>
      <c r="B341" s="15" t="s">
        <v>32</v>
      </c>
      <c r="C341" s="6">
        <v>97</v>
      </c>
      <c r="D341" s="6">
        <v>32300.965</v>
      </c>
      <c r="E341" s="6">
        <v>103</v>
      </c>
      <c r="F341" s="6">
        <f t="shared" si="15"/>
        <v>1.0618556701030928</v>
      </c>
      <c r="H341" s="15" t="s">
        <v>420</v>
      </c>
      <c r="I341" s="15" t="s">
        <v>33</v>
      </c>
      <c r="J341" s="6">
        <v>83</v>
      </c>
      <c r="K341" s="6">
        <v>28645.434000000001</v>
      </c>
      <c r="L341" s="6">
        <v>108</v>
      </c>
      <c r="M341" s="6">
        <f t="shared" si="16"/>
        <v>1.3012048192771084</v>
      </c>
      <c r="O341" s="15" t="s">
        <v>482</v>
      </c>
      <c r="P341" s="15" t="s">
        <v>32</v>
      </c>
      <c r="Q341" s="6">
        <v>86</v>
      </c>
      <c r="R341" s="6">
        <v>26839.605</v>
      </c>
      <c r="S341" s="6">
        <v>91</v>
      </c>
      <c r="T341" s="6">
        <f t="shared" si="17"/>
        <v>1.058139534883721</v>
      </c>
    </row>
    <row r="342" spans="1:20" x14ac:dyDescent="0.15">
      <c r="A342" s="15" t="s">
        <v>358</v>
      </c>
      <c r="B342" s="15" t="s">
        <v>33</v>
      </c>
      <c r="C342" s="6">
        <v>102</v>
      </c>
      <c r="D342" s="6">
        <v>31587.995999999999</v>
      </c>
      <c r="E342" s="6">
        <v>103</v>
      </c>
      <c r="F342" s="6">
        <f t="shared" si="15"/>
        <v>1.0098039215686274</v>
      </c>
      <c r="H342" s="15" t="s">
        <v>421</v>
      </c>
      <c r="I342" s="15" t="s">
        <v>24</v>
      </c>
      <c r="J342" s="6">
        <v>63</v>
      </c>
      <c r="K342" s="6">
        <v>19622.557000000001</v>
      </c>
      <c r="L342" s="6">
        <v>64</v>
      </c>
      <c r="M342" s="6">
        <f t="shared" si="16"/>
        <v>1.0158730158730158</v>
      </c>
      <c r="O342" s="15" t="s">
        <v>482</v>
      </c>
      <c r="P342" s="15" t="s">
        <v>33</v>
      </c>
      <c r="Q342" s="6">
        <v>85</v>
      </c>
      <c r="R342" s="6">
        <v>27035.723000000002</v>
      </c>
      <c r="S342" s="6">
        <v>91</v>
      </c>
      <c r="T342" s="6">
        <f t="shared" si="17"/>
        <v>1.0705882352941176</v>
      </c>
    </row>
    <row r="343" spans="1:20" x14ac:dyDescent="0.15">
      <c r="A343" s="15" t="s">
        <v>359</v>
      </c>
      <c r="B343" s="15" t="s">
        <v>24</v>
      </c>
      <c r="C343" s="6">
        <v>98</v>
      </c>
      <c r="D343" s="6">
        <v>29812.639999999999</v>
      </c>
      <c r="E343" s="6">
        <v>110</v>
      </c>
      <c r="F343" s="6">
        <f t="shared" si="15"/>
        <v>1.1224489795918366</v>
      </c>
      <c r="H343" s="15" t="s">
        <v>421</v>
      </c>
      <c r="I343" s="15" t="s">
        <v>25</v>
      </c>
      <c r="J343" s="6">
        <v>56</v>
      </c>
      <c r="K343" s="6">
        <v>17155.240000000002</v>
      </c>
      <c r="L343" s="6">
        <v>64</v>
      </c>
      <c r="M343" s="6">
        <f t="shared" si="16"/>
        <v>1.1428571428571428</v>
      </c>
      <c r="O343" s="15" t="s">
        <v>483</v>
      </c>
      <c r="P343" s="15" t="s">
        <v>24</v>
      </c>
      <c r="Q343" s="6">
        <v>85</v>
      </c>
      <c r="R343" s="6">
        <v>27247.923999999999</v>
      </c>
      <c r="S343" s="6">
        <v>78</v>
      </c>
      <c r="T343" s="6">
        <f t="shared" si="17"/>
        <v>0.91764705882352937</v>
      </c>
    </row>
    <row r="344" spans="1:20" x14ac:dyDescent="0.15">
      <c r="A344" s="15" t="s">
        <v>359</v>
      </c>
      <c r="B344" s="15" t="s">
        <v>25</v>
      </c>
      <c r="C344" s="6">
        <v>105</v>
      </c>
      <c r="D344" s="6">
        <v>33126.116999999998</v>
      </c>
      <c r="E344" s="6">
        <v>110</v>
      </c>
      <c r="F344" s="6">
        <f t="shared" si="15"/>
        <v>1.0476190476190477</v>
      </c>
      <c r="H344" s="15" t="s">
        <v>421</v>
      </c>
      <c r="I344" s="15" t="s">
        <v>26</v>
      </c>
      <c r="J344" s="6">
        <v>46</v>
      </c>
      <c r="K344" s="6">
        <v>16182.161</v>
      </c>
      <c r="L344" s="6">
        <v>65</v>
      </c>
      <c r="M344" s="6">
        <f t="shared" si="16"/>
        <v>1.4130434782608696</v>
      </c>
      <c r="O344" s="15" t="s">
        <v>483</v>
      </c>
      <c r="P344" s="15" t="s">
        <v>25</v>
      </c>
      <c r="Q344" s="6">
        <v>101</v>
      </c>
      <c r="R344" s="6">
        <v>34077.434000000001</v>
      </c>
      <c r="S344" s="6">
        <v>79</v>
      </c>
      <c r="T344" s="6">
        <f t="shared" si="17"/>
        <v>0.78217821782178221</v>
      </c>
    </row>
    <row r="345" spans="1:20" x14ac:dyDescent="0.15">
      <c r="A345" s="15" t="s">
        <v>359</v>
      </c>
      <c r="B345" s="15" t="s">
        <v>26</v>
      </c>
      <c r="C345" s="6">
        <v>112</v>
      </c>
      <c r="D345" s="6">
        <v>39261.71</v>
      </c>
      <c r="E345" s="6">
        <v>111</v>
      </c>
      <c r="F345" s="6">
        <f t="shared" si="15"/>
        <v>0.9910714285714286</v>
      </c>
      <c r="H345" s="15" t="s">
        <v>421</v>
      </c>
      <c r="I345" s="15" t="s">
        <v>27</v>
      </c>
      <c r="J345" s="6">
        <v>58</v>
      </c>
      <c r="K345" s="6">
        <v>20496.440999999999</v>
      </c>
      <c r="L345" s="6">
        <v>65</v>
      </c>
      <c r="M345" s="6">
        <f t="shared" si="16"/>
        <v>1.1206896551724137</v>
      </c>
      <c r="O345" s="15" t="s">
        <v>483</v>
      </c>
      <c r="P345" s="15" t="s">
        <v>26</v>
      </c>
      <c r="Q345" s="6">
        <v>101</v>
      </c>
      <c r="R345" s="6">
        <v>33422.714999999997</v>
      </c>
      <c r="S345" s="6">
        <v>80</v>
      </c>
      <c r="T345" s="6">
        <f t="shared" si="17"/>
        <v>0.79207920792079212</v>
      </c>
    </row>
    <row r="346" spans="1:20" x14ac:dyDescent="0.15">
      <c r="A346" s="15" t="s">
        <v>359</v>
      </c>
      <c r="B346" s="15" t="s">
        <v>27</v>
      </c>
      <c r="C346" s="6">
        <v>83</v>
      </c>
      <c r="D346" s="6">
        <v>27878.201000000001</v>
      </c>
      <c r="E346" s="6">
        <v>111</v>
      </c>
      <c r="F346" s="6">
        <f t="shared" si="15"/>
        <v>1.3373493975903614</v>
      </c>
      <c r="H346" s="15" t="s">
        <v>421</v>
      </c>
      <c r="I346" s="15" t="s">
        <v>28</v>
      </c>
      <c r="J346" s="6">
        <v>58</v>
      </c>
      <c r="K346" s="6">
        <v>19256.236000000001</v>
      </c>
      <c r="L346" s="6">
        <v>65</v>
      </c>
      <c r="M346" s="6">
        <f t="shared" si="16"/>
        <v>1.1206896551724137</v>
      </c>
      <c r="O346" s="15" t="s">
        <v>483</v>
      </c>
      <c r="P346" s="15" t="s">
        <v>27</v>
      </c>
      <c r="Q346" s="6">
        <v>93</v>
      </c>
      <c r="R346" s="6">
        <v>31586.317999999999</v>
      </c>
      <c r="S346" s="6">
        <v>81</v>
      </c>
      <c r="T346" s="6">
        <f t="shared" si="17"/>
        <v>0.87096774193548387</v>
      </c>
    </row>
    <row r="347" spans="1:20" x14ac:dyDescent="0.15">
      <c r="A347" s="15" t="s">
        <v>359</v>
      </c>
      <c r="B347" s="15" t="s">
        <v>28</v>
      </c>
      <c r="C347" s="6">
        <v>103</v>
      </c>
      <c r="D347" s="6">
        <v>31191.48</v>
      </c>
      <c r="E347" s="6">
        <v>111</v>
      </c>
      <c r="F347" s="6">
        <f t="shared" si="15"/>
        <v>1.0776699029126213</v>
      </c>
      <c r="H347" s="15" t="s">
        <v>421</v>
      </c>
      <c r="I347" s="15" t="s">
        <v>29</v>
      </c>
      <c r="J347" s="6">
        <v>51</v>
      </c>
      <c r="K347" s="6">
        <v>16503.120999999999</v>
      </c>
      <c r="L347" s="6">
        <v>65</v>
      </c>
      <c r="M347" s="6">
        <f t="shared" si="16"/>
        <v>1.2745098039215685</v>
      </c>
      <c r="O347" s="15" t="s">
        <v>483</v>
      </c>
      <c r="P347" s="15" t="s">
        <v>28</v>
      </c>
      <c r="Q347" s="6">
        <v>111</v>
      </c>
      <c r="R347" s="6">
        <v>32485.565999999999</v>
      </c>
      <c r="S347" s="6">
        <v>81</v>
      </c>
      <c r="T347" s="6">
        <f t="shared" si="17"/>
        <v>0.72972972972972971</v>
      </c>
    </row>
    <row r="348" spans="1:20" x14ac:dyDescent="0.15">
      <c r="A348" s="15" t="s">
        <v>359</v>
      </c>
      <c r="B348" s="15" t="s">
        <v>29</v>
      </c>
      <c r="C348" s="6">
        <v>97</v>
      </c>
      <c r="D348" s="6">
        <v>30375.241999999998</v>
      </c>
      <c r="E348" s="6">
        <v>111</v>
      </c>
      <c r="F348" s="6">
        <f t="shared" si="15"/>
        <v>1.1443298969072164</v>
      </c>
      <c r="H348" s="15" t="s">
        <v>421</v>
      </c>
      <c r="I348" s="15" t="s">
        <v>30</v>
      </c>
      <c r="J348" s="6">
        <v>25</v>
      </c>
      <c r="K348" s="6">
        <v>9250.6409999999996</v>
      </c>
      <c r="L348" s="6">
        <v>65</v>
      </c>
      <c r="M348" s="6">
        <f t="shared" si="16"/>
        <v>2.6</v>
      </c>
      <c r="O348" s="15" t="s">
        <v>483</v>
      </c>
      <c r="P348" s="15" t="s">
        <v>29</v>
      </c>
      <c r="Q348" s="6">
        <v>86</v>
      </c>
      <c r="R348" s="6">
        <v>27034.715</v>
      </c>
      <c r="S348" s="6">
        <v>82</v>
      </c>
      <c r="T348" s="6">
        <f t="shared" si="17"/>
        <v>0.95348837209302328</v>
      </c>
    </row>
    <row r="349" spans="1:20" x14ac:dyDescent="0.15">
      <c r="A349" s="15" t="s">
        <v>359</v>
      </c>
      <c r="B349" s="15" t="s">
        <v>30</v>
      </c>
      <c r="C349" s="6">
        <v>58</v>
      </c>
      <c r="D349" s="6">
        <v>18327.041000000001</v>
      </c>
      <c r="E349" s="6">
        <v>111</v>
      </c>
      <c r="F349" s="6">
        <f t="shared" si="15"/>
        <v>1.9137931034482758</v>
      </c>
      <c r="H349" s="15" t="s">
        <v>421</v>
      </c>
      <c r="I349" s="15" t="s">
        <v>31</v>
      </c>
      <c r="J349" s="6">
        <v>32</v>
      </c>
      <c r="K349" s="6">
        <v>9781.0010000000002</v>
      </c>
      <c r="L349" s="6">
        <v>65</v>
      </c>
      <c r="M349" s="6">
        <f t="shared" si="16"/>
        <v>2.03125</v>
      </c>
      <c r="O349" s="15" t="s">
        <v>483</v>
      </c>
      <c r="P349" s="15" t="s">
        <v>30</v>
      </c>
      <c r="Q349" s="6">
        <v>48</v>
      </c>
      <c r="R349" s="6">
        <v>14366.683999999999</v>
      </c>
      <c r="S349" s="6">
        <v>82</v>
      </c>
      <c r="T349" s="6">
        <f t="shared" si="17"/>
        <v>1.7083333333333333</v>
      </c>
    </row>
    <row r="350" spans="1:20" x14ac:dyDescent="0.15">
      <c r="A350" s="15" t="s">
        <v>359</v>
      </c>
      <c r="B350" s="15" t="s">
        <v>31</v>
      </c>
      <c r="C350" s="6">
        <v>46</v>
      </c>
      <c r="D350" s="6">
        <v>16733.48</v>
      </c>
      <c r="E350" s="6">
        <v>111</v>
      </c>
      <c r="F350" s="6">
        <f t="shared" si="15"/>
        <v>2.4130434782608696</v>
      </c>
      <c r="H350" s="15" t="s">
        <v>421</v>
      </c>
      <c r="I350" s="15" t="s">
        <v>32</v>
      </c>
      <c r="J350" s="6">
        <v>67</v>
      </c>
      <c r="K350" s="6">
        <v>21592.684000000001</v>
      </c>
      <c r="L350" s="6">
        <v>65</v>
      </c>
      <c r="M350" s="6">
        <f t="shared" si="16"/>
        <v>0.97014925373134331</v>
      </c>
      <c r="O350" s="15" t="s">
        <v>483</v>
      </c>
      <c r="P350" s="15" t="s">
        <v>31</v>
      </c>
      <c r="Q350" s="6">
        <v>47</v>
      </c>
      <c r="R350" s="6">
        <v>16178.681</v>
      </c>
      <c r="S350" s="6">
        <v>82</v>
      </c>
      <c r="T350" s="6">
        <f t="shared" si="17"/>
        <v>1.7446808510638299</v>
      </c>
    </row>
    <row r="351" spans="1:20" x14ac:dyDescent="0.15">
      <c r="A351" s="15" t="s">
        <v>359</v>
      </c>
      <c r="B351" s="15" t="s">
        <v>32</v>
      </c>
      <c r="C351" s="6">
        <v>92</v>
      </c>
      <c r="D351" s="6">
        <v>29088.111000000001</v>
      </c>
      <c r="E351" s="6">
        <v>111</v>
      </c>
      <c r="F351" s="6">
        <f t="shared" si="15"/>
        <v>1.2065217391304348</v>
      </c>
      <c r="H351" s="15" t="s">
        <v>421</v>
      </c>
      <c r="I351" s="15" t="s">
        <v>33</v>
      </c>
      <c r="J351" s="6">
        <v>60</v>
      </c>
      <c r="K351" s="6">
        <v>17609.324000000001</v>
      </c>
      <c r="L351" s="6">
        <v>65</v>
      </c>
      <c r="M351" s="6">
        <f t="shared" si="16"/>
        <v>1.0833333333333333</v>
      </c>
      <c r="O351" s="15" t="s">
        <v>483</v>
      </c>
      <c r="P351" s="15" t="s">
        <v>32</v>
      </c>
      <c r="Q351" s="6">
        <v>76</v>
      </c>
      <c r="R351" s="6">
        <v>23775.123</v>
      </c>
      <c r="S351" s="6">
        <v>82</v>
      </c>
      <c r="T351" s="6">
        <f t="shared" si="17"/>
        <v>1.0789473684210527</v>
      </c>
    </row>
    <row r="352" spans="1:20" x14ac:dyDescent="0.15">
      <c r="A352" s="15" t="s">
        <v>359</v>
      </c>
      <c r="B352" s="15" t="s">
        <v>33</v>
      </c>
      <c r="C352" s="6">
        <v>92</v>
      </c>
      <c r="D352" s="6">
        <v>31114.95</v>
      </c>
      <c r="E352" s="6">
        <v>111</v>
      </c>
      <c r="F352" s="6">
        <f t="shared" si="15"/>
        <v>1.2065217391304348</v>
      </c>
      <c r="H352" s="15" t="s">
        <v>422</v>
      </c>
      <c r="I352" s="15" t="s">
        <v>24</v>
      </c>
      <c r="J352" s="6">
        <v>50</v>
      </c>
      <c r="K352" s="6">
        <v>17287.919999999998</v>
      </c>
      <c r="L352" s="6">
        <v>81</v>
      </c>
      <c r="M352" s="6">
        <f t="shared" si="16"/>
        <v>1.62</v>
      </c>
      <c r="O352" s="15" t="s">
        <v>483</v>
      </c>
      <c r="P352" s="15" t="s">
        <v>33</v>
      </c>
      <c r="Q352" s="6">
        <v>92</v>
      </c>
      <c r="R352" s="6">
        <v>32828.25</v>
      </c>
      <c r="S352" s="6">
        <v>82</v>
      </c>
      <c r="T352" s="6">
        <f t="shared" si="17"/>
        <v>0.89130434782608692</v>
      </c>
    </row>
    <row r="353" spans="1:20" x14ac:dyDescent="0.15">
      <c r="A353" s="15" t="s">
        <v>360</v>
      </c>
      <c r="B353" s="15" t="s">
        <v>24</v>
      </c>
      <c r="C353" s="6">
        <v>113</v>
      </c>
      <c r="D353" s="6">
        <v>35461.839999999997</v>
      </c>
      <c r="E353" s="6">
        <v>91</v>
      </c>
      <c r="F353" s="6">
        <f t="shared" si="15"/>
        <v>0.80530973451327437</v>
      </c>
      <c r="H353" s="15" t="s">
        <v>422</v>
      </c>
      <c r="I353" s="15" t="s">
        <v>25</v>
      </c>
      <c r="J353" s="6">
        <v>52</v>
      </c>
      <c r="K353" s="6">
        <v>14957.039000000001</v>
      </c>
      <c r="L353" s="6">
        <v>81</v>
      </c>
      <c r="M353" s="6">
        <f t="shared" si="16"/>
        <v>1.5576923076923077</v>
      </c>
      <c r="O353" s="15" t="s">
        <v>484</v>
      </c>
      <c r="P353" s="15" t="s">
        <v>24</v>
      </c>
      <c r="Q353" s="6">
        <v>82</v>
      </c>
      <c r="R353" s="6">
        <v>27982.914000000001</v>
      </c>
      <c r="S353" s="6">
        <v>78</v>
      </c>
      <c r="T353" s="6">
        <f t="shared" si="17"/>
        <v>0.95121951219512191</v>
      </c>
    </row>
    <row r="354" spans="1:20" x14ac:dyDescent="0.15">
      <c r="A354" s="15" t="s">
        <v>360</v>
      </c>
      <c r="B354" s="15" t="s">
        <v>25</v>
      </c>
      <c r="C354" s="6">
        <v>99</v>
      </c>
      <c r="D354" s="6">
        <v>31744.723000000002</v>
      </c>
      <c r="E354" s="6">
        <v>91</v>
      </c>
      <c r="F354" s="6">
        <f t="shared" si="15"/>
        <v>0.91919191919191923</v>
      </c>
      <c r="H354" s="15" t="s">
        <v>422</v>
      </c>
      <c r="I354" s="15" t="s">
        <v>26</v>
      </c>
      <c r="J354" s="6">
        <v>47</v>
      </c>
      <c r="K354" s="6">
        <v>14946.359</v>
      </c>
      <c r="L354" s="6">
        <v>81</v>
      </c>
      <c r="M354" s="6">
        <f t="shared" si="16"/>
        <v>1.7234042553191489</v>
      </c>
      <c r="O354" s="15" t="s">
        <v>484</v>
      </c>
      <c r="P354" s="15" t="s">
        <v>25</v>
      </c>
      <c r="Q354" s="6">
        <v>109</v>
      </c>
      <c r="R354" s="6">
        <v>36596.434000000001</v>
      </c>
      <c r="S354" s="6">
        <v>78</v>
      </c>
      <c r="T354" s="6">
        <f t="shared" si="17"/>
        <v>0.7155963302752294</v>
      </c>
    </row>
    <row r="355" spans="1:20" x14ac:dyDescent="0.15">
      <c r="A355" s="15" t="s">
        <v>360</v>
      </c>
      <c r="B355" s="15" t="s">
        <v>26</v>
      </c>
      <c r="C355" s="6">
        <v>117</v>
      </c>
      <c r="D355" s="6">
        <v>39526.445</v>
      </c>
      <c r="E355" s="6">
        <v>91</v>
      </c>
      <c r="F355" s="6">
        <f t="shared" si="15"/>
        <v>0.77777777777777779</v>
      </c>
      <c r="H355" s="15" t="s">
        <v>422</v>
      </c>
      <c r="I355" s="15" t="s">
        <v>27</v>
      </c>
      <c r="J355" s="6">
        <v>50</v>
      </c>
      <c r="K355" s="6">
        <v>15813.04</v>
      </c>
      <c r="L355" s="6">
        <v>81</v>
      </c>
      <c r="M355" s="6">
        <f t="shared" si="16"/>
        <v>1.62</v>
      </c>
      <c r="O355" s="15" t="s">
        <v>484</v>
      </c>
      <c r="P355" s="15" t="s">
        <v>26</v>
      </c>
      <c r="Q355" s="6">
        <v>100</v>
      </c>
      <c r="R355" s="6">
        <v>35000.720000000001</v>
      </c>
      <c r="S355" s="6">
        <v>79</v>
      </c>
      <c r="T355" s="6">
        <f t="shared" si="17"/>
        <v>0.79</v>
      </c>
    </row>
    <row r="356" spans="1:20" x14ac:dyDescent="0.15">
      <c r="A356" s="15" t="s">
        <v>360</v>
      </c>
      <c r="B356" s="15" t="s">
        <v>27</v>
      </c>
      <c r="C356" s="6">
        <v>91</v>
      </c>
      <c r="D356" s="6">
        <v>32319.805</v>
      </c>
      <c r="E356" s="6">
        <v>91</v>
      </c>
      <c r="F356" s="6">
        <f t="shared" si="15"/>
        <v>1</v>
      </c>
      <c r="H356" s="15" t="s">
        <v>422</v>
      </c>
      <c r="I356" s="15" t="s">
        <v>28</v>
      </c>
      <c r="J356" s="6">
        <v>44</v>
      </c>
      <c r="K356" s="6">
        <v>15817.92</v>
      </c>
      <c r="L356" s="6">
        <v>81</v>
      </c>
      <c r="M356" s="6">
        <f t="shared" si="16"/>
        <v>1.8409090909090908</v>
      </c>
      <c r="O356" s="15" t="s">
        <v>484</v>
      </c>
      <c r="P356" s="15" t="s">
        <v>27</v>
      </c>
      <c r="Q356" s="6">
        <v>89</v>
      </c>
      <c r="R356" s="6">
        <v>30153.241999999998</v>
      </c>
      <c r="S356" s="6">
        <v>79</v>
      </c>
      <c r="T356" s="6">
        <f t="shared" si="17"/>
        <v>0.88764044943820219</v>
      </c>
    </row>
    <row r="357" spans="1:20" x14ac:dyDescent="0.15">
      <c r="A357" s="15" t="s">
        <v>360</v>
      </c>
      <c r="B357" s="15" t="s">
        <v>28</v>
      </c>
      <c r="C357" s="6">
        <v>98</v>
      </c>
      <c r="D357" s="6">
        <v>33049.440000000002</v>
      </c>
      <c r="E357" s="6">
        <v>91</v>
      </c>
      <c r="F357" s="6">
        <f t="shared" si="15"/>
        <v>0.9285714285714286</v>
      </c>
      <c r="H357" s="15" t="s">
        <v>422</v>
      </c>
      <c r="I357" s="15" t="s">
        <v>29</v>
      </c>
      <c r="J357" s="6">
        <v>54</v>
      </c>
      <c r="K357" s="6">
        <v>18356.560000000001</v>
      </c>
      <c r="L357" s="6">
        <v>81</v>
      </c>
      <c r="M357" s="6">
        <f t="shared" si="16"/>
        <v>1.5</v>
      </c>
      <c r="O357" s="15" t="s">
        <v>484</v>
      </c>
      <c r="P357" s="15" t="s">
        <v>28</v>
      </c>
      <c r="Q357" s="6">
        <v>98</v>
      </c>
      <c r="R357" s="6">
        <v>30112.638999999999</v>
      </c>
      <c r="S357" s="6">
        <v>79</v>
      </c>
      <c r="T357" s="6">
        <f t="shared" si="17"/>
        <v>0.80612244897959184</v>
      </c>
    </row>
    <row r="358" spans="1:20" x14ac:dyDescent="0.15">
      <c r="A358" s="15" t="s">
        <v>360</v>
      </c>
      <c r="B358" s="15" t="s">
        <v>29</v>
      </c>
      <c r="C358" s="6">
        <v>93</v>
      </c>
      <c r="D358" s="6">
        <v>29151.796999999999</v>
      </c>
      <c r="E358" s="6">
        <v>91</v>
      </c>
      <c r="F358" s="6">
        <f t="shared" si="15"/>
        <v>0.978494623655914</v>
      </c>
      <c r="H358" s="15" t="s">
        <v>422</v>
      </c>
      <c r="I358" s="15" t="s">
        <v>30</v>
      </c>
      <c r="J358" s="6">
        <v>20</v>
      </c>
      <c r="K358" s="6">
        <v>5732.2397000000001</v>
      </c>
      <c r="L358" s="6">
        <v>81</v>
      </c>
      <c r="M358" s="6">
        <f t="shared" si="16"/>
        <v>4.05</v>
      </c>
      <c r="O358" s="15" t="s">
        <v>484</v>
      </c>
      <c r="P358" s="15" t="s">
        <v>29</v>
      </c>
      <c r="Q358" s="6">
        <v>86</v>
      </c>
      <c r="R358" s="6">
        <v>29668.883000000002</v>
      </c>
      <c r="S358" s="6">
        <v>79</v>
      </c>
      <c r="T358" s="6">
        <f t="shared" si="17"/>
        <v>0.91860465116279066</v>
      </c>
    </row>
    <row r="359" spans="1:20" x14ac:dyDescent="0.15">
      <c r="A359" s="15" t="s">
        <v>360</v>
      </c>
      <c r="B359" s="15" t="s">
        <v>30</v>
      </c>
      <c r="C359" s="6">
        <v>61</v>
      </c>
      <c r="D359" s="6">
        <v>17484.078000000001</v>
      </c>
      <c r="E359" s="6">
        <v>91</v>
      </c>
      <c r="F359" s="6">
        <f t="shared" si="15"/>
        <v>1.4918032786885247</v>
      </c>
      <c r="H359" s="15" t="s">
        <v>422</v>
      </c>
      <c r="I359" s="15" t="s">
        <v>31</v>
      </c>
      <c r="J359" s="6">
        <v>23</v>
      </c>
      <c r="K359" s="6">
        <v>8209.1200000000008</v>
      </c>
      <c r="L359" s="6">
        <v>81</v>
      </c>
      <c r="M359" s="6">
        <f t="shared" si="16"/>
        <v>3.5217391304347827</v>
      </c>
      <c r="O359" s="15" t="s">
        <v>484</v>
      </c>
      <c r="P359" s="15" t="s">
        <v>30</v>
      </c>
      <c r="Q359" s="6">
        <v>46</v>
      </c>
      <c r="R359" s="6">
        <v>14705.398999999999</v>
      </c>
      <c r="S359" s="6">
        <v>79</v>
      </c>
      <c r="T359" s="6">
        <f t="shared" si="17"/>
        <v>1.7173913043478262</v>
      </c>
    </row>
    <row r="360" spans="1:20" x14ac:dyDescent="0.15">
      <c r="A360" s="15" t="s">
        <v>360</v>
      </c>
      <c r="B360" s="15" t="s">
        <v>31</v>
      </c>
      <c r="C360" s="6">
        <v>34</v>
      </c>
      <c r="D360" s="6">
        <v>12558.199000000001</v>
      </c>
      <c r="E360" s="6">
        <v>91</v>
      </c>
      <c r="F360" s="6">
        <f t="shared" si="15"/>
        <v>2.6764705882352939</v>
      </c>
      <c r="H360" s="15" t="s">
        <v>422</v>
      </c>
      <c r="I360" s="15" t="s">
        <v>32</v>
      </c>
      <c r="J360" s="6">
        <v>49</v>
      </c>
      <c r="K360" s="6">
        <v>16451.32</v>
      </c>
      <c r="L360" s="6">
        <v>81</v>
      </c>
      <c r="M360" s="6">
        <f t="shared" si="16"/>
        <v>1.653061224489796</v>
      </c>
      <c r="O360" s="15" t="s">
        <v>484</v>
      </c>
      <c r="P360" s="15" t="s">
        <v>31</v>
      </c>
      <c r="Q360" s="6">
        <v>51</v>
      </c>
      <c r="R360" s="6">
        <v>16112.279</v>
      </c>
      <c r="S360" s="6">
        <v>79</v>
      </c>
      <c r="T360" s="6">
        <f t="shared" si="17"/>
        <v>1.5490196078431373</v>
      </c>
    </row>
    <row r="361" spans="1:20" x14ac:dyDescent="0.15">
      <c r="A361" s="15" t="s">
        <v>360</v>
      </c>
      <c r="B361" s="15" t="s">
        <v>32</v>
      </c>
      <c r="C361" s="6">
        <v>103</v>
      </c>
      <c r="D361" s="6">
        <v>30509.645</v>
      </c>
      <c r="E361" s="6">
        <v>91</v>
      </c>
      <c r="F361" s="6">
        <f t="shared" si="15"/>
        <v>0.88349514563106801</v>
      </c>
      <c r="H361" s="15" t="s">
        <v>422</v>
      </c>
      <c r="I361" s="15" t="s">
        <v>33</v>
      </c>
      <c r="J361" s="6">
        <v>53</v>
      </c>
      <c r="K361" s="6">
        <v>16669.598000000002</v>
      </c>
      <c r="L361" s="6">
        <v>81</v>
      </c>
      <c r="M361" s="6">
        <f t="shared" si="16"/>
        <v>1.5283018867924529</v>
      </c>
      <c r="O361" s="15" t="s">
        <v>484</v>
      </c>
      <c r="P361" s="15" t="s">
        <v>32</v>
      </c>
      <c r="Q361" s="6">
        <v>90</v>
      </c>
      <c r="R361" s="6">
        <v>30163.673999999999</v>
      </c>
      <c r="S361" s="6">
        <v>79</v>
      </c>
      <c r="T361" s="6">
        <f t="shared" si="17"/>
        <v>0.87777777777777777</v>
      </c>
    </row>
    <row r="362" spans="1:20" x14ac:dyDescent="0.15">
      <c r="A362" s="15" t="s">
        <v>360</v>
      </c>
      <c r="B362" s="15" t="s">
        <v>33</v>
      </c>
      <c r="C362" s="6">
        <v>88</v>
      </c>
      <c r="D362" s="6">
        <v>30228.766</v>
      </c>
      <c r="E362" s="6">
        <v>91</v>
      </c>
      <c r="F362" s="6">
        <f t="shared" si="15"/>
        <v>1.0340909090909092</v>
      </c>
      <c r="H362" s="15" t="s">
        <v>423</v>
      </c>
      <c r="I362" s="15" t="s">
        <v>24</v>
      </c>
      <c r="J362" s="6">
        <v>97</v>
      </c>
      <c r="K362" s="6">
        <v>32176.324000000001</v>
      </c>
      <c r="L362" s="6">
        <v>114</v>
      </c>
      <c r="M362" s="6">
        <f t="shared" si="16"/>
        <v>1.1752577319587629</v>
      </c>
      <c r="O362" s="15" t="s">
        <v>484</v>
      </c>
      <c r="P362" s="15" t="s">
        <v>33</v>
      </c>
      <c r="Q362" s="6">
        <v>98</v>
      </c>
      <c r="R362" s="6">
        <v>34356.714999999997</v>
      </c>
      <c r="S362" s="6">
        <v>80</v>
      </c>
      <c r="T362" s="6">
        <f t="shared" si="17"/>
        <v>0.81632653061224492</v>
      </c>
    </row>
    <row r="363" spans="1:20" x14ac:dyDescent="0.15">
      <c r="A363" s="15" t="s">
        <v>361</v>
      </c>
      <c r="B363" s="15" t="s">
        <v>24</v>
      </c>
      <c r="C363" s="6">
        <v>105</v>
      </c>
      <c r="D363" s="6">
        <v>33746.722999999998</v>
      </c>
      <c r="E363" s="6">
        <v>267</v>
      </c>
      <c r="F363" s="6">
        <f t="shared" si="15"/>
        <v>2.5428571428571427</v>
      </c>
      <c r="H363" s="15" t="s">
        <v>423</v>
      </c>
      <c r="I363" s="15" t="s">
        <v>25</v>
      </c>
      <c r="J363" s="6">
        <v>94</v>
      </c>
      <c r="K363" s="6">
        <v>29256.398000000001</v>
      </c>
      <c r="L363" s="6">
        <v>114</v>
      </c>
      <c r="M363" s="6">
        <f t="shared" si="16"/>
        <v>1.2127659574468086</v>
      </c>
      <c r="O363" s="15" t="s">
        <v>485</v>
      </c>
      <c r="P363" s="15" t="s">
        <v>24</v>
      </c>
      <c r="Q363" s="6">
        <v>89</v>
      </c>
      <c r="R363" s="6">
        <v>29299.32</v>
      </c>
      <c r="S363" s="6">
        <v>84</v>
      </c>
      <c r="T363" s="6">
        <f t="shared" si="17"/>
        <v>0.9438202247191011</v>
      </c>
    </row>
    <row r="364" spans="1:20" x14ac:dyDescent="0.15">
      <c r="A364" s="15" t="s">
        <v>361</v>
      </c>
      <c r="B364" s="15" t="s">
        <v>25</v>
      </c>
      <c r="C364" s="6">
        <v>108</v>
      </c>
      <c r="D364" s="6">
        <v>36165.964999999997</v>
      </c>
      <c r="E364" s="6">
        <v>267</v>
      </c>
      <c r="F364" s="6">
        <f t="shared" si="15"/>
        <v>2.4722222222222223</v>
      </c>
      <c r="H364" s="15" t="s">
        <v>423</v>
      </c>
      <c r="I364" s="15" t="s">
        <v>26</v>
      </c>
      <c r="J364" s="6">
        <v>76</v>
      </c>
      <c r="K364" s="6">
        <v>24147.723000000002</v>
      </c>
      <c r="L364" s="6">
        <v>114</v>
      </c>
      <c r="M364" s="6">
        <f t="shared" si="16"/>
        <v>1.5</v>
      </c>
      <c r="O364" s="15" t="s">
        <v>485</v>
      </c>
      <c r="P364" s="15" t="s">
        <v>25</v>
      </c>
      <c r="Q364" s="6">
        <v>102</v>
      </c>
      <c r="R364" s="6">
        <v>32538.365000000002</v>
      </c>
      <c r="S364" s="6">
        <v>84</v>
      </c>
      <c r="T364" s="6">
        <f t="shared" si="17"/>
        <v>0.82352941176470584</v>
      </c>
    </row>
    <row r="365" spans="1:20" x14ac:dyDescent="0.15">
      <c r="A365" s="15" t="s">
        <v>361</v>
      </c>
      <c r="B365" s="15" t="s">
        <v>26</v>
      </c>
      <c r="C365" s="6">
        <v>111</v>
      </c>
      <c r="D365" s="6">
        <v>38848.959999999999</v>
      </c>
      <c r="E365" s="6">
        <v>267</v>
      </c>
      <c r="F365" s="6">
        <f t="shared" si="15"/>
        <v>2.4054054054054053</v>
      </c>
      <c r="H365" s="15" t="s">
        <v>423</v>
      </c>
      <c r="I365" s="15" t="s">
        <v>27</v>
      </c>
      <c r="J365" s="6">
        <v>82</v>
      </c>
      <c r="K365" s="6">
        <v>27055.796999999999</v>
      </c>
      <c r="L365" s="6">
        <v>114</v>
      </c>
      <c r="M365" s="6">
        <f t="shared" si="16"/>
        <v>1.3902439024390243</v>
      </c>
      <c r="O365" s="15" t="s">
        <v>485</v>
      </c>
      <c r="P365" s="15" t="s">
        <v>26</v>
      </c>
      <c r="Q365" s="6">
        <v>104</v>
      </c>
      <c r="R365" s="6">
        <v>33405</v>
      </c>
      <c r="S365" s="6">
        <v>84</v>
      </c>
      <c r="T365" s="6">
        <f t="shared" si="17"/>
        <v>0.80769230769230771</v>
      </c>
    </row>
    <row r="366" spans="1:20" x14ac:dyDescent="0.15">
      <c r="A366" s="15" t="s">
        <v>361</v>
      </c>
      <c r="B366" s="15" t="s">
        <v>27</v>
      </c>
      <c r="C366" s="6">
        <v>99</v>
      </c>
      <c r="D366" s="6">
        <v>34791.843999999997</v>
      </c>
      <c r="E366" s="6">
        <v>267</v>
      </c>
      <c r="F366" s="6">
        <f t="shared" si="15"/>
        <v>2.6969696969696968</v>
      </c>
      <c r="H366" s="15" t="s">
        <v>423</v>
      </c>
      <c r="I366" s="15" t="s">
        <v>28</v>
      </c>
      <c r="J366" s="6">
        <v>71</v>
      </c>
      <c r="K366" s="6">
        <v>25134.396000000001</v>
      </c>
      <c r="L366" s="6">
        <v>114</v>
      </c>
      <c r="M366" s="6">
        <f t="shared" si="16"/>
        <v>1.6056338028169015</v>
      </c>
      <c r="O366" s="15" t="s">
        <v>485</v>
      </c>
      <c r="P366" s="15" t="s">
        <v>27</v>
      </c>
      <c r="Q366" s="6">
        <v>88</v>
      </c>
      <c r="R366" s="6">
        <v>28005.599999999999</v>
      </c>
      <c r="S366" s="6">
        <v>84</v>
      </c>
      <c r="T366" s="6">
        <f t="shared" si="17"/>
        <v>0.95454545454545459</v>
      </c>
    </row>
    <row r="367" spans="1:20" x14ac:dyDescent="0.15">
      <c r="A367" s="15" t="s">
        <v>361</v>
      </c>
      <c r="B367" s="15" t="s">
        <v>28</v>
      </c>
      <c r="C367" s="6">
        <v>85</v>
      </c>
      <c r="D367" s="6">
        <v>30140.758000000002</v>
      </c>
      <c r="E367" s="6">
        <v>267</v>
      </c>
      <c r="F367" s="6">
        <f t="shared" si="15"/>
        <v>3.1411764705882352</v>
      </c>
      <c r="H367" s="15" t="s">
        <v>423</v>
      </c>
      <c r="I367" s="15" t="s">
        <v>29</v>
      </c>
      <c r="J367" s="6">
        <v>110</v>
      </c>
      <c r="K367" s="6">
        <v>36137.68</v>
      </c>
      <c r="L367" s="6">
        <v>114</v>
      </c>
      <c r="M367" s="6">
        <f t="shared" si="16"/>
        <v>1.0363636363636364</v>
      </c>
      <c r="O367" s="15" t="s">
        <v>485</v>
      </c>
      <c r="P367" s="15" t="s">
        <v>28</v>
      </c>
      <c r="Q367" s="6">
        <v>86</v>
      </c>
      <c r="R367" s="6">
        <v>28522.275000000001</v>
      </c>
      <c r="S367" s="6">
        <v>85</v>
      </c>
      <c r="T367" s="6">
        <f t="shared" si="17"/>
        <v>0.98837209302325579</v>
      </c>
    </row>
    <row r="368" spans="1:20" x14ac:dyDescent="0.15">
      <c r="A368" s="15" t="s">
        <v>361</v>
      </c>
      <c r="B368" s="15" t="s">
        <v>29</v>
      </c>
      <c r="C368" s="6">
        <v>84</v>
      </c>
      <c r="D368" s="6">
        <v>27577.833999999999</v>
      </c>
      <c r="E368" s="6">
        <v>267</v>
      </c>
      <c r="F368" s="6">
        <f t="shared" si="15"/>
        <v>3.1785714285714284</v>
      </c>
      <c r="H368" s="15" t="s">
        <v>423</v>
      </c>
      <c r="I368" s="15" t="s">
        <v>30</v>
      </c>
      <c r="J368" s="6">
        <v>36</v>
      </c>
      <c r="K368" s="6">
        <v>11439.84</v>
      </c>
      <c r="L368" s="6">
        <v>115</v>
      </c>
      <c r="M368" s="6">
        <f t="shared" si="16"/>
        <v>3.1944444444444446</v>
      </c>
      <c r="O368" s="15" t="s">
        <v>485</v>
      </c>
      <c r="P368" s="15" t="s">
        <v>29</v>
      </c>
      <c r="Q368" s="6">
        <v>96</v>
      </c>
      <c r="R368" s="6">
        <v>33864.883000000002</v>
      </c>
      <c r="S368" s="6">
        <v>85</v>
      </c>
      <c r="T368" s="6">
        <f t="shared" si="17"/>
        <v>0.88541666666666663</v>
      </c>
    </row>
    <row r="369" spans="1:20" x14ac:dyDescent="0.15">
      <c r="A369" s="15" t="s">
        <v>361</v>
      </c>
      <c r="B369" s="15" t="s">
        <v>30</v>
      </c>
      <c r="C369" s="6">
        <v>45</v>
      </c>
      <c r="D369" s="6">
        <v>13194.88</v>
      </c>
      <c r="E369" s="6">
        <v>267</v>
      </c>
      <c r="F369" s="6">
        <f t="shared" si="15"/>
        <v>5.9333333333333336</v>
      </c>
      <c r="H369" s="15" t="s">
        <v>423</v>
      </c>
      <c r="I369" s="15" t="s">
        <v>31</v>
      </c>
      <c r="J369" s="6">
        <v>44</v>
      </c>
      <c r="K369" s="6">
        <v>14812.439</v>
      </c>
      <c r="L369" s="6">
        <v>115</v>
      </c>
      <c r="M369" s="6">
        <f t="shared" si="16"/>
        <v>2.6136363636363638</v>
      </c>
      <c r="O369" s="15" t="s">
        <v>485</v>
      </c>
      <c r="P369" s="15" t="s">
        <v>30</v>
      </c>
      <c r="Q369" s="6">
        <v>41</v>
      </c>
      <c r="R369" s="6">
        <v>14236.602000000001</v>
      </c>
      <c r="S369" s="6">
        <v>85</v>
      </c>
      <c r="T369" s="6">
        <f t="shared" si="17"/>
        <v>2.0731707317073171</v>
      </c>
    </row>
    <row r="370" spans="1:20" x14ac:dyDescent="0.15">
      <c r="A370" s="15" t="s">
        <v>361</v>
      </c>
      <c r="B370" s="15" t="s">
        <v>31</v>
      </c>
      <c r="C370" s="6">
        <v>38</v>
      </c>
      <c r="D370" s="6">
        <v>12262.839</v>
      </c>
      <c r="E370" s="6">
        <v>267</v>
      </c>
      <c r="F370" s="6">
        <f t="shared" si="15"/>
        <v>7.0263157894736841</v>
      </c>
      <c r="H370" s="15" t="s">
        <v>423</v>
      </c>
      <c r="I370" s="15" t="s">
        <v>32</v>
      </c>
      <c r="J370" s="6">
        <v>92</v>
      </c>
      <c r="K370" s="6">
        <v>32240.838</v>
      </c>
      <c r="L370" s="6">
        <v>115</v>
      </c>
      <c r="M370" s="6">
        <f t="shared" si="16"/>
        <v>1.25</v>
      </c>
      <c r="O370" s="15" t="s">
        <v>485</v>
      </c>
      <c r="P370" s="15" t="s">
        <v>31</v>
      </c>
      <c r="Q370" s="6">
        <v>46</v>
      </c>
      <c r="R370" s="6">
        <v>14641.081</v>
      </c>
      <c r="S370" s="6">
        <v>85</v>
      </c>
      <c r="T370" s="6">
        <f t="shared" si="17"/>
        <v>1.8478260869565217</v>
      </c>
    </row>
    <row r="371" spans="1:20" x14ac:dyDescent="0.15">
      <c r="A371" s="15" t="s">
        <v>361</v>
      </c>
      <c r="B371" s="15" t="s">
        <v>32</v>
      </c>
      <c r="C371" s="6">
        <v>116</v>
      </c>
      <c r="D371" s="6">
        <v>37062.04</v>
      </c>
      <c r="E371" s="6">
        <v>267</v>
      </c>
      <c r="F371" s="6">
        <f t="shared" si="15"/>
        <v>2.3017241379310347</v>
      </c>
      <c r="H371" s="15" t="s">
        <v>423</v>
      </c>
      <c r="I371" s="15" t="s">
        <v>33</v>
      </c>
      <c r="J371" s="6">
        <v>90</v>
      </c>
      <c r="K371" s="6">
        <v>29071.918000000001</v>
      </c>
      <c r="L371" s="6">
        <v>115</v>
      </c>
      <c r="M371" s="6">
        <f t="shared" si="16"/>
        <v>1.2777777777777777</v>
      </c>
      <c r="O371" s="15" t="s">
        <v>485</v>
      </c>
      <c r="P371" s="15" t="s">
        <v>32</v>
      </c>
      <c r="Q371" s="6">
        <v>92</v>
      </c>
      <c r="R371" s="6">
        <v>32038.686000000002</v>
      </c>
      <c r="S371" s="6">
        <v>85</v>
      </c>
      <c r="T371" s="6">
        <f t="shared" si="17"/>
        <v>0.92391304347826086</v>
      </c>
    </row>
    <row r="372" spans="1:20" x14ac:dyDescent="0.15">
      <c r="A372" s="15" t="s">
        <v>361</v>
      </c>
      <c r="B372" s="15" t="s">
        <v>33</v>
      </c>
      <c r="C372" s="6">
        <v>99</v>
      </c>
      <c r="D372" s="6">
        <v>32151.521000000001</v>
      </c>
      <c r="E372" s="6">
        <v>267</v>
      </c>
      <c r="F372" s="6">
        <f t="shared" si="15"/>
        <v>2.6969696969696968</v>
      </c>
      <c r="H372" s="15" t="s">
        <v>424</v>
      </c>
      <c r="I372" s="15" t="s">
        <v>24</v>
      </c>
      <c r="J372" s="6">
        <v>109</v>
      </c>
      <c r="K372" s="6">
        <v>35532.675999999999</v>
      </c>
      <c r="L372" s="6">
        <v>97</v>
      </c>
      <c r="M372" s="6">
        <f t="shared" si="16"/>
        <v>0.88990825688073394</v>
      </c>
      <c r="O372" s="15" t="s">
        <v>485</v>
      </c>
      <c r="P372" s="15" t="s">
        <v>33</v>
      </c>
      <c r="Q372" s="6">
        <v>97</v>
      </c>
      <c r="R372" s="6">
        <v>32727.88</v>
      </c>
      <c r="S372" s="6">
        <v>85</v>
      </c>
      <c r="T372" s="6">
        <f t="shared" si="17"/>
        <v>0.87628865979381443</v>
      </c>
    </row>
    <row r="373" spans="1:20" x14ac:dyDescent="0.15">
      <c r="A373" s="15" t="s">
        <v>362</v>
      </c>
      <c r="B373" s="15" t="s">
        <v>24</v>
      </c>
      <c r="C373" s="6">
        <v>99</v>
      </c>
      <c r="D373" s="6">
        <v>30972.720000000001</v>
      </c>
      <c r="E373" s="6">
        <v>489</v>
      </c>
      <c r="F373" s="6">
        <f t="shared" si="15"/>
        <v>4.9393939393939394</v>
      </c>
      <c r="H373" s="15" t="s">
        <v>424</v>
      </c>
      <c r="I373" s="15" t="s">
        <v>25</v>
      </c>
      <c r="J373" s="6">
        <v>105</v>
      </c>
      <c r="K373" s="6">
        <v>32420.085999999999</v>
      </c>
      <c r="L373" s="6">
        <v>97</v>
      </c>
      <c r="M373" s="6">
        <f t="shared" si="16"/>
        <v>0.92380952380952386</v>
      </c>
      <c r="O373" s="15" t="s">
        <v>486</v>
      </c>
      <c r="P373" s="15" t="s">
        <v>24</v>
      </c>
      <c r="Q373" s="6">
        <v>102</v>
      </c>
      <c r="R373" s="6">
        <v>33217.919999999998</v>
      </c>
      <c r="S373" s="6">
        <v>74</v>
      </c>
      <c r="T373" s="6">
        <f t="shared" si="17"/>
        <v>0.72549019607843135</v>
      </c>
    </row>
    <row r="374" spans="1:20" x14ac:dyDescent="0.15">
      <c r="A374" s="15" t="s">
        <v>362</v>
      </c>
      <c r="B374" s="15" t="s">
        <v>25</v>
      </c>
      <c r="C374" s="6">
        <v>86</v>
      </c>
      <c r="D374" s="6">
        <v>28834.116999999998</v>
      </c>
      <c r="E374" s="6">
        <v>489</v>
      </c>
      <c r="F374" s="6">
        <f t="shared" si="15"/>
        <v>5.6860465116279073</v>
      </c>
      <c r="H374" s="15" t="s">
        <v>424</v>
      </c>
      <c r="I374" s="15" t="s">
        <v>26</v>
      </c>
      <c r="J374" s="6">
        <v>80</v>
      </c>
      <c r="K374" s="6">
        <v>24866.395</v>
      </c>
      <c r="L374" s="6">
        <v>97</v>
      </c>
      <c r="M374" s="6">
        <f t="shared" si="16"/>
        <v>1.2124999999999999</v>
      </c>
      <c r="O374" s="15" t="s">
        <v>486</v>
      </c>
      <c r="P374" s="15" t="s">
        <v>25</v>
      </c>
      <c r="Q374" s="6">
        <v>84</v>
      </c>
      <c r="R374" s="6">
        <v>27098.6</v>
      </c>
      <c r="S374" s="6">
        <v>75</v>
      </c>
      <c r="T374" s="6">
        <f t="shared" si="17"/>
        <v>0.8928571428571429</v>
      </c>
    </row>
    <row r="375" spans="1:20" x14ac:dyDescent="0.15">
      <c r="A375" s="15" t="s">
        <v>362</v>
      </c>
      <c r="B375" s="15" t="s">
        <v>26</v>
      </c>
      <c r="C375" s="6">
        <v>94</v>
      </c>
      <c r="D375" s="6">
        <v>32025.603999999999</v>
      </c>
      <c r="E375" s="6">
        <v>489</v>
      </c>
      <c r="F375" s="6">
        <f t="shared" si="15"/>
        <v>5.2021276595744679</v>
      </c>
      <c r="H375" s="15" t="s">
        <v>424</v>
      </c>
      <c r="I375" s="15" t="s">
        <v>27</v>
      </c>
      <c r="J375" s="6">
        <v>99</v>
      </c>
      <c r="K375" s="6">
        <v>34636.434000000001</v>
      </c>
      <c r="L375" s="6">
        <v>97</v>
      </c>
      <c r="M375" s="6">
        <f t="shared" si="16"/>
        <v>0.97979797979797978</v>
      </c>
      <c r="O375" s="15" t="s">
        <v>486</v>
      </c>
      <c r="P375" s="15" t="s">
        <v>26</v>
      </c>
      <c r="Q375" s="6">
        <v>91</v>
      </c>
      <c r="R375" s="6">
        <v>28194.442999999999</v>
      </c>
      <c r="S375" s="6">
        <v>76</v>
      </c>
      <c r="T375" s="6">
        <f t="shared" si="17"/>
        <v>0.8351648351648352</v>
      </c>
    </row>
    <row r="376" spans="1:20" x14ac:dyDescent="0.15">
      <c r="A376" s="15" t="s">
        <v>362</v>
      </c>
      <c r="B376" s="15" t="s">
        <v>27</v>
      </c>
      <c r="C376" s="6">
        <v>107</v>
      </c>
      <c r="D376" s="6">
        <v>35311.355000000003</v>
      </c>
      <c r="E376" s="6">
        <v>489</v>
      </c>
      <c r="F376" s="6">
        <f t="shared" si="15"/>
        <v>4.5700934579439254</v>
      </c>
      <c r="H376" s="15" t="s">
        <v>424</v>
      </c>
      <c r="I376" s="15" t="s">
        <v>28</v>
      </c>
      <c r="J376" s="6">
        <v>88</v>
      </c>
      <c r="K376" s="6">
        <v>30497.675999999999</v>
      </c>
      <c r="L376" s="6">
        <v>98</v>
      </c>
      <c r="M376" s="6">
        <f t="shared" si="16"/>
        <v>1.1136363636363635</v>
      </c>
      <c r="O376" s="15" t="s">
        <v>486</v>
      </c>
      <c r="P376" s="15" t="s">
        <v>27</v>
      </c>
      <c r="Q376" s="6">
        <v>90</v>
      </c>
      <c r="R376" s="6">
        <v>29992.645</v>
      </c>
      <c r="S376" s="6">
        <v>77</v>
      </c>
      <c r="T376" s="6">
        <f t="shared" si="17"/>
        <v>0.85555555555555551</v>
      </c>
    </row>
    <row r="377" spans="1:20" x14ac:dyDescent="0.15">
      <c r="A377" s="15" t="s">
        <v>362</v>
      </c>
      <c r="B377" s="15" t="s">
        <v>28</v>
      </c>
      <c r="C377" s="6">
        <v>111</v>
      </c>
      <c r="D377" s="6">
        <v>37311.766000000003</v>
      </c>
      <c r="E377" s="6">
        <v>489</v>
      </c>
      <c r="F377" s="6">
        <f t="shared" si="15"/>
        <v>4.4054054054054053</v>
      </c>
      <c r="H377" s="15" t="s">
        <v>424</v>
      </c>
      <c r="I377" s="15" t="s">
        <v>29</v>
      </c>
      <c r="J377" s="6">
        <v>118</v>
      </c>
      <c r="K377" s="6">
        <v>38893.561999999998</v>
      </c>
      <c r="L377" s="6">
        <v>98</v>
      </c>
      <c r="M377" s="6">
        <f t="shared" si="16"/>
        <v>0.83050847457627119</v>
      </c>
      <c r="O377" s="15" t="s">
        <v>486</v>
      </c>
      <c r="P377" s="15" t="s">
        <v>28</v>
      </c>
      <c r="Q377" s="6">
        <v>102</v>
      </c>
      <c r="R377" s="6">
        <v>33506.163999999997</v>
      </c>
      <c r="S377" s="6">
        <v>77</v>
      </c>
      <c r="T377" s="6">
        <f t="shared" si="17"/>
        <v>0.75490196078431371</v>
      </c>
    </row>
    <row r="378" spans="1:20" x14ac:dyDescent="0.15">
      <c r="A378" s="15" t="s">
        <v>362</v>
      </c>
      <c r="B378" s="15" t="s">
        <v>29</v>
      </c>
      <c r="C378" s="6">
        <v>92</v>
      </c>
      <c r="D378" s="6">
        <v>31421.521000000001</v>
      </c>
      <c r="E378" s="6">
        <v>489</v>
      </c>
      <c r="F378" s="6">
        <f t="shared" si="15"/>
        <v>5.3152173913043477</v>
      </c>
      <c r="H378" s="15" t="s">
        <v>424</v>
      </c>
      <c r="I378" s="15" t="s">
        <v>30</v>
      </c>
      <c r="J378" s="6">
        <v>44</v>
      </c>
      <c r="K378" s="6">
        <v>15507.959000000001</v>
      </c>
      <c r="L378" s="6">
        <v>98</v>
      </c>
      <c r="M378" s="6">
        <f t="shared" si="16"/>
        <v>2.2272727272727271</v>
      </c>
      <c r="O378" s="15" t="s">
        <v>486</v>
      </c>
      <c r="P378" s="15" t="s">
        <v>29</v>
      </c>
      <c r="Q378" s="6">
        <v>92</v>
      </c>
      <c r="R378" s="6">
        <v>31493.238000000001</v>
      </c>
      <c r="S378" s="6">
        <v>78</v>
      </c>
      <c r="T378" s="6">
        <f t="shared" si="17"/>
        <v>0.84782608695652173</v>
      </c>
    </row>
    <row r="379" spans="1:20" x14ac:dyDescent="0.15">
      <c r="A379" s="15" t="s">
        <v>362</v>
      </c>
      <c r="B379" s="15" t="s">
        <v>30</v>
      </c>
      <c r="C379" s="6">
        <v>36</v>
      </c>
      <c r="D379" s="6">
        <v>10619.198</v>
      </c>
      <c r="E379" s="6">
        <v>489</v>
      </c>
      <c r="F379" s="6">
        <f t="shared" si="15"/>
        <v>13.583333333333334</v>
      </c>
      <c r="H379" s="15" t="s">
        <v>424</v>
      </c>
      <c r="I379" s="15" t="s">
        <v>31</v>
      </c>
      <c r="J379" s="6">
        <v>53</v>
      </c>
      <c r="K379" s="6">
        <v>16115.960999999999</v>
      </c>
      <c r="L379" s="6">
        <v>98</v>
      </c>
      <c r="M379" s="6">
        <f t="shared" si="16"/>
        <v>1.8490566037735849</v>
      </c>
      <c r="O379" s="15" t="s">
        <v>486</v>
      </c>
      <c r="P379" s="15" t="s">
        <v>30</v>
      </c>
      <c r="Q379" s="6">
        <v>42</v>
      </c>
      <c r="R379" s="6">
        <v>13185.96</v>
      </c>
      <c r="S379" s="6">
        <v>78</v>
      </c>
      <c r="T379" s="6">
        <f t="shared" si="17"/>
        <v>1.8571428571428572</v>
      </c>
    </row>
    <row r="380" spans="1:20" x14ac:dyDescent="0.15">
      <c r="A380" s="15" t="s">
        <v>362</v>
      </c>
      <c r="B380" s="15" t="s">
        <v>31</v>
      </c>
      <c r="C380" s="6">
        <v>45</v>
      </c>
      <c r="D380" s="6">
        <v>14213.36</v>
      </c>
      <c r="E380" s="6">
        <v>489</v>
      </c>
      <c r="F380" s="6">
        <f t="shared" si="15"/>
        <v>10.866666666666667</v>
      </c>
      <c r="H380" s="15" t="s">
        <v>424</v>
      </c>
      <c r="I380" s="15" t="s">
        <v>32</v>
      </c>
      <c r="J380" s="6">
        <v>110</v>
      </c>
      <c r="K380" s="6">
        <v>37957.203000000001</v>
      </c>
      <c r="L380" s="6">
        <v>98</v>
      </c>
      <c r="M380" s="6">
        <f t="shared" si="16"/>
        <v>0.89090909090909087</v>
      </c>
      <c r="O380" s="15" t="s">
        <v>486</v>
      </c>
      <c r="P380" s="15" t="s">
        <v>31</v>
      </c>
      <c r="Q380" s="6">
        <v>47</v>
      </c>
      <c r="R380" s="6">
        <v>16855.958999999999</v>
      </c>
      <c r="S380" s="6">
        <v>79</v>
      </c>
      <c r="T380" s="6">
        <f t="shared" si="17"/>
        <v>1.6808510638297873</v>
      </c>
    </row>
    <row r="381" spans="1:20" x14ac:dyDescent="0.15">
      <c r="A381" s="15" t="s">
        <v>362</v>
      </c>
      <c r="B381" s="15" t="s">
        <v>32</v>
      </c>
      <c r="C381" s="6">
        <v>107</v>
      </c>
      <c r="D381" s="6">
        <v>34998.847999999998</v>
      </c>
      <c r="E381" s="6">
        <v>489</v>
      </c>
      <c r="F381" s="6">
        <f t="shared" si="15"/>
        <v>4.5700934579439254</v>
      </c>
      <c r="H381" s="15" t="s">
        <v>424</v>
      </c>
      <c r="I381" s="15" t="s">
        <v>33</v>
      </c>
      <c r="J381" s="6">
        <v>94</v>
      </c>
      <c r="K381" s="6">
        <v>31924.442999999999</v>
      </c>
      <c r="L381" s="6">
        <v>99</v>
      </c>
      <c r="M381" s="6">
        <f t="shared" si="16"/>
        <v>1.053191489361702</v>
      </c>
      <c r="O381" s="15" t="s">
        <v>486</v>
      </c>
      <c r="P381" s="15" t="s">
        <v>32</v>
      </c>
      <c r="Q381" s="6">
        <v>90</v>
      </c>
      <c r="R381" s="6">
        <v>30860.363000000001</v>
      </c>
      <c r="S381" s="6">
        <v>79</v>
      </c>
      <c r="T381" s="6">
        <f t="shared" si="17"/>
        <v>0.87777777777777777</v>
      </c>
    </row>
    <row r="382" spans="1:20" x14ac:dyDescent="0.15">
      <c r="A382" s="15" t="s">
        <v>362</v>
      </c>
      <c r="B382" s="15" t="s">
        <v>33</v>
      </c>
      <c r="C382" s="6">
        <v>91</v>
      </c>
      <c r="D382" s="6">
        <v>30791.596000000001</v>
      </c>
      <c r="E382" s="6">
        <v>489</v>
      </c>
      <c r="F382" s="6">
        <f t="shared" si="15"/>
        <v>5.3736263736263732</v>
      </c>
      <c r="H382" s="15" t="s">
        <v>425</v>
      </c>
      <c r="I382" s="15" t="s">
        <v>24</v>
      </c>
      <c r="J382" s="6">
        <v>102</v>
      </c>
      <c r="K382" s="6">
        <v>33365.241999999998</v>
      </c>
      <c r="L382" s="6">
        <v>457</v>
      </c>
      <c r="M382" s="6">
        <f t="shared" si="16"/>
        <v>4.4803921568627452</v>
      </c>
      <c r="O382" s="15" t="s">
        <v>486</v>
      </c>
      <c r="P382" s="15" t="s">
        <v>33</v>
      </c>
      <c r="Q382" s="6">
        <v>101</v>
      </c>
      <c r="R382" s="6">
        <v>32891.546999999999</v>
      </c>
      <c r="S382" s="6">
        <v>80</v>
      </c>
      <c r="T382" s="6">
        <f t="shared" si="17"/>
        <v>0.79207920792079212</v>
      </c>
    </row>
    <row r="383" spans="1:20" x14ac:dyDescent="0.15">
      <c r="A383" s="15" t="s">
        <v>363</v>
      </c>
      <c r="B383" s="15" t="s">
        <v>24</v>
      </c>
      <c r="C383" s="6">
        <v>96</v>
      </c>
      <c r="D383" s="6">
        <v>32012.838</v>
      </c>
      <c r="E383" s="6">
        <v>198</v>
      </c>
      <c r="F383" s="6">
        <f t="shared" si="15"/>
        <v>2.0625</v>
      </c>
      <c r="H383" s="15" t="s">
        <v>425</v>
      </c>
      <c r="I383" s="15" t="s">
        <v>25</v>
      </c>
      <c r="J383" s="6">
        <v>106</v>
      </c>
      <c r="K383" s="6">
        <v>33361.722999999998</v>
      </c>
      <c r="L383" s="6">
        <v>457</v>
      </c>
      <c r="M383" s="6">
        <f t="shared" si="16"/>
        <v>4.3113207547169807</v>
      </c>
      <c r="O383" s="15" t="s">
        <v>487</v>
      </c>
      <c r="P383" s="15" t="s">
        <v>24</v>
      </c>
      <c r="Q383" s="6">
        <v>105</v>
      </c>
      <c r="R383" s="6">
        <v>33743.879999999997</v>
      </c>
      <c r="S383" s="6">
        <v>83</v>
      </c>
      <c r="T383" s="6">
        <f t="shared" si="17"/>
        <v>0.79047619047619044</v>
      </c>
    </row>
    <row r="384" spans="1:20" x14ac:dyDescent="0.15">
      <c r="A384" s="15" t="s">
        <v>363</v>
      </c>
      <c r="B384" s="15" t="s">
        <v>25</v>
      </c>
      <c r="C384" s="6">
        <v>70</v>
      </c>
      <c r="D384" s="6">
        <v>22723.643</v>
      </c>
      <c r="E384" s="6">
        <v>198</v>
      </c>
      <c r="F384" s="6">
        <f t="shared" si="15"/>
        <v>2.8285714285714287</v>
      </c>
      <c r="H384" s="15" t="s">
        <v>425</v>
      </c>
      <c r="I384" s="15" t="s">
        <v>26</v>
      </c>
      <c r="J384" s="6">
        <v>87</v>
      </c>
      <c r="K384" s="6">
        <v>25444.164000000001</v>
      </c>
      <c r="L384" s="6">
        <v>457</v>
      </c>
      <c r="M384" s="6">
        <f t="shared" si="16"/>
        <v>5.2528735632183912</v>
      </c>
      <c r="O384" s="15" t="s">
        <v>487</v>
      </c>
      <c r="P384" s="15" t="s">
        <v>25</v>
      </c>
      <c r="Q384" s="6">
        <v>95</v>
      </c>
      <c r="R384" s="6">
        <v>30360.123</v>
      </c>
      <c r="S384" s="6">
        <v>83</v>
      </c>
      <c r="T384" s="6">
        <f t="shared" si="17"/>
        <v>0.87368421052631584</v>
      </c>
    </row>
    <row r="385" spans="1:20" x14ac:dyDescent="0.15">
      <c r="A385" s="15" t="s">
        <v>363</v>
      </c>
      <c r="B385" s="15" t="s">
        <v>26</v>
      </c>
      <c r="C385" s="6">
        <v>96</v>
      </c>
      <c r="D385" s="6">
        <v>30853.758000000002</v>
      </c>
      <c r="E385" s="6">
        <v>198</v>
      </c>
      <c r="F385" s="6">
        <f t="shared" si="15"/>
        <v>2.0625</v>
      </c>
      <c r="H385" s="15" t="s">
        <v>425</v>
      </c>
      <c r="I385" s="15" t="s">
        <v>27</v>
      </c>
      <c r="J385" s="6">
        <v>99</v>
      </c>
      <c r="K385" s="6">
        <v>33291.43</v>
      </c>
      <c r="L385" s="6">
        <v>457</v>
      </c>
      <c r="M385" s="6">
        <f t="shared" si="16"/>
        <v>4.6161616161616159</v>
      </c>
      <c r="O385" s="15" t="s">
        <v>487</v>
      </c>
      <c r="P385" s="15" t="s">
        <v>26</v>
      </c>
      <c r="Q385" s="6">
        <v>78</v>
      </c>
      <c r="R385" s="6">
        <v>26227.405999999999</v>
      </c>
      <c r="S385" s="6">
        <v>83</v>
      </c>
      <c r="T385" s="6">
        <f t="shared" si="17"/>
        <v>1.0641025641025641</v>
      </c>
    </row>
    <row r="386" spans="1:20" x14ac:dyDescent="0.15">
      <c r="A386" s="15" t="s">
        <v>363</v>
      </c>
      <c r="B386" s="15" t="s">
        <v>27</v>
      </c>
      <c r="C386" s="6">
        <v>114</v>
      </c>
      <c r="D386" s="6">
        <v>39514.519999999997</v>
      </c>
      <c r="E386" s="6">
        <v>198</v>
      </c>
      <c r="F386" s="6">
        <f t="shared" si="15"/>
        <v>1.736842105263158</v>
      </c>
      <c r="H386" s="15" t="s">
        <v>425</v>
      </c>
      <c r="I386" s="15" t="s">
        <v>28</v>
      </c>
      <c r="J386" s="6">
        <v>104</v>
      </c>
      <c r="K386" s="6">
        <v>36865.644999999997</v>
      </c>
      <c r="L386" s="6">
        <v>458</v>
      </c>
      <c r="M386" s="6">
        <f t="shared" si="16"/>
        <v>4.4038461538461542</v>
      </c>
      <c r="O386" s="15" t="s">
        <v>487</v>
      </c>
      <c r="P386" s="15" t="s">
        <v>27</v>
      </c>
      <c r="Q386" s="6">
        <v>94</v>
      </c>
      <c r="R386" s="6">
        <v>33386.726999999999</v>
      </c>
      <c r="S386" s="6">
        <v>83</v>
      </c>
      <c r="T386" s="6">
        <f t="shared" si="17"/>
        <v>0.88297872340425532</v>
      </c>
    </row>
    <row r="387" spans="1:20" x14ac:dyDescent="0.15">
      <c r="A387" s="15" t="s">
        <v>363</v>
      </c>
      <c r="B387" s="15" t="s">
        <v>28</v>
      </c>
      <c r="C387" s="6">
        <v>124</v>
      </c>
      <c r="D387" s="6">
        <v>40739.112999999998</v>
      </c>
      <c r="E387" s="6">
        <v>198</v>
      </c>
      <c r="F387" s="6">
        <f t="shared" si="15"/>
        <v>1.596774193548387</v>
      </c>
      <c r="H387" s="15" t="s">
        <v>425</v>
      </c>
      <c r="I387" s="15" t="s">
        <v>29</v>
      </c>
      <c r="J387" s="6">
        <v>100</v>
      </c>
      <c r="K387" s="6">
        <v>35084.758000000002</v>
      </c>
      <c r="L387" s="6">
        <v>458</v>
      </c>
      <c r="M387" s="6">
        <f t="shared" si="16"/>
        <v>4.58</v>
      </c>
      <c r="O387" s="15" t="s">
        <v>487</v>
      </c>
      <c r="P387" s="15" t="s">
        <v>28</v>
      </c>
      <c r="Q387" s="6">
        <v>90</v>
      </c>
      <c r="R387" s="6">
        <v>30887.276999999998</v>
      </c>
      <c r="S387" s="6">
        <v>84</v>
      </c>
      <c r="T387" s="6">
        <f t="shared" si="17"/>
        <v>0.93333333333333335</v>
      </c>
    </row>
    <row r="388" spans="1:20" x14ac:dyDescent="0.15">
      <c r="A388" s="15" t="s">
        <v>363</v>
      </c>
      <c r="B388" s="15" t="s">
        <v>29</v>
      </c>
      <c r="C388" s="6">
        <v>88</v>
      </c>
      <c r="D388" s="6">
        <v>29809.24</v>
      </c>
      <c r="E388" s="6">
        <v>198</v>
      </c>
      <c r="F388" s="6">
        <f t="shared" ref="F388:F451" si="18">E388/C388</f>
        <v>2.25</v>
      </c>
      <c r="H388" s="15" t="s">
        <v>425</v>
      </c>
      <c r="I388" s="15" t="s">
        <v>30</v>
      </c>
      <c r="J388" s="6">
        <v>52</v>
      </c>
      <c r="K388" s="6">
        <v>18296.440999999999</v>
      </c>
      <c r="L388" s="6">
        <v>458</v>
      </c>
      <c r="M388" s="6">
        <f t="shared" ref="M388:M451" si="19">L388/J388</f>
        <v>8.8076923076923084</v>
      </c>
      <c r="O388" s="15" t="s">
        <v>487</v>
      </c>
      <c r="P388" s="15" t="s">
        <v>29</v>
      </c>
      <c r="Q388" s="6">
        <v>96</v>
      </c>
      <c r="R388" s="6">
        <v>29385.313999999998</v>
      </c>
      <c r="S388" s="6">
        <v>84</v>
      </c>
      <c r="T388" s="6">
        <f t="shared" ref="T388:T451" si="20">S388/Q388</f>
        <v>0.875</v>
      </c>
    </row>
    <row r="389" spans="1:20" x14ac:dyDescent="0.15">
      <c r="A389" s="15" t="s">
        <v>363</v>
      </c>
      <c r="B389" s="15" t="s">
        <v>30</v>
      </c>
      <c r="C389" s="6">
        <v>44</v>
      </c>
      <c r="D389" s="6">
        <v>13994.959000000001</v>
      </c>
      <c r="E389" s="6">
        <v>198</v>
      </c>
      <c r="F389" s="6">
        <f t="shared" si="18"/>
        <v>4.5</v>
      </c>
      <c r="H389" s="15" t="s">
        <v>425</v>
      </c>
      <c r="I389" s="15" t="s">
        <v>31</v>
      </c>
      <c r="J389" s="6">
        <v>47</v>
      </c>
      <c r="K389" s="6">
        <v>14852.239</v>
      </c>
      <c r="L389" s="6">
        <v>458</v>
      </c>
      <c r="M389" s="6">
        <f t="shared" si="19"/>
        <v>9.7446808510638299</v>
      </c>
      <c r="O389" s="15" t="s">
        <v>487</v>
      </c>
      <c r="P389" s="15" t="s">
        <v>30</v>
      </c>
      <c r="Q389" s="6">
        <v>47</v>
      </c>
      <c r="R389" s="6">
        <v>13213.041999999999</v>
      </c>
      <c r="S389" s="6">
        <v>84</v>
      </c>
      <c r="T389" s="6">
        <f t="shared" si="20"/>
        <v>1.7872340425531914</v>
      </c>
    </row>
    <row r="390" spans="1:20" x14ac:dyDescent="0.15">
      <c r="A390" s="15" t="s">
        <v>363</v>
      </c>
      <c r="B390" s="15" t="s">
        <v>31</v>
      </c>
      <c r="C390" s="6">
        <v>48</v>
      </c>
      <c r="D390" s="6">
        <v>14926.358</v>
      </c>
      <c r="E390" s="6">
        <v>198</v>
      </c>
      <c r="F390" s="6">
        <f t="shared" si="18"/>
        <v>4.125</v>
      </c>
      <c r="H390" s="15" t="s">
        <v>425</v>
      </c>
      <c r="I390" s="15" t="s">
        <v>32</v>
      </c>
      <c r="J390" s="6">
        <v>99</v>
      </c>
      <c r="K390" s="6">
        <v>31467.032999999999</v>
      </c>
      <c r="L390" s="6">
        <v>458</v>
      </c>
      <c r="M390" s="6">
        <f t="shared" si="19"/>
        <v>4.6262626262626263</v>
      </c>
      <c r="O390" s="15" t="s">
        <v>487</v>
      </c>
      <c r="P390" s="15" t="s">
        <v>31</v>
      </c>
      <c r="Q390" s="6">
        <v>56</v>
      </c>
      <c r="R390" s="6">
        <v>22235.8</v>
      </c>
      <c r="S390" s="6">
        <v>84</v>
      </c>
      <c r="T390" s="6">
        <f t="shared" si="20"/>
        <v>1.5</v>
      </c>
    </row>
    <row r="391" spans="1:20" x14ac:dyDescent="0.15">
      <c r="A391" s="15" t="s">
        <v>363</v>
      </c>
      <c r="B391" s="15" t="s">
        <v>32</v>
      </c>
      <c r="C391" s="6">
        <v>101</v>
      </c>
      <c r="D391" s="6">
        <v>32688.085999999999</v>
      </c>
      <c r="E391" s="6">
        <v>198</v>
      </c>
      <c r="F391" s="6">
        <f t="shared" si="18"/>
        <v>1.9603960396039604</v>
      </c>
      <c r="H391" s="15" t="s">
        <v>425</v>
      </c>
      <c r="I391" s="15" t="s">
        <v>33</v>
      </c>
      <c r="J391" s="6">
        <v>94</v>
      </c>
      <c r="K391" s="6">
        <v>33107.163999999997</v>
      </c>
      <c r="L391" s="6">
        <v>458</v>
      </c>
      <c r="M391" s="6">
        <f t="shared" si="19"/>
        <v>4.8723404255319149</v>
      </c>
      <c r="O391" s="15" t="s">
        <v>487</v>
      </c>
      <c r="P391" s="15" t="s">
        <v>32</v>
      </c>
      <c r="Q391" s="6">
        <v>94</v>
      </c>
      <c r="R391" s="6">
        <v>33841.519999999997</v>
      </c>
      <c r="S391" s="6">
        <v>84</v>
      </c>
      <c r="T391" s="6">
        <f t="shared" si="20"/>
        <v>0.8936170212765957</v>
      </c>
    </row>
    <row r="392" spans="1:20" x14ac:dyDescent="0.15">
      <c r="A392" s="15" t="s">
        <v>363</v>
      </c>
      <c r="B392" s="15" t="s">
        <v>33</v>
      </c>
      <c r="C392" s="6">
        <v>92</v>
      </c>
      <c r="D392" s="6">
        <v>31356.720000000001</v>
      </c>
      <c r="E392" s="6">
        <v>198</v>
      </c>
      <c r="F392" s="6">
        <f t="shared" si="18"/>
        <v>2.152173913043478</v>
      </c>
      <c r="H392" s="15" t="s">
        <v>426</v>
      </c>
      <c r="I392" s="15" t="s">
        <v>24</v>
      </c>
      <c r="J392" s="6">
        <v>90</v>
      </c>
      <c r="K392" s="6">
        <v>28424.842000000001</v>
      </c>
      <c r="L392" s="6">
        <v>134</v>
      </c>
      <c r="M392" s="6">
        <f t="shared" si="19"/>
        <v>1.4888888888888889</v>
      </c>
      <c r="O392" s="15" t="s">
        <v>487</v>
      </c>
      <c r="P392" s="15" t="s">
        <v>33</v>
      </c>
      <c r="Q392" s="6">
        <v>87</v>
      </c>
      <c r="R392" s="6">
        <v>27676.81</v>
      </c>
      <c r="S392" s="6">
        <v>84</v>
      </c>
      <c r="T392" s="6">
        <f t="shared" si="20"/>
        <v>0.96551724137931039</v>
      </c>
    </row>
    <row r="393" spans="1:20" x14ac:dyDescent="0.15">
      <c r="A393" s="15" t="s">
        <v>364</v>
      </c>
      <c r="B393" s="15" t="s">
        <v>24</v>
      </c>
      <c r="C393" s="6">
        <v>102</v>
      </c>
      <c r="D393" s="6">
        <v>33258.6</v>
      </c>
      <c r="E393" s="6">
        <v>93</v>
      </c>
      <c r="F393" s="6">
        <f t="shared" si="18"/>
        <v>0.91176470588235292</v>
      </c>
      <c r="H393" s="15" t="s">
        <v>426</v>
      </c>
      <c r="I393" s="15" t="s">
        <v>25</v>
      </c>
      <c r="J393" s="6">
        <v>100</v>
      </c>
      <c r="K393" s="6">
        <v>32759.831999999999</v>
      </c>
      <c r="L393" s="6">
        <v>134</v>
      </c>
      <c r="M393" s="6">
        <f t="shared" si="19"/>
        <v>1.34</v>
      </c>
      <c r="O393" s="15" t="s">
        <v>488</v>
      </c>
      <c r="P393" s="15" t="s">
        <v>24</v>
      </c>
      <c r="Q393" s="6">
        <v>88</v>
      </c>
      <c r="R393" s="6">
        <v>27707.081999999999</v>
      </c>
      <c r="S393" s="6">
        <v>92</v>
      </c>
      <c r="T393" s="6">
        <f t="shared" si="20"/>
        <v>1.0454545454545454</v>
      </c>
    </row>
    <row r="394" spans="1:20" x14ac:dyDescent="0.15">
      <c r="A394" s="15" t="s">
        <v>364</v>
      </c>
      <c r="B394" s="15" t="s">
        <v>25</v>
      </c>
      <c r="C394" s="6">
        <v>86</v>
      </c>
      <c r="D394" s="6">
        <v>30152.153999999999</v>
      </c>
      <c r="E394" s="6">
        <v>94</v>
      </c>
      <c r="F394" s="6">
        <f t="shared" si="18"/>
        <v>1.0930232558139534</v>
      </c>
      <c r="H394" s="15" t="s">
        <v>426</v>
      </c>
      <c r="I394" s="15" t="s">
        <v>26</v>
      </c>
      <c r="J394" s="6">
        <v>87</v>
      </c>
      <c r="K394" s="6">
        <v>26454.36</v>
      </c>
      <c r="L394" s="6">
        <v>135</v>
      </c>
      <c r="M394" s="6">
        <f t="shared" si="19"/>
        <v>1.5517241379310345</v>
      </c>
      <c r="O394" s="15" t="s">
        <v>488</v>
      </c>
      <c r="P394" s="15" t="s">
        <v>25</v>
      </c>
      <c r="Q394" s="6">
        <v>97</v>
      </c>
      <c r="R394" s="6">
        <v>30366.197</v>
      </c>
      <c r="S394" s="6">
        <v>92</v>
      </c>
      <c r="T394" s="6">
        <f t="shared" si="20"/>
        <v>0.94845360824742264</v>
      </c>
    </row>
    <row r="395" spans="1:20" x14ac:dyDescent="0.15">
      <c r="A395" s="15" t="s">
        <v>364</v>
      </c>
      <c r="B395" s="15" t="s">
        <v>26</v>
      </c>
      <c r="C395" s="6">
        <v>106</v>
      </c>
      <c r="D395" s="6">
        <v>35598.766000000003</v>
      </c>
      <c r="E395" s="6">
        <v>94</v>
      </c>
      <c r="F395" s="6">
        <f t="shared" si="18"/>
        <v>0.8867924528301887</v>
      </c>
      <c r="H395" s="15" t="s">
        <v>426</v>
      </c>
      <c r="I395" s="15" t="s">
        <v>27</v>
      </c>
      <c r="J395" s="6">
        <v>90</v>
      </c>
      <c r="K395" s="6">
        <v>30188.280999999999</v>
      </c>
      <c r="L395" s="6">
        <v>135</v>
      </c>
      <c r="M395" s="6">
        <f t="shared" si="19"/>
        <v>1.5</v>
      </c>
      <c r="O395" s="15" t="s">
        <v>488</v>
      </c>
      <c r="P395" s="15" t="s">
        <v>26</v>
      </c>
      <c r="Q395" s="6">
        <v>80</v>
      </c>
      <c r="R395" s="6">
        <v>27660.883000000002</v>
      </c>
      <c r="S395" s="6">
        <v>92</v>
      </c>
      <c r="T395" s="6">
        <f t="shared" si="20"/>
        <v>1.1499999999999999</v>
      </c>
    </row>
    <row r="396" spans="1:20" x14ac:dyDescent="0.15">
      <c r="A396" s="15" t="s">
        <v>364</v>
      </c>
      <c r="B396" s="15" t="s">
        <v>27</v>
      </c>
      <c r="C396" s="6">
        <v>114</v>
      </c>
      <c r="D396" s="6">
        <v>39723.839999999997</v>
      </c>
      <c r="E396" s="6">
        <v>94</v>
      </c>
      <c r="F396" s="6">
        <f t="shared" si="18"/>
        <v>0.82456140350877194</v>
      </c>
      <c r="H396" s="15" t="s">
        <v>426</v>
      </c>
      <c r="I396" s="15" t="s">
        <v>28</v>
      </c>
      <c r="J396" s="6">
        <v>103</v>
      </c>
      <c r="K396" s="6">
        <v>35303.599999999999</v>
      </c>
      <c r="L396" s="6">
        <v>135</v>
      </c>
      <c r="M396" s="6">
        <f t="shared" si="19"/>
        <v>1.3106796116504855</v>
      </c>
      <c r="O396" s="15" t="s">
        <v>488</v>
      </c>
      <c r="P396" s="15" t="s">
        <v>27</v>
      </c>
      <c r="Q396" s="6">
        <v>102</v>
      </c>
      <c r="R396" s="6">
        <v>33885.156000000003</v>
      </c>
      <c r="S396" s="6">
        <v>92</v>
      </c>
      <c r="T396" s="6">
        <f t="shared" si="20"/>
        <v>0.90196078431372551</v>
      </c>
    </row>
    <row r="397" spans="1:20" x14ac:dyDescent="0.15">
      <c r="A397" s="15" t="s">
        <v>364</v>
      </c>
      <c r="B397" s="15" t="s">
        <v>28</v>
      </c>
      <c r="C397" s="6">
        <v>101</v>
      </c>
      <c r="D397" s="6">
        <v>32238.634999999998</v>
      </c>
      <c r="E397" s="6">
        <v>94</v>
      </c>
      <c r="F397" s="6">
        <f t="shared" si="18"/>
        <v>0.93069306930693074</v>
      </c>
      <c r="H397" s="15" t="s">
        <v>426</v>
      </c>
      <c r="I397" s="15" t="s">
        <v>29</v>
      </c>
      <c r="J397" s="6">
        <v>95</v>
      </c>
      <c r="K397" s="6">
        <v>31685.157999999999</v>
      </c>
      <c r="L397" s="6">
        <v>135</v>
      </c>
      <c r="M397" s="6">
        <f t="shared" si="19"/>
        <v>1.4210526315789473</v>
      </c>
      <c r="O397" s="15" t="s">
        <v>488</v>
      </c>
      <c r="P397" s="15" t="s">
        <v>28</v>
      </c>
      <c r="Q397" s="6">
        <v>78</v>
      </c>
      <c r="R397" s="6">
        <v>27593.51</v>
      </c>
      <c r="S397" s="6">
        <v>92</v>
      </c>
      <c r="T397" s="6">
        <f t="shared" si="20"/>
        <v>1.1794871794871795</v>
      </c>
    </row>
    <row r="398" spans="1:20" x14ac:dyDescent="0.15">
      <c r="A398" s="15" t="s">
        <v>364</v>
      </c>
      <c r="B398" s="15" t="s">
        <v>29</v>
      </c>
      <c r="C398" s="6">
        <v>89</v>
      </c>
      <c r="D398" s="6">
        <v>29054.120999999999</v>
      </c>
      <c r="E398" s="6">
        <v>94</v>
      </c>
      <c r="F398" s="6">
        <f t="shared" si="18"/>
        <v>1.0561797752808988</v>
      </c>
      <c r="H398" s="15" t="s">
        <v>426</v>
      </c>
      <c r="I398" s="15" t="s">
        <v>30</v>
      </c>
      <c r="J398" s="6">
        <v>52</v>
      </c>
      <c r="K398" s="6">
        <v>18568.197</v>
      </c>
      <c r="L398" s="6">
        <v>135</v>
      </c>
      <c r="M398" s="6">
        <f t="shared" si="19"/>
        <v>2.5961538461538463</v>
      </c>
      <c r="O398" s="15" t="s">
        <v>488</v>
      </c>
      <c r="P398" s="15" t="s">
        <v>29</v>
      </c>
      <c r="Q398" s="6">
        <v>97</v>
      </c>
      <c r="R398" s="6">
        <v>29791.958999999999</v>
      </c>
      <c r="S398" s="6">
        <v>92</v>
      </c>
      <c r="T398" s="6">
        <f t="shared" si="20"/>
        <v>0.94845360824742264</v>
      </c>
    </row>
    <row r="399" spans="1:20" x14ac:dyDescent="0.15">
      <c r="A399" s="15" t="s">
        <v>364</v>
      </c>
      <c r="B399" s="15" t="s">
        <v>30</v>
      </c>
      <c r="C399" s="6">
        <v>45</v>
      </c>
      <c r="D399" s="6">
        <v>15379.358</v>
      </c>
      <c r="E399" s="6">
        <v>95</v>
      </c>
      <c r="F399" s="6">
        <f t="shared" si="18"/>
        <v>2.1111111111111112</v>
      </c>
      <c r="H399" s="15" t="s">
        <v>426</v>
      </c>
      <c r="I399" s="15" t="s">
        <v>31</v>
      </c>
      <c r="J399" s="6">
        <v>43</v>
      </c>
      <c r="K399" s="6">
        <v>14223.841</v>
      </c>
      <c r="L399" s="6">
        <v>136</v>
      </c>
      <c r="M399" s="6">
        <f t="shared" si="19"/>
        <v>3.1627906976744184</v>
      </c>
      <c r="O399" s="15" t="s">
        <v>488</v>
      </c>
      <c r="P399" s="15" t="s">
        <v>30</v>
      </c>
      <c r="Q399" s="6">
        <v>56</v>
      </c>
      <c r="R399" s="6">
        <v>16651.28</v>
      </c>
      <c r="S399" s="6">
        <v>92</v>
      </c>
      <c r="T399" s="6">
        <f t="shared" si="20"/>
        <v>1.6428571428571428</v>
      </c>
    </row>
    <row r="400" spans="1:20" x14ac:dyDescent="0.15">
      <c r="A400" s="15" t="s">
        <v>364</v>
      </c>
      <c r="B400" s="15" t="s">
        <v>31</v>
      </c>
      <c r="C400" s="6">
        <v>53</v>
      </c>
      <c r="D400" s="6">
        <v>16196.718999999999</v>
      </c>
      <c r="E400" s="6">
        <v>95</v>
      </c>
      <c r="F400" s="6">
        <f t="shared" si="18"/>
        <v>1.7924528301886793</v>
      </c>
      <c r="H400" s="15" t="s">
        <v>426</v>
      </c>
      <c r="I400" s="15" t="s">
        <v>32</v>
      </c>
      <c r="J400" s="6">
        <v>105</v>
      </c>
      <c r="K400" s="6">
        <v>31727.276999999998</v>
      </c>
      <c r="L400" s="6">
        <v>136</v>
      </c>
      <c r="M400" s="6">
        <f t="shared" si="19"/>
        <v>1.2952380952380953</v>
      </c>
      <c r="O400" s="15" t="s">
        <v>488</v>
      </c>
      <c r="P400" s="15" t="s">
        <v>31</v>
      </c>
      <c r="Q400" s="6">
        <v>59</v>
      </c>
      <c r="R400" s="6">
        <v>20880.080000000002</v>
      </c>
      <c r="S400" s="6">
        <v>93</v>
      </c>
      <c r="T400" s="6">
        <f t="shared" si="20"/>
        <v>1.576271186440678</v>
      </c>
    </row>
    <row r="401" spans="1:20" x14ac:dyDescent="0.15">
      <c r="A401" s="15" t="s">
        <v>364</v>
      </c>
      <c r="B401" s="15" t="s">
        <v>32</v>
      </c>
      <c r="C401" s="6">
        <v>88</v>
      </c>
      <c r="D401" s="6">
        <v>29486.84</v>
      </c>
      <c r="E401" s="6">
        <v>95</v>
      </c>
      <c r="F401" s="6">
        <f t="shared" si="18"/>
        <v>1.0795454545454546</v>
      </c>
      <c r="H401" s="15" t="s">
        <v>426</v>
      </c>
      <c r="I401" s="15" t="s">
        <v>33</v>
      </c>
      <c r="J401" s="6">
        <v>96</v>
      </c>
      <c r="K401" s="6">
        <v>32298.276999999998</v>
      </c>
      <c r="L401" s="6">
        <v>136</v>
      </c>
      <c r="M401" s="6">
        <f t="shared" si="19"/>
        <v>1.4166666666666667</v>
      </c>
      <c r="O401" s="15" t="s">
        <v>488</v>
      </c>
      <c r="P401" s="15" t="s">
        <v>32</v>
      </c>
      <c r="Q401" s="6">
        <v>96</v>
      </c>
      <c r="R401" s="6">
        <v>33862.082000000002</v>
      </c>
      <c r="S401" s="6">
        <v>93</v>
      </c>
      <c r="T401" s="6">
        <f t="shared" si="20"/>
        <v>0.96875</v>
      </c>
    </row>
    <row r="402" spans="1:20" x14ac:dyDescent="0.15">
      <c r="A402" s="15" t="s">
        <v>364</v>
      </c>
      <c r="B402" s="15" t="s">
        <v>33</v>
      </c>
      <c r="C402" s="6">
        <v>93</v>
      </c>
      <c r="D402" s="6">
        <v>28600.923999999999</v>
      </c>
      <c r="E402" s="6">
        <v>95</v>
      </c>
      <c r="F402" s="6">
        <f t="shared" si="18"/>
        <v>1.021505376344086</v>
      </c>
      <c r="H402" s="15" t="s">
        <v>427</v>
      </c>
      <c r="I402" s="15" t="s">
        <v>24</v>
      </c>
      <c r="J402" s="6">
        <v>87</v>
      </c>
      <c r="K402" s="6">
        <v>29109.361000000001</v>
      </c>
      <c r="L402" s="6">
        <v>563</v>
      </c>
      <c r="M402" s="6">
        <f t="shared" si="19"/>
        <v>6.4712643678160919</v>
      </c>
      <c r="O402" s="15" t="s">
        <v>488</v>
      </c>
      <c r="P402" s="15" t="s">
        <v>33</v>
      </c>
      <c r="Q402" s="6">
        <v>88</v>
      </c>
      <c r="R402" s="6">
        <v>29982.076000000001</v>
      </c>
      <c r="S402" s="6">
        <v>93</v>
      </c>
      <c r="T402" s="6">
        <f t="shared" si="20"/>
        <v>1.0568181818181819</v>
      </c>
    </row>
    <row r="403" spans="1:20" x14ac:dyDescent="0.15">
      <c r="A403" s="15" t="s">
        <v>365</v>
      </c>
      <c r="B403" s="15" t="s">
        <v>24</v>
      </c>
      <c r="C403" s="6">
        <v>109</v>
      </c>
      <c r="D403" s="6">
        <v>35920.76</v>
      </c>
      <c r="E403" s="6">
        <v>265</v>
      </c>
      <c r="F403" s="6">
        <f t="shared" si="18"/>
        <v>2.4311926605504586</v>
      </c>
      <c r="H403" s="15" t="s">
        <v>427</v>
      </c>
      <c r="I403" s="15" t="s">
        <v>25</v>
      </c>
      <c r="J403" s="6">
        <v>90</v>
      </c>
      <c r="K403" s="6">
        <v>28707.120999999999</v>
      </c>
      <c r="L403" s="6">
        <v>563</v>
      </c>
      <c r="M403" s="6">
        <f t="shared" si="19"/>
        <v>6.2555555555555555</v>
      </c>
      <c r="O403" s="15" t="s">
        <v>489</v>
      </c>
      <c r="P403" s="15" t="s">
        <v>24</v>
      </c>
      <c r="Q403" s="6">
        <v>85</v>
      </c>
      <c r="R403" s="6">
        <v>29182.155999999999</v>
      </c>
      <c r="S403" s="6">
        <v>121</v>
      </c>
      <c r="T403" s="6">
        <f t="shared" si="20"/>
        <v>1.4235294117647059</v>
      </c>
    </row>
    <row r="404" spans="1:20" x14ac:dyDescent="0.15">
      <c r="A404" s="15" t="s">
        <v>365</v>
      </c>
      <c r="B404" s="15" t="s">
        <v>25</v>
      </c>
      <c r="C404" s="6">
        <v>89</v>
      </c>
      <c r="D404" s="6">
        <v>32288.68</v>
      </c>
      <c r="E404" s="6">
        <v>265</v>
      </c>
      <c r="F404" s="6">
        <f t="shared" si="18"/>
        <v>2.9775280898876404</v>
      </c>
      <c r="H404" s="15" t="s">
        <v>427</v>
      </c>
      <c r="I404" s="15" t="s">
        <v>26</v>
      </c>
      <c r="J404" s="6">
        <v>87</v>
      </c>
      <c r="K404" s="6">
        <v>29632.478999999999</v>
      </c>
      <c r="L404" s="6">
        <v>563</v>
      </c>
      <c r="M404" s="6">
        <f t="shared" si="19"/>
        <v>6.4712643678160919</v>
      </c>
      <c r="O404" s="15" t="s">
        <v>489</v>
      </c>
      <c r="P404" s="15" t="s">
        <v>25</v>
      </c>
      <c r="Q404" s="6">
        <v>89</v>
      </c>
      <c r="R404" s="6">
        <v>28440.598000000002</v>
      </c>
      <c r="S404" s="6">
        <v>122</v>
      </c>
      <c r="T404" s="6">
        <f t="shared" si="20"/>
        <v>1.3707865168539326</v>
      </c>
    </row>
    <row r="405" spans="1:20" x14ac:dyDescent="0.15">
      <c r="A405" s="15" t="s">
        <v>365</v>
      </c>
      <c r="B405" s="15" t="s">
        <v>26</v>
      </c>
      <c r="C405" s="6">
        <v>95</v>
      </c>
      <c r="D405" s="6">
        <v>32637.761999999999</v>
      </c>
      <c r="E405" s="6">
        <v>265</v>
      </c>
      <c r="F405" s="6">
        <f t="shared" si="18"/>
        <v>2.7894736842105261</v>
      </c>
      <c r="H405" s="15" t="s">
        <v>427</v>
      </c>
      <c r="I405" s="15" t="s">
        <v>27</v>
      </c>
      <c r="J405" s="6">
        <v>96</v>
      </c>
      <c r="K405" s="6">
        <v>33212.332000000002</v>
      </c>
      <c r="L405" s="6">
        <v>563</v>
      </c>
      <c r="M405" s="6">
        <f t="shared" si="19"/>
        <v>5.864583333333333</v>
      </c>
      <c r="O405" s="15" t="s">
        <v>489</v>
      </c>
      <c r="P405" s="15" t="s">
        <v>26</v>
      </c>
      <c r="Q405" s="6">
        <v>84</v>
      </c>
      <c r="R405" s="6">
        <v>30088.313999999998</v>
      </c>
      <c r="S405" s="6">
        <v>122</v>
      </c>
      <c r="T405" s="6">
        <f t="shared" si="20"/>
        <v>1.4523809523809523</v>
      </c>
    </row>
    <row r="406" spans="1:20" x14ac:dyDescent="0.15">
      <c r="A406" s="15" t="s">
        <v>365</v>
      </c>
      <c r="B406" s="15" t="s">
        <v>27</v>
      </c>
      <c r="C406" s="6">
        <v>109</v>
      </c>
      <c r="D406" s="6">
        <v>35458.519999999997</v>
      </c>
      <c r="E406" s="6">
        <v>265</v>
      </c>
      <c r="F406" s="6">
        <f t="shared" si="18"/>
        <v>2.4311926605504586</v>
      </c>
      <c r="H406" s="15" t="s">
        <v>427</v>
      </c>
      <c r="I406" s="15" t="s">
        <v>28</v>
      </c>
      <c r="J406" s="6">
        <v>85</v>
      </c>
      <c r="K406" s="6">
        <v>28404.088</v>
      </c>
      <c r="L406" s="6">
        <v>564</v>
      </c>
      <c r="M406" s="6">
        <f t="shared" si="19"/>
        <v>6.6352941176470592</v>
      </c>
      <c r="O406" s="15" t="s">
        <v>489</v>
      </c>
      <c r="P406" s="15" t="s">
        <v>27</v>
      </c>
      <c r="Q406" s="6">
        <v>103</v>
      </c>
      <c r="R406" s="6">
        <v>33755.394999999997</v>
      </c>
      <c r="S406" s="6">
        <v>122</v>
      </c>
      <c r="T406" s="6">
        <f t="shared" si="20"/>
        <v>1.1844660194174756</v>
      </c>
    </row>
    <row r="407" spans="1:20" x14ac:dyDescent="0.15">
      <c r="A407" s="15" t="s">
        <v>365</v>
      </c>
      <c r="B407" s="15" t="s">
        <v>28</v>
      </c>
      <c r="C407" s="6">
        <v>97</v>
      </c>
      <c r="D407" s="6">
        <v>30869.518</v>
      </c>
      <c r="E407" s="6">
        <v>265</v>
      </c>
      <c r="F407" s="6">
        <f t="shared" si="18"/>
        <v>2.731958762886598</v>
      </c>
      <c r="H407" s="15" t="s">
        <v>427</v>
      </c>
      <c r="I407" s="15" t="s">
        <v>29</v>
      </c>
      <c r="J407" s="6">
        <v>104</v>
      </c>
      <c r="K407" s="6">
        <v>33401.633000000002</v>
      </c>
      <c r="L407" s="6">
        <v>564</v>
      </c>
      <c r="M407" s="6">
        <f t="shared" si="19"/>
        <v>5.4230769230769234</v>
      </c>
      <c r="O407" s="15" t="s">
        <v>489</v>
      </c>
      <c r="P407" s="15" t="s">
        <v>28</v>
      </c>
      <c r="Q407" s="6">
        <v>86</v>
      </c>
      <c r="R407" s="6">
        <v>28877.238000000001</v>
      </c>
      <c r="S407" s="6">
        <v>122</v>
      </c>
      <c r="T407" s="6">
        <f t="shared" si="20"/>
        <v>1.4186046511627908</v>
      </c>
    </row>
    <row r="408" spans="1:20" x14ac:dyDescent="0.15">
      <c r="A408" s="15" t="s">
        <v>365</v>
      </c>
      <c r="B408" s="15" t="s">
        <v>29</v>
      </c>
      <c r="C408" s="6">
        <v>97</v>
      </c>
      <c r="D408" s="6">
        <v>31879.361000000001</v>
      </c>
      <c r="E408" s="6">
        <v>265</v>
      </c>
      <c r="F408" s="6">
        <f t="shared" si="18"/>
        <v>2.731958762886598</v>
      </c>
      <c r="H408" s="15" t="s">
        <v>427</v>
      </c>
      <c r="I408" s="15" t="s">
        <v>30</v>
      </c>
      <c r="J408" s="6">
        <v>47</v>
      </c>
      <c r="K408" s="6">
        <v>16785.282999999999</v>
      </c>
      <c r="L408" s="6">
        <v>564</v>
      </c>
      <c r="M408" s="6">
        <f t="shared" si="19"/>
        <v>12</v>
      </c>
      <c r="O408" s="15" t="s">
        <v>489</v>
      </c>
      <c r="P408" s="15" t="s">
        <v>29</v>
      </c>
      <c r="Q408" s="6">
        <v>89</v>
      </c>
      <c r="R408" s="6">
        <v>28233.08</v>
      </c>
      <c r="S408" s="6">
        <v>122</v>
      </c>
      <c r="T408" s="6">
        <f t="shared" si="20"/>
        <v>1.3707865168539326</v>
      </c>
    </row>
    <row r="409" spans="1:20" x14ac:dyDescent="0.15">
      <c r="A409" s="15" t="s">
        <v>365</v>
      </c>
      <c r="B409" s="15" t="s">
        <v>30</v>
      </c>
      <c r="C409" s="6">
        <v>52</v>
      </c>
      <c r="D409" s="6">
        <v>17511.723000000002</v>
      </c>
      <c r="E409" s="6">
        <v>265</v>
      </c>
      <c r="F409" s="6">
        <f t="shared" si="18"/>
        <v>5.0961538461538458</v>
      </c>
      <c r="H409" s="15" t="s">
        <v>427</v>
      </c>
      <c r="I409" s="15" t="s">
        <v>31</v>
      </c>
      <c r="J409" s="6">
        <v>45</v>
      </c>
      <c r="K409" s="6">
        <v>13298.841</v>
      </c>
      <c r="L409" s="6">
        <v>564</v>
      </c>
      <c r="M409" s="6">
        <f t="shared" si="19"/>
        <v>12.533333333333333</v>
      </c>
      <c r="O409" s="15" t="s">
        <v>489</v>
      </c>
      <c r="P409" s="15" t="s">
        <v>30</v>
      </c>
      <c r="Q409" s="6">
        <v>61</v>
      </c>
      <c r="R409" s="6">
        <v>19622.563999999998</v>
      </c>
      <c r="S409" s="6">
        <v>122</v>
      </c>
      <c r="T409" s="6">
        <f t="shared" si="20"/>
        <v>2</v>
      </c>
    </row>
    <row r="410" spans="1:20" x14ac:dyDescent="0.15">
      <c r="A410" s="15" t="s">
        <v>365</v>
      </c>
      <c r="B410" s="15" t="s">
        <v>31</v>
      </c>
      <c r="C410" s="6">
        <v>49</v>
      </c>
      <c r="D410" s="6">
        <v>14207.481</v>
      </c>
      <c r="E410" s="6">
        <v>265</v>
      </c>
      <c r="F410" s="6">
        <f t="shared" si="18"/>
        <v>5.408163265306122</v>
      </c>
      <c r="H410" s="15" t="s">
        <v>427</v>
      </c>
      <c r="I410" s="15" t="s">
        <v>32</v>
      </c>
      <c r="J410" s="6">
        <v>107</v>
      </c>
      <c r="K410" s="6">
        <v>34302.239999999998</v>
      </c>
      <c r="L410" s="6">
        <v>564</v>
      </c>
      <c r="M410" s="6">
        <f t="shared" si="19"/>
        <v>5.2710280373831777</v>
      </c>
      <c r="O410" s="15" t="s">
        <v>489</v>
      </c>
      <c r="P410" s="15" t="s">
        <v>31</v>
      </c>
      <c r="Q410" s="6">
        <v>60</v>
      </c>
      <c r="R410" s="6">
        <v>18999.201000000001</v>
      </c>
      <c r="S410" s="6">
        <v>123</v>
      </c>
      <c r="T410" s="6">
        <f t="shared" si="20"/>
        <v>2.0499999999999998</v>
      </c>
    </row>
    <row r="411" spans="1:20" x14ac:dyDescent="0.15">
      <c r="A411" s="15" t="s">
        <v>365</v>
      </c>
      <c r="B411" s="15" t="s">
        <v>32</v>
      </c>
      <c r="C411" s="6">
        <v>86</v>
      </c>
      <c r="D411" s="6">
        <v>26866.798999999999</v>
      </c>
      <c r="E411" s="6">
        <v>265</v>
      </c>
      <c r="F411" s="6">
        <f t="shared" si="18"/>
        <v>3.0813953488372094</v>
      </c>
      <c r="H411" s="15" t="s">
        <v>427</v>
      </c>
      <c r="I411" s="15" t="s">
        <v>33</v>
      </c>
      <c r="J411" s="6">
        <v>93</v>
      </c>
      <c r="K411" s="6">
        <v>30523.56</v>
      </c>
      <c r="L411" s="6">
        <v>564</v>
      </c>
      <c r="M411" s="6">
        <f t="shared" si="19"/>
        <v>6.064516129032258</v>
      </c>
      <c r="O411" s="15" t="s">
        <v>489</v>
      </c>
      <c r="P411" s="15" t="s">
        <v>32</v>
      </c>
      <c r="Q411" s="6">
        <v>84</v>
      </c>
      <c r="R411" s="6">
        <v>26484.2</v>
      </c>
      <c r="S411" s="6">
        <v>123</v>
      </c>
      <c r="T411" s="6">
        <f t="shared" si="20"/>
        <v>1.4642857142857142</v>
      </c>
    </row>
    <row r="412" spans="1:20" x14ac:dyDescent="0.15">
      <c r="A412" s="15" t="s">
        <v>365</v>
      </c>
      <c r="B412" s="15" t="s">
        <v>33</v>
      </c>
      <c r="C412" s="6">
        <v>83</v>
      </c>
      <c r="D412" s="6">
        <v>27298.484</v>
      </c>
      <c r="E412" s="6">
        <v>265</v>
      </c>
      <c r="F412" s="6">
        <f t="shared" si="18"/>
        <v>3.1927710843373496</v>
      </c>
      <c r="H412" s="15" t="s">
        <v>428</v>
      </c>
      <c r="I412" s="15" t="s">
        <v>24</v>
      </c>
      <c r="J412" s="6">
        <v>90</v>
      </c>
      <c r="K412" s="6">
        <v>30858.313999999998</v>
      </c>
      <c r="L412" s="6">
        <v>200</v>
      </c>
      <c r="M412" s="6">
        <f t="shared" si="19"/>
        <v>2.2222222222222223</v>
      </c>
      <c r="O412" s="15" t="s">
        <v>489</v>
      </c>
      <c r="P412" s="15" t="s">
        <v>33</v>
      </c>
      <c r="Q412" s="6">
        <v>99</v>
      </c>
      <c r="R412" s="6">
        <v>33188.68</v>
      </c>
      <c r="S412" s="6">
        <v>123</v>
      </c>
      <c r="T412" s="6">
        <f t="shared" si="20"/>
        <v>1.2424242424242424</v>
      </c>
    </row>
    <row r="413" spans="1:20" x14ac:dyDescent="0.15">
      <c r="A413" s="15" t="s">
        <v>366</v>
      </c>
      <c r="B413" s="15" t="s">
        <v>24</v>
      </c>
      <c r="C413" s="6">
        <v>102</v>
      </c>
      <c r="D413" s="6">
        <v>31817.482</v>
      </c>
      <c r="E413" s="6">
        <v>345</v>
      </c>
      <c r="F413" s="6">
        <f t="shared" si="18"/>
        <v>3.3823529411764706</v>
      </c>
      <c r="H413" s="15" t="s">
        <v>428</v>
      </c>
      <c r="I413" s="15" t="s">
        <v>25</v>
      </c>
      <c r="J413" s="6">
        <v>84</v>
      </c>
      <c r="K413" s="6">
        <v>29916.553</v>
      </c>
      <c r="L413" s="6">
        <v>201</v>
      </c>
      <c r="M413" s="6">
        <f t="shared" si="19"/>
        <v>2.3928571428571428</v>
      </c>
      <c r="O413" s="15" t="s">
        <v>490</v>
      </c>
      <c r="P413" s="15" t="s">
        <v>24</v>
      </c>
      <c r="Q413" s="6">
        <v>81</v>
      </c>
      <c r="R413" s="6">
        <v>27480.601999999999</v>
      </c>
      <c r="S413" s="6">
        <v>78</v>
      </c>
      <c r="T413" s="6">
        <f t="shared" si="20"/>
        <v>0.96296296296296291</v>
      </c>
    </row>
    <row r="414" spans="1:20" x14ac:dyDescent="0.15">
      <c r="A414" s="15" t="s">
        <v>366</v>
      </c>
      <c r="B414" s="15" t="s">
        <v>25</v>
      </c>
      <c r="C414" s="6">
        <v>86</v>
      </c>
      <c r="D414" s="6">
        <v>28564.280999999999</v>
      </c>
      <c r="E414" s="6">
        <v>345</v>
      </c>
      <c r="F414" s="6">
        <f t="shared" si="18"/>
        <v>4.0116279069767442</v>
      </c>
      <c r="H414" s="15" t="s">
        <v>428</v>
      </c>
      <c r="I414" s="15" t="s">
        <v>26</v>
      </c>
      <c r="J414" s="6">
        <v>91</v>
      </c>
      <c r="K414" s="6">
        <v>31141.763999999999</v>
      </c>
      <c r="L414" s="6">
        <v>201</v>
      </c>
      <c r="M414" s="6">
        <f t="shared" si="19"/>
        <v>2.2087912087912089</v>
      </c>
      <c r="O414" s="15" t="s">
        <v>490</v>
      </c>
      <c r="P414" s="15" t="s">
        <v>25</v>
      </c>
      <c r="Q414" s="6">
        <v>104</v>
      </c>
      <c r="R414" s="6">
        <v>34004.125</v>
      </c>
      <c r="S414" s="6">
        <v>78</v>
      </c>
      <c r="T414" s="6">
        <f t="shared" si="20"/>
        <v>0.75</v>
      </c>
    </row>
    <row r="415" spans="1:20" x14ac:dyDescent="0.15">
      <c r="A415" s="15" t="s">
        <v>366</v>
      </c>
      <c r="B415" s="15" t="s">
        <v>26</v>
      </c>
      <c r="C415" s="6">
        <v>100</v>
      </c>
      <c r="D415" s="6">
        <v>33555.843999999997</v>
      </c>
      <c r="E415" s="6">
        <v>345</v>
      </c>
      <c r="F415" s="6">
        <f t="shared" si="18"/>
        <v>3.45</v>
      </c>
      <c r="H415" s="15" t="s">
        <v>428</v>
      </c>
      <c r="I415" s="15" t="s">
        <v>27</v>
      </c>
      <c r="J415" s="6">
        <v>94</v>
      </c>
      <c r="K415" s="6">
        <v>31902.877</v>
      </c>
      <c r="L415" s="6">
        <v>201</v>
      </c>
      <c r="M415" s="6">
        <f t="shared" si="19"/>
        <v>2.1382978723404253</v>
      </c>
      <c r="O415" s="15" t="s">
        <v>490</v>
      </c>
      <c r="P415" s="15" t="s">
        <v>26</v>
      </c>
      <c r="Q415" s="6">
        <v>90</v>
      </c>
      <c r="R415" s="6">
        <v>34204.559999999998</v>
      </c>
      <c r="S415" s="6">
        <v>78</v>
      </c>
      <c r="T415" s="6">
        <f t="shared" si="20"/>
        <v>0.8666666666666667</v>
      </c>
    </row>
    <row r="416" spans="1:20" x14ac:dyDescent="0.15">
      <c r="A416" s="15" t="s">
        <v>366</v>
      </c>
      <c r="B416" s="15" t="s">
        <v>27</v>
      </c>
      <c r="C416" s="6">
        <v>96</v>
      </c>
      <c r="D416" s="6">
        <v>31653.439999999999</v>
      </c>
      <c r="E416" s="6">
        <v>345</v>
      </c>
      <c r="F416" s="6">
        <f t="shared" si="18"/>
        <v>3.59375</v>
      </c>
      <c r="H416" s="15" t="s">
        <v>428</v>
      </c>
      <c r="I416" s="15" t="s">
        <v>28</v>
      </c>
      <c r="J416" s="6">
        <v>78</v>
      </c>
      <c r="K416" s="6">
        <v>26691.678</v>
      </c>
      <c r="L416" s="6">
        <v>201</v>
      </c>
      <c r="M416" s="6">
        <f t="shared" si="19"/>
        <v>2.5769230769230771</v>
      </c>
      <c r="O416" s="15" t="s">
        <v>490</v>
      </c>
      <c r="P416" s="15" t="s">
        <v>27</v>
      </c>
      <c r="Q416" s="6">
        <v>100</v>
      </c>
      <c r="R416" s="6">
        <v>34668.6</v>
      </c>
      <c r="S416" s="6">
        <v>78</v>
      </c>
      <c r="T416" s="6">
        <f t="shared" si="20"/>
        <v>0.78</v>
      </c>
    </row>
    <row r="417" spans="1:20" x14ac:dyDescent="0.15">
      <c r="A417" s="15" t="s">
        <v>366</v>
      </c>
      <c r="B417" s="15" t="s">
        <v>28</v>
      </c>
      <c r="C417" s="6">
        <v>106</v>
      </c>
      <c r="D417" s="6">
        <v>33665.722999999998</v>
      </c>
      <c r="E417" s="6">
        <v>345</v>
      </c>
      <c r="F417" s="6">
        <f t="shared" si="18"/>
        <v>3.2547169811320753</v>
      </c>
      <c r="H417" s="15" t="s">
        <v>428</v>
      </c>
      <c r="I417" s="15" t="s">
        <v>29</v>
      </c>
      <c r="J417" s="6">
        <v>107</v>
      </c>
      <c r="K417" s="6">
        <v>36143.366999999998</v>
      </c>
      <c r="L417" s="6">
        <v>201</v>
      </c>
      <c r="M417" s="6">
        <f t="shared" si="19"/>
        <v>1.8785046728971964</v>
      </c>
      <c r="O417" s="15" t="s">
        <v>490</v>
      </c>
      <c r="P417" s="15" t="s">
        <v>28</v>
      </c>
      <c r="Q417" s="6">
        <v>91</v>
      </c>
      <c r="R417" s="6">
        <v>29608.998</v>
      </c>
      <c r="S417" s="6">
        <v>78</v>
      </c>
      <c r="T417" s="6">
        <f t="shared" si="20"/>
        <v>0.8571428571428571</v>
      </c>
    </row>
    <row r="418" spans="1:20" x14ac:dyDescent="0.15">
      <c r="A418" s="15" t="s">
        <v>366</v>
      </c>
      <c r="B418" s="15" t="s">
        <v>29</v>
      </c>
      <c r="C418" s="6">
        <v>85</v>
      </c>
      <c r="D418" s="6">
        <v>30453.563999999998</v>
      </c>
      <c r="E418" s="6">
        <v>345</v>
      </c>
      <c r="F418" s="6">
        <f t="shared" si="18"/>
        <v>4.0588235294117645</v>
      </c>
      <c r="H418" s="15" t="s">
        <v>428</v>
      </c>
      <c r="I418" s="15" t="s">
        <v>30</v>
      </c>
      <c r="J418" s="6">
        <v>51</v>
      </c>
      <c r="K418" s="6">
        <v>16034.44</v>
      </c>
      <c r="L418" s="6">
        <v>201</v>
      </c>
      <c r="M418" s="6">
        <f t="shared" si="19"/>
        <v>3.9411764705882355</v>
      </c>
      <c r="O418" s="15" t="s">
        <v>490</v>
      </c>
      <c r="P418" s="15" t="s">
        <v>29</v>
      </c>
      <c r="Q418" s="6">
        <v>90</v>
      </c>
      <c r="R418" s="6">
        <v>27736.243999999999</v>
      </c>
      <c r="S418" s="6">
        <v>78</v>
      </c>
      <c r="T418" s="6">
        <f t="shared" si="20"/>
        <v>0.8666666666666667</v>
      </c>
    </row>
    <row r="419" spans="1:20" x14ac:dyDescent="0.15">
      <c r="A419" s="15" t="s">
        <v>366</v>
      </c>
      <c r="B419" s="15" t="s">
        <v>30</v>
      </c>
      <c r="C419" s="6">
        <v>55</v>
      </c>
      <c r="D419" s="6">
        <v>18212.439999999999</v>
      </c>
      <c r="E419" s="6">
        <v>345</v>
      </c>
      <c r="F419" s="6">
        <f t="shared" si="18"/>
        <v>6.2727272727272725</v>
      </c>
      <c r="H419" s="15" t="s">
        <v>428</v>
      </c>
      <c r="I419" s="15" t="s">
        <v>31</v>
      </c>
      <c r="J419" s="6">
        <v>56</v>
      </c>
      <c r="K419" s="6">
        <v>16511.400000000001</v>
      </c>
      <c r="L419" s="6">
        <v>201</v>
      </c>
      <c r="M419" s="6">
        <f t="shared" si="19"/>
        <v>3.5892857142857144</v>
      </c>
      <c r="O419" s="15" t="s">
        <v>490</v>
      </c>
      <c r="P419" s="15" t="s">
        <v>30</v>
      </c>
      <c r="Q419" s="6">
        <v>57</v>
      </c>
      <c r="R419" s="6">
        <v>18241.080000000002</v>
      </c>
      <c r="S419" s="6">
        <v>78</v>
      </c>
      <c r="T419" s="6">
        <f t="shared" si="20"/>
        <v>1.368421052631579</v>
      </c>
    </row>
    <row r="420" spans="1:20" x14ac:dyDescent="0.15">
      <c r="A420" s="15" t="s">
        <v>366</v>
      </c>
      <c r="B420" s="15" t="s">
        <v>31</v>
      </c>
      <c r="C420" s="6">
        <v>50</v>
      </c>
      <c r="D420" s="6">
        <v>15149.319</v>
      </c>
      <c r="E420" s="6">
        <v>345</v>
      </c>
      <c r="F420" s="6">
        <f t="shared" si="18"/>
        <v>6.9</v>
      </c>
      <c r="H420" s="15" t="s">
        <v>428</v>
      </c>
      <c r="I420" s="15" t="s">
        <v>32</v>
      </c>
      <c r="J420" s="6">
        <v>98</v>
      </c>
      <c r="K420" s="6">
        <v>32168.684000000001</v>
      </c>
      <c r="L420" s="6">
        <v>201</v>
      </c>
      <c r="M420" s="6">
        <f t="shared" si="19"/>
        <v>2.0510204081632653</v>
      </c>
      <c r="O420" s="15" t="s">
        <v>490</v>
      </c>
      <c r="P420" s="15" t="s">
        <v>31</v>
      </c>
      <c r="Q420" s="6">
        <v>48</v>
      </c>
      <c r="R420" s="6">
        <v>15810.119000000001</v>
      </c>
      <c r="S420" s="6">
        <v>78</v>
      </c>
      <c r="T420" s="6">
        <f t="shared" si="20"/>
        <v>1.625</v>
      </c>
    </row>
    <row r="421" spans="1:20" x14ac:dyDescent="0.15">
      <c r="A421" s="15" t="s">
        <v>366</v>
      </c>
      <c r="B421" s="15" t="s">
        <v>32</v>
      </c>
      <c r="C421" s="6">
        <v>83</v>
      </c>
      <c r="D421" s="6">
        <v>27049.236000000001</v>
      </c>
      <c r="E421" s="6">
        <v>345</v>
      </c>
      <c r="F421" s="6">
        <f t="shared" si="18"/>
        <v>4.1566265060240966</v>
      </c>
      <c r="H421" s="15" t="s">
        <v>428</v>
      </c>
      <c r="I421" s="15" t="s">
        <v>33</v>
      </c>
      <c r="J421" s="6">
        <v>91</v>
      </c>
      <c r="K421" s="6">
        <v>29639.236000000001</v>
      </c>
      <c r="L421" s="6">
        <v>201</v>
      </c>
      <c r="M421" s="6">
        <f t="shared" si="19"/>
        <v>2.2087912087912089</v>
      </c>
      <c r="O421" s="15" t="s">
        <v>490</v>
      </c>
      <c r="P421" s="15" t="s">
        <v>32</v>
      </c>
      <c r="Q421" s="6">
        <v>86</v>
      </c>
      <c r="R421" s="6">
        <v>29026.238000000001</v>
      </c>
      <c r="S421" s="6">
        <v>78</v>
      </c>
      <c r="T421" s="6">
        <f t="shared" si="20"/>
        <v>0.90697674418604646</v>
      </c>
    </row>
    <row r="422" spans="1:20" x14ac:dyDescent="0.15">
      <c r="A422" s="15" t="s">
        <v>366</v>
      </c>
      <c r="B422" s="15" t="s">
        <v>33</v>
      </c>
      <c r="C422" s="6">
        <v>94</v>
      </c>
      <c r="D422" s="6">
        <v>29821.322</v>
      </c>
      <c r="E422" s="6">
        <v>345</v>
      </c>
      <c r="F422" s="6">
        <f t="shared" si="18"/>
        <v>3.6702127659574466</v>
      </c>
      <c r="H422" s="15" t="s">
        <v>429</v>
      </c>
      <c r="I422" s="15" t="s">
        <v>24</v>
      </c>
      <c r="J422" s="6">
        <v>101</v>
      </c>
      <c r="K422" s="6">
        <v>33522.76</v>
      </c>
      <c r="L422" s="6">
        <v>649</v>
      </c>
      <c r="M422" s="6">
        <f t="shared" si="19"/>
        <v>6.4257425742574261</v>
      </c>
      <c r="O422" s="15" t="s">
        <v>490</v>
      </c>
      <c r="P422" s="15" t="s">
        <v>33</v>
      </c>
      <c r="Q422" s="6">
        <v>94</v>
      </c>
      <c r="R422" s="6">
        <v>32339.040000000001</v>
      </c>
      <c r="S422" s="6">
        <v>78</v>
      </c>
      <c r="T422" s="6">
        <f t="shared" si="20"/>
        <v>0.82978723404255317</v>
      </c>
    </row>
    <row r="423" spans="1:20" x14ac:dyDescent="0.15">
      <c r="A423" s="15" t="s">
        <v>367</v>
      </c>
      <c r="B423" s="15" t="s">
        <v>24</v>
      </c>
      <c r="C423" s="6">
        <v>111</v>
      </c>
      <c r="D423" s="6">
        <v>33447.49</v>
      </c>
      <c r="E423" s="6">
        <v>211</v>
      </c>
      <c r="F423" s="6">
        <f t="shared" si="18"/>
        <v>1.9009009009009008</v>
      </c>
      <c r="H423" s="15" t="s">
        <v>429</v>
      </c>
      <c r="I423" s="15" t="s">
        <v>25</v>
      </c>
      <c r="J423" s="6">
        <v>85</v>
      </c>
      <c r="K423" s="6">
        <v>30748.046999999999</v>
      </c>
      <c r="L423" s="6">
        <v>649</v>
      </c>
      <c r="M423" s="6">
        <f t="shared" si="19"/>
        <v>7.6352941176470592</v>
      </c>
      <c r="O423" s="15" t="s">
        <v>491</v>
      </c>
      <c r="P423" s="15" t="s">
        <v>24</v>
      </c>
      <c r="Q423" s="6">
        <v>90</v>
      </c>
      <c r="R423" s="6">
        <v>29684.633000000002</v>
      </c>
      <c r="S423" s="6">
        <v>81</v>
      </c>
      <c r="T423" s="6">
        <f t="shared" si="20"/>
        <v>0.9</v>
      </c>
    </row>
    <row r="424" spans="1:20" x14ac:dyDescent="0.15">
      <c r="A424" s="15" t="s">
        <v>367</v>
      </c>
      <c r="B424" s="15" t="s">
        <v>25</v>
      </c>
      <c r="C424" s="6">
        <v>100</v>
      </c>
      <c r="D424" s="6">
        <v>30797.040000000001</v>
      </c>
      <c r="E424" s="6">
        <v>212</v>
      </c>
      <c r="F424" s="6">
        <f t="shared" si="18"/>
        <v>2.12</v>
      </c>
      <c r="H424" s="15" t="s">
        <v>429</v>
      </c>
      <c r="I424" s="15" t="s">
        <v>26</v>
      </c>
      <c r="J424" s="6">
        <v>93</v>
      </c>
      <c r="K424" s="6">
        <v>29923.361000000001</v>
      </c>
      <c r="L424" s="6">
        <v>650</v>
      </c>
      <c r="M424" s="6">
        <f t="shared" si="19"/>
        <v>6.989247311827957</v>
      </c>
      <c r="O424" s="15" t="s">
        <v>491</v>
      </c>
      <c r="P424" s="15" t="s">
        <v>25</v>
      </c>
      <c r="Q424" s="6">
        <v>96</v>
      </c>
      <c r="R424" s="6">
        <v>31173.357</v>
      </c>
      <c r="S424" s="6">
        <v>81</v>
      </c>
      <c r="T424" s="6">
        <f t="shared" si="20"/>
        <v>0.84375</v>
      </c>
    </row>
    <row r="425" spans="1:20" x14ac:dyDescent="0.15">
      <c r="A425" s="15" t="s">
        <v>367</v>
      </c>
      <c r="B425" s="15" t="s">
        <v>26</v>
      </c>
      <c r="C425" s="6">
        <v>112</v>
      </c>
      <c r="D425" s="6">
        <v>36944.195</v>
      </c>
      <c r="E425" s="6">
        <v>212</v>
      </c>
      <c r="F425" s="6">
        <f t="shared" si="18"/>
        <v>1.8928571428571428</v>
      </c>
      <c r="H425" s="15" t="s">
        <v>429</v>
      </c>
      <c r="I425" s="15" t="s">
        <v>27</v>
      </c>
      <c r="J425" s="6">
        <v>96</v>
      </c>
      <c r="K425" s="6">
        <v>32134.807000000001</v>
      </c>
      <c r="L425" s="6">
        <v>650</v>
      </c>
      <c r="M425" s="6">
        <f t="shared" si="19"/>
        <v>6.770833333333333</v>
      </c>
      <c r="O425" s="15" t="s">
        <v>491</v>
      </c>
      <c r="P425" s="15" t="s">
        <v>26</v>
      </c>
      <c r="Q425" s="6">
        <v>95</v>
      </c>
      <c r="R425" s="6">
        <v>34252.561999999998</v>
      </c>
      <c r="S425" s="6">
        <v>82</v>
      </c>
      <c r="T425" s="6">
        <f t="shared" si="20"/>
        <v>0.86315789473684212</v>
      </c>
    </row>
    <row r="426" spans="1:20" x14ac:dyDescent="0.15">
      <c r="A426" s="15" t="s">
        <v>367</v>
      </c>
      <c r="B426" s="15" t="s">
        <v>27</v>
      </c>
      <c r="C426" s="6">
        <v>82</v>
      </c>
      <c r="D426" s="6">
        <v>28099.758000000002</v>
      </c>
      <c r="E426" s="6">
        <v>212</v>
      </c>
      <c r="F426" s="6">
        <f t="shared" si="18"/>
        <v>2.5853658536585367</v>
      </c>
      <c r="H426" s="15" t="s">
        <v>429</v>
      </c>
      <c r="I426" s="15" t="s">
        <v>28</v>
      </c>
      <c r="J426" s="6">
        <v>81</v>
      </c>
      <c r="K426" s="6">
        <v>28253.205000000002</v>
      </c>
      <c r="L426" s="6">
        <v>650</v>
      </c>
      <c r="M426" s="6">
        <f t="shared" si="19"/>
        <v>8.0246913580246915</v>
      </c>
      <c r="O426" s="15" t="s">
        <v>491</v>
      </c>
      <c r="P426" s="15" t="s">
        <v>27</v>
      </c>
      <c r="Q426" s="6">
        <v>90</v>
      </c>
      <c r="R426" s="6">
        <v>31270.322</v>
      </c>
      <c r="S426" s="6">
        <v>82</v>
      </c>
      <c r="T426" s="6">
        <f t="shared" si="20"/>
        <v>0.91111111111111109</v>
      </c>
    </row>
    <row r="427" spans="1:20" x14ac:dyDescent="0.15">
      <c r="A427" s="15" t="s">
        <v>367</v>
      </c>
      <c r="B427" s="15" t="s">
        <v>28</v>
      </c>
      <c r="C427" s="6">
        <v>99</v>
      </c>
      <c r="D427" s="6">
        <v>32761.478999999999</v>
      </c>
      <c r="E427" s="6">
        <v>212</v>
      </c>
      <c r="F427" s="6">
        <f t="shared" si="18"/>
        <v>2.1414141414141414</v>
      </c>
      <c r="H427" s="15" t="s">
        <v>429</v>
      </c>
      <c r="I427" s="15" t="s">
        <v>29</v>
      </c>
      <c r="J427" s="6">
        <v>96</v>
      </c>
      <c r="K427" s="6">
        <v>32639.518</v>
      </c>
      <c r="L427" s="6">
        <v>651</v>
      </c>
      <c r="M427" s="6">
        <f t="shared" si="19"/>
        <v>6.78125</v>
      </c>
      <c r="O427" s="15" t="s">
        <v>491</v>
      </c>
      <c r="P427" s="15" t="s">
        <v>28</v>
      </c>
      <c r="Q427" s="6">
        <v>88</v>
      </c>
      <c r="R427" s="6">
        <v>27699.279999999999</v>
      </c>
      <c r="S427" s="6">
        <v>82</v>
      </c>
      <c r="T427" s="6">
        <f t="shared" si="20"/>
        <v>0.93181818181818177</v>
      </c>
    </row>
    <row r="428" spans="1:20" x14ac:dyDescent="0.15">
      <c r="A428" s="15" t="s">
        <v>367</v>
      </c>
      <c r="B428" s="15" t="s">
        <v>29</v>
      </c>
      <c r="C428" s="6">
        <v>87</v>
      </c>
      <c r="D428" s="6">
        <v>30688.796999999999</v>
      </c>
      <c r="E428" s="6">
        <v>212</v>
      </c>
      <c r="F428" s="6">
        <f t="shared" si="18"/>
        <v>2.4367816091954024</v>
      </c>
      <c r="H428" s="15" t="s">
        <v>429</v>
      </c>
      <c r="I428" s="15" t="s">
        <v>30</v>
      </c>
      <c r="J428" s="6">
        <v>48</v>
      </c>
      <c r="K428" s="6">
        <v>14504.721</v>
      </c>
      <c r="L428" s="6">
        <v>651</v>
      </c>
      <c r="M428" s="6">
        <f t="shared" si="19"/>
        <v>13.5625</v>
      </c>
      <c r="O428" s="15" t="s">
        <v>491</v>
      </c>
      <c r="P428" s="15" t="s">
        <v>29</v>
      </c>
      <c r="Q428" s="6">
        <v>91</v>
      </c>
      <c r="R428" s="6">
        <v>29678.280999999999</v>
      </c>
      <c r="S428" s="6">
        <v>82</v>
      </c>
      <c r="T428" s="6">
        <f t="shared" si="20"/>
        <v>0.90109890109890112</v>
      </c>
    </row>
    <row r="429" spans="1:20" x14ac:dyDescent="0.15">
      <c r="A429" s="15" t="s">
        <v>367</v>
      </c>
      <c r="B429" s="15" t="s">
        <v>30</v>
      </c>
      <c r="C429" s="6">
        <v>45</v>
      </c>
      <c r="D429" s="6">
        <v>15052.198</v>
      </c>
      <c r="E429" s="6">
        <v>212</v>
      </c>
      <c r="F429" s="6">
        <f t="shared" si="18"/>
        <v>4.7111111111111112</v>
      </c>
      <c r="H429" s="15" t="s">
        <v>429</v>
      </c>
      <c r="I429" s="15" t="s">
        <v>31</v>
      </c>
      <c r="J429" s="6">
        <v>52</v>
      </c>
      <c r="K429" s="6">
        <v>17005.72</v>
      </c>
      <c r="L429" s="6">
        <v>651</v>
      </c>
      <c r="M429" s="6">
        <f t="shared" si="19"/>
        <v>12.51923076923077</v>
      </c>
      <c r="O429" s="15" t="s">
        <v>491</v>
      </c>
      <c r="P429" s="15" t="s">
        <v>30</v>
      </c>
      <c r="Q429" s="6">
        <v>48</v>
      </c>
      <c r="R429" s="6">
        <v>15420.32</v>
      </c>
      <c r="S429" s="6">
        <v>82</v>
      </c>
      <c r="T429" s="6">
        <f t="shared" si="20"/>
        <v>1.7083333333333333</v>
      </c>
    </row>
    <row r="430" spans="1:20" x14ac:dyDescent="0.15">
      <c r="A430" s="15" t="s">
        <v>367</v>
      </c>
      <c r="B430" s="15" t="s">
        <v>31</v>
      </c>
      <c r="C430" s="6">
        <v>46</v>
      </c>
      <c r="D430" s="6">
        <v>13836.721</v>
      </c>
      <c r="E430" s="6">
        <v>212</v>
      </c>
      <c r="F430" s="6">
        <f t="shared" si="18"/>
        <v>4.6086956521739131</v>
      </c>
      <c r="H430" s="15" t="s">
        <v>429</v>
      </c>
      <c r="I430" s="15" t="s">
        <v>32</v>
      </c>
      <c r="J430" s="6">
        <v>98</v>
      </c>
      <c r="K430" s="6">
        <v>32205.168000000001</v>
      </c>
      <c r="L430" s="6">
        <v>651</v>
      </c>
      <c r="M430" s="6">
        <f t="shared" si="19"/>
        <v>6.6428571428571432</v>
      </c>
      <c r="O430" s="15" t="s">
        <v>491</v>
      </c>
      <c r="P430" s="15" t="s">
        <v>31</v>
      </c>
      <c r="Q430" s="6">
        <v>55</v>
      </c>
      <c r="R430" s="6">
        <v>17021.401999999998</v>
      </c>
      <c r="S430" s="6">
        <v>82</v>
      </c>
      <c r="T430" s="6">
        <f t="shared" si="20"/>
        <v>1.490909090909091</v>
      </c>
    </row>
    <row r="431" spans="1:20" x14ac:dyDescent="0.15">
      <c r="A431" s="15" t="s">
        <v>367</v>
      </c>
      <c r="B431" s="15" t="s">
        <v>32</v>
      </c>
      <c r="C431" s="6">
        <v>95</v>
      </c>
      <c r="D431" s="6">
        <v>33191.195</v>
      </c>
      <c r="E431" s="6">
        <v>212</v>
      </c>
      <c r="F431" s="6">
        <f t="shared" si="18"/>
        <v>2.2315789473684209</v>
      </c>
      <c r="H431" s="15" t="s">
        <v>429</v>
      </c>
      <c r="I431" s="15" t="s">
        <v>33</v>
      </c>
      <c r="J431" s="6">
        <v>91</v>
      </c>
      <c r="K431" s="6">
        <v>28999.805</v>
      </c>
      <c r="L431" s="6">
        <v>651</v>
      </c>
      <c r="M431" s="6">
        <f t="shared" si="19"/>
        <v>7.1538461538461542</v>
      </c>
      <c r="O431" s="15" t="s">
        <v>491</v>
      </c>
      <c r="P431" s="15" t="s">
        <v>32</v>
      </c>
      <c r="Q431" s="6">
        <v>98</v>
      </c>
      <c r="R431" s="6">
        <v>33028.285000000003</v>
      </c>
      <c r="S431" s="6">
        <v>82</v>
      </c>
      <c r="T431" s="6">
        <f t="shared" si="20"/>
        <v>0.83673469387755106</v>
      </c>
    </row>
    <row r="432" spans="1:20" x14ac:dyDescent="0.15">
      <c r="A432" s="15" t="s">
        <v>367</v>
      </c>
      <c r="B432" s="15" t="s">
        <v>33</v>
      </c>
      <c r="C432" s="6">
        <v>108</v>
      </c>
      <c r="D432" s="6">
        <v>33947.32</v>
      </c>
      <c r="E432" s="6">
        <v>212</v>
      </c>
      <c r="F432" s="6">
        <f t="shared" si="18"/>
        <v>1.962962962962963</v>
      </c>
      <c r="H432" s="15" t="s">
        <v>430</v>
      </c>
      <c r="I432" s="15" t="s">
        <v>24</v>
      </c>
      <c r="J432" s="6">
        <v>109</v>
      </c>
      <c r="K432" s="6">
        <v>36862.156000000003</v>
      </c>
      <c r="L432" s="6">
        <v>89</v>
      </c>
      <c r="M432" s="6">
        <f t="shared" si="19"/>
        <v>0.8165137614678899</v>
      </c>
      <c r="O432" s="15" t="s">
        <v>491</v>
      </c>
      <c r="P432" s="15" t="s">
        <v>33</v>
      </c>
      <c r="Q432" s="6">
        <v>91</v>
      </c>
      <c r="R432" s="6">
        <v>32038.322</v>
      </c>
      <c r="S432" s="6">
        <v>82</v>
      </c>
      <c r="T432" s="6">
        <f t="shared" si="20"/>
        <v>0.90109890109890112</v>
      </c>
    </row>
    <row r="433" spans="1:20" x14ac:dyDescent="0.15">
      <c r="A433" s="15" t="s">
        <v>368</v>
      </c>
      <c r="B433" s="15" t="s">
        <v>24</v>
      </c>
      <c r="C433" s="6">
        <v>93</v>
      </c>
      <c r="D433" s="6">
        <v>28619.8</v>
      </c>
      <c r="E433" s="6">
        <v>97</v>
      </c>
      <c r="F433" s="6">
        <f t="shared" si="18"/>
        <v>1.043010752688172</v>
      </c>
      <c r="H433" s="15" t="s">
        <v>430</v>
      </c>
      <c r="I433" s="15" t="s">
        <v>25</v>
      </c>
      <c r="J433" s="6">
        <v>94</v>
      </c>
      <c r="K433" s="6">
        <v>29123.638999999999</v>
      </c>
      <c r="L433" s="6">
        <v>89</v>
      </c>
      <c r="M433" s="6">
        <f t="shared" si="19"/>
        <v>0.94680851063829785</v>
      </c>
      <c r="O433" s="15" t="s">
        <v>492</v>
      </c>
      <c r="P433" s="15" t="s">
        <v>24</v>
      </c>
      <c r="Q433" s="6">
        <v>107</v>
      </c>
      <c r="R433" s="6">
        <v>36628.964999999997</v>
      </c>
      <c r="S433" s="6">
        <v>102</v>
      </c>
      <c r="T433" s="6">
        <f t="shared" si="20"/>
        <v>0.95327102803738317</v>
      </c>
    </row>
    <row r="434" spans="1:20" x14ac:dyDescent="0.15">
      <c r="A434" s="15" t="s">
        <v>368</v>
      </c>
      <c r="B434" s="15" t="s">
        <v>25</v>
      </c>
      <c r="C434" s="6">
        <v>105</v>
      </c>
      <c r="D434" s="6">
        <v>31900.880000000001</v>
      </c>
      <c r="E434" s="6">
        <v>97</v>
      </c>
      <c r="F434" s="6">
        <f t="shared" si="18"/>
        <v>0.92380952380952386</v>
      </c>
      <c r="H434" s="15" t="s">
        <v>430</v>
      </c>
      <c r="I434" s="15" t="s">
        <v>26</v>
      </c>
      <c r="J434" s="6">
        <v>95</v>
      </c>
      <c r="K434" s="6">
        <v>31316.12</v>
      </c>
      <c r="L434" s="6">
        <v>90</v>
      </c>
      <c r="M434" s="6">
        <f t="shared" si="19"/>
        <v>0.94736842105263153</v>
      </c>
      <c r="O434" s="15" t="s">
        <v>492</v>
      </c>
      <c r="P434" s="15" t="s">
        <v>25</v>
      </c>
      <c r="Q434" s="6">
        <v>91</v>
      </c>
      <c r="R434" s="6">
        <v>30090.754000000001</v>
      </c>
      <c r="S434" s="6">
        <v>102</v>
      </c>
      <c r="T434" s="6">
        <f t="shared" si="20"/>
        <v>1.1208791208791209</v>
      </c>
    </row>
    <row r="435" spans="1:20" x14ac:dyDescent="0.15">
      <c r="A435" s="15" t="s">
        <v>368</v>
      </c>
      <c r="B435" s="15" t="s">
        <v>26</v>
      </c>
      <c r="C435" s="6">
        <v>107</v>
      </c>
      <c r="D435" s="6">
        <v>34508.847999999998</v>
      </c>
      <c r="E435" s="6">
        <v>97</v>
      </c>
      <c r="F435" s="6">
        <f t="shared" si="18"/>
        <v>0.90654205607476634</v>
      </c>
      <c r="H435" s="15" t="s">
        <v>430</v>
      </c>
      <c r="I435" s="15" t="s">
        <v>27</v>
      </c>
      <c r="J435" s="6">
        <v>97</v>
      </c>
      <c r="K435" s="6">
        <v>33357.72</v>
      </c>
      <c r="L435" s="6">
        <v>90</v>
      </c>
      <c r="M435" s="6">
        <f t="shared" si="19"/>
        <v>0.92783505154639179</v>
      </c>
      <c r="O435" s="15" t="s">
        <v>492</v>
      </c>
      <c r="P435" s="15" t="s">
        <v>26</v>
      </c>
      <c r="Q435" s="6">
        <v>88</v>
      </c>
      <c r="R435" s="6">
        <v>29378.004000000001</v>
      </c>
      <c r="S435" s="6">
        <v>102</v>
      </c>
      <c r="T435" s="6">
        <f t="shared" si="20"/>
        <v>1.1590909090909092</v>
      </c>
    </row>
    <row r="436" spans="1:20" x14ac:dyDescent="0.15">
      <c r="A436" s="15" t="s">
        <v>368</v>
      </c>
      <c r="B436" s="15" t="s">
        <v>27</v>
      </c>
      <c r="C436" s="6">
        <v>92</v>
      </c>
      <c r="D436" s="6">
        <v>30982</v>
      </c>
      <c r="E436" s="6">
        <v>97</v>
      </c>
      <c r="F436" s="6">
        <f t="shared" si="18"/>
        <v>1.0543478260869565</v>
      </c>
      <c r="H436" s="15" t="s">
        <v>430</v>
      </c>
      <c r="I436" s="15" t="s">
        <v>28</v>
      </c>
      <c r="J436" s="6">
        <v>83</v>
      </c>
      <c r="K436" s="6">
        <v>28314.682000000001</v>
      </c>
      <c r="L436" s="6">
        <v>90</v>
      </c>
      <c r="M436" s="6">
        <f t="shared" si="19"/>
        <v>1.0843373493975903</v>
      </c>
      <c r="O436" s="15" t="s">
        <v>492</v>
      </c>
      <c r="P436" s="15" t="s">
        <v>27</v>
      </c>
      <c r="Q436" s="6">
        <v>90</v>
      </c>
      <c r="R436" s="6">
        <v>30484.805</v>
      </c>
      <c r="S436" s="6">
        <v>102</v>
      </c>
      <c r="T436" s="6">
        <f t="shared" si="20"/>
        <v>1.1333333333333333</v>
      </c>
    </row>
    <row r="437" spans="1:20" x14ac:dyDescent="0.15">
      <c r="A437" s="15" t="s">
        <v>368</v>
      </c>
      <c r="B437" s="15" t="s">
        <v>28</v>
      </c>
      <c r="C437" s="6">
        <v>93</v>
      </c>
      <c r="D437" s="6">
        <v>29282.153999999999</v>
      </c>
      <c r="E437" s="6">
        <v>98</v>
      </c>
      <c r="F437" s="6">
        <f t="shared" si="18"/>
        <v>1.053763440860215</v>
      </c>
      <c r="H437" s="15" t="s">
        <v>430</v>
      </c>
      <c r="I437" s="15" t="s">
        <v>29</v>
      </c>
      <c r="J437" s="6">
        <v>96</v>
      </c>
      <c r="K437" s="6">
        <v>30083.396000000001</v>
      </c>
      <c r="L437" s="6">
        <v>90</v>
      </c>
      <c r="M437" s="6">
        <f t="shared" si="19"/>
        <v>0.9375</v>
      </c>
      <c r="O437" s="15" t="s">
        <v>492</v>
      </c>
      <c r="P437" s="15" t="s">
        <v>28</v>
      </c>
      <c r="Q437" s="6">
        <v>84</v>
      </c>
      <c r="R437" s="6">
        <v>26334.400000000001</v>
      </c>
      <c r="S437" s="6">
        <v>103</v>
      </c>
      <c r="T437" s="6">
        <f t="shared" si="20"/>
        <v>1.2261904761904763</v>
      </c>
    </row>
    <row r="438" spans="1:20" x14ac:dyDescent="0.15">
      <c r="A438" s="15" t="s">
        <v>368</v>
      </c>
      <c r="B438" s="15" t="s">
        <v>29</v>
      </c>
      <c r="C438" s="6">
        <v>92</v>
      </c>
      <c r="D438" s="6">
        <v>29939.723000000002</v>
      </c>
      <c r="E438" s="6">
        <v>98</v>
      </c>
      <c r="F438" s="6">
        <f t="shared" si="18"/>
        <v>1.0652173913043479</v>
      </c>
      <c r="H438" s="15" t="s">
        <v>430</v>
      </c>
      <c r="I438" s="15" t="s">
        <v>30</v>
      </c>
      <c r="J438" s="6">
        <v>43</v>
      </c>
      <c r="K438" s="6">
        <v>12666.960999999999</v>
      </c>
      <c r="L438" s="6">
        <v>90</v>
      </c>
      <c r="M438" s="6">
        <f t="shared" si="19"/>
        <v>2.0930232558139537</v>
      </c>
      <c r="O438" s="15" t="s">
        <v>492</v>
      </c>
      <c r="P438" s="15" t="s">
        <v>29</v>
      </c>
      <c r="Q438" s="6">
        <v>100</v>
      </c>
      <c r="R438" s="6">
        <v>32981.805</v>
      </c>
      <c r="S438" s="6">
        <v>103</v>
      </c>
      <c r="T438" s="6">
        <f t="shared" si="20"/>
        <v>1.03</v>
      </c>
    </row>
    <row r="439" spans="1:20" x14ac:dyDescent="0.15">
      <c r="A439" s="15" t="s">
        <v>368</v>
      </c>
      <c r="B439" s="15" t="s">
        <v>30</v>
      </c>
      <c r="C439" s="6">
        <v>47</v>
      </c>
      <c r="D439" s="6">
        <v>16106.24</v>
      </c>
      <c r="E439" s="6">
        <v>98</v>
      </c>
      <c r="F439" s="6">
        <f t="shared" si="18"/>
        <v>2.0851063829787235</v>
      </c>
      <c r="H439" s="15" t="s">
        <v>430</v>
      </c>
      <c r="I439" s="15" t="s">
        <v>31</v>
      </c>
      <c r="J439" s="6">
        <v>39</v>
      </c>
      <c r="K439" s="6">
        <v>12953.361000000001</v>
      </c>
      <c r="L439" s="6">
        <v>90</v>
      </c>
      <c r="M439" s="6">
        <f t="shared" si="19"/>
        <v>2.3076923076923075</v>
      </c>
      <c r="O439" s="15" t="s">
        <v>492</v>
      </c>
      <c r="P439" s="15" t="s">
        <v>30</v>
      </c>
      <c r="Q439" s="6">
        <v>36</v>
      </c>
      <c r="R439" s="6">
        <v>12867.92</v>
      </c>
      <c r="S439" s="6">
        <v>103</v>
      </c>
      <c r="T439" s="6">
        <f t="shared" si="20"/>
        <v>2.8611111111111112</v>
      </c>
    </row>
    <row r="440" spans="1:20" x14ac:dyDescent="0.15">
      <c r="A440" s="15" t="s">
        <v>368</v>
      </c>
      <c r="B440" s="15" t="s">
        <v>31</v>
      </c>
      <c r="C440" s="6">
        <v>41</v>
      </c>
      <c r="D440" s="6">
        <v>12309.841</v>
      </c>
      <c r="E440" s="6">
        <v>98</v>
      </c>
      <c r="F440" s="6">
        <f t="shared" si="18"/>
        <v>2.3902439024390243</v>
      </c>
      <c r="H440" s="15" t="s">
        <v>430</v>
      </c>
      <c r="I440" s="15" t="s">
        <v>32</v>
      </c>
      <c r="J440" s="6">
        <v>92</v>
      </c>
      <c r="K440" s="6">
        <v>32208.201000000001</v>
      </c>
      <c r="L440" s="6">
        <v>90</v>
      </c>
      <c r="M440" s="6">
        <f t="shared" si="19"/>
        <v>0.97826086956521741</v>
      </c>
      <c r="O440" s="15" t="s">
        <v>492</v>
      </c>
      <c r="P440" s="15" t="s">
        <v>31</v>
      </c>
      <c r="Q440" s="6">
        <v>53</v>
      </c>
      <c r="R440" s="6">
        <v>14899.481</v>
      </c>
      <c r="S440" s="6">
        <v>103</v>
      </c>
      <c r="T440" s="6">
        <f t="shared" si="20"/>
        <v>1.9433962264150944</v>
      </c>
    </row>
    <row r="441" spans="1:20" x14ac:dyDescent="0.15">
      <c r="A441" s="15" t="s">
        <v>368</v>
      </c>
      <c r="B441" s="15" t="s">
        <v>32</v>
      </c>
      <c r="C441" s="6">
        <v>101</v>
      </c>
      <c r="D441" s="6">
        <v>35245.883000000002</v>
      </c>
      <c r="E441" s="6">
        <v>98</v>
      </c>
      <c r="F441" s="6">
        <f t="shared" si="18"/>
        <v>0.97029702970297027</v>
      </c>
      <c r="H441" s="15" t="s">
        <v>430</v>
      </c>
      <c r="I441" s="15" t="s">
        <v>33</v>
      </c>
      <c r="J441" s="6">
        <v>93</v>
      </c>
      <c r="K441" s="6">
        <v>29478.838</v>
      </c>
      <c r="L441" s="6">
        <v>90</v>
      </c>
      <c r="M441" s="6">
        <f t="shared" si="19"/>
        <v>0.967741935483871</v>
      </c>
      <c r="O441" s="15" t="s">
        <v>492</v>
      </c>
      <c r="P441" s="15" t="s">
        <v>32</v>
      </c>
      <c r="Q441" s="6">
        <v>84</v>
      </c>
      <c r="R441" s="6">
        <v>26017.241999999998</v>
      </c>
      <c r="S441" s="6">
        <v>103</v>
      </c>
      <c r="T441" s="6">
        <f t="shared" si="20"/>
        <v>1.2261904761904763</v>
      </c>
    </row>
    <row r="442" spans="1:20" x14ac:dyDescent="0.15">
      <c r="A442" s="15" t="s">
        <v>368</v>
      </c>
      <c r="B442" s="15" t="s">
        <v>33</v>
      </c>
      <c r="C442" s="6">
        <v>104</v>
      </c>
      <c r="D442" s="6">
        <v>35720.315999999999</v>
      </c>
      <c r="E442" s="6">
        <v>98</v>
      </c>
      <c r="F442" s="6">
        <f t="shared" si="18"/>
        <v>0.94230769230769229</v>
      </c>
      <c r="H442" s="15" t="s">
        <v>431</v>
      </c>
      <c r="I442" s="15" t="s">
        <v>24</v>
      </c>
      <c r="J442" s="6">
        <v>102</v>
      </c>
      <c r="K442" s="6">
        <v>36184.523000000001</v>
      </c>
      <c r="L442" s="6">
        <v>440</v>
      </c>
      <c r="M442" s="6">
        <f t="shared" si="19"/>
        <v>4.3137254901960782</v>
      </c>
      <c r="O442" s="15" t="s">
        <v>492</v>
      </c>
      <c r="P442" s="15" t="s">
        <v>33</v>
      </c>
      <c r="Q442" s="6">
        <v>107</v>
      </c>
      <c r="R442" s="6">
        <v>35986.843999999997</v>
      </c>
      <c r="S442" s="6">
        <v>103</v>
      </c>
      <c r="T442" s="6">
        <f t="shared" si="20"/>
        <v>0.96261682242990654</v>
      </c>
    </row>
    <row r="443" spans="1:20" x14ac:dyDescent="0.15">
      <c r="A443" s="15" t="s">
        <v>369</v>
      </c>
      <c r="B443" s="15" t="s">
        <v>24</v>
      </c>
      <c r="C443" s="6">
        <v>84</v>
      </c>
      <c r="D443" s="6">
        <v>26989.315999999999</v>
      </c>
      <c r="E443" s="6">
        <v>234</v>
      </c>
      <c r="F443" s="6">
        <f t="shared" si="18"/>
        <v>2.7857142857142856</v>
      </c>
      <c r="H443" s="15" t="s">
        <v>431</v>
      </c>
      <c r="I443" s="15" t="s">
        <v>25</v>
      </c>
      <c r="J443" s="6">
        <v>106</v>
      </c>
      <c r="K443" s="6">
        <v>31665.315999999999</v>
      </c>
      <c r="L443" s="6">
        <v>440</v>
      </c>
      <c r="M443" s="6">
        <f t="shared" si="19"/>
        <v>4.1509433962264151</v>
      </c>
      <c r="O443" s="15" t="s">
        <v>493</v>
      </c>
      <c r="P443" s="15" t="s">
        <v>24</v>
      </c>
      <c r="Q443" s="6">
        <v>90</v>
      </c>
      <c r="R443" s="6">
        <v>30833.838</v>
      </c>
      <c r="S443" s="6">
        <v>842</v>
      </c>
      <c r="T443" s="6">
        <f t="shared" si="20"/>
        <v>9.3555555555555561</v>
      </c>
    </row>
    <row r="444" spans="1:20" x14ac:dyDescent="0.15">
      <c r="A444" s="15" t="s">
        <v>369</v>
      </c>
      <c r="B444" s="15" t="s">
        <v>25</v>
      </c>
      <c r="C444" s="6">
        <v>97</v>
      </c>
      <c r="D444" s="6">
        <v>28582.405999999999</v>
      </c>
      <c r="E444" s="6">
        <v>235</v>
      </c>
      <c r="F444" s="6">
        <f t="shared" si="18"/>
        <v>2.4226804123711339</v>
      </c>
      <c r="H444" s="15" t="s">
        <v>431</v>
      </c>
      <c r="I444" s="15" t="s">
        <v>26</v>
      </c>
      <c r="J444" s="6">
        <v>87</v>
      </c>
      <c r="K444" s="6">
        <v>29618.720000000001</v>
      </c>
      <c r="L444" s="6">
        <v>441</v>
      </c>
      <c r="M444" s="6">
        <f t="shared" si="19"/>
        <v>5.068965517241379</v>
      </c>
      <c r="O444" s="15" t="s">
        <v>493</v>
      </c>
      <c r="P444" s="15" t="s">
        <v>25</v>
      </c>
      <c r="Q444" s="6">
        <v>91</v>
      </c>
      <c r="R444" s="6">
        <v>31924.562000000002</v>
      </c>
      <c r="S444" s="6">
        <v>842</v>
      </c>
      <c r="T444" s="6">
        <f t="shared" si="20"/>
        <v>9.2527472527472536</v>
      </c>
    </row>
    <row r="445" spans="1:20" x14ac:dyDescent="0.15">
      <c r="A445" s="15" t="s">
        <v>369</v>
      </c>
      <c r="B445" s="15" t="s">
        <v>26</v>
      </c>
      <c r="C445" s="6">
        <v>105</v>
      </c>
      <c r="D445" s="6">
        <v>34091.32</v>
      </c>
      <c r="E445" s="6">
        <v>235</v>
      </c>
      <c r="F445" s="6">
        <f t="shared" si="18"/>
        <v>2.2380952380952381</v>
      </c>
      <c r="H445" s="15" t="s">
        <v>431</v>
      </c>
      <c r="I445" s="15" t="s">
        <v>27</v>
      </c>
      <c r="J445" s="6">
        <v>88</v>
      </c>
      <c r="K445" s="6">
        <v>30344.678</v>
      </c>
      <c r="L445" s="6">
        <v>441</v>
      </c>
      <c r="M445" s="6">
        <f t="shared" si="19"/>
        <v>5.0113636363636367</v>
      </c>
      <c r="O445" s="15" t="s">
        <v>493</v>
      </c>
      <c r="P445" s="15" t="s">
        <v>26</v>
      </c>
      <c r="Q445" s="6">
        <v>81</v>
      </c>
      <c r="R445" s="6">
        <v>27869.879000000001</v>
      </c>
      <c r="S445" s="6">
        <v>842</v>
      </c>
      <c r="T445" s="6">
        <f t="shared" si="20"/>
        <v>10.395061728395062</v>
      </c>
    </row>
    <row r="446" spans="1:20" x14ac:dyDescent="0.15">
      <c r="A446" s="15" t="s">
        <v>369</v>
      </c>
      <c r="B446" s="15" t="s">
        <v>27</v>
      </c>
      <c r="C446" s="6">
        <v>101</v>
      </c>
      <c r="D446" s="6">
        <v>33297.402000000002</v>
      </c>
      <c r="E446" s="6">
        <v>235</v>
      </c>
      <c r="F446" s="6">
        <f t="shared" si="18"/>
        <v>2.3267326732673266</v>
      </c>
      <c r="H446" s="15" t="s">
        <v>431</v>
      </c>
      <c r="I446" s="15" t="s">
        <v>28</v>
      </c>
      <c r="J446" s="6">
        <v>79</v>
      </c>
      <c r="K446" s="6">
        <v>26822.195</v>
      </c>
      <c r="L446" s="6">
        <v>441</v>
      </c>
      <c r="M446" s="6">
        <f t="shared" si="19"/>
        <v>5.5822784810126587</v>
      </c>
      <c r="O446" s="15" t="s">
        <v>493</v>
      </c>
      <c r="P446" s="15" t="s">
        <v>27</v>
      </c>
      <c r="Q446" s="6">
        <v>99</v>
      </c>
      <c r="R446" s="6">
        <v>33926.35</v>
      </c>
      <c r="S446" s="6">
        <v>842</v>
      </c>
      <c r="T446" s="6">
        <f t="shared" si="20"/>
        <v>8.5050505050505052</v>
      </c>
    </row>
    <row r="447" spans="1:20" x14ac:dyDescent="0.15">
      <c r="A447" s="15" t="s">
        <v>369</v>
      </c>
      <c r="B447" s="15" t="s">
        <v>28</v>
      </c>
      <c r="C447" s="6">
        <v>94</v>
      </c>
      <c r="D447" s="6">
        <v>30564.280999999999</v>
      </c>
      <c r="E447" s="6">
        <v>235</v>
      </c>
      <c r="F447" s="6">
        <f t="shared" si="18"/>
        <v>2.5</v>
      </c>
      <c r="H447" s="15" t="s">
        <v>431</v>
      </c>
      <c r="I447" s="15" t="s">
        <v>29</v>
      </c>
      <c r="J447" s="6">
        <v>97</v>
      </c>
      <c r="K447" s="6">
        <v>32149.759999999998</v>
      </c>
      <c r="L447" s="6">
        <v>441</v>
      </c>
      <c r="M447" s="6">
        <f t="shared" si="19"/>
        <v>4.5463917525773194</v>
      </c>
      <c r="O447" s="15" t="s">
        <v>493</v>
      </c>
      <c r="P447" s="15" t="s">
        <v>28</v>
      </c>
      <c r="Q447" s="6">
        <v>90</v>
      </c>
      <c r="R447" s="6">
        <v>29117.16</v>
      </c>
      <c r="S447" s="6">
        <v>842</v>
      </c>
      <c r="T447" s="6">
        <f t="shared" si="20"/>
        <v>9.3555555555555561</v>
      </c>
    </row>
    <row r="448" spans="1:20" x14ac:dyDescent="0.15">
      <c r="A448" s="15" t="s">
        <v>369</v>
      </c>
      <c r="B448" s="15" t="s">
        <v>29</v>
      </c>
      <c r="C448" s="6">
        <v>91</v>
      </c>
      <c r="D448" s="6">
        <v>30124.002</v>
      </c>
      <c r="E448" s="6">
        <v>235</v>
      </c>
      <c r="F448" s="6">
        <f t="shared" si="18"/>
        <v>2.5824175824175826</v>
      </c>
      <c r="H448" s="15" t="s">
        <v>431</v>
      </c>
      <c r="I448" s="15" t="s">
        <v>30</v>
      </c>
      <c r="J448" s="6">
        <v>50</v>
      </c>
      <c r="K448" s="6">
        <v>15716.358</v>
      </c>
      <c r="L448" s="6">
        <v>441</v>
      </c>
      <c r="M448" s="6">
        <f t="shared" si="19"/>
        <v>8.82</v>
      </c>
      <c r="O448" s="15" t="s">
        <v>493</v>
      </c>
      <c r="P448" s="15" t="s">
        <v>29</v>
      </c>
      <c r="Q448" s="6">
        <v>99</v>
      </c>
      <c r="R448" s="6">
        <v>31340.84</v>
      </c>
      <c r="S448" s="6">
        <v>842</v>
      </c>
      <c r="T448" s="6">
        <f t="shared" si="20"/>
        <v>8.5050505050505052</v>
      </c>
    </row>
    <row r="449" spans="1:20" x14ac:dyDescent="0.15">
      <c r="A449" s="15" t="s">
        <v>369</v>
      </c>
      <c r="B449" s="15" t="s">
        <v>30</v>
      </c>
      <c r="C449" s="6">
        <v>45</v>
      </c>
      <c r="D449" s="6">
        <v>13889.96</v>
      </c>
      <c r="E449" s="6">
        <v>235</v>
      </c>
      <c r="F449" s="6">
        <f t="shared" si="18"/>
        <v>5.2222222222222223</v>
      </c>
      <c r="H449" s="15" t="s">
        <v>431</v>
      </c>
      <c r="I449" s="15" t="s">
        <v>31</v>
      </c>
      <c r="J449" s="6">
        <v>40</v>
      </c>
      <c r="K449" s="6">
        <v>12629.718999999999</v>
      </c>
      <c r="L449" s="6">
        <v>442</v>
      </c>
      <c r="M449" s="6">
        <f t="shared" si="19"/>
        <v>11.05</v>
      </c>
      <c r="O449" s="15" t="s">
        <v>493</v>
      </c>
      <c r="P449" s="15" t="s">
        <v>30</v>
      </c>
      <c r="Q449" s="6">
        <v>28</v>
      </c>
      <c r="R449" s="6">
        <v>9646.3989999999994</v>
      </c>
      <c r="S449" s="6">
        <v>842</v>
      </c>
      <c r="T449" s="6">
        <f t="shared" si="20"/>
        <v>30.071428571428573</v>
      </c>
    </row>
    <row r="450" spans="1:20" x14ac:dyDescent="0.15">
      <c r="A450" s="15" t="s">
        <v>369</v>
      </c>
      <c r="B450" s="15" t="s">
        <v>31</v>
      </c>
      <c r="C450" s="6">
        <v>42</v>
      </c>
      <c r="D450" s="6">
        <v>12220.116</v>
      </c>
      <c r="E450" s="6">
        <v>235</v>
      </c>
      <c r="F450" s="6">
        <f t="shared" si="18"/>
        <v>5.5952380952380949</v>
      </c>
      <c r="H450" s="15" t="s">
        <v>431</v>
      </c>
      <c r="I450" s="15" t="s">
        <v>32</v>
      </c>
      <c r="J450" s="6">
        <v>92</v>
      </c>
      <c r="K450" s="6">
        <v>31989.52</v>
      </c>
      <c r="L450" s="6">
        <v>442</v>
      </c>
      <c r="M450" s="6">
        <f t="shared" si="19"/>
        <v>4.8043478260869561</v>
      </c>
      <c r="O450" s="15" t="s">
        <v>493</v>
      </c>
      <c r="P450" s="15" t="s">
        <v>31</v>
      </c>
      <c r="Q450" s="6">
        <v>51</v>
      </c>
      <c r="R450" s="6">
        <v>13627.602000000001</v>
      </c>
      <c r="S450" s="6">
        <v>842</v>
      </c>
      <c r="T450" s="6">
        <f t="shared" si="20"/>
        <v>16.509803921568629</v>
      </c>
    </row>
    <row r="451" spans="1:20" x14ac:dyDescent="0.15">
      <c r="A451" s="15" t="s">
        <v>369</v>
      </c>
      <c r="B451" s="15" t="s">
        <v>32</v>
      </c>
      <c r="C451" s="6">
        <v>89</v>
      </c>
      <c r="D451" s="6">
        <v>31065</v>
      </c>
      <c r="E451" s="6">
        <v>235</v>
      </c>
      <c r="F451" s="6">
        <f t="shared" si="18"/>
        <v>2.6404494382022472</v>
      </c>
      <c r="H451" s="15" t="s">
        <v>431</v>
      </c>
      <c r="I451" s="15" t="s">
        <v>33</v>
      </c>
      <c r="J451" s="6">
        <v>100</v>
      </c>
      <c r="K451" s="6">
        <v>31546.398000000001</v>
      </c>
      <c r="L451" s="6">
        <v>442</v>
      </c>
      <c r="M451" s="6">
        <f t="shared" si="19"/>
        <v>4.42</v>
      </c>
      <c r="O451" s="15" t="s">
        <v>493</v>
      </c>
      <c r="P451" s="15" t="s">
        <v>32</v>
      </c>
      <c r="Q451" s="6">
        <v>100</v>
      </c>
      <c r="R451" s="6">
        <v>33518.879999999997</v>
      </c>
      <c r="S451" s="6">
        <v>842</v>
      </c>
      <c r="T451" s="6">
        <f t="shared" si="20"/>
        <v>8.42</v>
      </c>
    </row>
    <row r="452" spans="1:20" x14ac:dyDescent="0.15">
      <c r="A452" s="15" t="s">
        <v>369</v>
      </c>
      <c r="B452" s="15" t="s">
        <v>33</v>
      </c>
      <c r="C452" s="6">
        <v>93</v>
      </c>
      <c r="D452" s="6">
        <v>30769.518</v>
      </c>
      <c r="E452" s="6">
        <v>235</v>
      </c>
      <c r="F452" s="6">
        <f t="shared" ref="F452:F515" si="21">E452/C452</f>
        <v>2.5268817204301075</v>
      </c>
      <c r="H452" s="15" t="s">
        <v>432</v>
      </c>
      <c r="I452" s="15" t="s">
        <v>24</v>
      </c>
      <c r="J452" s="6">
        <v>93</v>
      </c>
      <c r="K452" s="6">
        <v>32526.639999999999</v>
      </c>
      <c r="L452" s="6">
        <v>161</v>
      </c>
      <c r="M452" s="6">
        <f t="shared" ref="M452:M515" si="22">L452/J452</f>
        <v>1.7311827956989247</v>
      </c>
      <c r="O452" s="15" t="s">
        <v>493</v>
      </c>
      <c r="P452" s="15" t="s">
        <v>33</v>
      </c>
      <c r="Q452" s="6">
        <v>110</v>
      </c>
      <c r="R452" s="6">
        <v>37127.96</v>
      </c>
      <c r="S452" s="6">
        <v>842</v>
      </c>
      <c r="T452" s="6">
        <f t="shared" ref="T452:T515" si="23">S452/Q452</f>
        <v>7.6545454545454543</v>
      </c>
    </row>
    <row r="453" spans="1:20" x14ac:dyDescent="0.15">
      <c r="A453" s="15" t="s">
        <v>370</v>
      </c>
      <c r="B453" s="15" t="s">
        <v>24</v>
      </c>
      <c r="C453" s="6">
        <v>94</v>
      </c>
      <c r="D453" s="6">
        <v>29984.32</v>
      </c>
      <c r="E453" s="6">
        <v>151</v>
      </c>
      <c r="F453" s="6">
        <f t="shared" si="21"/>
        <v>1.6063829787234043</v>
      </c>
      <c r="H453" s="15" t="s">
        <v>432</v>
      </c>
      <c r="I453" s="15" t="s">
        <v>25</v>
      </c>
      <c r="J453" s="6">
        <v>109</v>
      </c>
      <c r="K453" s="6">
        <v>35954.273000000001</v>
      </c>
      <c r="L453" s="6">
        <v>161</v>
      </c>
      <c r="M453" s="6">
        <f t="shared" si="22"/>
        <v>1.4770642201834863</v>
      </c>
      <c r="O453" s="15" t="s">
        <v>494</v>
      </c>
      <c r="P453" s="15" t="s">
        <v>24</v>
      </c>
      <c r="Q453" s="6">
        <v>46</v>
      </c>
      <c r="R453" s="6">
        <v>15204.24</v>
      </c>
      <c r="S453" s="6">
        <v>206</v>
      </c>
      <c r="T453" s="6">
        <f t="shared" si="23"/>
        <v>4.4782608695652177</v>
      </c>
    </row>
    <row r="454" spans="1:20" x14ac:dyDescent="0.15">
      <c r="A454" s="15" t="s">
        <v>370</v>
      </c>
      <c r="B454" s="15" t="s">
        <v>25</v>
      </c>
      <c r="C454" s="6">
        <v>113</v>
      </c>
      <c r="D454" s="6">
        <v>34597.370000000003</v>
      </c>
      <c r="E454" s="6">
        <v>151</v>
      </c>
      <c r="F454" s="6">
        <f t="shared" si="21"/>
        <v>1.336283185840708</v>
      </c>
      <c r="H454" s="15" t="s">
        <v>432</v>
      </c>
      <c r="I454" s="15" t="s">
        <v>26</v>
      </c>
      <c r="J454" s="6">
        <v>91</v>
      </c>
      <c r="K454" s="6">
        <v>31189.436000000002</v>
      </c>
      <c r="L454" s="6">
        <v>162</v>
      </c>
      <c r="M454" s="6">
        <f t="shared" si="22"/>
        <v>1.7802197802197801</v>
      </c>
      <c r="O454" s="15" t="s">
        <v>494</v>
      </c>
      <c r="P454" s="15" t="s">
        <v>25</v>
      </c>
      <c r="Q454" s="6">
        <v>58</v>
      </c>
      <c r="R454" s="6">
        <v>20024.478999999999</v>
      </c>
      <c r="S454" s="6">
        <v>206</v>
      </c>
      <c r="T454" s="6">
        <f t="shared" si="23"/>
        <v>3.5517241379310347</v>
      </c>
    </row>
    <row r="455" spans="1:20" x14ac:dyDescent="0.15">
      <c r="A455" s="15" t="s">
        <v>370</v>
      </c>
      <c r="B455" s="15" t="s">
        <v>26</v>
      </c>
      <c r="C455" s="6">
        <v>98</v>
      </c>
      <c r="D455" s="6">
        <v>32965.760000000002</v>
      </c>
      <c r="E455" s="6">
        <v>152</v>
      </c>
      <c r="F455" s="6">
        <f t="shared" si="21"/>
        <v>1.5510204081632653</v>
      </c>
      <c r="H455" s="15" t="s">
        <v>432</v>
      </c>
      <c r="I455" s="15" t="s">
        <v>27</v>
      </c>
      <c r="J455" s="6">
        <v>84</v>
      </c>
      <c r="K455" s="6">
        <v>28891.844000000001</v>
      </c>
      <c r="L455" s="6">
        <v>162</v>
      </c>
      <c r="M455" s="6">
        <f t="shared" si="22"/>
        <v>1.9285714285714286</v>
      </c>
      <c r="O455" s="15" t="s">
        <v>494</v>
      </c>
      <c r="P455" s="15" t="s">
        <v>26</v>
      </c>
      <c r="Q455" s="6">
        <v>54</v>
      </c>
      <c r="R455" s="6">
        <v>19452.157999999999</v>
      </c>
      <c r="S455" s="6">
        <v>206</v>
      </c>
      <c r="T455" s="6">
        <f t="shared" si="23"/>
        <v>3.8148148148148149</v>
      </c>
    </row>
    <row r="456" spans="1:20" x14ac:dyDescent="0.15">
      <c r="A456" s="15" t="s">
        <v>370</v>
      </c>
      <c r="B456" s="15" t="s">
        <v>27</v>
      </c>
      <c r="C456" s="6">
        <v>95</v>
      </c>
      <c r="D456" s="6">
        <v>32126.440999999999</v>
      </c>
      <c r="E456" s="6">
        <v>152</v>
      </c>
      <c r="F456" s="6">
        <f t="shared" si="21"/>
        <v>1.6</v>
      </c>
      <c r="H456" s="15" t="s">
        <v>432</v>
      </c>
      <c r="I456" s="15" t="s">
        <v>28</v>
      </c>
      <c r="J456" s="6">
        <v>88</v>
      </c>
      <c r="K456" s="6">
        <v>31115.396000000001</v>
      </c>
      <c r="L456" s="6">
        <v>162</v>
      </c>
      <c r="M456" s="6">
        <f t="shared" si="22"/>
        <v>1.8409090909090908</v>
      </c>
      <c r="O456" s="15" t="s">
        <v>494</v>
      </c>
      <c r="P456" s="15" t="s">
        <v>27</v>
      </c>
      <c r="Q456" s="6">
        <v>65</v>
      </c>
      <c r="R456" s="6">
        <v>22150.761999999999</v>
      </c>
      <c r="S456" s="6">
        <v>206</v>
      </c>
      <c r="T456" s="6">
        <f t="shared" si="23"/>
        <v>3.1692307692307691</v>
      </c>
    </row>
    <row r="457" spans="1:20" x14ac:dyDescent="0.15">
      <c r="A457" s="15" t="s">
        <v>370</v>
      </c>
      <c r="B457" s="15" t="s">
        <v>28</v>
      </c>
      <c r="C457" s="6">
        <v>103</v>
      </c>
      <c r="D457" s="6">
        <v>37024.476999999999</v>
      </c>
      <c r="E457" s="6">
        <v>152</v>
      </c>
      <c r="F457" s="6">
        <f t="shared" si="21"/>
        <v>1.4757281553398058</v>
      </c>
      <c r="H457" s="15" t="s">
        <v>432</v>
      </c>
      <c r="I457" s="15" t="s">
        <v>29</v>
      </c>
      <c r="J457" s="6">
        <v>95</v>
      </c>
      <c r="K457" s="6">
        <v>34299.160000000003</v>
      </c>
      <c r="L457" s="6">
        <v>162</v>
      </c>
      <c r="M457" s="6">
        <f t="shared" si="22"/>
        <v>1.7052631578947368</v>
      </c>
      <c r="O457" s="15" t="s">
        <v>494</v>
      </c>
      <c r="P457" s="15" t="s">
        <v>28</v>
      </c>
      <c r="Q457" s="6">
        <v>63</v>
      </c>
      <c r="R457" s="6">
        <v>20687.243999999999</v>
      </c>
      <c r="S457" s="6">
        <v>207</v>
      </c>
      <c r="T457" s="6">
        <f t="shared" si="23"/>
        <v>3.2857142857142856</v>
      </c>
    </row>
    <row r="458" spans="1:20" x14ac:dyDescent="0.15">
      <c r="A458" s="15" t="s">
        <v>370</v>
      </c>
      <c r="B458" s="15" t="s">
        <v>29</v>
      </c>
      <c r="C458" s="6">
        <v>92</v>
      </c>
      <c r="D458" s="6">
        <v>30995.120999999999</v>
      </c>
      <c r="E458" s="6">
        <v>152</v>
      </c>
      <c r="F458" s="6">
        <f t="shared" si="21"/>
        <v>1.6521739130434783</v>
      </c>
      <c r="H458" s="15" t="s">
        <v>432</v>
      </c>
      <c r="I458" s="15" t="s">
        <v>30</v>
      </c>
      <c r="J458" s="6">
        <v>53</v>
      </c>
      <c r="K458" s="6">
        <v>18205.04</v>
      </c>
      <c r="L458" s="6">
        <v>162</v>
      </c>
      <c r="M458" s="6">
        <f t="shared" si="22"/>
        <v>3.0566037735849059</v>
      </c>
      <c r="O458" s="15" t="s">
        <v>494</v>
      </c>
      <c r="P458" s="15" t="s">
        <v>29</v>
      </c>
      <c r="Q458" s="6">
        <v>46</v>
      </c>
      <c r="R458" s="6">
        <v>14285.237999999999</v>
      </c>
      <c r="S458" s="6">
        <v>207</v>
      </c>
      <c r="T458" s="6">
        <f t="shared" si="23"/>
        <v>4.5</v>
      </c>
    </row>
    <row r="459" spans="1:20" x14ac:dyDescent="0.15">
      <c r="A459" s="15" t="s">
        <v>370</v>
      </c>
      <c r="B459" s="15" t="s">
        <v>30</v>
      </c>
      <c r="C459" s="6">
        <v>38</v>
      </c>
      <c r="D459" s="6">
        <v>12446.561</v>
      </c>
      <c r="E459" s="6">
        <v>152</v>
      </c>
      <c r="F459" s="6">
        <f t="shared" si="21"/>
        <v>4</v>
      </c>
      <c r="H459" s="15" t="s">
        <v>432</v>
      </c>
      <c r="I459" s="15" t="s">
        <v>31</v>
      </c>
      <c r="J459" s="6">
        <v>40</v>
      </c>
      <c r="K459" s="6">
        <v>12830.161</v>
      </c>
      <c r="L459" s="6">
        <v>162</v>
      </c>
      <c r="M459" s="6">
        <f t="shared" si="22"/>
        <v>4.05</v>
      </c>
      <c r="O459" s="15" t="s">
        <v>494</v>
      </c>
      <c r="P459" s="15" t="s">
        <v>30</v>
      </c>
      <c r="Q459" s="6">
        <v>21</v>
      </c>
      <c r="R459" s="6">
        <v>6472.5195000000003</v>
      </c>
      <c r="S459" s="6">
        <v>207</v>
      </c>
      <c r="T459" s="6">
        <f t="shared" si="23"/>
        <v>9.8571428571428577</v>
      </c>
    </row>
    <row r="460" spans="1:20" x14ac:dyDescent="0.15">
      <c r="A460" s="15" t="s">
        <v>370</v>
      </c>
      <c r="B460" s="15" t="s">
        <v>31</v>
      </c>
      <c r="C460" s="6">
        <v>44</v>
      </c>
      <c r="D460" s="6">
        <v>12371.28</v>
      </c>
      <c r="E460" s="6">
        <v>152</v>
      </c>
      <c r="F460" s="6">
        <f t="shared" si="21"/>
        <v>3.4545454545454546</v>
      </c>
      <c r="H460" s="15" t="s">
        <v>432</v>
      </c>
      <c r="I460" s="15" t="s">
        <v>32</v>
      </c>
      <c r="J460" s="6">
        <v>93</v>
      </c>
      <c r="K460" s="6">
        <v>30532.48</v>
      </c>
      <c r="L460" s="6">
        <v>162</v>
      </c>
      <c r="M460" s="6">
        <f t="shared" si="22"/>
        <v>1.7419354838709677</v>
      </c>
      <c r="O460" s="15" t="s">
        <v>494</v>
      </c>
      <c r="P460" s="15" t="s">
        <v>31</v>
      </c>
      <c r="Q460" s="6">
        <v>37</v>
      </c>
      <c r="R460" s="6">
        <v>10299.280000000001</v>
      </c>
      <c r="S460" s="6">
        <v>207</v>
      </c>
      <c r="T460" s="6">
        <f t="shared" si="23"/>
        <v>5.5945945945945947</v>
      </c>
    </row>
    <row r="461" spans="1:20" x14ac:dyDescent="0.15">
      <c r="A461" s="15" t="s">
        <v>370</v>
      </c>
      <c r="B461" s="15" t="s">
        <v>32</v>
      </c>
      <c r="C461" s="6">
        <v>86</v>
      </c>
      <c r="D461" s="6">
        <v>30415.151999999998</v>
      </c>
      <c r="E461" s="6">
        <v>153</v>
      </c>
      <c r="F461" s="6">
        <f t="shared" si="21"/>
        <v>1.7790697674418605</v>
      </c>
      <c r="H461" s="15" t="s">
        <v>432</v>
      </c>
      <c r="I461" s="15" t="s">
        <v>33</v>
      </c>
      <c r="J461" s="6">
        <v>95</v>
      </c>
      <c r="K461" s="6">
        <v>31556.12</v>
      </c>
      <c r="L461" s="6">
        <v>163</v>
      </c>
      <c r="M461" s="6">
        <f t="shared" si="22"/>
        <v>1.7157894736842105</v>
      </c>
      <c r="O461" s="15" t="s">
        <v>494</v>
      </c>
      <c r="P461" s="15" t="s">
        <v>32</v>
      </c>
      <c r="Q461" s="6">
        <v>74</v>
      </c>
      <c r="R461" s="6">
        <v>26047.723000000002</v>
      </c>
      <c r="S461" s="6">
        <v>207</v>
      </c>
      <c r="T461" s="6">
        <f t="shared" si="23"/>
        <v>2.7972972972972974</v>
      </c>
    </row>
    <row r="462" spans="1:20" x14ac:dyDescent="0.15">
      <c r="A462" s="15" t="s">
        <v>370</v>
      </c>
      <c r="B462" s="15" t="s">
        <v>33</v>
      </c>
      <c r="C462" s="6">
        <v>88</v>
      </c>
      <c r="D462" s="6">
        <v>28673.84</v>
      </c>
      <c r="E462" s="6">
        <v>153</v>
      </c>
      <c r="F462" s="6">
        <f t="shared" si="21"/>
        <v>1.7386363636363635</v>
      </c>
      <c r="H462" s="15" t="s">
        <v>433</v>
      </c>
      <c r="I462" s="15" t="s">
        <v>24</v>
      </c>
      <c r="J462" s="6">
        <v>94</v>
      </c>
      <c r="K462" s="6">
        <v>29381.405999999999</v>
      </c>
      <c r="L462" s="6">
        <v>804</v>
      </c>
      <c r="M462" s="6">
        <f t="shared" si="22"/>
        <v>8.5531914893617014</v>
      </c>
      <c r="O462" s="15" t="s">
        <v>494</v>
      </c>
      <c r="P462" s="15" t="s">
        <v>33</v>
      </c>
      <c r="Q462" s="6">
        <v>56</v>
      </c>
      <c r="R462" s="6">
        <v>18865.125</v>
      </c>
      <c r="S462" s="6">
        <v>207</v>
      </c>
      <c r="T462" s="6">
        <f t="shared" si="23"/>
        <v>3.6964285714285716</v>
      </c>
    </row>
    <row r="463" spans="1:20" x14ac:dyDescent="0.15">
      <c r="A463" s="15" t="s">
        <v>371</v>
      </c>
      <c r="B463" s="15" t="s">
        <v>24</v>
      </c>
      <c r="C463" s="6">
        <v>92</v>
      </c>
      <c r="D463" s="6">
        <v>28632.601999999999</v>
      </c>
      <c r="E463" s="6">
        <v>143</v>
      </c>
      <c r="F463" s="6">
        <f t="shared" si="21"/>
        <v>1.5543478260869565</v>
      </c>
      <c r="H463" s="15" t="s">
        <v>433</v>
      </c>
      <c r="I463" s="15" t="s">
        <v>25</v>
      </c>
      <c r="J463" s="6">
        <v>99</v>
      </c>
      <c r="K463" s="6">
        <v>35431.870000000003</v>
      </c>
      <c r="L463" s="6">
        <v>804</v>
      </c>
      <c r="M463" s="6">
        <f t="shared" si="22"/>
        <v>8.1212121212121211</v>
      </c>
      <c r="O463" s="15" t="s">
        <v>495</v>
      </c>
      <c r="P463" s="15" t="s">
        <v>24</v>
      </c>
      <c r="Q463" s="6">
        <v>49</v>
      </c>
      <c r="R463" s="6">
        <v>14806.924000000001</v>
      </c>
      <c r="S463" s="6">
        <v>43</v>
      </c>
      <c r="T463" s="6">
        <f t="shared" si="23"/>
        <v>0.87755102040816324</v>
      </c>
    </row>
    <row r="464" spans="1:20" x14ac:dyDescent="0.15">
      <c r="A464" s="15" t="s">
        <v>371</v>
      </c>
      <c r="B464" s="15" t="s">
        <v>25</v>
      </c>
      <c r="C464" s="6">
        <v>123</v>
      </c>
      <c r="D464" s="6">
        <v>38587.519999999997</v>
      </c>
      <c r="E464" s="6">
        <v>144</v>
      </c>
      <c r="F464" s="6">
        <f t="shared" si="21"/>
        <v>1.1707317073170731</v>
      </c>
      <c r="H464" s="15" t="s">
        <v>433</v>
      </c>
      <c r="I464" s="15" t="s">
        <v>26</v>
      </c>
      <c r="J464" s="6">
        <v>102</v>
      </c>
      <c r="K464" s="6">
        <v>35624.629999999997</v>
      </c>
      <c r="L464" s="6">
        <v>805</v>
      </c>
      <c r="M464" s="6">
        <f t="shared" si="22"/>
        <v>7.8921568627450984</v>
      </c>
      <c r="O464" s="15" t="s">
        <v>495</v>
      </c>
      <c r="P464" s="15" t="s">
        <v>25</v>
      </c>
      <c r="Q464" s="6">
        <v>44</v>
      </c>
      <c r="R464" s="6">
        <v>14324.602000000001</v>
      </c>
      <c r="S464" s="6">
        <v>44</v>
      </c>
      <c r="T464" s="6">
        <f t="shared" si="23"/>
        <v>1</v>
      </c>
    </row>
    <row r="465" spans="1:20" x14ac:dyDescent="0.15">
      <c r="A465" s="15" t="s">
        <v>371</v>
      </c>
      <c r="B465" s="15" t="s">
        <v>26</v>
      </c>
      <c r="C465" s="6">
        <v>83</v>
      </c>
      <c r="D465" s="6">
        <v>27215.285</v>
      </c>
      <c r="E465" s="6">
        <v>144</v>
      </c>
      <c r="F465" s="6">
        <f t="shared" si="21"/>
        <v>1.7349397590361446</v>
      </c>
      <c r="H465" s="15" t="s">
        <v>433</v>
      </c>
      <c r="I465" s="15" t="s">
        <v>27</v>
      </c>
      <c r="J465" s="6">
        <v>85</v>
      </c>
      <c r="K465" s="6">
        <v>28197.478999999999</v>
      </c>
      <c r="L465" s="6">
        <v>805</v>
      </c>
      <c r="M465" s="6">
        <f t="shared" si="22"/>
        <v>9.4705882352941178</v>
      </c>
      <c r="O465" s="15" t="s">
        <v>495</v>
      </c>
      <c r="P465" s="15" t="s">
        <v>26</v>
      </c>
      <c r="Q465" s="6">
        <v>49</v>
      </c>
      <c r="R465" s="6">
        <v>16432.16</v>
      </c>
      <c r="S465" s="6">
        <v>44</v>
      </c>
      <c r="T465" s="6">
        <f t="shared" si="23"/>
        <v>0.89795918367346939</v>
      </c>
    </row>
    <row r="466" spans="1:20" x14ac:dyDescent="0.15">
      <c r="A466" s="15" t="s">
        <v>371</v>
      </c>
      <c r="B466" s="15" t="s">
        <v>27</v>
      </c>
      <c r="C466" s="6">
        <v>92</v>
      </c>
      <c r="D466" s="6">
        <v>30449.241999999998</v>
      </c>
      <c r="E466" s="6">
        <v>144</v>
      </c>
      <c r="F466" s="6">
        <f t="shared" si="21"/>
        <v>1.5652173913043479</v>
      </c>
      <c r="H466" s="15" t="s">
        <v>433</v>
      </c>
      <c r="I466" s="15" t="s">
        <v>28</v>
      </c>
      <c r="J466" s="6">
        <v>93</v>
      </c>
      <c r="K466" s="6">
        <v>29832.798999999999</v>
      </c>
      <c r="L466" s="6">
        <v>805</v>
      </c>
      <c r="M466" s="6">
        <f t="shared" si="22"/>
        <v>8.655913978494624</v>
      </c>
      <c r="O466" s="15" t="s">
        <v>495</v>
      </c>
      <c r="P466" s="15" t="s">
        <v>27</v>
      </c>
      <c r="Q466" s="6">
        <v>43</v>
      </c>
      <c r="R466" s="6">
        <v>13154.761</v>
      </c>
      <c r="S466" s="6">
        <v>44</v>
      </c>
      <c r="T466" s="6">
        <f t="shared" si="23"/>
        <v>1.0232558139534884</v>
      </c>
    </row>
    <row r="467" spans="1:20" x14ac:dyDescent="0.15">
      <c r="A467" s="15" t="s">
        <v>371</v>
      </c>
      <c r="B467" s="15" t="s">
        <v>28</v>
      </c>
      <c r="C467" s="6">
        <v>102</v>
      </c>
      <c r="D467" s="6">
        <v>34519.163999999997</v>
      </c>
      <c r="E467" s="6">
        <v>144</v>
      </c>
      <c r="F467" s="6">
        <f t="shared" si="21"/>
        <v>1.411764705882353</v>
      </c>
      <c r="H467" s="15" t="s">
        <v>433</v>
      </c>
      <c r="I467" s="15" t="s">
        <v>29</v>
      </c>
      <c r="J467" s="6">
        <v>89</v>
      </c>
      <c r="K467" s="6">
        <v>30170.035</v>
      </c>
      <c r="L467" s="6">
        <v>805</v>
      </c>
      <c r="M467" s="6">
        <f t="shared" si="22"/>
        <v>9.0449438202247183</v>
      </c>
      <c r="O467" s="15" t="s">
        <v>495</v>
      </c>
      <c r="P467" s="15" t="s">
        <v>28</v>
      </c>
      <c r="Q467" s="6">
        <v>59</v>
      </c>
      <c r="R467" s="6">
        <v>19521.043000000001</v>
      </c>
      <c r="S467" s="6">
        <v>45</v>
      </c>
      <c r="T467" s="6">
        <f t="shared" si="23"/>
        <v>0.76271186440677963</v>
      </c>
    </row>
    <row r="468" spans="1:20" x14ac:dyDescent="0.15">
      <c r="A468" s="15" t="s">
        <v>371</v>
      </c>
      <c r="B468" s="15" t="s">
        <v>29</v>
      </c>
      <c r="C468" s="6">
        <v>83</v>
      </c>
      <c r="D468" s="6">
        <v>27543.195</v>
      </c>
      <c r="E468" s="6">
        <v>145</v>
      </c>
      <c r="F468" s="6">
        <f t="shared" si="21"/>
        <v>1.7469879518072289</v>
      </c>
      <c r="H468" s="15" t="s">
        <v>433</v>
      </c>
      <c r="I468" s="15" t="s">
        <v>30</v>
      </c>
      <c r="J468" s="6">
        <v>52</v>
      </c>
      <c r="K468" s="6">
        <v>17760.643</v>
      </c>
      <c r="L468" s="6">
        <v>805</v>
      </c>
      <c r="M468" s="6">
        <f t="shared" si="22"/>
        <v>15.48076923076923</v>
      </c>
      <c r="O468" s="15" t="s">
        <v>495</v>
      </c>
      <c r="P468" s="15" t="s">
        <v>29</v>
      </c>
      <c r="Q468" s="6">
        <v>41</v>
      </c>
      <c r="R468" s="6">
        <v>14967.243</v>
      </c>
      <c r="S468" s="6">
        <v>45</v>
      </c>
      <c r="T468" s="6">
        <f t="shared" si="23"/>
        <v>1.0975609756097562</v>
      </c>
    </row>
    <row r="469" spans="1:20" x14ac:dyDescent="0.15">
      <c r="A469" s="15" t="s">
        <v>371</v>
      </c>
      <c r="B469" s="15" t="s">
        <v>30</v>
      </c>
      <c r="C469" s="6">
        <v>45</v>
      </c>
      <c r="D469" s="6">
        <v>14279.2</v>
      </c>
      <c r="E469" s="6">
        <v>145</v>
      </c>
      <c r="F469" s="6">
        <f t="shared" si="21"/>
        <v>3.2222222222222223</v>
      </c>
      <c r="H469" s="15" t="s">
        <v>433</v>
      </c>
      <c r="I469" s="15" t="s">
        <v>31</v>
      </c>
      <c r="J469" s="6">
        <v>43</v>
      </c>
      <c r="K469" s="6">
        <v>14005.28</v>
      </c>
      <c r="L469" s="6">
        <v>806</v>
      </c>
      <c r="M469" s="6">
        <f t="shared" si="22"/>
        <v>18.744186046511629</v>
      </c>
      <c r="O469" s="15" t="s">
        <v>495</v>
      </c>
      <c r="P469" s="15" t="s">
        <v>30</v>
      </c>
      <c r="Q469" s="6">
        <v>26</v>
      </c>
      <c r="R469" s="6">
        <v>8595.7610000000004</v>
      </c>
      <c r="S469" s="6">
        <v>45</v>
      </c>
      <c r="T469" s="6">
        <f t="shared" si="23"/>
        <v>1.7307692307692308</v>
      </c>
    </row>
    <row r="470" spans="1:20" x14ac:dyDescent="0.15">
      <c r="A470" s="15" t="s">
        <v>371</v>
      </c>
      <c r="B470" s="15" t="s">
        <v>31</v>
      </c>
      <c r="C470" s="6">
        <v>39</v>
      </c>
      <c r="D470" s="6">
        <v>12236.48</v>
      </c>
      <c r="E470" s="6">
        <v>145</v>
      </c>
      <c r="F470" s="6">
        <f t="shared" si="21"/>
        <v>3.7179487179487181</v>
      </c>
      <c r="H470" s="15" t="s">
        <v>433</v>
      </c>
      <c r="I470" s="15" t="s">
        <v>32</v>
      </c>
      <c r="J470" s="6">
        <v>85</v>
      </c>
      <c r="K470" s="6">
        <v>28928.400000000001</v>
      </c>
      <c r="L470" s="6">
        <v>806</v>
      </c>
      <c r="M470" s="6">
        <f t="shared" si="22"/>
        <v>9.4823529411764707</v>
      </c>
      <c r="O470" s="15" t="s">
        <v>495</v>
      </c>
      <c r="P470" s="15" t="s">
        <v>31</v>
      </c>
      <c r="Q470" s="6">
        <v>18</v>
      </c>
      <c r="R470" s="6">
        <v>5958.6005999999998</v>
      </c>
      <c r="S470" s="6">
        <v>45</v>
      </c>
      <c r="T470" s="6">
        <f t="shared" si="23"/>
        <v>2.5</v>
      </c>
    </row>
    <row r="471" spans="1:20" x14ac:dyDescent="0.15">
      <c r="A471" s="15" t="s">
        <v>371</v>
      </c>
      <c r="B471" s="15" t="s">
        <v>32</v>
      </c>
      <c r="C471" s="6">
        <v>86</v>
      </c>
      <c r="D471" s="6">
        <v>28977.162</v>
      </c>
      <c r="E471" s="6">
        <v>145</v>
      </c>
      <c r="F471" s="6">
        <f t="shared" si="21"/>
        <v>1.6860465116279071</v>
      </c>
      <c r="H471" s="15" t="s">
        <v>433</v>
      </c>
      <c r="I471" s="15" t="s">
        <v>33</v>
      </c>
      <c r="J471" s="6">
        <v>99</v>
      </c>
      <c r="K471" s="6">
        <v>33208.805</v>
      </c>
      <c r="L471" s="6">
        <v>806</v>
      </c>
      <c r="M471" s="6">
        <f t="shared" si="22"/>
        <v>8.1414141414141419</v>
      </c>
      <c r="O471" s="15" t="s">
        <v>495</v>
      </c>
      <c r="P471" s="15" t="s">
        <v>32</v>
      </c>
      <c r="Q471" s="6">
        <v>49</v>
      </c>
      <c r="R471" s="6">
        <v>15883.4</v>
      </c>
      <c r="S471" s="6">
        <v>46</v>
      </c>
      <c r="T471" s="6">
        <f t="shared" si="23"/>
        <v>0.93877551020408168</v>
      </c>
    </row>
    <row r="472" spans="1:20" x14ac:dyDescent="0.15">
      <c r="A472" s="15" t="s">
        <v>371</v>
      </c>
      <c r="B472" s="15" t="s">
        <v>33</v>
      </c>
      <c r="C472" s="6">
        <v>96</v>
      </c>
      <c r="D472" s="6">
        <v>30773.398000000001</v>
      </c>
      <c r="E472" s="6">
        <v>145</v>
      </c>
      <c r="F472" s="6">
        <f t="shared" si="21"/>
        <v>1.5104166666666667</v>
      </c>
      <c r="H472" s="15" t="s">
        <v>434</v>
      </c>
      <c r="I472" s="15" t="s">
        <v>24</v>
      </c>
      <c r="J472" s="6">
        <v>90</v>
      </c>
      <c r="K472" s="6">
        <v>26658.799999999999</v>
      </c>
      <c r="L472" s="6">
        <v>162</v>
      </c>
      <c r="M472" s="6">
        <f t="shared" si="22"/>
        <v>1.8</v>
      </c>
      <c r="O472" s="15" t="s">
        <v>495</v>
      </c>
      <c r="P472" s="15" t="s">
        <v>33</v>
      </c>
      <c r="Q472" s="6">
        <v>42</v>
      </c>
      <c r="R472" s="6">
        <v>15100.200999999999</v>
      </c>
      <c r="S472" s="6">
        <v>46</v>
      </c>
      <c r="T472" s="6">
        <f t="shared" si="23"/>
        <v>1.0952380952380953</v>
      </c>
    </row>
    <row r="473" spans="1:20" x14ac:dyDescent="0.15">
      <c r="A473" s="15" t="s">
        <v>372</v>
      </c>
      <c r="B473" s="15" t="s">
        <v>24</v>
      </c>
      <c r="C473" s="6">
        <v>99</v>
      </c>
      <c r="D473" s="6">
        <v>31237.067999999999</v>
      </c>
      <c r="E473" s="6">
        <v>91</v>
      </c>
      <c r="F473" s="6">
        <f t="shared" si="21"/>
        <v>0.91919191919191923</v>
      </c>
      <c r="H473" s="15" t="s">
        <v>434</v>
      </c>
      <c r="I473" s="15" t="s">
        <v>25</v>
      </c>
      <c r="J473" s="6">
        <v>92</v>
      </c>
      <c r="K473" s="6">
        <v>33247.233999999997</v>
      </c>
      <c r="L473" s="6">
        <v>162</v>
      </c>
      <c r="M473" s="6">
        <f t="shared" si="22"/>
        <v>1.7608695652173914</v>
      </c>
      <c r="O473" s="15" t="s">
        <v>496</v>
      </c>
      <c r="P473" s="15" t="s">
        <v>24</v>
      </c>
      <c r="Q473" s="6">
        <v>99</v>
      </c>
      <c r="R473" s="6">
        <v>29524.317999999999</v>
      </c>
      <c r="S473" s="6">
        <v>3517</v>
      </c>
      <c r="T473" s="6">
        <f t="shared" si="23"/>
        <v>35.525252525252526</v>
      </c>
    </row>
    <row r="474" spans="1:20" x14ac:dyDescent="0.15">
      <c r="A474" s="15" t="s">
        <v>372</v>
      </c>
      <c r="B474" s="15" t="s">
        <v>25</v>
      </c>
      <c r="C474" s="6">
        <v>110</v>
      </c>
      <c r="D474" s="6">
        <v>33548.519999999997</v>
      </c>
      <c r="E474" s="6">
        <v>91</v>
      </c>
      <c r="F474" s="6">
        <f t="shared" si="21"/>
        <v>0.82727272727272727</v>
      </c>
      <c r="H474" s="15" t="s">
        <v>434</v>
      </c>
      <c r="I474" s="15" t="s">
        <v>26</v>
      </c>
      <c r="J474" s="6">
        <v>97</v>
      </c>
      <c r="K474" s="6">
        <v>34399.279999999999</v>
      </c>
      <c r="L474" s="6">
        <v>162</v>
      </c>
      <c r="M474" s="6">
        <f t="shared" si="22"/>
        <v>1.6701030927835052</v>
      </c>
      <c r="O474" s="15" t="s">
        <v>496</v>
      </c>
      <c r="P474" s="15" t="s">
        <v>25</v>
      </c>
      <c r="Q474" s="6">
        <v>70</v>
      </c>
      <c r="R474" s="6">
        <v>22796.559000000001</v>
      </c>
      <c r="S474" s="6">
        <v>3517</v>
      </c>
      <c r="T474" s="6">
        <f t="shared" si="23"/>
        <v>50.24285714285714</v>
      </c>
    </row>
    <row r="475" spans="1:20" x14ac:dyDescent="0.15">
      <c r="A475" s="15" t="s">
        <v>372</v>
      </c>
      <c r="B475" s="15" t="s">
        <v>26</v>
      </c>
      <c r="C475" s="6">
        <v>91</v>
      </c>
      <c r="D475" s="6">
        <v>29347.72</v>
      </c>
      <c r="E475" s="6">
        <v>91</v>
      </c>
      <c r="F475" s="6">
        <f t="shared" si="21"/>
        <v>1</v>
      </c>
      <c r="H475" s="15" t="s">
        <v>434</v>
      </c>
      <c r="I475" s="15" t="s">
        <v>27</v>
      </c>
      <c r="J475" s="6">
        <v>81</v>
      </c>
      <c r="K475" s="6">
        <v>27141.324000000001</v>
      </c>
      <c r="L475" s="6">
        <v>162</v>
      </c>
      <c r="M475" s="6">
        <f t="shared" si="22"/>
        <v>2</v>
      </c>
      <c r="O475" s="15" t="s">
        <v>496</v>
      </c>
      <c r="P475" s="15" t="s">
        <v>26</v>
      </c>
      <c r="Q475" s="6">
        <v>76</v>
      </c>
      <c r="R475" s="6">
        <v>23906.236000000001</v>
      </c>
      <c r="S475" s="6">
        <v>3517</v>
      </c>
      <c r="T475" s="6">
        <f t="shared" si="23"/>
        <v>46.276315789473685</v>
      </c>
    </row>
    <row r="476" spans="1:20" x14ac:dyDescent="0.15">
      <c r="A476" s="15" t="s">
        <v>372</v>
      </c>
      <c r="B476" s="15" t="s">
        <v>27</v>
      </c>
      <c r="C476" s="6">
        <v>94</v>
      </c>
      <c r="D476" s="6">
        <v>30593.526999999998</v>
      </c>
      <c r="E476" s="6">
        <v>91</v>
      </c>
      <c r="F476" s="6">
        <f t="shared" si="21"/>
        <v>0.96808510638297873</v>
      </c>
      <c r="H476" s="15" t="s">
        <v>434</v>
      </c>
      <c r="I476" s="15" t="s">
        <v>28</v>
      </c>
      <c r="J476" s="6">
        <v>88</v>
      </c>
      <c r="K476" s="6">
        <v>27142.080000000002</v>
      </c>
      <c r="L476" s="6">
        <v>162</v>
      </c>
      <c r="M476" s="6">
        <f t="shared" si="22"/>
        <v>1.8409090909090908</v>
      </c>
      <c r="O476" s="15" t="s">
        <v>496</v>
      </c>
      <c r="P476" s="15" t="s">
        <v>27</v>
      </c>
      <c r="Q476" s="6">
        <v>61</v>
      </c>
      <c r="R476" s="6">
        <v>18268.2</v>
      </c>
      <c r="S476" s="6">
        <v>3517</v>
      </c>
      <c r="T476" s="6">
        <f t="shared" si="23"/>
        <v>57.655737704918032</v>
      </c>
    </row>
    <row r="477" spans="1:20" x14ac:dyDescent="0.15">
      <c r="A477" s="15" t="s">
        <v>372</v>
      </c>
      <c r="B477" s="15" t="s">
        <v>28</v>
      </c>
      <c r="C477" s="6">
        <v>93</v>
      </c>
      <c r="D477" s="6">
        <v>30703.638999999999</v>
      </c>
      <c r="E477" s="6">
        <v>91</v>
      </c>
      <c r="F477" s="6">
        <f t="shared" si="21"/>
        <v>0.978494623655914</v>
      </c>
      <c r="H477" s="15" t="s">
        <v>434</v>
      </c>
      <c r="I477" s="15" t="s">
        <v>29</v>
      </c>
      <c r="J477" s="6">
        <v>102</v>
      </c>
      <c r="K477" s="6">
        <v>31243.232</v>
      </c>
      <c r="L477" s="6">
        <v>162</v>
      </c>
      <c r="M477" s="6">
        <f t="shared" si="22"/>
        <v>1.588235294117647</v>
      </c>
      <c r="O477" s="15" t="s">
        <v>496</v>
      </c>
      <c r="P477" s="15" t="s">
        <v>28</v>
      </c>
      <c r="Q477" s="6">
        <v>84</v>
      </c>
      <c r="R477" s="6">
        <v>27342.846000000001</v>
      </c>
      <c r="S477" s="6">
        <v>3517</v>
      </c>
      <c r="T477" s="6">
        <f t="shared" si="23"/>
        <v>41.86904761904762</v>
      </c>
    </row>
    <row r="478" spans="1:20" x14ac:dyDescent="0.15">
      <c r="A478" s="15" t="s">
        <v>372</v>
      </c>
      <c r="B478" s="15" t="s">
        <v>29</v>
      </c>
      <c r="C478" s="6">
        <v>89</v>
      </c>
      <c r="D478" s="6">
        <v>28269.401999999998</v>
      </c>
      <c r="E478" s="6">
        <v>91</v>
      </c>
      <c r="F478" s="6">
        <f t="shared" si="21"/>
        <v>1.0224719101123596</v>
      </c>
      <c r="H478" s="15" t="s">
        <v>434</v>
      </c>
      <c r="I478" s="15" t="s">
        <v>30</v>
      </c>
      <c r="J478" s="6">
        <v>49</v>
      </c>
      <c r="K478" s="6">
        <v>17465.078000000001</v>
      </c>
      <c r="L478" s="6">
        <v>162</v>
      </c>
      <c r="M478" s="6">
        <f t="shared" si="22"/>
        <v>3.306122448979592</v>
      </c>
      <c r="O478" s="15" t="s">
        <v>496</v>
      </c>
      <c r="P478" s="15" t="s">
        <v>29</v>
      </c>
      <c r="Q478" s="6">
        <v>81</v>
      </c>
      <c r="R478" s="6">
        <v>28222.080000000002</v>
      </c>
      <c r="S478" s="6">
        <v>3517</v>
      </c>
      <c r="T478" s="6">
        <f t="shared" si="23"/>
        <v>43.419753086419753</v>
      </c>
    </row>
    <row r="479" spans="1:20" x14ac:dyDescent="0.15">
      <c r="A479" s="15" t="s">
        <v>372</v>
      </c>
      <c r="B479" s="15" t="s">
        <v>30</v>
      </c>
      <c r="C479" s="6">
        <v>49</v>
      </c>
      <c r="D479" s="6">
        <v>15296.16</v>
      </c>
      <c r="E479" s="6">
        <v>91</v>
      </c>
      <c r="F479" s="6">
        <f t="shared" si="21"/>
        <v>1.8571428571428572</v>
      </c>
      <c r="H479" s="15" t="s">
        <v>434</v>
      </c>
      <c r="I479" s="15" t="s">
        <v>31</v>
      </c>
      <c r="J479" s="6">
        <v>48</v>
      </c>
      <c r="K479" s="6">
        <v>15181.641</v>
      </c>
      <c r="L479" s="6">
        <v>162</v>
      </c>
      <c r="M479" s="6">
        <f t="shared" si="22"/>
        <v>3.375</v>
      </c>
      <c r="O479" s="15" t="s">
        <v>496</v>
      </c>
      <c r="P479" s="15" t="s">
        <v>30</v>
      </c>
      <c r="Q479" s="6">
        <v>43</v>
      </c>
      <c r="R479" s="6">
        <v>15086.04</v>
      </c>
      <c r="S479" s="6">
        <v>3517</v>
      </c>
      <c r="T479" s="6">
        <f t="shared" si="23"/>
        <v>81.79069767441861</v>
      </c>
    </row>
    <row r="480" spans="1:20" x14ac:dyDescent="0.15">
      <c r="A480" s="15" t="s">
        <v>372</v>
      </c>
      <c r="B480" s="15" t="s">
        <v>31</v>
      </c>
      <c r="C480" s="6">
        <v>34</v>
      </c>
      <c r="D480" s="6">
        <v>12777.241</v>
      </c>
      <c r="E480" s="6">
        <v>91</v>
      </c>
      <c r="F480" s="6">
        <f t="shared" si="21"/>
        <v>2.6764705882352939</v>
      </c>
      <c r="H480" s="15" t="s">
        <v>434</v>
      </c>
      <c r="I480" s="15" t="s">
        <v>32</v>
      </c>
      <c r="J480" s="6">
        <v>91</v>
      </c>
      <c r="K480" s="6">
        <v>31644.115000000002</v>
      </c>
      <c r="L480" s="6">
        <v>162</v>
      </c>
      <c r="M480" s="6">
        <f t="shared" si="22"/>
        <v>1.7802197802197801</v>
      </c>
      <c r="O480" s="15" t="s">
        <v>496</v>
      </c>
      <c r="P480" s="15" t="s">
        <v>31</v>
      </c>
      <c r="Q480" s="6">
        <v>41</v>
      </c>
      <c r="R480" s="6">
        <v>12762.721</v>
      </c>
      <c r="S480" s="6">
        <v>3517</v>
      </c>
      <c r="T480" s="6">
        <f t="shared" si="23"/>
        <v>85.780487804878049</v>
      </c>
    </row>
    <row r="481" spans="1:20" x14ac:dyDescent="0.15">
      <c r="A481" s="15" t="s">
        <v>372</v>
      </c>
      <c r="B481" s="15" t="s">
        <v>32</v>
      </c>
      <c r="C481" s="6">
        <v>93</v>
      </c>
      <c r="D481" s="6">
        <v>32299.643</v>
      </c>
      <c r="E481" s="6">
        <v>91</v>
      </c>
      <c r="F481" s="6">
        <f t="shared" si="21"/>
        <v>0.978494623655914</v>
      </c>
      <c r="H481" s="15" t="s">
        <v>434</v>
      </c>
      <c r="I481" s="15" t="s">
        <v>33</v>
      </c>
      <c r="J481" s="6">
        <v>104</v>
      </c>
      <c r="K481" s="6">
        <v>33981.917999999998</v>
      </c>
      <c r="L481" s="6">
        <v>162</v>
      </c>
      <c r="M481" s="6">
        <f t="shared" si="22"/>
        <v>1.5576923076923077</v>
      </c>
      <c r="O481" s="15" t="s">
        <v>496</v>
      </c>
      <c r="P481" s="15" t="s">
        <v>32</v>
      </c>
      <c r="Q481" s="6">
        <v>102</v>
      </c>
      <c r="R481" s="6">
        <v>31666.400000000001</v>
      </c>
      <c r="S481" s="6">
        <v>3517</v>
      </c>
      <c r="T481" s="6">
        <f t="shared" si="23"/>
        <v>34.480392156862742</v>
      </c>
    </row>
    <row r="482" spans="1:20" x14ac:dyDescent="0.15">
      <c r="A482" s="15" t="s">
        <v>372</v>
      </c>
      <c r="B482" s="15" t="s">
        <v>33</v>
      </c>
      <c r="C482" s="6">
        <v>89</v>
      </c>
      <c r="D482" s="6">
        <v>29214.959999999999</v>
      </c>
      <c r="E482" s="6">
        <v>91</v>
      </c>
      <c r="F482" s="6">
        <f t="shared" si="21"/>
        <v>1.0224719101123596</v>
      </c>
      <c r="H482" s="15" t="s">
        <v>435</v>
      </c>
      <c r="I482" s="15" t="s">
        <v>24</v>
      </c>
      <c r="J482" s="6">
        <v>82</v>
      </c>
      <c r="K482" s="6">
        <v>27977.562000000002</v>
      </c>
      <c r="L482" s="6">
        <v>104</v>
      </c>
      <c r="M482" s="6">
        <f t="shared" si="22"/>
        <v>1.2682926829268293</v>
      </c>
      <c r="O482" s="15" t="s">
        <v>496</v>
      </c>
      <c r="P482" s="15" t="s">
        <v>33</v>
      </c>
      <c r="Q482" s="6">
        <v>83</v>
      </c>
      <c r="R482" s="6">
        <v>29656.523000000001</v>
      </c>
      <c r="S482" s="6">
        <v>3517</v>
      </c>
      <c r="T482" s="6">
        <f t="shared" si="23"/>
        <v>42.373493975903614</v>
      </c>
    </row>
    <row r="483" spans="1:20" x14ac:dyDescent="0.15">
      <c r="A483" s="15" t="s">
        <v>373</v>
      </c>
      <c r="B483" s="15" t="s">
        <v>24</v>
      </c>
      <c r="C483" s="6">
        <v>105</v>
      </c>
      <c r="D483" s="6">
        <v>35131.991999999998</v>
      </c>
      <c r="E483" s="6">
        <v>94</v>
      </c>
      <c r="F483" s="6">
        <f t="shared" si="21"/>
        <v>0.89523809523809528</v>
      </c>
      <c r="H483" s="15" t="s">
        <v>435</v>
      </c>
      <c r="I483" s="15" t="s">
        <v>25</v>
      </c>
      <c r="J483" s="6">
        <v>89</v>
      </c>
      <c r="K483" s="6">
        <v>32447.805</v>
      </c>
      <c r="L483" s="6">
        <v>104</v>
      </c>
      <c r="M483" s="6">
        <f t="shared" si="22"/>
        <v>1.1685393258426966</v>
      </c>
      <c r="O483" s="15" t="s">
        <v>497</v>
      </c>
      <c r="P483" s="15" t="s">
        <v>24</v>
      </c>
      <c r="Q483" s="6">
        <v>104</v>
      </c>
      <c r="R483" s="6">
        <v>32484.365000000002</v>
      </c>
      <c r="S483" s="6">
        <v>1277</v>
      </c>
      <c r="T483" s="6">
        <f t="shared" si="23"/>
        <v>12.278846153846153</v>
      </c>
    </row>
    <row r="484" spans="1:20" x14ac:dyDescent="0.15">
      <c r="A484" s="15" t="s">
        <v>373</v>
      </c>
      <c r="B484" s="15" t="s">
        <v>25</v>
      </c>
      <c r="C484" s="6">
        <v>89</v>
      </c>
      <c r="D484" s="6">
        <v>30136.080000000002</v>
      </c>
      <c r="E484" s="6">
        <v>94</v>
      </c>
      <c r="F484" s="6">
        <f t="shared" si="21"/>
        <v>1.0561797752808988</v>
      </c>
      <c r="H484" s="15" t="s">
        <v>435</v>
      </c>
      <c r="I484" s="15" t="s">
        <v>26</v>
      </c>
      <c r="J484" s="6">
        <v>101</v>
      </c>
      <c r="K484" s="6">
        <v>34399.08</v>
      </c>
      <c r="L484" s="6">
        <v>104</v>
      </c>
      <c r="M484" s="6">
        <f t="shared" si="22"/>
        <v>1.0297029702970297</v>
      </c>
      <c r="O484" s="15" t="s">
        <v>497</v>
      </c>
      <c r="P484" s="15" t="s">
        <v>25</v>
      </c>
      <c r="Q484" s="6">
        <v>79</v>
      </c>
      <c r="R484" s="6">
        <v>23709.275000000001</v>
      </c>
      <c r="S484" s="6">
        <v>1277</v>
      </c>
      <c r="T484" s="6">
        <f t="shared" si="23"/>
        <v>16.164556962025316</v>
      </c>
    </row>
    <row r="485" spans="1:20" x14ac:dyDescent="0.15">
      <c r="A485" s="15" t="s">
        <v>373</v>
      </c>
      <c r="B485" s="15" t="s">
        <v>26</v>
      </c>
      <c r="C485" s="6">
        <v>90</v>
      </c>
      <c r="D485" s="6">
        <v>28608.355</v>
      </c>
      <c r="E485" s="6">
        <v>94</v>
      </c>
      <c r="F485" s="6">
        <f t="shared" si="21"/>
        <v>1.0444444444444445</v>
      </c>
      <c r="H485" s="15" t="s">
        <v>435</v>
      </c>
      <c r="I485" s="15" t="s">
        <v>27</v>
      </c>
      <c r="J485" s="6">
        <v>87</v>
      </c>
      <c r="K485" s="6">
        <v>30899.037</v>
      </c>
      <c r="L485" s="6">
        <v>104</v>
      </c>
      <c r="M485" s="6">
        <f t="shared" si="22"/>
        <v>1.1954022988505748</v>
      </c>
      <c r="O485" s="15" t="s">
        <v>497</v>
      </c>
      <c r="P485" s="15" t="s">
        <v>26</v>
      </c>
      <c r="Q485" s="6">
        <v>94</v>
      </c>
      <c r="R485" s="6">
        <v>32883.472999999998</v>
      </c>
      <c r="S485" s="6">
        <v>1277</v>
      </c>
      <c r="T485" s="6">
        <f t="shared" si="23"/>
        <v>13.585106382978724</v>
      </c>
    </row>
    <row r="486" spans="1:20" x14ac:dyDescent="0.15">
      <c r="A486" s="15" t="s">
        <v>373</v>
      </c>
      <c r="B486" s="15" t="s">
        <v>27</v>
      </c>
      <c r="C486" s="6">
        <v>92</v>
      </c>
      <c r="D486" s="6">
        <v>31885.603999999999</v>
      </c>
      <c r="E486" s="6">
        <v>94</v>
      </c>
      <c r="F486" s="6">
        <f t="shared" si="21"/>
        <v>1.0217391304347827</v>
      </c>
      <c r="H486" s="15" t="s">
        <v>435</v>
      </c>
      <c r="I486" s="15" t="s">
        <v>28</v>
      </c>
      <c r="J486" s="6">
        <v>92</v>
      </c>
      <c r="K486" s="6">
        <v>31298.560000000001</v>
      </c>
      <c r="L486" s="6">
        <v>104</v>
      </c>
      <c r="M486" s="6">
        <f t="shared" si="22"/>
        <v>1.1304347826086956</v>
      </c>
      <c r="O486" s="15" t="s">
        <v>497</v>
      </c>
      <c r="P486" s="15" t="s">
        <v>27</v>
      </c>
      <c r="Q486" s="6">
        <v>75</v>
      </c>
      <c r="R486" s="6">
        <v>24095.8</v>
      </c>
      <c r="S486" s="6">
        <v>1277</v>
      </c>
      <c r="T486" s="6">
        <f t="shared" si="23"/>
        <v>17.026666666666667</v>
      </c>
    </row>
    <row r="487" spans="1:20" x14ac:dyDescent="0.15">
      <c r="A487" s="15" t="s">
        <v>373</v>
      </c>
      <c r="B487" s="15" t="s">
        <v>28</v>
      </c>
      <c r="C487" s="6">
        <v>85</v>
      </c>
      <c r="D487" s="6">
        <v>30160.241999999998</v>
      </c>
      <c r="E487" s="6">
        <v>94</v>
      </c>
      <c r="F487" s="6">
        <f t="shared" si="21"/>
        <v>1.1058823529411765</v>
      </c>
      <c r="H487" s="15" t="s">
        <v>435</v>
      </c>
      <c r="I487" s="15" t="s">
        <v>29</v>
      </c>
      <c r="J487" s="6">
        <v>107</v>
      </c>
      <c r="K487" s="6">
        <v>32521.56</v>
      </c>
      <c r="L487" s="6">
        <v>104</v>
      </c>
      <c r="M487" s="6">
        <f t="shared" si="22"/>
        <v>0.9719626168224299</v>
      </c>
      <c r="O487" s="15" t="s">
        <v>497</v>
      </c>
      <c r="P487" s="15" t="s">
        <v>28</v>
      </c>
      <c r="Q487" s="6">
        <v>88</v>
      </c>
      <c r="R487" s="6">
        <v>29297.32</v>
      </c>
      <c r="S487" s="6">
        <v>1277</v>
      </c>
      <c r="T487" s="6">
        <f t="shared" si="23"/>
        <v>14.511363636363637</v>
      </c>
    </row>
    <row r="488" spans="1:20" x14ac:dyDescent="0.15">
      <c r="A488" s="15" t="s">
        <v>373</v>
      </c>
      <c r="B488" s="15" t="s">
        <v>29</v>
      </c>
      <c r="C488" s="6">
        <v>101</v>
      </c>
      <c r="D488" s="6">
        <v>32318.398000000001</v>
      </c>
      <c r="E488" s="6">
        <v>94</v>
      </c>
      <c r="F488" s="6">
        <f t="shared" si="21"/>
        <v>0.93069306930693074</v>
      </c>
      <c r="H488" s="15" t="s">
        <v>435</v>
      </c>
      <c r="I488" s="15" t="s">
        <v>30</v>
      </c>
      <c r="J488" s="6">
        <v>36</v>
      </c>
      <c r="K488" s="6">
        <v>11567.119000000001</v>
      </c>
      <c r="L488" s="6">
        <v>104</v>
      </c>
      <c r="M488" s="6">
        <f t="shared" si="22"/>
        <v>2.8888888888888888</v>
      </c>
      <c r="O488" s="15" t="s">
        <v>497</v>
      </c>
      <c r="P488" s="15" t="s">
        <v>29</v>
      </c>
      <c r="Q488" s="6">
        <v>94</v>
      </c>
      <c r="R488" s="6">
        <v>29482.68</v>
      </c>
      <c r="S488" s="6">
        <v>1277</v>
      </c>
      <c r="T488" s="6">
        <f t="shared" si="23"/>
        <v>13.585106382978724</v>
      </c>
    </row>
    <row r="489" spans="1:20" x14ac:dyDescent="0.15">
      <c r="A489" s="15" t="s">
        <v>373</v>
      </c>
      <c r="B489" s="15" t="s">
        <v>30</v>
      </c>
      <c r="C489" s="6">
        <v>47</v>
      </c>
      <c r="D489" s="6">
        <v>15594.88</v>
      </c>
      <c r="E489" s="6">
        <v>94</v>
      </c>
      <c r="F489" s="6">
        <f t="shared" si="21"/>
        <v>2</v>
      </c>
      <c r="H489" s="15" t="s">
        <v>435</v>
      </c>
      <c r="I489" s="15" t="s">
        <v>31</v>
      </c>
      <c r="J489" s="6">
        <v>48</v>
      </c>
      <c r="K489" s="6">
        <v>15410.562</v>
      </c>
      <c r="L489" s="6">
        <v>104</v>
      </c>
      <c r="M489" s="6">
        <f t="shared" si="22"/>
        <v>2.1666666666666665</v>
      </c>
      <c r="O489" s="15" t="s">
        <v>497</v>
      </c>
      <c r="P489" s="15" t="s">
        <v>30</v>
      </c>
      <c r="Q489" s="6">
        <v>58</v>
      </c>
      <c r="R489" s="6">
        <v>20706.993999999999</v>
      </c>
      <c r="S489" s="6">
        <v>1278</v>
      </c>
      <c r="T489" s="6">
        <f t="shared" si="23"/>
        <v>22.03448275862069</v>
      </c>
    </row>
    <row r="490" spans="1:20" x14ac:dyDescent="0.15">
      <c r="A490" s="15" t="s">
        <v>373</v>
      </c>
      <c r="B490" s="15" t="s">
        <v>31</v>
      </c>
      <c r="C490" s="6">
        <v>41</v>
      </c>
      <c r="D490" s="6">
        <v>13805.921</v>
      </c>
      <c r="E490" s="6">
        <v>94</v>
      </c>
      <c r="F490" s="6">
        <f t="shared" si="21"/>
        <v>2.2926829268292681</v>
      </c>
      <c r="H490" s="15" t="s">
        <v>435</v>
      </c>
      <c r="I490" s="15" t="s">
        <v>32</v>
      </c>
      <c r="J490" s="6">
        <v>105</v>
      </c>
      <c r="K490" s="6">
        <v>36136.883000000002</v>
      </c>
      <c r="L490" s="6">
        <v>104</v>
      </c>
      <c r="M490" s="6">
        <f t="shared" si="22"/>
        <v>0.99047619047619051</v>
      </c>
      <c r="O490" s="15" t="s">
        <v>497</v>
      </c>
      <c r="P490" s="15" t="s">
        <v>31</v>
      </c>
      <c r="Q490" s="6">
        <v>48</v>
      </c>
      <c r="R490" s="6">
        <v>15284.04</v>
      </c>
      <c r="S490" s="6">
        <v>1278</v>
      </c>
      <c r="T490" s="6">
        <f t="shared" si="23"/>
        <v>26.625</v>
      </c>
    </row>
    <row r="491" spans="1:20" x14ac:dyDescent="0.15">
      <c r="A491" s="15" t="s">
        <v>373</v>
      </c>
      <c r="B491" s="15" t="s">
        <v>32</v>
      </c>
      <c r="C491" s="6">
        <v>107</v>
      </c>
      <c r="D491" s="6">
        <v>38074.156000000003</v>
      </c>
      <c r="E491" s="6">
        <v>94</v>
      </c>
      <c r="F491" s="6">
        <f t="shared" si="21"/>
        <v>0.87850467289719625</v>
      </c>
      <c r="H491" s="15" t="s">
        <v>435</v>
      </c>
      <c r="I491" s="15" t="s">
        <v>33</v>
      </c>
      <c r="J491" s="6">
        <v>94</v>
      </c>
      <c r="K491" s="6">
        <v>28538.396000000001</v>
      </c>
      <c r="L491" s="6">
        <v>104</v>
      </c>
      <c r="M491" s="6">
        <f t="shared" si="22"/>
        <v>1.1063829787234043</v>
      </c>
      <c r="O491" s="15" t="s">
        <v>497</v>
      </c>
      <c r="P491" s="15" t="s">
        <v>32</v>
      </c>
      <c r="Q491" s="6">
        <v>118</v>
      </c>
      <c r="R491" s="6">
        <v>37840.245999999999</v>
      </c>
      <c r="S491" s="6">
        <v>1278</v>
      </c>
      <c r="T491" s="6">
        <f t="shared" si="23"/>
        <v>10.830508474576272</v>
      </c>
    </row>
    <row r="492" spans="1:20" x14ac:dyDescent="0.15">
      <c r="A492" s="15" t="s">
        <v>373</v>
      </c>
      <c r="B492" s="15" t="s">
        <v>33</v>
      </c>
      <c r="C492" s="6">
        <v>83</v>
      </c>
      <c r="D492" s="6">
        <v>29312.684000000001</v>
      </c>
      <c r="E492" s="6">
        <v>94</v>
      </c>
      <c r="F492" s="6">
        <f t="shared" si="21"/>
        <v>1.1325301204819278</v>
      </c>
      <c r="H492" s="15" t="s">
        <v>436</v>
      </c>
      <c r="I492" s="15" t="s">
        <v>24</v>
      </c>
      <c r="J492" s="6">
        <v>89</v>
      </c>
      <c r="K492" s="6">
        <v>32059.002</v>
      </c>
      <c r="L492" s="6">
        <v>120</v>
      </c>
      <c r="M492" s="6">
        <f t="shared" si="22"/>
        <v>1.348314606741573</v>
      </c>
      <c r="O492" s="15" t="s">
        <v>497</v>
      </c>
      <c r="P492" s="15" t="s">
        <v>33</v>
      </c>
      <c r="Q492" s="6">
        <v>101</v>
      </c>
      <c r="R492" s="6">
        <v>33771.207000000002</v>
      </c>
      <c r="S492" s="6">
        <v>1278</v>
      </c>
      <c r="T492" s="6">
        <f t="shared" si="23"/>
        <v>12.653465346534654</v>
      </c>
    </row>
    <row r="493" spans="1:20" x14ac:dyDescent="0.15">
      <c r="A493" s="15" t="s">
        <v>374</v>
      </c>
      <c r="B493" s="15" t="s">
        <v>24</v>
      </c>
      <c r="C493" s="6">
        <v>103</v>
      </c>
      <c r="D493" s="6">
        <v>33530.33</v>
      </c>
      <c r="E493" s="6">
        <v>94</v>
      </c>
      <c r="F493" s="6">
        <f t="shared" si="21"/>
        <v>0.91262135922330101</v>
      </c>
      <c r="H493" s="15" t="s">
        <v>436</v>
      </c>
      <c r="I493" s="15" t="s">
        <v>25</v>
      </c>
      <c r="J493" s="6">
        <v>99</v>
      </c>
      <c r="K493" s="6">
        <v>34349.279999999999</v>
      </c>
      <c r="L493" s="6">
        <v>120</v>
      </c>
      <c r="M493" s="6">
        <f t="shared" si="22"/>
        <v>1.2121212121212122</v>
      </c>
      <c r="O493" s="15" t="s">
        <v>498</v>
      </c>
      <c r="P493" s="15" t="s">
        <v>24</v>
      </c>
      <c r="Q493" s="6">
        <v>88</v>
      </c>
      <c r="R493" s="6">
        <v>30009.638999999999</v>
      </c>
      <c r="S493" s="6">
        <v>295</v>
      </c>
      <c r="T493" s="6">
        <f t="shared" si="23"/>
        <v>3.3522727272727271</v>
      </c>
    </row>
    <row r="494" spans="1:20" x14ac:dyDescent="0.15">
      <c r="A494" s="15" t="s">
        <v>374</v>
      </c>
      <c r="B494" s="15" t="s">
        <v>25</v>
      </c>
      <c r="C494" s="6">
        <v>78</v>
      </c>
      <c r="D494" s="6">
        <v>26949.521000000001</v>
      </c>
      <c r="E494" s="6">
        <v>94</v>
      </c>
      <c r="F494" s="6">
        <f t="shared" si="21"/>
        <v>1.2051282051282051</v>
      </c>
      <c r="H494" s="15" t="s">
        <v>436</v>
      </c>
      <c r="I494" s="15" t="s">
        <v>26</v>
      </c>
      <c r="J494" s="6">
        <v>94</v>
      </c>
      <c r="K494" s="6">
        <v>31103.445</v>
      </c>
      <c r="L494" s="6">
        <v>120</v>
      </c>
      <c r="M494" s="6">
        <f t="shared" si="22"/>
        <v>1.2765957446808511</v>
      </c>
      <c r="O494" s="15" t="s">
        <v>498</v>
      </c>
      <c r="P494" s="15" t="s">
        <v>25</v>
      </c>
      <c r="Q494" s="6">
        <v>82</v>
      </c>
      <c r="R494" s="6">
        <v>24814.44</v>
      </c>
      <c r="S494" s="6">
        <v>295</v>
      </c>
      <c r="T494" s="6">
        <f t="shared" si="23"/>
        <v>3.5975609756097562</v>
      </c>
    </row>
    <row r="495" spans="1:20" x14ac:dyDescent="0.15">
      <c r="A495" s="15" t="s">
        <v>374</v>
      </c>
      <c r="B495" s="15" t="s">
        <v>26</v>
      </c>
      <c r="C495" s="6">
        <v>91</v>
      </c>
      <c r="D495" s="6">
        <v>29482.754000000001</v>
      </c>
      <c r="E495" s="6">
        <v>94</v>
      </c>
      <c r="F495" s="6">
        <f t="shared" si="21"/>
        <v>1.0329670329670331</v>
      </c>
      <c r="H495" s="15" t="s">
        <v>436</v>
      </c>
      <c r="I495" s="15" t="s">
        <v>27</v>
      </c>
      <c r="J495" s="6">
        <v>91</v>
      </c>
      <c r="K495" s="6">
        <v>30983.884999999998</v>
      </c>
      <c r="L495" s="6">
        <v>120</v>
      </c>
      <c r="M495" s="6">
        <f t="shared" si="22"/>
        <v>1.3186813186813187</v>
      </c>
      <c r="O495" s="15" t="s">
        <v>498</v>
      </c>
      <c r="P495" s="15" t="s">
        <v>26</v>
      </c>
      <c r="Q495" s="6">
        <v>95</v>
      </c>
      <c r="R495" s="6">
        <v>34085.684000000001</v>
      </c>
      <c r="S495" s="6">
        <v>295</v>
      </c>
      <c r="T495" s="6">
        <f t="shared" si="23"/>
        <v>3.1052631578947367</v>
      </c>
    </row>
    <row r="496" spans="1:20" x14ac:dyDescent="0.15">
      <c r="A496" s="15" t="s">
        <v>374</v>
      </c>
      <c r="B496" s="15" t="s">
        <v>27</v>
      </c>
      <c r="C496" s="6">
        <v>86</v>
      </c>
      <c r="D496" s="6">
        <v>29938.123</v>
      </c>
      <c r="E496" s="6">
        <v>94</v>
      </c>
      <c r="F496" s="6">
        <f t="shared" si="21"/>
        <v>1.0930232558139534</v>
      </c>
      <c r="H496" s="15" t="s">
        <v>436</v>
      </c>
      <c r="I496" s="15" t="s">
        <v>28</v>
      </c>
      <c r="J496" s="6">
        <v>101</v>
      </c>
      <c r="K496" s="6">
        <v>32172.76</v>
      </c>
      <c r="L496" s="6">
        <v>120</v>
      </c>
      <c r="M496" s="6">
        <f t="shared" si="22"/>
        <v>1.1881188118811881</v>
      </c>
      <c r="O496" s="15" t="s">
        <v>498</v>
      </c>
      <c r="P496" s="15" t="s">
        <v>27</v>
      </c>
      <c r="Q496" s="6">
        <v>92</v>
      </c>
      <c r="R496" s="6">
        <v>32212.041000000001</v>
      </c>
      <c r="S496" s="6">
        <v>295</v>
      </c>
      <c r="T496" s="6">
        <f t="shared" si="23"/>
        <v>3.2065217391304346</v>
      </c>
    </row>
    <row r="497" spans="1:20" x14ac:dyDescent="0.15">
      <c r="A497" s="15" t="s">
        <v>374</v>
      </c>
      <c r="B497" s="15" t="s">
        <v>28</v>
      </c>
      <c r="C497" s="6">
        <v>90</v>
      </c>
      <c r="D497" s="6">
        <v>31980.351999999999</v>
      </c>
      <c r="E497" s="6">
        <v>94</v>
      </c>
      <c r="F497" s="6">
        <f t="shared" si="21"/>
        <v>1.0444444444444445</v>
      </c>
      <c r="H497" s="15" t="s">
        <v>436</v>
      </c>
      <c r="I497" s="15" t="s">
        <v>29</v>
      </c>
      <c r="J497" s="6">
        <v>89</v>
      </c>
      <c r="K497" s="6">
        <v>28967.363000000001</v>
      </c>
      <c r="L497" s="6">
        <v>120</v>
      </c>
      <c r="M497" s="6">
        <f t="shared" si="22"/>
        <v>1.348314606741573</v>
      </c>
      <c r="O497" s="15" t="s">
        <v>498</v>
      </c>
      <c r="P497" s="15" t="s">
        <v>28</v>
      </c>
      <c r="Q497" s="6">
        <v>107</v>
      </c>
      <c r="R497" s="6">
        <v>33668.754000000001</v>
      </c>
      <c r="S497" s="6">
        <v>295</v>
      </c>
      <c r="T497" s="6">
        <f t="shared" si="23"/>
        <v>2.7570093457943927</v>
      </c>
    </row>
    <row r="498" spans="1:20" x14ac:dyDescent="0.15">
      <c r="A498" s="15" t="s">
        <v>374</v>
      </c>
      <c r="B498" s="15" t="s">
        <v>29</v>
      </c>
      <c r="C498" s="6">
        <v>102</v>
      </c>
      <c r="D498" s="6">
        <v>34004.847999999998</v>
      </c>
      <c r="E498" s="6">
        <v>94</v>
      </c>
      <c r="F498" s="6">
        <f t="shared" si="21"/>
        <v>0.92156862745098034</v>
      </c>
      <c r="H498" s="15" t="s">
        <v>436</v>
      </c>
      <c r="I498" s="15" t="s">
        <v>30</v>
      </c>
      <c r="J498" s="6">
        <v>44</v>
      </c>
      <c r="K498" s="6">
        <v>12745.200999999999</v>
      </c>
      <c r="L498" s="6">
        <v>120</v>
      </c>
      <c r="M498" s="6">
        <f t="shared" si="22"/>
        <v>2.7272727272727271</v>
      </c>
      <c r="O498" s="15" t="s">
        <v>498</v>
      </c>
      <c r="P498" s="15" t="s">
        <v>29</v>
      </c>
      <c r="Q498" s="6">
        <v>103</v>
      </c>
      <c r="R498" s="6">
        <v>34993.957000000002</v>
      </c>
      <c r="S498" s="6">
        <v>295</v>
      </c>
      <c r="T498" s="6">
        <f t="shared" si="23"/>
        <v>2.8640776699029127</v>
      </c>
    </row>
    <row r="499" spans="1:20" x14ac:dyDescent="0.15">
      <c r="A499" s="15" t="s">
        <v>374</v>
      </c>
      <c r="B499" s="15" t="s">
        <v>30</v>
      </c>
      <c r="C499" s="6">
        <v>44</v>
      </c>
      <c r="D499" s="6">
        <v>14507.241</v>
      </c>
      <c r="E499" s="6">
        <v>95</v>
      </c>
      <c r="F499" s="6">
        <f t="shared" si="21"/>
        <v>2.1590909090909092</v>
      </c>
      <c r="H499" s="15" t="s">
        <v>436</v>
      </c>
      <c r="I499" s="15" t="s">
        <v>31</v>
      </c>
      <c r="J499" s="6">
        <v>40</v>
      </c>
      <c r="K499" s="6">
        <v>14492.725</v>
      </c>
      <c r="L499" s="6">
        <v>120</v>
      </c>
      <c r="M499" s="6">
        <f t="shared" si="22"/>
        <v>3</v>
      </c>
      <c r="O499" s="15" t="s">
        <v>498</v>
      </c>
      <c r="P499" s="15" t="s">
        <v>30</v>
      </c>
      <c r="Q499" s="6">
        <v>59</v>
      </c>
      <c r="R499" s="6">
        <v>20766.563999999998</v>
      </c>
      <c r="S499" s="6">
        <v>296</v>
      </c>
      <c r="T499" s="6">
        <f t="shared" si="23"/>
        <v>5.0169491525423728</v>
      </c>
    </row>
    <row r="500" spans="1:20" x14ac:dyDescent="0.15">
      <c r="A500" s="15" t="s">
        <v>374</v>
      </c>
      <c r="B500" s="15" t="s">
        <v>31</v>
      </c>
      <c r="C500" s="6">
        <v>41</v>
      </c>
      <c r="D500" s="6">
        <v>13048.8</v>
      </c>
      <c r="E500" s="6">
        <v>95</v>
      </c>
      <c r="F500" s="6">
        <f t="shared" si="21"/>
        <v>2.3170731707317072</v>
      </c>
      <c r="H500" s="15" t="s">
        <v>436</v>
      </c>
      <c r="I500" s="15" t="s">
        <v>32</v>
      </c>
      <c r="J500" s="6">
        <v>101</v>
      </c>
      <c r="K500" s="6">
        <v>33665.046999999999</v>
      </c>
      <c r="L500" s="6">
        <v>120</v>
      </c>
      <c r="M500" s="6">
        <f t="shared" si="22"/>
        <v>1.1881188118811881</v>
      </c>
      <c r="O500" s="15" t="s">
        <v>498</v>
      </c>
      <c r="P500" s="15" t="s">
        <v>31</v>
      </c>
      <c r="Q500" s="6">
        <v>38</v>
      </c>
      <c r="R500" s="6">
        <v>11580.32</v>
      </c>
      <c r="S500" s="6">
        <v>296</v>
      </c>
      <c r="T500" s="6">
        <f t="shared" si="23"/>
        <v>7.7894736842105265</v>
      </c>
    </row>
    <row r="501" spans="1:20" x14ac:dyDescent="0.15">
      <c r="A501" s="15" t="s">
        <v>374</v>
      </c>
      <c r="B501" s="15" t="s">
        <v>32</v>
      </c>
      <c r="C501" s="6">
        <v>103</v>
      </c>
      <c r="D501" s="6">
        <v>34910.843999999997</v>
      </c>
      <c r="E501" s="6">
        <v>95</v>
      </c>
      <c r="F501" s="6">
        <f t="shared" si="21"/>
        <v>0.92233009708737868</v>
      </c>
      <c r="H501" s="15" t="s">
        <v>436</v>
      </c>
      <c r="I501" s="15" t="s">
        <v>33</v>
      </c>
      <c r="J501" s="6">
        <v>93</v>
      </c>
      <c r="K501" s="6">
        <v>29115.123</v>
      </c>
      <c r="L501" s="6">
        <v>120</v>
      </c>
      <c r="M501" s="6">
        <f t="shared" si="22"/>
        <v>1.2903225806451613</v>
      </c>
      <c r="O501" s="15" t="s">
        <v>498</v>
      </c>
      <c r="P501" s="15" t="s">
        <v>32</v>
      </c>
      <c r="Q501" s="6">
        <v>105</v>
      </c>
      <c r="R501" s="6">
        <v>36875.760000000002</v>
      </c>
      <c r="S501" s="6">
        <v>296</v>
      </c>
      <c r="T501" s="6">
        <f t="shared" si="23"/>
        <v>2.8190476190476192</v>
      </c>
    </row>
    <row r="502" spans="1:20" x14ac:dyDescent="0.15">
      <c r="A502" s="15" t="s">
        <v>374</v>
      </c>
      <c r="B502" s="15" t="s">
        <v>33</v>
      </c>
      <c r="C502" s="6">
        <v>101</v>
      </c>
      <c r="D502" s="6">
        <v>32894</v>
      </c>
      <c r="E502" s="6">
        <v>96</v>
      </c>
      <c r="F502" s="6">
        <f t="shared" si="21"/>
        <v>0.95049504950495045</v>
      </c>
      <c r="H502" s="15" t="s">
        <v>437</v>
      </c>
      <c r="I502" s="15" t="s">
        <v>24</v>
      </c>
      <c r="J502" s="6">
        <v>87</v>
      </c>
      <c r="K502" s="6">
        <v>29439.440999999999</v>
      </c>
      <c r="L502" s="6">
        <v>1311</v>
      </c>
      <c r="M502" s="6">
        <f t="shared" si="22"/>
        <v>15.068965517241379</v>
      </c>
      <c r="O502" s="15" t="s">
        <v>498</v>
      </c>
      <c r="P502" s="15" t="s">
        <v>33</v>
      </c>
      <c r="Q502" s="6">
        <v>106</v>
      </c>
      <c r="R502" s="6">
        <v>33184.245999999999</v>
      </c>
      <c r="S502" s="6">
        <v>296</v>
      </c>
      <c r="T502" s="6">
        <f t="shared" si="23"/>
        <v>2.7924528301886791</v>
      </c>
    </row>
    <row r="503" spans="1:20" x14ac:dyDescent="0.15">
      <c r="A503" s="15" t="s">
        <v>375</v>
      </c>
      <c r="B503" s="15" t="s">
        <v>24</v>
      </c>
      <c r="C503" s="6">
        <v>92</v>
      </c>
      <c r="D503" s="6">
        <v>28858.956999999999</v>
      </c>
      <c r="E503" s="6">
        <v>98</v>
      </c>
      <c r="F503" s="6">
        <f t="shared" si="21"/>
        <v>1.0652173913043479</v>
      </c>
      <c r="H503" s="15" t="s">
        <v>437</v>
      </c>
      <c r="I503" s="15" t="s">
        <v>25</v>
      </c>
      <c r="J503" s="6">
        <v>112</v>
      </c>
      <c r="K503" s="6">
        <v>35269.203000000001</v>
      </c>
      <c r="L503" s="6">
        <v>1311</v>
      </c>
      <c r="M503" s="6">
        <f t="shared" si="22"/>
        <v>11.705357142857142</v>
      </c>
      <c r="O503" s="15" t="s">
        <v>499</v>
      </c>
      <c r="P503" s="15" t="s">
        <v>24</v>
      </c>
      <c r="Q503" s="6">
        <v>100</v>
      </c>
      <c r="R503" s="6">
        <v>33384.125</v>
      </c>
      <c r="S503" s="6">
        <v>656</v>
      </c>
      <c r="T503" s="6">
        <f t="shared" si="23"/>
        <v>6.56</v>
      </c>
    </row>
    <row r="504" spans="1:20" x14ac:dyDescent="0.15">
      <c r="A504" s="15" t="s">
        <v>375</v>
      </c>
      <c r="B504" s="15" t="s">
        <v>25</v>
      </c>
      <c r="C504" s="6">
        <v>95</v>
      </c>
      <c r="D504" s="6">
        <v>31490.958999999999</v>
      </c>
      <c r="E504" s="6">
        <v>98</v>
      </c>
      <c r="F504" s="6">
        <f t="shared" si="21"/>
        <v>1.0315789473684212</v>
      </c>
      <c r="H504" s="15" t="s">
        <v>437</v>
      </c>
      <c r="I504" s="15" t="s">
        <v>26</v>
      </c>
      <c r="J504" s="6">
        <v>85</v>
      </c>
      <c r="K504" s="6">
        <v>29498.197</v>
      </c>
      <c r="L504" s="6">
        <v>1311</v>
      </c>
      <c r="M504" s="6">
        <f t="shared" si="22"/>
        <v>15.423529411764706</v>
      </c>
      <c r="O504" s="15" t="s">
        <v>499</v>
      </c>
      <c r="P504" s="15" t="s">
        <v>25</v>
      </c>
      <c r="Q504" s="6">
        <v>87</v>
      </c>
      <c r="R504" s="6">
        <v>30632.563999999998</v>
      </c>
      <c r="S504" s="6">
        <v>656</v>
      </c>
      <c r="T504" s="6">
        <f t="shared" si="23"/>
        <v>7.5402298850574709</v>
      </c>
    </row>
    <row r="505" spans="1:20" x14ac:dyDescent="0.15">
      <c r="A505" s="15" t="s">
        <v>375</v>
      </c>
      <c r="B505" s="15" t="s">
        <v>26</v>
      </c>
      <c r="C505" s="6">
        <v>99</v>
      </c>
      <c r="D505" s="6">
        <v>33327.476999999999</v>
      </c>
      <c r="E505" s="6">
        <v>99</v>
      </c>
      <c r="F505" s="6">
        <f t="shared" si="21"/>
        <v>1</v>
      </c>
      <c r="H505" s="15" t="s">
        <v>437</v>
      </c>
      <c r="I505" s="15" t="s">
        <v>27</v>
      </c>
      <c r="J505" s="6">
        <v>83</v>
      </c>
      <c r="K505" s="6">
        <v>27739.234</v>
      </c>
      <c r="L505" s="6">
        <v>1312</v>
      </c>
      <c r="M505" s="6">
        <f t="shared" si="22"/>
        <v>15.80722891566265</v>
      </c>
      <c r="O505" s="15" t="s">
        <v>499</v>
      </c>
      <c r="P505" s="15" t="s">
        <v>26</v>
      </c>
      <c r="Q505" s="6">
        <v>97</v>
      </c>
      <c r="R505" s="6">
        <v>34201.35</v>
      </c>
      <c r="S505" s="6">
        <v>656</v>
      </c>
      <c r="T505" s="6">
        <f t="shared" si="23"/>
        <v>6.7628865979381443</v>
      </c>
    </row>
    <row r="506" spans="1:20" x14ac:dyDescent="0.15">
      <c r="A506" s="15" t="s">
        <v>375</v>
      </c>
      <c r="B506" s="15" t="s">
        <v>27</v>
      </c>
      <c r="C506" s="6">
        <v>88</v>
      </c>
      <c r="D506" s="6">
        <v>27199.796999999999</v>
      </c>
      <c r="E506" s="6">
        <v>99</v>
      </c>
      <c r="F506" s="6">
        <f t="shared" si="21"/>
        <v>1.125</v>
      </c>
      <c r="H506" s="15" t="s">
        <v>437</v>
      </c>
      <c r="I506" s="15" t="s">
        <v>28</v>
      </c>
      <c r="J506" s="6">
        <v>95</v>
      </c>
      <c r="K506" s="6">
        <v>28008.085999999999</v>
      </c>
      <c r="L506" s="6">
        <v>1312</v>
      </c>
      <c r="M506" s="6">
        <f t="shared" si="22"/>
        <v>13.810526315789474</v>
      </c>
      <c r="O506" s="15" t="s">
        <v>499</v>
      </c>
      <c r="P506" s="15" t="s">
        <v>27</v>
      </c>
      <c r="Q506" s="6">
        <v>106</v>
      </c>
      <c r="R506" s="6">
        <v>36914.805</v>
      </c>
      <c r="S506" s="6">
        <v>656</v>
      </c>
      <c r="T506" s="6">
        <f t="shared" si="23"/>
        <v>6.1886792452830193</v>
      </c>
    </row>
    <row r="507" spans="1:20" x14ac:dyDescent="0.15">
      <c r="A507" s="15" t="s">
        <v>375</v>
      </c>
      <c r="B507" s="15" t="s">
        <v>28</v>
      </c>
      <c r="C507" s="6">
        <v>87</v>
      </c>
      <c r="D507" s="6">
        <v>29190.396000000001</v>
      </c>
      <c r="E507" s="6">
        <v>99</v>
      </c>
      <c r="F507" s="6">
        <f t="shared" si="21"/>
        <v>1.1379310344827587</v>
      </c>
      <c r="H507" s="15" t="s">
        <v>437</v>
      </c>
      <c r="I507" s="15" t="s">
        <v>29</v>
      </c>
      <c r="J507" s="6">
        <v>91</v>
      </c>
      <c r="K507" s="6">
        <v>30890.365000000002</v>
      </c>
      <c r="L507" s="6">
        <v>1312</v>
      </c>
      <c r="M507" s="6">
        <f t="shared" si="22"/>
        <v>14.417582417582418</v>
      </c>
      <c r="O507" s="15" t="s">
        <v>499</v>
      </c>
      <c r="P507" s="15" t="s">
        <v>28</v>
      </c>
      <c r="Q507" s="6">
        <v>114</v>
      </c>
      <c r="R507" s="6">
        <v>36856.593999999997</v>
      </c>
      <c r="S507" s="6">
        <v>656</v>
      </c>
      <c r="T507" s="6">
        <f t="shared" si="23"/>
        <v>5.7543859649122808</v>
      </c>
    </row>
    <row r="508" spans="1:20" x14ac:dyDescent="0.15">
      <c r="A508" s="15" t="s">
        <v>375</v>
      </c>
      <c r="B508" s="15" t="s">
        <v>29</v>
      </c>
      <c r="C508" s="6">
        <v>100</v>
      </c>
      <c r="D508" s="6">
        <v>32675.761999999999</v>
      </c>
      <c r="E508" s="6">
        <v>99</v>
      </c>
      <c r="F508" s="6">
        <f t="shared" si="21"/>
        <v>0.99</v>
      </c>
      <c r="H508" s="15" t="s">
        <v>437</v>
      </c>
      <c r="I508" s="15" t="s">
        <v>30</v>
      </c>
      <c r="J508" s="6">
        <v>57</v>
      </c>
      <c r="K508" s="6">
        <v>20138.603999999999</v>
      </c>
      <c r="L508" s="6">
        <v>1312</v>
      </c>
      <c r="M508" s="6">
        <f t="shared" si="22"/>
        <v>23.017543859649123</v>
      </c>
      <c r="O508" s="15" t="s">
        <v>499</v>
      </c>
      <c r="P508" s="15" t="s">
        <v>29</v>
      </c>
      <c r="Q508" s="6">
        <v>111</v>
      </c>
      <c r="R508" s="6">
        <v>39177.550000000003</v>
      </c>
      <c r="S508" s="6">
        <v>656</v>
      </c>
      <c r="T508" s="6">
        <f t="shared" si="23"/>
        <v>5.9099099099099099</v>
      </c>
    </row>
    <row r="509" spans="1:20" x14ac:dyDescent="0.15">
      <c r="A509" s="15" t="s">
        <v>375</v>
      </c>
      <c r="B509" s="15" t="s">
        <v>30</v>
      </c>
      <c r="C509" s="6">
        <v>43</v>
      </c>
      <c r="D509" s="6">
        <v>13858.278</v>
      </c>
      <c r="E509" s="6">
        <v>99</v>
      </c>
      <c r="F509" s="6">
        <f t="shared" si="21"/>
        <v>2.3023255813953489</v>
      </c>
      <c r="H509" s="15" t="s">
        <v>437</v>
      </c>
      <c r="I509" s="15" t="s">
        <v>31</v>
      </c>
      <c r="J509" s="6">
        <v>40</v>
      </c>
      <c r="K509" s="6">
        <v>14475.359</v>
      </c>
      <c r="L509" s="6">
        <v>1313</v>
      </c>
      <c r="M509" s="6">
        <f t="shared" si="22"/>
        <v>32.825000000000003</v>
      </c>
      <c r="O509" s="15" t="s">
        <v>499</v>
      </c>
      <c r="P509" s="15" t="s">
        <v>30</v>
      </c>
      <c r="Q509" s="6">
        <v>45</v>
      </c>
      <c r="R509" s="6">
        <v>15826.32</v>
      </c>
      <c r="S509" s="6">
        <v>656</v>
      </c>
      <c r="T509" s="6">
        <f t="shared" si="23"/>
        <v>14.577777777777778</v>
      </c>
    </row>
    <row r="510" spans="1:20" x14ac:dyDescent="0.15">
      <c r="A510" s="15" t="s">
        <v>375</v>
      </c>
      <c r="B510" s="15" t="s">
        <v>31</v>
      </c>
      <c r="C510" s="6">
        <v>44</v>
      </c>
      <c r="D510" s="6">
        <v>13583.561</v>
      </c>
      <c r="E510" s="6">
        <v>99</v>
      </c>
      <c r="F510" s="6">
        <f t="shared" si="21"/>
        <v>2.25</v>
      </c>
      <c r="H510" s="15" t="s">
        <v>437</v>
      </c>
      <c r="I510" s="15" t="s">
        <v>32</v>
      </c>
      <c r="J510" s="6">
        <v>97</v>
      </c>
      <c r="K510" s="6">
        <v>31321.357</v>
      </c>
      <c r="L510" s="6">
        <v>1313</v>
      </c>
      <c r="M510" s="6">
        <f t="shared" si="22"/>
        <v>13.536082474226804</v>
      </c>
      <c r="O510" s="15" t="s">
        <v>499</v>
      </c>
      <c r="P510" s="15" t="s">
        <v>31</v>
      </c>
      <c r="Q510" s="6">
        <v>38</v>
      </c>
      <c r="R510" s="6">
        <v>11342.4</v>
      </c>
      <c r="S510" s="6">
        <v>656</v>
      </c>
      <c r="T510" s="6">
        <f t="shared" si="23"/>
        <v>17.263157894736842</v>
      </c>
    </row>
    <row r="511" spans="1:20" x14ac:dyDescent="0.15">
      <c r="A511" s="15" t="s">
        <v>375</v>
      </c>
      <c r="B511" s="15" t="s">
        <v>32</v>
      </c>
      <c r="C511" s="6">
        <v>90</v>
      </c>
      <c r="D511" s="6">
        <v>32768.086000000003</v>
      </c>
      <c r="E511" s="6">
        <v>99</v>
      </c>
      <c r="F511" s="6">
        <f t="shared" si="21"/>
        <v>1.1000000000000001</v>
      </c>
      <c r="H511" s="15" t="s">
        <v>437</v>
      </c>
      <c r="I511" s="15" t="s">
        <v>33</v>
      </c>
      <c r="J511" s="6">
        <v>94</v>
      </c>
      <c r="K511" s="6">
        <v>32037.599999999999</v>
      </c>
      <c r="L511" s="6">
        <v>1313</v>
      </c>
      <c r="M511" s="6">
        <f t="shared" si="22"/>
        <v>13.968085106382979</v>
      </c>
      <c r="O511" s="15" t="s">
        <v>499</v>
      </c>
      <c r="P511" s="15" t="s">
        <v>32</v>
      </c>
      <c r="Q511" s="6">
        <v>106</v>
      </c>
      <c r="R511" s="6">
        <v>36515.516000000003</v>
      </c>
      <c r="S511" s="6">
        <v>656</v>
      </c>
      <c r="T511" s="6">
        <f t="shared" si="23"/>
        <v>6.1886792452830193</v>
      </c>
    </row>
    <row r="512" spans="1:20" x14ac:dyDescent="0.15">
      <c r="A512" s="15" t="s">
        <v>375</v>
      </c>
      <c r="B512" s="15" t="s">
        <v>33</v>
      </c>
      <c r="C512" s="6">
        <v>103</v>
      </c>
      <c r="D512" s="6">
        <v>32054.598000000002</v>
      </c>
      <c r="E512" s="6">
        <v>99</v>
      </c>
      <c r="F512" s="6">
        <f t="shared" si="21"/>
        <v>0.96116504854368934</v>
      </c>
      <c r="H512" s="15" t="s">
        <v>438</v>
      </c>
      <c r="I512" s="15" t="s">
        <v>24</v>
      </c>
      <c r="J512" s="6">
        <v>83</v>
      </c>
      <c r="K512" s="6">
        <v>27557.275000000001</v>
      </c>
      <c r="L512" s="6">
        <v>148</v>
      </c>
      <c r="M512" s="6">
        <f t="shared" si="22"/>
        <v>1.7831325301204819</v>
      </c>
      <c r="O512" s="15" t="s">
        <v>499</v>
      </c>
      <c r="P512" s="15" t="s">
        <v>33</v>
      </c>
      <c r="Q512" s="6">
        <v>116</v>
      </c>
      <c r="R512" s="6">
        <v>36919.434000000001</v>
      </c>
      <c r="S512" s="6">
        <v>656</v>
      </c>
      <c r="T512" s="6">
        <f t="shared" si="23"/>
        <v>5.6551724137931032</v>
      </c>
    </row>
    <row r="513" spans="1:20" x14ac:dyDescent="0.15">
      <c r="A513" s="15" t="s">
        <v>376</v>
      </c>
      <c r="B513" s="15" t="s">
        <v>24</v>
      </c>
      <c r="C513" s="6">
        <v>87</v>
      </c>
      <c r="D513" s="6">
        <v>28635.68</v>
      </c>
      <c r="E513" s="6">
        <v>94</v>
      </c>
      <c r="F513" s="6">
        <f t="shared" si="21"/>
        <v>1.0804597701149425</v>
      </c>
      <c r="H513" s="15" t="s">
        <v>438</v>
      </c>
      <c r="I513" s="15" t="s">
        <v>25</v>
      </c>
      <c r="J513" s="6">
        <v>115</v>
      </c>
      <c r="K513" s="6">
        <v>35622.925999999999</v>
      </c>
      <c r="L513" s="6">
        <v>148</v>
      </c>
      <c r="M513" s="6">
        <f t="shared" si="22"/>
        <v>1.2869565217391303</v>
      </c>
      <c r="O513" s="15" t="s">
        <v>500</v>
      </c>
      <c r="P513" s="15" t="s">
        <v>24</v>
      </c>
      <c r="Q513" s="6">
        <v>102</v>
      </c>
      <c r="R513" s="6">
        <v>35361.836000000003</v>
      </c>
      <c r="S513" s="6">
        <v>1108</v>
      </c>
      <c r="T513" s="6">
        <f t="shared" si="23"/>
        <v>10.862745098039216</v>
      </c>
    </row>
    <row r="514" spans="1:20" x14ac:dyDescent="0.15">
      <c r="A514" s="15" t="s">
        <v>376</v>
      </c>
      <c r="B514" s="15" t="s">
        <v>25</v>
      </c>
      <c r="C514" s="6">
        <v>95</v>
      </c>
      <c r="D514" s="6">
        <v>30652.963</v>
      </c>
      <c r="E514" s="6">
        <v>95</v>
      </c>
      <c r="F514" s="6">
        <f t="shared" si="21"/>
        <v>1</v>
      </c>
      <c r="H514" s="15" t="s">
        <v>438</v>
      </c>
      <c r="I514" s="15" t="s">
        <v>26</v>
      </c>
      <c r="J514" s="6">
        <v>94</v>
      </c>
      <c r="K514" s="6">
        <v>30443.715</v>
      </c>
      <c r="L514" s="6">
        <v>148</v>
      </c>
      <c r="M514" s="6">
        <f t="shared" si="22"/>
        <v>1.574468085106383</v>
      </c>
      <c r="O514" s="15" t="s">
        <v>500</v>
      </c>
      <c r="P514" s="15" t="s">
        <v>25</v>
      </c>
      <c r="Q514" s="6">
        <v>93</v>
      </c>
      <c r="R514" s="6">
        <v>31470.275000000001</v>
      </c>
      <c r="S514" s="6">
        <v>1109</v>
      </c>
      <c r="T514" s="6">
        <f t="shared" si="23"/>
        <v>11.924731182795698</v>
      </c>
    </row>
    <row r="515" spans="1:20" x14ac:dyDescent="0.15">
      <c r="A515" s="15" t="s">
        <v>376</v>
      </c>
      <c r="B515" s="15" t="s">
        <v>26</v>
      </c>
      <c r="C515" s="6">
        <v>106</v>
      </c>
      <c r="D515" s="6">
        <v>32946.953000000001</v>
      </c>
      <c r="E515" s="6">
        <v>96</v>
      </c>
      <c r="F515" s="6">
        <f t="shared" si="21"/>
        <v>0.90566037735849059</v>
      </c>
      <c r="H515" s="15" t="s">
        <v>438</v>
      </c>
      <c r="I515" s="15" t="s">
        <v>27</v>
      </c>
      <c r="J515" s="6">
        <v>93</v>
      </c>
      <c r="K515" s="6">
        <v>31240.563999999998</v>
      </c>
      <c r="L515" s="6">
        <v>148</v>
      </c>
      <c r="M515" s="6">
        <f t="shared" si="22"/>
        <v>1.5913978494623655</v>
      </c>
      <c r="O515" s="15" t="s">
        <v>500</v>
      </c>
      <c r="P515" s="15" t="s">
        <v>26</v>
      </c>
      <c r="Q515" s="6">
        <v>102</v>
      </c>
      <c r="R515" s="6">
        <v>35348.207000000002</v>
      </c>
      <c r="S515" s="6">
        <v>1110</v>
      </c>
      <c r="T515" s="6">
        <f t="shared" si="23"/>
        <v>10.882352941176471</v>
      </c>
    </row>
    <row r="516" spans="1:20" x14ac:dyDescent="0.15">
      <c r="A516" s="15" t="s">
        <v>376</v>
      </c>
      <c r="B516" s="15" t="s">
        <v>27</v>
      </c>
      <c r="C516" s="6">
        <v>80</v>
      </c>
      <c r="D516" s="6">
        <v>26181.64</v>
      </c>
      <c r="E516" s="6">
        <v>96</v>
      </c>
      <c r="F516" s="6">
        <f t="shared" ref="F516:F579" si="24">E516/C516</f>
        <v>1.2</v>
      </c>
      <c r="H516" s="15" t="s">
        <v>438</v>
      </c>
      <c r="I516" s="15" t="s">
        <v>28</v>
      </c>
      <c r="J516" s="6">
        <v>87</v>
      </c>
      <c r="K516" s="6">
        <v>28809.488000000001</v>
      </c>
      <c r="L516" s="6">
        <v>148</v>
      </c>
      <c r="M516" s="6">
        <f t="shared" ref="M516:M579" si="25">L516/J516</f>
        <v>1.7011494252873562</v>
      </c>
      <c r="O516" s="15" t="s">
        <v>500</v>
      </c>
      <c r="P516" s="15" t="s">
        <v>27</v>
      </c>
      <c r="Q516" s="6">
        <v>94</v>
      </c>
      <c r="R516" s="6">
        <v>31323.442999999999</v>
      </c>
      <c r="S516" s="6">
        <v>1110</v>
      </c>
      <c r="T516" s="6">
        <f t="shared" ref="T516:T579" si="26">S516/Q516</f>
        <v>11.808510638297872</v>
      </c>
    </row>
    <row r="517" spans="1:20" x14ac:dyDescent="0.15">
      <c r="A517" s="15" t="s">
        <v>376</v>
      </c>
      <c r="B517" s="15" t="s">
        <v>28</v>
      </c>
      <c r="C517" s="6">
        <v>89</v>
      </c>
      <c r="D517" s="6">
        <v>28295.713</v>
      </c>
      <c r="E517" s="6">
        <v>96</v>
      </c>
      <c r="F517" s="6">
        <f t="shared" si="24"/>
        <v>1.0786516853932584</v>
      </c>
      <c r="H517" s="15" t="s">
        <v>438</v>
      </c>
      <c r="I517" s="15" t="s">
        <v>29</v>
      </c>
      <c r="J517" s="6">
        <v>99</v>
      </c>
      <c r="K517" s="6">
        <v>32940.387000000002</v>
      </c>
      <c r="L517" s="6">
        <v>148</v>
      </c>
      <c r="M517" s="6">
        <f t="shared" si="25"/>
        <v>1.494949494949495</v>
      </c>
      <c r="O517" s="15" t="s">
        <v>500</v>
      </c>
      <c r="P517" s="15" t="s">
        <v>28</v>
      </c>
      <c r="Q517" s="6">
        <v>104</v>
      </c>
      <c r="R517" s="6">
        <v>35854.046999999999</v>
      </c>
      <c r="S517" s="6">
        <v>1111</v>
      </c>
      <c r="T517" s="6">
        <f t="shared" si="26"/>
        <v>10.682692307692308</v>
      </c>
    </row>
    <row r="518" spans="1:20" x14ac:dyDescent="0.15">
      <c r="A518" s="15" t="s">
        <v>376</v>
      </c>
      <c r="B518" s="15" t="s">
        <v>29</v>
      </c>
      <c r="C518" s="6">
        <v>101</v>
      </c>
      <c r="D518" s="6">
        <v>33368.675999999999</v>
      </c>
      <c r="E518" s="6">
        <v>96</v>
      </c>
      <c r="F518" s="6">
        <f t="shared" si="24"/>
        <v>0.95049504950495045</v>
      </c>
      <c r="H518" s="15" t="s">
        <v>438</v>
      </c>
      <c r="I518" s="15" t="s">
        <v>30</v>
      </c>
      <c r="J518" s="6">
        <v>52</v>
      </c>
      <c r="K518" s="6">
        <v>19132.796999999999</v>
      </c>
      <c r="L518" s="6">
        <v>149</v>
      </c>
      <c r="M518" s="6">
        <f t="shared" si="25"/>
        <v>2.8653846153846154</v>
      </c>
      <c r="O518" s="15" t="s">
        <v>500</v>
      </c>
      <c r="P518" s="15" t="s">
        <v>29</v>
      </c>
      <c r="Q518" s="6">
        <v>110</v>
      </c>
      <c r="R518" s="6">
        <v>37260.004000000001</v>
      </c>
      <c r="S518" s="6">
        <v>1112</v>
      </c>
      <c r="T518" s="6">
        <f t="shared" si="26"/>
        <v>10.109090909090909</v>
      </c>
    </row>
    <row r="519" spans="1:20" x14ac:dyDescent="0.15">
      <c r="A519" s="15" t="s">
        <v>376</v>
      </c>
      <c r="B519" s="15" t="s">
        <v>30</v>
      </c>
      <c r="C519" s="6">
        <v>42</v>
      </c>
      <c r="D519" s="6">
        <v>12483.763000000001</v>
      </c>
      <c r="E519" s="6">
        <v>96</v>
      </c>
      <c r="F519" s="6">
        <f t="shared" si="24"/>
        <v>2.2857142857142856</v>
      </c>
      <c r="H519" s="15" t="s">
        <v>438</v>
      </c>
      <c r="I519" s="15" t="s">
        <v>31</v>
      </c>
      <c r="J519" s="6">
        <v>57</v>
      </c>
      <c r="K519" s="6">
        <v>18670.842000000001</v>
      </c>
      <c r="L519" s="6">
        <v>149</v>
      </c>
      <c r="M519" s="6">
        <f t="shared" si="25"/>
        <v>2.6140350877192984</v>
      </c>
      <c r="O519" s="15" t="s">
        <v>500</v>
      </c>
      <c r="P519" s="15" t="s">
        <v>30</v>
      </c>
      <c r="Q519" s="6">
        <v>40</v>
      </c>
      <c r="R519" s="6">
        <v>13650.281999999999</v>
      </c>
      <c r="S519" s="6">
        <v>1112</v>
      </c>
      <c r="T519" s="6">
        <f t="shared" si="26"/>
        <v>27.8</v>
      </c>
    </row>
    <row r="520" spans="1:20" x14ac:dyDescent="0.15">
      <c r="A520" s="15" t="s">
        <v>376</v>
      </c>
      <c r="B520" s="15" t="s">
        <v>31</v>
      </c>
      <c r="C520" s="6">
        <v>50</v>
      </c>
      <c r="D520" s="6">
        <v>14289.2</v>
      </c>
      <c r="E520" s="6">
        <v>97</v>
      </c>
      <c r="F520" s="6">
        <f t="shared" si="24"/>
        <v>1.94</v>
      </c>
      <c r="H520" s="15" t="s">
        <v>438</v>
      </c>
      <c r="I520" s="15" t="s">
        <v>32</v>
      </c>
      <c r="J520" s="6">
        <v>113</v>
      </c>
      <c r="K520" s="6">
        <v>37626.082000000002</v>
      </c>
      <c r="L520" s="6">
        <v>149</v>
      </c>
      <c r="M520" s="6">
        <f t="shared" si="25"/>
        <v>1.3185840707964602</v>
      </c>
      <c r="O520" s="15" t="s">
        <v>500</v>
      </c>
      <c r="P520" s="15" t="s">
        <v>31</v>
      </c>
      <c r="Q520" s="6">
        <v>44</v>
      </c>
      <c r="R520" s="6">
        <v>14463.521000000001</v>
      </c>
      <c r="S520" s="6">
        <v>1112</v>
      </c>
      <c r="T520" s="6">
        <f t="shared" si="26"/>
        <v>25.272727272727273</v>
      </c>
    </row>
    <row r="521" spans="1:20" x14ac:dyDescent="0.15">
      <c r="A521" s="15" t="s">
        <v>376</v>
      </c>
      <c r="B521" s="15" t="s">
        <v>32</v>
      </c>
      <c r="C521" s="6">
        <v>95</v>
      </c>
      <c r="D521" s="6">
        <v>35662.008000000002</v>
      </c>
      <c r="E521" s="6">
        <v>97</v>
      </c>
      <c r="F521" s="6">
        <f t="shared" si="24"/>
        <v>1.0210526315789474</v>
      </c>
      <c r="H521" s="15" t="s">
        <v>438</v>
      </c>
      <c r="I521" s="15" t="s">
        <v>33</v>
      </c>
      <c r="J521" s="6">
        <v>96</v>
      </c>
      <c r="K521" s="6">
        <v>32507.197</v>
      </c>
      <c r="L521" s="6">
        <v>149</v>
      </c>
      <c r="M521" s="6">
        <f t="shared" si="25"/>
        <v>1.5520833333333333</v>
      </c>
      <c r="O521" s="15" t="s">
        <v>500</v>
      </c>
      <c r="P521" s="15" t="s">
        <v>32</v>
      </c>
      <c r="Q521" s="6">
        <v>98</v>
      </c>
      <c r="R521" s="6">
        <v>31426.557000000001</v>
      </c>
      <c r="S521" s="6">
        <v>1113</v>
      </c>
      <c r="T521" s="6">
        <f t="shared" si="26"/>
        <v>11.357142857142858</v>
      </c>
    </row>
    <row r="522" spans="1:20" x14ac:dyDescent="0.15">
      <c r="A522" s="15" t="s">
        <v>376</v>
      </c>
      <c r="B522" s="15" t="s">
        <v>33</v>
      </c>
      <c r="C522" s="6">
        <v>96</v>
      </c>
      <c r="D522" s="6">
        <v>31718.965</v>
      </c>
      <c r="E522" s="6">
        <v>97</v>
      </c>
      <c r="F522" s="6">
        <f t="shared" si="24"/>
        <v>1.0104166666666667</v>
      </c>
      <c r="H522" s="15" t="s">
        <v>439</v>
      </c>
      <c r="I522" s="15" t="s">
        <v>24</v>
      </c>
      <c r="J522" s="6">
        <v>83</v>
      </c>
      <c r="K522" s="6">
        <v>28051.72</v>
      </c>
      <c r="L522" s="6">
        <v>788</v>
      </c>
      <c r="M522" s="6">
        <f t="shared" si="25"/>
        <v>9.4939759036144586</v>
      </c>
      <c r="O522" s="15" t="s">
        <v>500</v>
      </c>
      <c r="P522" s="15" t="s">
        <v>33</v>
      </c>
      <c r="Q522" s="6">
        <v>111</v>
      </c>
      <c r="R522" s="6">
        <v>37451.53</v>
      </c>
      <c r="S522" s="6">
        <v>1113</v>
      </c>
      <c r="T522" s="6">
        <f t="shared" si="26"/>
        <v>10.027027027027026</v>
      </c>
    </row>
    <row r="523" spans="1:20" x14ac:dyDescent="0.15">
      <c r="A523" s="15" t="s">
        <v>377</v>
      </c>
      <c r="B523" s="15" t="s">
        <v>24</v>
      </c>
      <c r="C523" s="6">
        <v>78</v>
      </c>
      <c r="D523" s="6">
        <v>25375.203000000001</v>
      </c>
      <c r="E523" s="6">
        <v>95</v>
      </c>
      <c r="F523" s="6">
        <f t="shared" si="24"/>
        <v>1.2179487179487178</v>
      </c>
      <c r="H523" s="15" t="s">
        <v>439</v>
      </c>
      <c r="I523" s="15" t="s">
        <v>25</v>
      </c>
      <c r="J523" s="6">
        <v>108</v>
      </c>
      <c r="K523" s="6">
        <v>33535.597999999998</v>
      </c>
      <c r="L523" s="6">
        <v>789</v>
      </c>
      <c r="M523" s="6">
        <f t="shared" si="25"/>
        <v>7.3055555555555554</v>
      </c>
      <c r="O523" s="15" t="s">
        <v>501</v>
      </c>
      <c r="P523" s="15" t="s">
        <v>24</v>
      </c>
      <c r="Q523" s="6">
        <v>105</v>
      </c>
      <c r="R523" s="6">
        <v>37786.995999999999</v>
      </c>
      <c r="S523" s="6">
        <v>1393</v>
      </c>
      <c r="T523" s="6">
        <f t="shared" si="26"/>
        <v>13.266666666666667</v>
      </c>
    </row>
    <row r="524" spans="1:20" x14ac:dyDescent="0.15">
      <c r="A524" s="15" t="s">
        <v>377</v>
      </c>
      <c r="B524" s="15" t="s">
        <v>25</v>
      </c>
      <c r="C524" s="6">
        <v>98</v>
      </c>
      <c r="D524" s="6">
        <v>29932.638999999999</v>
      </c>
      <c r="E524" s="6">
        <v>95</v>
      </c>
      <c r="F524" s="6">
        <f t="shared" si="24"/>
        <v>0.96938775510204078</v>
      </c>
      <c r="H524" s="15" t="s">
        <v>439</v>
      </c>
      <c r="I524" s="15" t="s">
        <v>26</v>
      </c>
      <c r="J524" s="6">
        <v>102</v>
      </c>
      <c r="K524" s="6">
        <v>30833.008000000002</v>
      </c>
      <c r="L524" s="6">
        <v>789</v>
      </c>
      <c r="M524" s="6">
        <f t="shared" si="25"/>
        <v>7.7352941176470589</v>
      </c>
      <c r="O524" s="15" t="s">
        <v>501</v>
      </c>
      <c r="P524" s="15" t="s">
        <v>25</v>
      </c>
      <c r="Q524" s="6">
        <v>94</v>
      </c>
      <c r="R524" s="6">
        <v>28526.043000000001</v>
      </c>
      <c r="S524" s="6">
        <v>1393</v>
      </c>
      <c r="T524" s="6">
        <f t="shared" si="26"/>
        <v>14.819148936170214</v>
      </c>
    </row>
    <row r="525" spans="1:20" x14ac:dyDescent="0.15">
      <c r="A525" s="15" t="s">
        <v>377</v>
      </c>
      <c r="B525" s="15" t="s">
        <v>26</v>
      </c>
      <c r="C525" s="6">
        <v>106</v>
      </c>
      <c r="D525" s="6">
        <v>31711.081999999999</v>
      </c>
      <c r="E525" s="6">
        <v>95</v>
      </c>
      <c r="F525" s="6">
        <f t="shared" si="24"/>
        <v>0.89622641509433965</v>
      </c>
      <c r="H525" s="15" t="s">
        <v>439</v>
      </c>
      <c r="I525" s="15" t="s">
        <v>27</v>
      </c>
      <c r="J525" s="6">
        <v>105</v>
      </c>
      <c r="K525" s="6">
        <v>34755.35</v>
      </c>
      <c r="L525" s="6">
        <v>789</v>
      </c>
      <c r="M525" s="6">
        <f t="shared" si="25"/>
        <v>7.5142857142857142</v>
      </c>
      <c r="O525" s="15" t="s">
        <v>501</v>
      </c>
      <c r="P525" s="15" t="s">
        <v>26</v>
      </c>
      <c r="Q525" s="6">
        <v>89</v>
      </c>
      <c r="R525" s="6">
        <v>28925.638999999999</v>
      </c>
      <c r="S525" s="6">
        <v>1393</v>
      </c>
      <c r="T525" s="6">
        <f t="shared" si="26"/>
        <v>15.651685393258427</v>
      </c>
    </row>
    <row r="526" spans="1:20" x14ac:dyDescent="0.15">
      <c r="A526" s="15" t="s">
        <v>377</v>
      </c>
      <c r="B526" s="15" t="s">
        <v>27</v>
      </c>
      <c r="C526" s="6">
        <v>92</v>
      </c>
      <c r="D526" s="6">
        <v>31573.403999999999</v>
      </c>
      <c r="E526" s="6">
        <v>95</v>
      </c>
      <c r="F526" s="6">
        <f t="shared" si="24"/>
        <v>1.0326086956521738</v>
      </c>
      <c r="H526" s="15" t="s">
        <v>439</v>
      </c>
      <c r="I526" s="15" t="s">
        <v>28</v>
      </c>
      <c r="J526" s="6">
        <v>94</v>
      </c>
      <c r="K526" s="6">
        <v>35027.483999999997</v>
      </c>
      <c r="L526" s="6">
        <v>790</v>
      </c>
      <c r="M526" s="6">
        <f t="shared" si="25"/>
        <v>8.4042553191489358</v>
      </c>
      <c r="O526" s="15" t="s">
        <v>501</v>
      </c>
      <c r="P526" s="15" t="s">
        <v>27</v>
      </c>
      <c r="Q526" s="6">
        <v>85</v>
      </c>
      <c r="R526" s="6">
        <v>27563.276999999998</v>
      </c>
      <c r="S526" s="6">
        <v>1393</v>
      </c>
      <c r="T526" s="6">
        <f t="shared" si="26"/>
        <v>16.388235294117646</v>
      </c>
    </row>
    <row r="527" spans="1:20" x14ac:dyDescent="0.15">
      <c r="A527" s="15" t="s">
        <v>377</v>
      </c>
      <c r="B527" s="15" t="s">
        <v>28</v>
      </c>
      <c r="C527" s="6">
        <v>93</v>
      </c>
      <c r="D527" s="6">
        <v>28841.282999999999</v>
      </c>
      <c r="E527" s="6">
        <v>95</v>
      </c>
      <c r="F527" s="6">
        <f t="shared" si="24"/>
        <v>1.021505376344086</v>
      </c>
      <c r="H527" s="15" t="s">
        <v>439</v>
      </c>
      <c r="I527" s="15" t="s">
        <v>29</v>
      </c>
      <c r="J527" s="6">
        <v>111</v>
      </c>
      <c r="K527" s="6">
        <v>38004.561999999998</v>
      </c>
      <c r="L527" s="6">
        <v>790</v>
      </c>
      <c r="M527" s="6">
        <f t="shared" si="25"/>
        <v>7.1171171171171173</v>
      </c>
      <c r="O527" s="15" t="s">
        <v>501</v>
      </c>
      <c r="P527" s="15" t="s">
        <v>28</v>
      </c>
      <c r="Q527" s="6">
        <v>103</v>
      </c>
      <c r="R527" s="6">
        <v>34982.81</v>
      </c>
      <c r="S527" s="6">
        <v>1393</v>
      </c>
      <c r="T527" s="6">
        <f t="shared" si="26"/>
        <v>13.524271844660195</v>
      </c>
    </row>
    <row r="528" spans="1:20" x14ac:dyDescent="0.15">
      <c r="A528" s="15" t="s">
        <v>377</v>
      </c>
      <c r="B528" s="15" t="s">
        <v>29</v>
      </c>
      <c r="C528" s="6">
        <v>97</v>
      </c>
      <c r="D528" s="6">
        <v>32605.773000000001</v>
      </c>
      <c r="E528" s="6">
        <v>95</v>
      </c>
      <c r="F528" s="6">
        <f t="shared" si="24"/>
        <v>0.97938144329896903</v>
      </c>
      <c r="H528" s="15" t="s">
        <v>439</v>
      </c>
      <c r="I528" s="15" t="s">
        <v>30</v>
      </c>
      <c r="J528" s="6">
        <v>52</v>
      </c>
      <c r="K528" s="6">
        <v>17817.322</v>
      </c>
      <c r="L528" s="6">
        <v>790</v>
      </c>
      <c r="M528" s="6">
        <f t="shared" si="25"/>
        <v>15.192307692307692</v>
      </c>
      <c r="O528" s="15" t="s">
        <v>501</v>
      </c>
      <c r="P528" s="15" t="s">
        <v>29</v>
      </c>
      <c r="Q528" s="6">
        <v>107</v>
      </c>
      <c r="R528" s="6">
        <v>36505.07</v>
      </c>
      <c r="S528" s="6">
        <v>1393</v>
      </c>
      <c r="T528" s="6">
        <f t="shared" si="26"/>
        <v>13.018691588785046</v>
      </c>
    </row>
    <row r="529" spans="1:20" x14ac:dyDescent="0.15">
      <c r="A529" s="15" t="s">
        <v>377</v>
      </c>
      <c r="B529" s="15" t="s">
        <v>30</v>
      </c>
      <c r="C529" s="6">
        <v>43</v>
      </c>
      <c r="D529" s="6">
        <v>14318.602000000001</v>
      </c>
      <c r="E529" s="6">
        <v>95</v>
      </c>
      <c r="F529" s="6">
        <f t="shared" si="24"/>
        <v>2.2093023255813953</v>
      </c>
      <c r="H529" s="15" t="s">
        <v>439</v>
      </c>
      <c r="I529" s="15" t="s">
        <v>31</v>
      </c>
      <c r="J529" s="6">
        <v>59</v>
      </c>
      <c r="K529" s="6">
        <v>18117.439999999999</v>
      </c>
      <c r="L529" s="6">
        <v>790</v>
      </c>
      <c r="M529" s="6">
        <f t="shared" si="25"/>
        <v>13.389830508474576</v>
      </c>
      <c r="O529" s="15" t="s">
        <v>501</v>
      </c>
      <c r="P529" s="15" t="s">
        <v>30</v>
      </c>
      <c r="Q529" s="6">
        <v>47</v>
      </c>
      <c r="R529" s="6">
        <v>17341.201000000001</v>
      </c>
      <c r="S529" s="6">
        <v>1393</v>
      </c>
      <c r="T529" s="6">
        <f t="shared" si="26"/>
        <v>29.638297872340427</v>
      </c>
    </row>
    <row r="530" spans="1:20" x14ac:dyDescent="0.15">
      <c r="A530" s="15" t="s">
        <v>377</v>
      </c>
      <c r="B530" s="15" t="s">
        <v>31</v>
      </c>
      <c r="C530" s="6">
        <v>57</v>
      </c>
      <c r="D530" s="6">
        <v>19074.636999999999</v>
      </c>
      <c r="E530" s="6">
        <v>95</v>
      </c>
      <c r="F530" s="6">
        <f t="shared" si="24"/>
        <v>1.6666666666666667</v>
      </c>
      <c r="H530" s="15" t="s">
        <v>439</v>
      </c>
      <c r="I530" s="15" t="s">
        <v>32</v>
      </c>
      <c r="J530" s="6">
        <v>111</v>
      </c>
      <c r="K530" s="6">
        <v>39509.311999999998</v>
      </c>
      <c r="L530" s="6">
        <v>791</v>
      </c>
      <c r="M530" s="6">
        <f t="shared" si="25"/>
        <v>7.1261261261261257</v>
      </c>
      <c r="O530" s="15" t="s">
        <v>501</v>
      </c>
      <c r="P530" s="15" t="s">
        <v>31</v>
      </c>
      <c r="Q530" s="6">
        <v>45</v>
      </c>
      <c r="R530" s="6">
        <v>14332.361999999999</v>
      </c>
      <c r="S530" s="6">
        <v>1393</v>
      </c>
      <c r="T530" s="6">
        <f t="shared" si="26"/>
        <v>30.955555555555556</v>
      </c>
    </row>
    <row r="531" spans="1:20" x14ac:dyDescent="0.15">
      <c r="A531" s="15" t="s">
        <v>377</v>
      </c>
      <c r="B531" s="15" t="s">
        <v>32</v>
      </c>
      <c r="C531" s="6">
        <v>94</v>
      </c>
      <c r="D531" s="6">
        <v>29986.241999999998</v>
      </c>
      <c r="E531" s="6">
        <v>95</v>
      </c>
      <c r="F531" s="6">
        <f t="shared" si="24"/>
        <v>1.0106382978723405</v>
      </c>
      <c r="H531" s="15" t="s">
        <v>439</v>
      </c>
      <c r="I531" s="15" t="s">
        <v>33</v>
      </c>
      <c r="J531" s="6">
        <v>108</v>
      </c>
      <c r="K531" s="6">
        <v>35641.163999999997</v>
      </c>
      <c r="L531" s="6">
        <v>791</v>
      </c>
      <c r="M531" s="6">
        <f t="shared" si="25"/>
        <v>7.3240740740740744</v>
      </c>
      <c r="O531" s="15" t="s">
        <v>501</v>
      </c>
      <c r="P531" s="15" t="s">
        <v>32</v>
      </c>
      <c r="Q531" s="6">
        <v>92</v>
      </c>
      <c r="R531" s="6">
        <v>29275.842000000001</v>
      </c>
      <c r="S531" s="6">
        <v>1393</v>
      </c>
      <c r="T531" s="6">
        <f t="shared" si="26"/>
        <v>15.141304347826088</v>
      </c>
    </row>
    <row r="532" spans="1:20" x14ac:dyDescent="0.15">
      <c r="A532" s="15" t="s">
        <v>377</v>
      </c>
      <c r="B532" s="15" t="s">
        <v>33</v>
      </c>
      <c r="C532" s="6">
        <v>83</v>
      </c>
      <c r="D532" s="6">
        <v>27644.442999999999</v>
      </c>
      <c r="E532" s="6">
        <v>95</v>
      </c>
      <c r="F532" s="6">
        <f t="shared" si="24"/>
        <v>1.1445783132530121</v>
      </c>
      <c r="H532" s="15" t="s">
        <v>440</v>
      </c>
      <c r="I532" s="15" t="s">
        <v>24</v>
      </c>
      <c r="J532" s="6">
        <v>86</v>
      </c>
      <c r="K532" s="6">
        <v>29198.120999999999</v>
      </c>
      <c r="L532" s="6">
        <v>178</v>
      </c>
      <c r="M532" s="6">
        <f t="shared" si="25"/>
        <v>2.0697674418604652</v>
      </c>
      <c r="O532" s="15" t="s">
        <v>501</v>
      </c>
      <c r="P532" s="15" t="s">
        <v>33</v>
      </c>
      <c r="Q532" s="6">
        <v>86</v>
      </c>
      <c r="R532" s="6">
        <v>29071.794999999998</v>
      </c>
      <c r="S532" s="6">
        <v>1393</v>
      </c>
      <c r="T532" s="6">
        <f t="shared" si="26"/>
        <v>16.197674418604652</v>
      </c>
    </row>
    <row r="533" spans="1:20" x14ac:dyDescent="0.15">
      <c r="A533" s="15" t="s">
        <v>378</v>
      </c>
      <c r="B533" s="15" t="s">
        <v>24</v>
      </c>
      <c r="C533" s="6">
        <v>75</v>
      </c>
      <c r="D533" s="6">
        <v>24715.88</v>
      </c>
      <c r="E533" s="6">
        <v>95</v>
      </c>
      <c r="F533" s="6">
        <f t="shared" si="24"/>
        <v>1.2666666666666666</v>
      </c>
      <c r="H533" s="15" t="s">
        <v>440</v>
      </c>
      <c r="I533" s="15" t="s">
        <v>25</v>
      </c>
      <c r="J533" s="6">
        <v>96</v>
      </c>
      <c r="K533" s="6">
        <v>29960.682000000001</v>
      </c>
      <c r="L533" s="6">
        <v>178</v>
      </c>
      <c r="M533" s="6">
        <f t="shared" si="25"/>
        <v>1.8541666666666667</v>
      </c>
      <c r="O533" s="15" t="s">
        <v>502</v>
      </c>
      <c r="P533" s="15" t="s">
        <v>24</v>
      </c>
      <c r="Q533" s="6">
        <v>102</v>
      </c>
      <c r="R533" s="6">
        <v>36281.125</v>
      </c>
      <c r="S533" s="6">
        <v>95</v>
      </c>
      <c r="T533" s="6">
        <f t="shared" si="26"/>
        <v>0.93137254901960786</v>
      </c>
    </row>
    <row r="534" spans="1:20" x14ac:dyDescent="0.15">
      <c r="A534" s="15" t="s">
        <v>378</v>
      </c>
      <c r="B534" s="15" t="s">
        <v>25</v>
      </c>
      <c r="C534" s="6">
        <v>91</v>
      </c>
      <c r="D534" s="6">
        <v>28741.119999999999</v>
      </c>
      <c r="E534" s="6">
        <v>96</v>
      </c>
      <c r="F534" s="6">
        <f t="shared" si="24"/>
        <v>1.054945054945055</v>
      </c>
      <c r="H534" s="15" t="s">
        <v>440</v>
      </c>
      <c r="I534" s="15" t="s">
        <v>26</v>
      </c>
      <c r="J534" s="6">
        <v>108</v>
      </c>
      <c r="K534" s="6">
        <v>34408.32</v>
      </c>
      <c r="L534" s="6">
        <v>178</v>
      </c>
      <c r="M534" s="6">
        <f t="shared" si="25"/>
        <v>1.6481481481481481</v>
      </c>
      <c r="O534" s="15" t="s">
        <v>502</v>
      </c>
      <c r="P534" s="15" t="s">
        <v>25</v>
      </c>
      <c r="Q534" s="6">
        <v>105</v>
      </c>
      <c r="R534" s="6">
        <v>34006.480000000003</v>
      </c>
      <c r="S534" s="6">
        <v>96</v>
      </c>
      <c r="T534" s="6">
        <f t="shared" si="26"/>
        <v>0.91428571428571426</v>
      </c>
    </row>
    <row r="535" spans="1:20" x14ac:dyDescent="0.15">
      <c r="A535" s="15" t="s">
        <v>378</v>
      </c>
      <c r="B535" s="15" t="s">
        <v>26</v>
      </c>
      <c r="C535" s="6">
        <v>113</v>
      </c>
      <c r="D535" s="6">
        <v>38561.89</v>
      </c>
      <c r="E535" s="6">
        <v>97</v>
      </c>
      <c r="F535" s="6">
        <f t="shared" si="24"/>
        <v>0.8584070796460177</v>
      </c>
      <c r="H535" s="15" t="s">
        <v>440</v>
      </c>
      <c r="I535" s="15" t="s">
        <v>27</v>
      </c>
      <c r="J535" s="6">
        <v>104</v>
      </c>
      <c r="K535" s="6">
        <v>33563.766000000003</v>
      </c>
      <c r="L535" s="6">
        <v>178</v>
      </c>
      <c r="M535" s="6">
        <f t="shared" si="25"/>
        <v>1.7115384615384615</v>
      </c>
      <c r="O535" s="15" t="s">
        <v>502</v>
      </c>
      <c r="P535" s="15" t="s">
        <v>26</v>
      </c>
      <c r="Q535" s="6">
        <v>89</v>
      </c>
      <c r="R535" s="6">
        <v>30802.322</v>
      </c>
      <c r="S535" s="6">
        <v>96</v>
      </c>
      <c r="T535" s="6">
        <f t="shared" si="26"/>
        <v>1.0786516853932584</v>
      </c>
    </row>
    <row r="536" spans="1:20" x14ac:dyDescent="0.15">
      <c r="A536" s="15" t="s">
        <v>378</v>
      </c>
      <c r="B536" s="15" t="s">
        <v>27</v>
      </c>
      <c r="C536" s="6">
        <v>101</v>
      </c>
      <c r="D536" s="6">
        <v>32283.151999999998</v>
      </c>
      <c r="E536" s="6">
        <v>97</v>
      </c>
      <c r="F536" s="6">
        <f t="shared" si="24"/>
        <v>0.96039603960396036</v>
      </c>
      <c r="H536" s="15" t="s">
        <v>440</v>
      </c>
      <c r="I536" s="15" t="s">
        <v>28</v>
      </c>
      <c r="J536" s="6">
        <v>101</v>
      </c>
      <c r="K536" s="6">
        <v>34740.953000000001</v>
      </c>
      <c r="L536" s="6">
        <v>179</v>
      </c>
      <c r="M536" s="6">
        <f t="shared" si="25"/>
        <v>1.7722772277227723</v>
      </c>
      <c r="O536" s="15" t="s">
        <v>502</v>
      </c>
      <c r="P536" s="15" t="s">
        <v>27</v>
      </c>
      <c r="Q536" s="6">
        <v>89</v>
      </c>
      <c r="R536" s="6">
        <v>28835.562000000002</v>
      </c>
      <c r="S536" s="6">
        <v>96</v>
      </c>
      <c r="T536" s="6">
        <f t="shared" si="26"/>
        <v>1.0786516853932584</v>
      </c>
    </row>
    <row r="537" spans="1:20" x14ac:dyDescent="0.15">
      <c r="A537" s="15" t="s">
        <v>378</v>
      </c>
      <c r="B537" s="15" t="s">
        <v>28</v>
      </c>
      <c r="C537" s="6">
        <v>80</v>
      </c>
      <c r="D537" s="6">
        <v>26248.555</v>
      </c>
      <c r="E537" s="6">
        <v>98</v>
      </c>
      <c r="F537" s="6">
        <f t="shared" si="24"/>
        <v>1.2250000000000001</v>
      </c>
      <c r="H537" s="15" t="s">
        <v>440</v>
      </c>
      <c r="I537" s="15" t="s">
        <v>29</v>
      </c>
      <c r="J537" s="6">
        <v>115</v>
      </c>
      <c r="K537" s="6">
        <v>40131.800000000003</v>
      </c>
      <c r="L537" s="6">
        <v>179</v>
      </c>
      <c r="M537" s="6">
        <f t="shared" si="25"/>
        <v>1.5565217391304347</v>
      </c>
      <c r="O537" s="15" t="s">
        <v>502</v>
      </c>
      <c r="P537" s="15" t="s">
        <v>28</v>
      </c>
      <c r="Q537" s="6">
        <v>118</v>
      </c>
      <c r="R537" s="6">
        <v>37832.800000000003</v>
      </c>
      <c r="S537" s="6">
        <v>97</v>
      </c>
      <c r="T537" s="6">
        <f t="shared" si="26"/>
        <v>0.82203389830508478</v>
      </c>
    </row>
    <row r="538" spans="1:20" x14ac:dyDescent="0.15">
      <c r="A538" s="15" t="s">
        <v>378</v>
      </c>
      <c r="B538" s="15" t="s">
        <v>29</v>
      </c>
      <c r="C538" s="6">
        <v>95</v>
      </c>
      <c r="D538" s="6">
        <v>31545.833999999999</v>
      </c>
      <c r="E538" s="6">
        <v>98</v>
      </c>
      <c r="F538" s="6">
        <f t="shared" si="24"/>
        <v>1.0315789473684212</v>
      </c>
      <c r="H538" s="15" t="s">
        <v>440</v>
      </c>
      <c r="I538" s="15" t="s">
        <v>30</v>
      </c>
      <c r="J538" s="6">
        <v>41</v>
      </c>
      <c r="K538" s="6">
        <v>14474.08</v>
      </c>
      <c r="L538" s="6">
        <v>179</v>
      </c>
      <c r="M538" s="6">
        <f t="shared" si="25"/>
        <v>4.3658536585365857</v>
      </c>
      <c r="O538" s="15" t="s">
        <v>502</v>
      </c>
      <c r="P538" s="15" t="s">
        <v>29</v>
      </c>
      <c r="Q538" s="6">
        <v>93</v>
      </c>
      <c r="R538" s="6">
        <v>30663.357</v>
      </c>
      <c r="S538" s="6">
        <v>97</v>
      </c>
      <c r="T538" s="6">
        <f t="shared" si="26"/>
        <v>1.043010752688172</v>
      </c>
    </row>
    <row r="539" spans="1:20" x14ac:dyDescent="0.15">
      <c r="A539" s="15" t="s">
        <v>378</v>
      </c>
      <c r="B539" s="15" t="s">
        <v>30</v>
      </c>
      <c r="C539" s="6">
        <v>60</v>
      </c>
      <c r="D539" s="6">
        <v>19544.002</v>
      </c>
      <c r="E539" s="6">
        <v>98</v>
      </c>
      <c r="F539" s="6">
        <f t="shared" si="24"/>
        <v>1.6333333333333333</v>
      </c>
      <c r="H539" s="15" t="s">
        <v>440</v>
      </c>
      <c r="I539" s="15" t="s">
        <v>31</v>
      </c>
      <c r="J539" s="6">
        <v>45</v>
      </c>
      <c r="K539" s="6">
        <v>12878.761</v>
      </c>
      <c r="L539" s="6">
        <v>179</v>
      </c>
      <c r="M539" s="6">
        <f t="shared" si="25"/>
        <v>3.9777777777777779</v>
      </c>
      <c r="O539" s="15" t="s">
        <v>502</v>
      </c>
      <c r="P539" s="15" t="s">
        <v>30</v>
      </c>
      <c r="Q539" s="6">
        <v>45</v>
      </c>
      <c r="R539" s="6">
        <v>16038.8</v>
      </c>
      <c r="S539" s="6">
        <v>97</v>
      </c>
      <c r="T539" s="6">
        <f t="shared" si="26"/>
        <v>2.1555555555555554</v>
      </c>
    </row>
    <row r="540" spans="1:20" x14ac:dyDescent="0.15">
      <c r="A540" s="15" t="s">
        <v>378</v>
      </c>
      <c r="B540" s="15" t="s">
        <v>31</v>
      </c>
      <c r="C540" s="6">
        <v>59</v>
      </c>
      <c r="D540" s="6">
        <v>20771.439999999999</v>
      </c>
      <c r="E540" s="6">
        <v>98</v>
      </c>
      <c r="F540" s="6">
        <f t="shared" si="24"/>
        <v>1.6610169491525424</v>
      </c>
      <c r="H540" s="15" t="s">
        <v>440</v>
      </c>
      <c r="I540" s="15" t="s">
        <v>32</v>
      </c>
      <c r="J540" s="6">
        <v>97</v>
      </c>
      <c r="K540" s="6">
        <v>36406.425999999999</v>
      </c>
      <c r="L540" s="6">
        <v>179</v>
      </c>
      <c r="M540" s="6">
        <f t="shared" si="25"/>
        <v>1.8453608247422681</v>
      </c>
      <c r="O540" s="15" t="s">
        <v>502</v>
      </c>
      <c r="P540" s="15" t="s">
        <v>31</v>
      </c>
      <c r="Q540" s="6">
        <v>38</v>
      </c>
      <c r="R540" s="6">
        <v>11737.72</v>
      </c>
      <c r="S540" s="6">
        <v>97</v>
      </c>
      <c r="T540" s="6">
        <f t="shared" si="26"/>
        <v>2.5526315789473686</v>
      </c>
    </row>
    <row r="541" spans="1:20" x14ac:dyDescent="0.15">
      <c r="A541" s="15" t="s">
        <v>378</v>
      </c>
      <c r="B541" s="15" t="s">
        <v>32</v>
      </c>
      <c r="C541" s="6">
        <v>98</v>
      </c>
      <c r="D541" s="6">
        <v>30272.276999999998</v>
      </c>
      <c r="E541" s="6">
        <v>99</v>
      </c>
      <c r="F541" s="6">
        <f t="shared" si="24"/>
        <v>1.010204081632653</v>
      </c>
      <c r="H541" s="15" t="s">
        <v>440</v>
      </c>
      <c r="I541" s="15" t="s">
        <v>33</v>
      </c>
      <c r="J541" s="6">
        <v>132</v>
      </c>
      <c r="K541" s="6">
        <v>44697.56</v>
      </c>
      <c r="L541" s="6">
        <v>179</v>
      </c>
      <c r="M541" s="6">
        <f t="shared" si="25"/>
        <v>1.356060606060606</v>
      </c>
      <c r="O541" s="15" t="s">
        <v>502</v>
      </c>
      <c r="P541" s="15" t="s">
        <v>32</v>
      </c>
      <c r="Q541" s="6">
        <v>93</v>
      </c>
      <c r="R541" s="6">
        <v>28849.879000000001</v>
      </c>
      <c r="S541" s="6">
        <v>97</v>
      </c>
      <c r="T541" s="6">
        <f t="shared" si="26"/>
        <v>1.043010752688172</v>
      </c>
    </row>
    <row r="542" spans="1:20" x14ac:dyDescent="0.15">
      <c r="A542" s="15" t="s">
        <v>378</v>
      </c>
      <c r="B542" s="15" t="s">
        <v>33</v>
      </c>
      <c r="C542" s="6">
        <v>69</v>
      </c>
      <c r="D542" s="6">
        <v>21957.032999999999</v>
      </c>
      <c r="E542" s="6">
        <v>99</v>
      </c>
      <c r="F542" s="6">
        <f t="shared" si="24"/>
        <v>1.4347826086956521</v>
      </c>
      <c r="H542" s="15" t="s">
        <v>441</v>
      </c>
      <c r="I542" s="15" t="s">
        <v>24</v>
      </c>
      <c r="J542" s="6">
        <v>85</v>
      </c>
      <c r="K542" s="6">
        <v>27969.838</v>
      </c>
      <c r="L542" s="6">
        <v>1395</v>
      </c>
      <c r="M542" s="6">
        <f t="shared" si="25"/>
        <v>16.411764705882351</v>
      </c>
      <c r="O542" s="15" t="s">
        <v>502</v>
      </c>
      <c r="P542" s="15" t="s">
        <v>33</v>
      </c>
      <c r="Q542" s="6">
        <v>87</v>
      </c>
      <c r="R542" s="6">
        <v>25203.273000000001</v>
      </c>
      <c r="S542" s="6">
        <v>98</v>
      </c>
      <c r="T542" s="6">
        <f t="shared" si="26"/>
        <v>1.1264367816091954</v>
      </c>
    </row>
    <row r="543" spans="1:20" x14ac:dyDescent="0.15">
      <c r="A543" s="15" t="s">
        <v>379</v>
      </c>
      <c r="B543" s="15" t="s">
        <v>24</v>
      </c>
      <c r="C543" s="6">
        <v>96</v>
      </c>
      <c r="D543" s="6">
        <v>30655.965</v>
      </c>
      <c r="E543" s="6">
        <v>91</v>
      </c>
      <c r="F543" s="6">
        <f t="shared" si="24"/>
        <v>0.94791666666666663</v>
      </c>
      <c r="H543" s="15" t="s">
        <v>441</v>
      </c>
      <c r="I543" s="15" t="s">
        <v>25</v>
      </c>
      <c r="J543" s="6">
        <v>110</v>
      </c>
      <c r="K543" s="6">
        <v>35092.32</v>
      </c>
      <c r="L543" s="6">
        <v>1395</v>
      </c>
      <c r="M543" s="6">
        <f t="shared" si="25"/>
        <v>12.681818181818182</v>
      </c>
      <c r="O543" s="15" t="s">
        <v>503</v>
      </c>
      <c r="P543" s="15" t="s">
        <v>24</v>
      </c>
      <c r="Q543" s="6">
        <v>87</v>
      </c>
      <c r="R543" s="6">
        <v>28647.037</v>
      </c>
      <c r="S543" s="6">
        <v>96</v>
      </c>
      <c r="T543" s="6">
        <f t="shared" si="26"/>
        <v>1.103448275862069</v>
      </c>
    </row>
    <row r="544" spans="1:20" x14ac:dyDescent="0.15">
      <c r="A544" s="15" t="s">
        <v>379</v>
      </c>
      <c r="B544" s="15" t="s">
        <v>25</v>
      </c>
      <c r="C544" s="6">
        <v>70</v>
      </c>
      <c r="D544" s="6">
        <v>23128.240000000002</v>
      </c>
      <c r="E544" s="6">
        <v>91</v>
      </c>
      <c r="F544" s="6">
        <f t="shared" si="24"/>
        <v>1.3</v>
      </c>
      <c r="H544" s="15" t="s">
        <v>441</v>
      </c>
      <c r="I544" s="15" t="s">
        <v>26</v>
      </c>
      <c r="J544" s="6">
        <v>109</v>
      </c>
      <c r="K544" s="6">
        <v>35712.355000000003</v>
      </c>
      <c r="L544" s="6">
        <v>1395</v>
      </c>
      <c r="M544" s="6">
        <f t="shared" si="25"/>
        <v>12.79816513761468</v>
      </c>
      <c r="O544" s="15" t="s">
        <v>503</v>
      </c>
      <c r="P544" s="15" t="s">
        <v>25</v>
      </c>
      <c r="Q544" s="6">
        <v>125</v>
      </c>
      <c r="R544" s="6">
        <v>41485.919999999998</v>
      </c>
      <c r="S544" s="6">
        <v>97</v>
      </c>
      <c r="T544" s="6">
        <f t="shared" si="26"/>
        <v>0.77600000000000002</v>
      </c>
    </row>
    <row r="545" spans="1:20" x14ac:dyDescent="0.15">
      <c r="A545" s="15" t="s">
        <v>379</v>
      </c>
      <c r="B545" s="15" t="s">
        <v>26</v>
      </c>
      <c r="C545" s="6">
        <v>104</v>
      </c>
      <c r="D545" s="6">
        <v>36841.315999999999</v>
      </c>
      <c r="E545" s="6">
        <v>92</v>
      </c>
      <c r="F545" s="6">
        <f t="shared" si="24"/>
        <v>0.88461538461538458</v>
      </c>
      <c r="H545" s="15" t="s">
        <v>441</v>
      </c>
      <c r="I545" s="15" t="s">
        <v>27</v>
      </c>
      <c r="J545" s="6">
        <v>93</v>
      </c>
      <c r="K545" s="6">
        <v>30270.796999999999</v>
      </c>
      <c r="L545" s="6">
        <v>1395</v>
      </c>
      <c r="M545" s="6">
        <f t="shared" si="25"/>
        <v>15</v>
      </c>
      <c r="O545" s="15" t="s">
        <v>503</v>
      </c>
      <c r="P545" s="15" t="s">
        <v>26</v>
      </c>
      <c r="Q545" s="6">
        <v>107</v>
      </c>
      <c r="R545" s="6">
        <v>38089.370000000003</v>
      </c>
      <c r="S545" s="6">
        <v>97</v>
      </c>
      <c r="T545" s="6">
        <f t="shared" si="26"/>
        <v>0.90654205607476634</v>
      </c>
    </row>
    <row r="546" spans="1:20" x14ac:dyDescent="0.15">
      <c r="A546" s="15" t="s">
        <v>379</v>
      </c>
      <c r="B546" s="15" t="s">
        <v>27</v>
      </c>
      <c r="C546" s="6">
        <v>96</v>
      </c>
      <c r="D546" s="6">
        <v>32502.317999999999</v>
      </c>
      <c r="E546" s="6">
        <v>92</v>
      </c>
      <c r="F546" s="6">
        <f t="shared" si="24"/>
        <v>0.95833333333333337</v>
      </c>
      <c r="H546" s="15" t="s">
        <v>441</v>
      </c>
      <c r="I546" s="15" t="s">
        <v>28</v>
      </c>
      <c r="J546" s="6">
        <v>105</v>
      </c>
      <c r="K546" s="6">
        <v>34445.273000000001</v>
      </c>
      <c r="L546" s="6">
        <v>1395</v>
      </c>
      <c r="M546" s="6">
        <f t="shared" si="25"/>
        <v>13.285714285714286</v>
      </c>
      <c r="O546" s="15" t="s">
        <v>503</v>
      </c>
      <c r="P546" s="15" t="s">
        <v>27</v>
      </c>
      <c r="Q546" s="6">
        <v>85</v>
      </c>
      <c r="R546" s="6">
        <v>26498.403999999999</v>
      </c>
      <c r="S546" s="6">
        <v>97</v>
      </c>
      <c r="T546" s="6">
        <f t="shared" si="26"/>
        <v>1.1411764705882352</v>
      </c>
    </row>
    <row r="547" spans="1:20" x14ac:dyDescent="0.15">
      <c r="A547" s="15" t="s">
        <v>379</v>
      </c>
      <c r="B547" s="15" t="s">
        <v>28</v>
      </c>
      <c r="C547" s="6">
        <v>96</v>
      </c>
      <c r="D547" s="6">
        <v>33664.527000000002</v>
      </c>
      <c r="E547" s="6">
        <v>92</v>
      </c>
      <c r="F547" s="6">
        <f t="shared" si="24"/>
        <v>0.95833333333333337</v>
      </c>
      <c r="H547" s="15" t="s">
        <v>441</v>
      </c>
      <c r="I547" s="15" t="s">
        <v>29</v>
      </c>
      <c r="J547" s="6">
        <v>113</v>
      </c>
      <c r="K547" s="6">
        <v>38308.957000000002</v>
      </c>
      <c r="L547" s="6">
        <v>1395</v>
      </c>
      <c r="M547" s="6">
        <f t="shared" si="25"/>
        <v>12.345132743362832</v>
      </c>
      <c r="O547" s="15" t="s">
        <v>503</v>
      </c>
      <c r="P547" s="15" t="s">
        <v>28</v>
      </c>
      <c r="Q547" s="6">
        <v>117</v>
      </c>
      <c r="R547" s="6">
        <v>36442.68</v>
      </c>
      <c r="S547" s="6">
        <v>98</v>
      </c>
      <c r="T547" s="6">
        <f t="shared" si="26"/>
        <v>0.83760683760683763</v>
      </c>
    </row>
    <row r="548" spans="1:20" x14ac:dyDescent="0.15">
      <c r="A548" s="15" t="s">
        <v>379</v>
      </c>
      <c r="B548" s="15" t="s">
        <v>29</v>
      </c>
      <c r="C548" s="6">
        <v>95</v>
      </c>
      <c r="D548" s="6">
        <v>31463.998</v>
      </c>
      <c r="E548" s="6">
        <v>92</v>
      </c>
      <c r="F548" s="6">
        <f t="shared" si="24"/>
        <v>0.96842105263157896</v>
      </c>
      <c r="H548" s="15" t="s">
        <v>441</v>
      </c>
      <c r="I548" s="15" t="s">
        <v>30</v>
      </c>
      <c r="J548" s="6">
        <v>46</v>
      </c>
      <c r="K548" s="6">
        <v>15840.96</v>
      </c>
      <c r="L548" s="6">
        <v>1395</v>
      </c>
      <c r="M548" s="6">
        <f t="shared" si="25"/>
        <v>30.326086956521738</v>
      </c>
      <c r="O548" s="15" t="s">
        <v>503</v>
      </c>
      <c r="P548" s="15" t="s">
        <v>29</v>
      </c>
      <c r="Q548" s="6">
        <v>86</v>
      </c>
      <c r="R548" s="6">
        <v>26646.127</v>
      </c>
      <c r="S548" s="6">
        <v>98</v>
      </c>
      <c r="T548" s="6">
        <f t="shared" si="26"/>
        <v>1.1395348837209303</v>
      </c>
    </row>
    <row r="549" spans="1:20" x14ac:dyDescent="0.15">
      <c r="A549" s="15" t="s">
        <v>379</v>
      </c>
      <c r="B549" s="15" t="s">
        <v>30</v>
      </c>
      <c r="C549" s="6">
        <v>58</v>
      </c>
      <c r="D549" s="6">
        <v>17509.958999999999</v>
      </c>
      <c r="E549" s="6">
        <v>92</v>
      </c>
      <c r="F549" s="6">
        <f t="shared" si="24"/>
        <v>1.5862068965517242</v>
      </c>
      <c r="H549" s="15" t="s">
        <v>441</v>
      </c>
      <c r="I549" s="15" t="s">
        <v>31</v>
      </c>
      <c r="J549" s="6">
        <v>52</v>
      </c>
      <c r="K549" s="6">
        <v>16125.757</v>
      </c>
      <c r="L549" s="6">
        <v>1396</v>
      </c>
      <c r="M549" s="6">
        <f t="shared" si="25"/>
        <v>26.846153846153847</v>
      </c>
      <c r="O549" s="15" t="s">
        <v>503</v>
      </c>
      <c r="P549" s="15" t="s">
        <v>30</v>
      </c>
      <c r="Q549" s="6">
        <v>45</v>
      </c>
      <c r="R549" s="6">
        <v>13744.803</v>
      </c>
      <c r="S549" s="6">
        <v>98</v>
      </c>
      <c r="T549" s="6">
        <f t="shared" si="26"/>
        <v>2.1777777777777776</v>
      </c>
    </row>
    <row r="550" spans="1:20" x14ac:dyDescent="0.15">
      <c r="A550" s="15" t="s">
        <v>379</v>
      </c>
      <c r="B550" s="15" t="s">
        <v>31</v>
      </c>
      <c r="C550" s="6">
        <v>43</v>
      </c>
      <c r="D550" s="6">
        <v>13884.44</v>
      </c>
      <c r="E550" s="6">
        <v>92</v>
      </c>
      <c r="F550" s="6">
        <f t="shared" si="24"/>
        <v>2.13953488372093</v>
      </c>
      <c r="H550" s="15" t="s">
        <v>441</v>
      </c>
      <c r="I550" s="15" t="s">
        <v>32</v>
      </c>
      <c r="J550" s="6">
        <v>103</v>
      </c>
      <c r="K550" s="6">
        <v>34726.722999999998</v>
      </c>
      <c r="L550" s="6">
        <v>1396</v>
      </c>
      <c r="M550" s="6">
        <f t="shared" si="25"/>
        <v>13.553398058252426</v>
      </c>
      <c r="O550" s="15" t="s">
        <v>503</v>
      </c>
      <c r="P550" s="15" t="s">
        <v>31</v>
      </c>
      <c r="Q550" s="6">
        <v>44</v>
      </c>
      <c r="R550" s="6">
        <v>13837.001</v>
      </c>
      <c r="S550" s="6">
        <v>98</v>
      </c>
      <c r="T550" s="6">
        <f t="shared" si="26"/>
        <v>2.2272727272727271</v>
      </c>
    </row>
    <row r="551" spans="1:20" x14ac:dyDescent="0.15">
      <c r="A551" s="15" t="s">
        <v>379</v>
      </c>
      <c r="B551" s="15" t="s">
        <v>32</v>
      </c>
      <c r="C551" s="6">
        <v>107</v>
      </c>
      <c r="D551" s="6">
        <v>36298.33</v>
      </c>
      <c r="E551" s="6">
        <v>93</v>
      </c>
      <c r="F551" s="6">
        <f t="shared" si="24"/>
        <v>0.86915887850467288</v>
      </c>
      <c r="H551" s="15" t="s">
        <v>441</v>
      </c>
      <c r="I551" s="15" t="s">
        <v>33</v>
      </c>
      <c r="J551" s="6">
        <v>120</v>
      </c>
      <c r="K551" s="6">
        <v>40832.766000000003</v>
      </c>
      <c r="L551" s="6">
        <v>1396</v>
      </c>
      <c r="M551" s="6">
        <f t="shared" si="25"/>
        <v>11.633333333333333</v>
      </c>
      <c r="O551" s="15" t="s">
        <v>503</v>
      </c>
      <c r="P551" s="15" t="s">
        <v>32</v>
      </c>
      <c r="Q551" s="6">
        <v>81</v>
      </c>
      <c r="R551" s="6">
        <v>26121.601999999999</v>
      </c>
      <c r="S551" s="6">
        <v>98</v>
      </c>
      <c r="T551" s="6">
        <f t="shared" si="26"/>
        <v>1.2098765432098766</v>
      </c>
    </row>
    <row r="552" spans="1:20" x14ac:dyDescent="0.15">
      <c r="A552" s="15" t="s">
        <v>379</v>
      </c>
      <c r="B552" s="15" t="s">
        <v>33</v>
      </c>
      <c r="C552" s="6">
        <v>76</v>
      </c>
      <c r="D552" s="6">
        <v>23706.84</v>
      </c>
      <c r="E552" s="6">
        <v>93</v>
      </c>
      <c r="F552" s="6">
        <f t="shared" si="24"/>
        <v>1.2236842105263157</v>
      </c>
      <c r="H552" s="15" t="s">
        <v>442</v>
      </c>
      <c r="I552" s="15" t="s">
        <v>24</v>
      </c>
      <c r="J552" s="6">
        <v>40</v>
      </c>
      <c r="K552" s="6">
        <v>12594.724</v>
      </c>
      <c r="L552" s="6">
        <v>42</v>
      </c>
      <c r="M552" s="6">
        <f t="shared" si="25"/>
        <v>1.05</v>
      </c>
      <c r="O552" s="15" t="s">
        <v>503</v>
      </c>
      <c r="P552" s="15" t="s">
        <v>33</v>
      </c>
      <c r="Q552" s="6">
        <v>96</v>
      </c>
      <c r="R552" s="6">
        <v>27646.037</v>
      </c>
      <c r="S552" s="6">
        <v>99</v>
      </c>
      <c r="T552" s="6">
        <f t="shared" si="26"/>
        <v>1.03125</v>
      </c>
    </row>
    <row r="553" spans="1:20" x14ac:dyDescent="0.15">
      <c r="A553" s="15" t="s">
        <v>380</v>
      </c>
      <c r="B553" s="15" t="s">
        <v>24</v>
      </c>
      <c r="C553" s="6">
        <v>106</v>
      </c>
      <c r="D553" s="6">
        <v>34929.995999999999</v>
      </c>
      <c r="E553" s="6">
        <v>110</v>
      </c>
      <c r="F553" s="6">
        <f t="shared" si="24"/>
        <v>1.0377358490566038</v>
      </c>
      <c r="H553" s="15" t="s">
        <v>442</v>
      </c>
      <c r="I553" s="15" t="s">
        <v>25</v>
      </c>
      <c r="J553" s="6">
        <v>63</v>
      </c>
      <c r="K553" s="6">
        <v>19847.28</v>
      </c>
      <c r="L553" s="6">
        <v>43</v>
      </c>
      <c r="M553" s="6">
        <f t="shared" si="25"/>
        <v>0.68253968253968256</v>
      </c>
      <c r="O553" s="15" t="s">
        <v>504</v>
      </c>
      <c r="P553" s="15" t="s">
        <v>24</v>
      </c>
      <c r="Q553" s="6">
        <v>89</v>
      </c>
      <c r="R553" s="6">
        <v>27236.44</v>
      </c>
      <c r="S553" s="6">
        <v>83</v>
      </c>
      <c r="T553" s="6">
        <f t="shared" si="26"/>
        <v>0.93258426966292129</v>
      </c>
    </row>
    <row r="554" spans="1:20" x14ac:dyDescent="0.15">
      <c r="A554" s="15" t="s">
        <v>380</v>
      </c>
      <c r="B554" s="15" t="s">
        <v>25</v>
      </c>
      <c r="C554" s="6">
        <v>75</v>
      </c>
      <c r="D554" s="6">
        <v>25510.596000000001</v>
      </c>
      <c r="E554" s="6">
        <v>111</v>
      </c>
      <c r="F554" s="6">
        <f t="shared" si="24"/>
        <v>1.48</v>
      </c>
      <c r="H554" s="15" t="s">
        <v>442</v>
      </c>
      <c r="I554" s="15" t="s">
        <v>26</v>
      </c>
      <c r="J554" s="6">
        <v>55</v>
      </c>
      <c r="K554" s="6">
        <v>18169.002</v>
      </c>
      <c r="L554" s="6">
        <v>43</v>
      </c>
      <c r="M554" s="6">
        <f t="shared" si="25"/>
        <v>0.78181818181818186</v>
      </c>
      <c r="O554" s="15" t="s">
        <v>504</v>
      </c>
      <c r="P554" s="15" t="s">
        <v>25</v>
      </c>
      <c r="Q554" s="6">
        <v>105</v>
      </c>
      <c r="R554" s="6">
        <v>35837.32</v>
      </c>
      <c r="S554" s="6">
        <v>83</v>
      </c>
      <c r="T554" s="6">
        <f t="shared" si="26"/>
        <v>0.79047619047619044</v>
      </c>
    </row>
    <row r="555" spans="1:20" x14ac:dyDescent="0.15">
      <c r="A555" s="15" t="s">
        <v>380</v>
      </c>
      <c r="B555" s="15" t="s">
        <v>26</v>
      </c>
      <c r="C555" s="6">
        <v>82</v>
      </c>
      <c r="D555" s="6">
        <v>27649.796999999999</v>
      </c>
      <c r="E555" s="6">
        <v>111</v>
      </c>
      <c r="F555" s="6">
        <f t="shared" si="24"/>
        <v>1.3536585365853659</v>
      </c>
      <c r="H555" s="15" t="s">
        <v>442</v>
      </c>
      <c r="I555" s="15" t="s">
        <v>27</v>
      </c>
      <c r="J555" s="6">
        <v>41</v>
      </c>
      <c r="K555" s="6">
        <v>13795.279</v>
      </c>
      <c r="L555" s="6">
        <v>43</v>
      </c>
      <c r="M555" s="6">
        <f t="shared" si="25"/>
        <v>1.0487804878048781</v>
      </c>
      <c r="O555" s="15" t="s">
        <v>504</v>
      </c>
      <c r="P555" s="15" t="s">
        <v>26</v>
      </c>
      <c r="Q555" s="6">
        <v>113</v>
      </c>
      <c r="R555" s="6">
        <v>38493.56</v>
      </c>
      <c r="S555" s="6">
        <v>83</v>
      </c>
      <c r="T555" s="6">
        <f t="shared" si="26"/>
        <v>0.73451327433628322</v>
      </c>
    </row>
    <row r="556" spans="1:20" x14ac:dyDescent="0.15">
      <c r="A556" s="15" t="s">
        <v>380</v>
      </c>
      <c r="B556" s="15" t="s">
        <v>27</v>
      </c>
      <c r="C556" s="6">
        <v>105</v>
      </c>
      <c r="D556" s="6">
        <v>36020.080000000002</v>
      </c>
      <c r="E556" s="6">
        <v>111</v>
      </c>
      <c r="F556" s="6">
        <f t="shared" si="24"/>
        <v>1.0571428571428572</v>
      </c>
      <c r="H556" s="15" t="s">
        <v>442</v>
      </c>
      <c r="I556" s="15" t="s">
        <v>28</v>
      </c>
      <c r="J556" s="6">
        <v>51</v>
      </c>
      <c r="K556" s="6">
        <v>17271.241999999998</v>
      </c>
      <c r="L556" s="6">
        <v>44</v>
      </c>
      <c r="M556" s="6">
        <f t="shared" si="25"/>
        <v>0.86274509803921573</v>
      </c>
      <c r="O556" s="15" t="s">
        <v>504</v>
      </c>
      <c r="P556" s="15" t="s">
        <v>27</v>
      </c>
      <c r="Q556" s="6">
        <v>76</v>
      </c>
      <c r="R556" s="6">
        <v>23158.205000000002</v>
      </c>
      <c r="S556" s="6">
        <v>83</v>
      </c>
      <c r="T556" s="6">
        <f t="shared" si="26"/>
        <v>1.0921052631578947</v>
      </c>
    </row>
    <row r="557" spans="1:20" x14ac:dyDescent="0.15">
      <c r="A557" s="15" t="s">
        <v>380</v>
      </c>
      <c r="B557" s="15" t="s">
        <v>28</v>
      </c>
      <c r="C557" s="6">
        <v>103</v>
      </c>
      <c r="D557" s="6">
        <v>35343.285000000003</v>
      </c>
      <c r="E557" s="6">
        <v>111</v>
      </c>
      <c r="F557" s="6">
        <f t="shared" si="24"/>
        <v>1.0776699029126213</v>
      </c>
      <c r="H557" s="15" t="s">
        <v>442</v>
      </c>
      <c r="I557" s="15" t="s">
        <v>29</v>
      </c>
      <c r="J557" s="6">
        <v>59</v>
      </c>
      <c r="K557" s="6">
        <v>19911.96</v>
      </c>
      <c r="L557" s="6">
        <v>44</v>
      </c>
      <c r="M557" s="6">
        <f t="shared" si="25"/>
        <v>0.74576271186440679</v>
      </c>
      <c r="O557" s="15" t="s">
        <v>504</v>
      </c>
      <c r="P557" s="15" t="s">
        <v>28</v>
      </c>
      <c r="Q557" s="6">
        <v>108</v>
      </c>
      <c r="R557" s="6">
        <v>36474.68</v>
      </c>
      <c r="S557" s="6">
        <v>83</v>
      </c>
      <c r="T557" s="6">
        <f t="shared" si="26"/>
        <v>0.76851851851851849</v>
      </c>
    </row>
    <row r="558" spans="1:20" x14ac:dyDescent="0.15">
      <c r="A558" s="15" t="s">
        <v>380</v>
      </c>
      <c r="B558" s="15" t="s">
        <v>29</v>
      </c>
      <c r="C558" s="6">
        <v>80</v>
      </c>
      <c r="D558" s="6">
        <v>25693.360000000001</v>
      </c>
      <c r="E558" s="6">
        <v>111</v>
      </c>
      <c r="F558" s="6">
        <f t="shared" si="24"/>
        <v>1.3875</v>
      </c>
      <c r="H558" s="15" t="s">
        <v>442</v>
      </c>
      <c r="I558" s="15" t="s">
        <v>30</v>
      </c>
      <c r="J558" s="6">
        <v>30</v>
      </c>
      <c r="K558" s="6">
        <v>10377.918</v>
      </c>
      <c r="L558" s="6">
        <v>44</v>
      </c>
      <c r="M558" s="6">
        <f t="shared" si="25"/>
        <v>1.4666666666666666</v>
      </c>
      <c r="O558" s="15" t="s">
        <v>504</v>
      </c>
      <c r="P558" s="15" t="s">
        <v>29</v>
      </c>
      <c r="Q558" s="6">
        <v>99</v>
      </c>
      <c r="R558" s="6">
        <v>32286.846000000001</v>
      </c>
      <c r="S558" s="6">
        <v>83</v>
      </c>
      <c r="T558" s="6">
        <f t="shared" si="26"/>
        <v>0.83838383838383834</v>
      </c>
    </row>
    <row r="559" spans="1:20" x14ac:dyDescent="0.15">
      <c r="A559" s="15" t="s">
        <v>380</v>
      </c>
      <c r="B559" s="15" t="s">
        <v>30</v>
      </c>
      <c r="C559" s="6">
        <v>48</v>
      </c>
      <c r="D559" s="6">
        <v>15393.279</v>
      </c>
      <c r="E559" s="6">
        <v>111</v>
      </c>
      <c r="F559" s="6">
        <f t="shared" si="24"/>
        <v>2.3125</v>
      </c>
      <c r="H559" s="15" t="s">
        <v>442</v>
      </c>
      <c r="I559" s="15" t="s">
        <v>31</v>
      </c>
      <c r="J559" s="6">
        <v>32</v>
      </c>
      <c r="K559" s="6">
        <v>10455.879000000001</v>
      </c>
      <c r="L559" s="6">
        <v>45</v>
      </c>
      <c r="M559" s="6">
        <f t="shared" si="25"/>
        <v>1.40625</v>
      </c>
      <c r="O559" s="15" t="s">
        <v>504</v>
      </c>
      <c r="P559" s="15" t="s">
        <v>30</v>
      </c>
      <c r="Q559" s="6">
        <v>52</v>
      </c>
      <c r="R559" s="6">
        <v>16927.96</v>
      </c>
      <c r="S559" s="6">
        <v>83</v>
      </c>
      <c r="T559" s="6">
        <f t="shared" si="26"/>
        <v>1.5961538461538463</v>
      </c>
    </row>
    <row r="560" spans="1:20" x14ac:dyDescent="0.15">
      <c r="A560" s="15" t="s">
        <v>380</v>
      </c>
      <c r="B560" s="15" t="s">
        <v>31</v>
      </c>
      <c r="C560" s="6">
        <v>44</v>
      </c>
      <c r="D560" s="6">
        <v>13719.040999999999</v>
      </c>
      <c r="E560" s="6">
        <v>111</v>
      </c>
      <c r="F560" s="6">
        <f t="shared" si="24"/>
        <v>2.5227272727272729</v>
      </c>
      <c r="H560" s="15" t="s">
        <v>442</v>
      </c>
      <c r="I560" s="15" t="s">
        <v>32</v>
      </c>
      <c r="J560" s="6">
        <v>56</v>
      </c>
      <c r="K560" s="6">
        <v>17342.557000000001</v>
      </c>
      <c r="L560" s="6">
        <v>45</v>
      </c>
      <c r="M560" s="6">
        <f t="shared" si="25"/>
        <v>0.8035714285714286</v>
      </c>
      <c r="O560" s="15" t="s">
        <v>504</v>
      </c>
      <c r="P560" s="15" t="s">
        <v>31</v>
      </c>
      <c r="Q560" s="6">
        <v>46</v>
      </c>
      <c r="R560" s="6">
        <v>14578.638999999999</v>
      </c>
      <c r="S560" s="6">
        <v>84</v>
      </c>
      <c r="T560" s="6">
        <f t="shared" si="26"/>
        <v>1.826086956521739</v>
      </c>
    </row>
    <row r="561" spans="1:20" x14ac:dyDescent="0.15">
      <c r="A561" s="15" t="s">
        <v>380</v>
      </c>
      <c r="B561" s="15" t="s">
        <v>32</v>
      </c>
      <c r="C561" s="6">
        <v>109</v>
      </c>
      <c r="D561" s="6">
        <v>34738.120000000003</v>
      </c>
      <c r="E561" s="6">
        <v>111</v>
      </c>
      <c r="F561" s="6">
        <f t="shared" si="24"/>
        <v>1.0183486238532109</v>
      </c>
      <c r="H561" s="15" t="s">
        <v>442</v>
      </c>
      <c r="I561" s="15" t="s">
        <v>33</v>
      </c>
      <c r="J561" s="6">
        <v>48</v>
      </c>
      <c r="K561" s="6">
        <v>15045.164000000001</v>
      </c>
      <c r="L561" s="6">
        <v>45</v>
      </c>
      <c r="M561" s="6">
        <f t="shared" si="25"/>
        <v>0.9375</v>
      </c>
      <c r="O561" s="15" t="s">
        <v>504</v>
      </c>
      <c r="P561" s="15" t="s">
        <v>32</v>
      </c>
      <c r="Q561" s="6">
        <v>80</v>
      </c>
      <c r="R561" s="6">
        <v>26929.8</v>
      </c>
      <c r="S561" s="6">
        <v>84</v>
      </c>
      <c r="T561" s="6">
        <f t="shared" si="26"/>
        <v>1.05</v>
      </c>
    </row>
    <row r="562" spans="1:20" x14ac:dyDescent="0.15">
      <c r="A562" s="15" t="s">
        <v>380</v>
      </c>
      <c r="B562" s="15" t="s">
        <v>33</v>
      </c>
      <c r="C562" s="6">
        <v>89</v>
      </c>
      <c r="D562" s="6">
        <v>29176.914000000001</v>
      </c>
      <c r="E562" s="6">
        <v>111</v>
      </c>
      <c r="F562" s="6">
        <f t="shared" si="24"/>
        <v>1.247191011235955</v>
      </c>
      <c r="H562" s="15" t="s">
        <v>443</v>
      </c>
      <c r="I562" s="15" t="s">
        <v>24</v>
      </c>
      <c r="J562" s="6">
        <v>50</v>
      </c>
      <c r="K562" s="6">
        <v>16523.803</v>
      </c>
      <c r="L562" s="6">
        <v>115</v>
      </c>
      <c r="M562" s="6">
        <f t="shared" si="25"/>
        <v>2.2999999999999998</v>
      </c>
      <c r="O562" s="15" t="s">
        <v>504</v>
      </c>
      <c r="P562" s="15" t="s">
        <v>33</v>
      </c>
      <c r="Q562" s="6">
        <v>100</v>
      </c>
      <c r="R562" s="6">
        <v>35048</v>
      </c>
      <c r="S562" s="6">
        <v>84</v>
      </c>
      <c r="T562" s="6">
        <f t="shared" si="26"/>
        <v>0.84</v>
      </c>
    </row>
    <row r="563" spans="1:20" x14ac:dyDescent="0.15">
      <c r="A563" s="15" t="s">
        <v>381</v>
      </c>
      <c r="B563" s="15" t="s">
        <v>24</v>
      </c>
      <c r="C563" s="6">
        <v>103</v>
      </c>
      <c r="D563" s="6">
        <v>38472.519999999997</v>
      </c>
      <c r="E563" s="6">
        <v>102</v>
      </c>
      <c r="F563" s="6">
        <f t="shared" si="24"/>
        <v>0.99029126213592233</v>
      </c>
      <c r="H563" s="15" t="s">
        <v>443</v>
      </c>
      <c r="I563" s="15" t="s">
        <v>25</v>
      </c>
      <c r="J563" s="6">
        <v>52</v>
      </c>
      <c r="K563" s="6">
        <v>15902.638999999999</v>
      </c>
      <c r="L563" s="6">
        <v>115</v>
      </c>
      <c r="M563" s="6">
        <f t="shared" si="25"/>
        <v>2.2115384615384617</v>
      </c>
      <c r="O563" s="15" t="s">
        <v>505</v>
      </c>
      <c r="P563" s="15" t="s">
        <v>24</v>
      </c>
      <c r="Q563" s="6">
        <v>88</v>
      </c>
      <c r="R563" s="6">
        <v>27330.717000000001</v>
      </c>
      <c r="S563" s="6">
        <v>91</v>
      </c>
      <c r="T563" s="6">
        <f t="shared" si="26"/>
        <v>1.0340909090909092</v>
      </c>
    </row>
    <row r="564" spans="1:20" x14ac:dyDescent="0.15">
      <c r="A564" s="15" t="s">
        <v>381</v>
      </c>
      <c r="B564" s="15" t="s">
        <v>25</v>
      </c>
      <c r="C564" s="6">
        <v>84</v>
      </c>
      <c r="D564" s="6">
        <v>30526.998</v>
      </c>
      <c r="E564" s="6">
        <v>102</v>
      </c>
      <c r="F564" s="6">
        <f t="shared" si="24"/>
        <v>1.2142857142857142</v>
      </c>
      <c r="H564" s="15" t="s">
        <v>443</v>
      </c>
      <c r="I564" s="15" t="s">
        <v>26</v>
      </c>
      <c r="J564" s="6">
        <v>53</v>
      </c>
      <c r="K564" s="6">
        <v>16049.479499999999</v>
      </c>
      <c r="L564" s="6">
        <v>115</v>
      </c>
      <c r="M564" s="6">
        <f t="shared" si="25"/>
        <v>2.1698113207547172</v>
      </c>
      <c r="O564" s="15" t="s">
        <v>505</v>
      </c>
      <c r="P564" s="15" t="s">
        <v>25</v>
      </c>
      <c r="Q564" s="6">
        <v>77</v>
      </c>
      <c r="R564" s="6">
        <v>28420.16</v>
      </c>
      <c r="S564" s="6">
        <v>91</v>
      </c>
      <c r="T564" s="6">
        <f t="shared" si="26"/>
        <v>1.1818181818181819</v>
      </c>
    </row>
    <row r="565" spans="1:20" x14ac:dyDescent="0.15">
      <c r="A565" s="15" t="s">
        <v>381</v>
      </c>
      <c r="B565" s="15" t="s">
        <v>26</v>
      </c>
      <c r="C565" s="6">
        <v>88</v>
      </c>
      <c r="D565" s="6">
        <v>27117.203000000001</v>
      </c>
      <c r="E565" s="6">
        <v>102</v>
      </c>
      <c r="F565" s="6">
        <f t="shared" si="24"/>
        <v>1.1590909090909092</v>
      </c>
      <c r="H565" s="15" t="s">
        <v>443</v>
      </c>
      <c r="I565" s="15" t="s">
        <v>27</v>
      </c>
      <c r="J565" s="6">
        <v>50</v>
      </c>
      <c r="K565" s="6">
        <v>16116.120999999999</v>
      </c>
      <c r="L565" s="6">
        <v>115</v>
      </c>
      <c r="M565" s="6">
        <f t="shared" si="25"/>
        <v>2.2999999999999998</v>
      </c>
      <c r="O565" s="15" t="s">
        <v>505</v>
      </c>
      <c r="P565" s="15" t="s">
        <v>26</v>
      </c>
      <c r="Q565" s="6">
        <v>102</v>
      </c>
      <c r="R565" s="6">
        <v>32653.32</v>
      </c>
      <c r="S565" s="6">
        <v>91</v>
      </c>
      <c r="T565" s="6">
        <f t="shared" si="26"/>
        <v>0.89215686274509809</v>
      </c>
    </row>
    <row r="566" spans="1:20" x14ac:dyDescent="0.15">
      <c r="A566" s="15" t="s">
        <v>381</v>
      </c>
      <c r="B566" s="15" t="s">
        <v>27</v>
      </c>
      <c r="C566" s="6">
        <v>93</v>
      </c>
      <c r="D566" s="6">
        <v>31389.796999999999</v>
      </c>
      <c r="E566" s="6">
        <v>102</v>
      </c>
      <c r="F566" s="6">
        <f t="shared" si="24"/>
        <v>1.096774193548387</v>
      </c>
      <c r="H566" s="15" t="s">
        <v>443</v>
      </c>
      <c r="I566" s="15" t="s">
        <v>28</v>
      </c>
      <c r="J566" s="6">
        <v>52</v>
      </c>
      <c r="K566" s="6">
        <v>16551.919999999998</v>
      </c>
      <c r="L566" s="6">
        <v>115</v>
      </c>
      <c r="M566" s="6">
        <f t="shared" si="25"/>
        <v>2.2115384615384617</v>
      </c>
      <c r="O566" s="15" t="s">
        <v>505</v>
      </c>
      <c r="P566" s="15" t="s">
        <v>27</v>
      </c>
      <c r="Q566" s="6">
        <v>77</v>
      </c>
      <c r="R566" s="6">
        <v>22930.52</v>
      </c>
      <c r="S566" s="6">
        <v>91</v>
      </c>
      <c r="T566" s="6">
        <f t="shared" si="26"/>
        <v>1.1818181818181819</v>
      </c>
    </row>
    <row r="567" spans="1:20" x14ac:dyDescent="0.15">
      <c r="A567" s="15" t="s">
        <v>381</v>
      </c>
      <c r="B567" s="15" t="s">
        <v>28</v>
      </c>
      <c r="C567" s="6">
        <v>106</v>
      </c>
      <c r="D567" s="6">
        <v>38045</v>
      </c>
      <c r="E567" s="6">
        <v>102</v>
      </c>
      <c r="F567" s="6">
        <f t="shared" si="24"/>
        <v>0.96226415094339623</v>
      </c>
      <c r="H567" s="15" t="s">
        <v>443</v>
      </c>
      <c r="I567" s="15" t="s">
        <v>29</v>
      </c>
      <c r="J567" s="6">
        <v>39</v>
      </c>
      <c r="K567" s="6">
        <v>12511.12</v>
      </c>
      <c r="L567" s="6">
        <v>115</v>
      </c>
      <c r="M567" s="6">
        <f t="shared" si="25"/>
        <v>2.9487179487179489</v>
      </c>
      <c r="O567" s="15" t="s">
        <v>505</v>
      </c>
      <c r="P567" s="15" t="s">
        <v>28</v>
      </c>
      <c r="Q567" s="6">
        <v>111</v>
      </c>
      <c r="R567" s="6">
        <v>36680.29</v>
      </c>
      <c r="S567" s="6">
        <v>91</v>
      </c>
      <c r="T567" s="6">
        <f t="shared" si="26"/>
        <v>0.81981981981981977</v>
      </c>
    </row>
    <row r="568" spans="1:20" x14ac:dyDescent="0.15">
      <c r="A568" s="15" t="s">
        <v>381</v>
      </c>
      <c r="B568" s="15" t="s">
        <v>29</v>
      </c>
      <c r="C568" s="6">
        <v>68</v>
      </c>
      <c r="D568" s="6">
        <v>23014.357</v>
      </c>
      <c r="E568" s="6">
        <v>102</v>
      </c>
      <c r="F568" s="6">
        <f t="shared" si="24"/>
        <v>1.5</v>
      </c>
      <c r="H568" s="15" t="s">
        <v>443</v>
      </c>
      <c r="I568" s="15" t="s">
        <v>30</v>
      </c>
      <c r="J568" s="6">
        <v>27</v>
      </c>
      <c r="K568" s="6">
        <v>9866.0409999999993</v>
      </c>
      <c r="L568" s="6">
        <v>115</v>
      </c>
      <c r="M568" s="6">
        <f t="shared" si="25"/>
        <v>4.2592592592592595</v>
      </c>
      <c r="O568" s="15" t="s">
        <v>505</v>
      </c>
      <c r="P568" s="15" t="s">
        <v>29</v>
      </c>
      <c r="Q568" s="6">
        <v>97</v>
      </c>
      <c r="R568" s="6">
        <v>32116.123</v>
      </c>
      <c r="S568" s="6">
        <v>91</v>
      </c>
      <c r="T568" s="6">
        <f t="shared" si="26"/>
        <v>0.93814432989690721</v>
      </c>
    </row>
    <row r="569" spans="1:20" x14ac:dyDescent="0.15">
      <c r="A569" s="15" t="s">
        <v>381</v>
      </c>
      <c r="B569" s="15" t="s">
        <v>30</v>
      </c>
      <c r="C569" s="6">
        <v>44</v>
      </c>
      <c r="D569" s="6">
        <v>14242.960999999999</v>
      </c>
      <c r="E569" s="6">
        <v>102</v>
      </c>
      <c r="F569" s="6">
        <f t="shared" si="24"/>
        <v>2.3181818181818183</v>
      </c>
      <c r="H569" s="15" t="s">
        <v>443</v>
      </c>
      <c r="I569" s="15" t="s">
        <v>31</v>
      </c>
      <c r="J569" s="6">
        <v>32</v>
      </c>
      <c r="K569" s="6">
        <v>12005.44</v>
      </c>
      <c r="L569" s="6">
        <v>115</v>
      </c>
      <c r="M569" s="6">
        <f t="shared" si="25"/>
        <v>3.59375</v>
      </c>
      <c r="O569" s="15" t="s">
        <v>505</v>
      </c>
      <c r="P569" s="15" t="s">
        <v>30</v>
      </c>
      <c r="Q569" s="6">
        <v>51</v>
      </c>
      <c r="R569" s="6">
        <v>17164.276999999998</v>
      </c>
      <c r="S569" s="6">
        <v>91</v>
      </c>
      <c r="T569" s="6">
        <f t="shared" si="26"/>
        <v>1.7843137254901962</v>
      </c>
    </row>
    <row r="570" spans="1:20" x14ac:dyDescent="0.15">
      <c r="A570" s="15" t="s">
        <v>381</v>
      </c>
      <c r="B570" s="15" t="s">
        <v>31</v>
      </c>
      <c r="C570" s="6">
        <v>55</v>
      </c>
      <c r="D570" s="6">
        <v>17988.68</v>
      </c>
      <c r="E570" s="6">
        <v>102</v>
      </c>
      <c r="F570" s="6">
        <f t="shared" si="24"/>
        <v>1.8545454545454545</v>
      </c>
      <c r="H570" s="15" t="s">
        <v>443</v>
      </c>
      <c r="I570" s="15" t="s">
        <v>32</v>
      </c>
      <c r="J570" s="6">
        <v>55</v>
      </c>
      <c r="K570" s="6">
        <v>18169.403999999999</v>
      </c>
      <c r="L570" s="6">
        <v>115</v>
      </c>
      <c r="M570" s="6">
        <f t="shared" si="25"/>
        <v>2.0909090909090908</v>
      </c>
      <c r="O570" s="15" t="s">
        <v>505</v>
      </c>
      <c r="P570" s="15" t="s">
        <v>31</v>
      </c>
      <c r="Q570" s="6">
        <v>35</v>
      </c>
      <c r="R570" s="6">
        <v>10206.800999999999</v>
      </c>
      <c r="S570" s="6">
        <v>91</v>
      </c>
      <c r="T570" s="6">
        <f t="shared" si="26"/>
        <v>2.6</v>
      </c>
    </row>
    <row r="571" spans="1:20" x14ac:dyDescent="0.15">
      <c r="A571" s="15" t="s">
        <v>381</v>
      </c>
      <c r="B571" s="15" t="s">
        <v>32</v>
      </c>
      <c r="C571" s="6">
        <v>109</v>
      </c>
      <c r="D571" s="6">
        <v>34063.555</v>
      </c>
      <c r="E571" s="6">
        <v>102</v>
      </c>
      <c r="F571" s="6">
        <f t="shared" si="24"/>
        <v>0.93577981651376152</v>
      </c>
      <c r="H571" s="15" t="s">
        <v>443</v>
      </c>
      <c r="I571" s="15" t="s">
        <v>33</v>
      </c>
      <c r="J571" s="6">
        <v>47</v>
      </c>
      <c r="K571" s="6">
        <v>17281.080000000002</v>
      </c>
      <c r="L571" s="6">
        <v>115</v>
      </c>
      <c r="M571" s="6">
        <f t="shared" si="25"/>
        <v>2.4468085106382977</v>
      </c>
      <c r="O571" s="15" t="s">
        <v>505</v>
      </c>
      <c r="P571" s="15" t="s">
        <v>32</v>
      </c>
      <c r="Q571" s="6">
        <v>82</v>
      </c>
      <c r="R571" s="6">
        <v>27743.32</v>
      </c>
      <c r="S571" s="6">
        <v>91</v>
      </c>
      <c r="T571" s="6">
        <f t="shared" si="26"/>
        <v>1.1097560975609757</v>
      </c>
    </row>
    <row r="572" spans="1:20" x14ac:dyDescent="0.15">
      <c r="A572" s="15" t="s">
        <v>381</v>
      </c>
      <c r="B572" s="15" t="s">
        <v>33</v>
      </c>
      <c r="C572" s="6">
        <v>91</v>
      </c>
      <c r="D572" s="6">
        <v>30391.56</v>
      </c>
      <c r="E572" s="6">
        <v>102</v>
      </c>
      <c r="F572" s="6">
        <f t="shared" si="24"/>
        <v>1.1208791208791209</v>
      </c>
      <c r="H572" s="15" t="s">
        <v>444</v>
      </c>
      <c r="I572" s="15" t="s">
        <v>24</v>
      </c>
      <c r="J572" s="6">
        <v>103</v>
      </c>
      <c r="K572" s="6">
        <v>33825.035000000003</v>
      </c>
      <c r="L572" s="6">
        <v>999</v>
      </c>
      <c r="M572" s="6">
        <f t="shared" si="25"/>
        <v>9.6990291262135919</v>
      </c>
      <c r="O572" s="15" t="s">
        <v>505</v>
      </c>
      <c r="P572" s="15" t="s">
        <v>33</v>
      </c>
      <c r="Q572" s="6">
        <v>111</v>
      </c>
      <c r="R572" s="6">
        <v>40158.239999999998</v>
      </c>
      <c r="S572" s="6">
        <v>91</v>
      </c>
      <c r="T572" s="6">
        <f t="shared" si="26"/>
        <v>0.81981981981981977</v>
      </c>
    </row>
    <row r="573" spans="1:20" x14ac:dyDescent="0.15">
      <c r="A573" s="15" t="s">
        <v>382</v>
      </c>
      <c r="B573" s="15" t="s">
        <v>24</v>
      </c>
      <c r="C573" s="6">
        <v>53</v>
      </c>
      <c r="D573" s="6">
        <v>20679.398000000001</v>
      </c>
      <c r="E573" s="6">
        <v>43</v>
      </c>
      <c r="F573" s="6">
        <f t="shared" si="24"/>
        <v>0.81132075471698117</v>
      </c>
      <c r="H573" s="15" t="s">
        <v>444</v>
      </c>
      <c r="I573" s="15" t="s">
        <v>25</v>
      </c>
      <c r="J573" s="6">
        <v>103</v>
      </c>
      <c r="K573" s="6">
        <v>32237.956999999999</v>
      </c>
      <c r="L573" s="6">
        <v>999</v>
      </c>
      <c r="M573" s="6">
        <f t="shared" si="25"/>
        <v>9.6990291262135919</v>
      </c>
      <c r="O573" s="15" t="s">
        <v>506</v>
      </c>
      <c r="P573" s="15" t="s">
        <v>24</v>
      </c>
      <c r="Q573" s="6">
        <v>92</v>
      </c>
      <c r="R573" s="6">
        <v>29520.396000000001</v>
      </c>
      <c r="S573" s="6">
        <v>75</v>
      </c>
      <c r="T573" s="6">
        <f t="shared" si="26"/>
        <v>0.81521739130434778</v>
      </c>
    </row>
    <row r="574" spans="1:20" x14ac:dyDescent="0.15">
      <c r="A574" s="15" t="s">
        <v>382</v>
      </c>
      <c r="B574" s="15" t="s">
        <v>25</v>
      </c>
      <c r="C574" s="6">
        <v>42</v>
      </c>
      <c r="D574" s="6">
        <v>16003.120999999999</v>
      </c>
      <c r="E574" s="6">
        <v>43</v>
      </c>
      <c r="F574" s="6">
        <f t="shared" si="24"/>
        <v>1.0238095238095237</v>
      </c>
      <c r="H574" s="15" t="s">
        <v>444</v>
      </c>
      <c r="I574" s="15" t="s">
        <v>26</v>
      </c>
      <c r="J574" s="6">
        <v>110</v>
      </c>
      <c r="K574" s="6">
        <v>35453.675999999999</v>
      </c>
      <c r="L574" s="6">
        <v>1000</v>
      </c>
      <c r="M574" s="6">
        <f t="shared" si="25"/>
        <v>9.0909090909090917</v>
      </c>
      <c r="O574" s="15" t="s">
        <v>506</v>
      </c>
      <c r="P574" s="15" t="s">
        <v>25</v>
      </c>
      <c r="Q574" s="6">
        <v>83</v>
      </c>
      <c r="R574" s="6">
        <v>30254.363000000001</v>
      </c>
      <c r="S574" s="6">
        <v>75</v>
      </c>
      <c r="T574" s="6">
        <f t="shared" si="26"/>
        <v>0.90361445783132532</v>
      </c>
    </row>
    <row r="575" spans="1:20" x14ac:dyDescent="0.15">
      <c r="A575" s="15" t="s">
        <v>382</v>
      </c>
      <c r="B575" s="15" t="s">
        <v>26</v>
      </c>
      <c r="C575" s="6">
        <v>47</v>
      </c>
      <c r="D575" s="6">
        <v>13141.76</v>
      </c>
      <c r="E575" s="6">
        <v>43</v>
      </c>
      <c r="F575" s="6">
        <f t="shared" si="24"/>
        <v>0.91489361702127658</v>
      </c>
      <c r="H575" s="15" t="s">
        <v>444</v>
      </c>
      <c r="I575" s="15" t="s">
        <v>27</v>
      </c>
      <c r="J575" s="6">
        <v>100</v>
      </c>
      <c r="K575" s="6">
        <v>31444.720000000001</v>
      </c>
      <c r="L575" s="6">
        <v>1000</v>
      </c>
      <c r="M575" s="6">
        <f t="shared" si="25"/>
        <v>10</v>
      </c>
      <c r="O575" s="15" t="s">
        <v>506</v>
      </c>
      <c r="P575" s="15" t="s">
        <v>26</v>
      </c>
      <c r="Q575" s="6">
        <v>101</v>
      </c>
      <c r="R575" s="6">
        <v>32006.474999999999</v>
      </c>
      <c r="S575" s="6">
        <v>75</v>
      </c>
      <c r="T575" s="6">
        <f t="shared" si="26"/>
        <v>0.74257425742574257</v>
      </c>
    </row>
    <row r="576" spans="1:20" x14ac:dyDescent="0.15">
      <c r="A576" s="15" t="s">
        <v>382</v>
      </c>
      <c r="B576" s="15" t="s">
        <v>27</v>
      </c>
      <c r="C576" s="6">
        <v>38</v>
      </c>
      <c r="D576" s="6">
        <v>12827.161</v>
      </c>
      <c r="E576" s="6">
        <v>43</v>
      </c>
      <c r="F576" s="6">
        <f t="shared" si="24"/>
        <v>1.131578947368421</v>
      </c>
      <c r="H576" s="15" t="s">
        <v>444</v>
      </c>
      <c r="I576" s="15" t="s">
        <v>28</v>
      </c>
      <c r="J576" s="6">
        <v>120</v>
      </c>
      <c r="K576" s="6">
        <v>37136.44</v>
      </c>
      <c r="L576" s="6">
        <v>1000</v>
      </c>
      <c r="M576" s="6">
        <f t="shared" si="25"/>
        <v>8.3333333333333339</v>
      </c>
      <c r="O576" s="15" t="s">
        <v>506</v>
      </c>
      <c r="P576" s="15" t="s">
        <v>27</v>
      </c>
      <c r="Q576" s="6">
        <v>94</v>
      </c>
      <c r="R576" s="6">
        <v>30320.873</v>
      </c>
      <c r="S576" s="6">
        <v>75</v>
      </c>
      <c r="T576" s="6">
        <f t="shared" si="26"/>
        <v>0.7978723404255319</v>
      </c>
    </row>
    <row r="577" spans="1:20" x14ac:dyDescent="0.15">
      <c r="A577" s="15" t="s">
        <v>382</v>
      </c>
      <c r="B577" s="15" t="s">
        <v>28</v>
      </c>
      <c r="C577" s="6">
        <v>59</v>
      </c>
      <c r="D577" s="6">
        <v>21996.445</v>
      </c>
      <c r="E577" s="6">
        <v>43</v>
      </c>
      <c r="F577" s="6">
        <f t="shared" si="24"/>
        <v>0.72881355932203384</v>
      </c>
      <c r="H577" s="15" t="s">
        <v>444</v>
      </c>
      <c r="I577" s="15" t="s">
        <v>29</v>
      </c>
      <c r="J577" s="6">
        <v>86</v>
      </c>
      <c r="K577" s="6">
        <v>28594.203000000001</v>
      </c>
      <c r="L577" s="6">
        <v>1000</v>
      </c>
      <c r="M577" s="6">
        <f t="shared" si="25"/>
        <v>11.627906976744185</v>
      </c>
      <c r="O577" s="15" t="s">
        <v>506</v>
      </c>
      <c r="P577" s="15" t="s">
        <v>28</v>
      </c>
      <c r="Q577" s="6">
        <v>94</v>
      </c>
      <c r="R577" s="6">
        <v>28963.275000000001</v>
      </c>
      <c r="S577" s="6">
        <v>75</v>
      </c>
      <c r="T577" s="6">
        <f t="shared" si="26"/>
        <v>0.7978723404255319</v>
      </c>
    </row>
    <row r="578" spans="1:20" x14ac:dyDescent="0.15">
      <c r="A578" s="15" t="s">
        <v>382</v>
      </c>
      <c r="B578" s="15" t="s">
        <v>29</v>
      </c>
      <c r="C578" s="6">
        <v>35</v>
      </c>
      <c r="D578" s="6">
        <v>12514.398999999999</v>
      </c>
      <c r="E578" s="6">
        <v>43</v>
      </c>
      <c r="F578" s="6">
        <f t="shared" si="24"/>
        <v>1.2285714285714286</v>
      </c>
      <c r="H578" s="15" t="s">
        <v>444</v>
      </c>
      <c r="I578" s="15" t="s">
        <v>30</v>
      </c>
      <c r="J578" s="6">
        <v>47</v>
      </c>
      <c r="K578" s="6">
        <v>16106.081</v>
      </c>
      <c r="L578" s="6">
        <v>1000</v>
      </c>
      <c r="M578" s="6">
        <f t="shared" si="25"/>
        <v>21.276595744680851</v>
      </c>
      <c r="O578" s="15" t="s">
        <v>506</v>
      </c>
      <c r="P578" s="15" t="s">
        <v>29</v>
      </c>
      <c r="Q578" s="6">
        <v>89</v>
      </c>
      <c r="R578" s="6">
        <v>28645.040000000001</v>
      </c>
      <c r="S578" s="6">
        <v>75</v>
      </c>
      <c r="T578" s="6">
        <f t="shared" si="26"/>
        <v>0.84269662921348309</v>
      </c>
    </row>
    <row r="579" spans="1:20" x14ac:dyDescent="0.15">
      <c r="A579" s="15" t="s">
        <v>382</v>
      </c>
      <c r="B579" s="15" t="s">
        <v>30</v>
      </c>
      <c r="C579" s="6">
        <v>19</v>
      </c>
      <c r="D579" s="6">
        <v>6182.1997000000001</v>
      </c>
      <c r="E579" s="6">
        <v>43</v>
      </c>
      <c r="F579" s="6">
        <f t="shared" si="24"/>
        <v>2.263157894736842</v>
      </c>
      <c r="H579" s="15" t="s">
        <v>444</v>
      </c>
      <c r="I579" s="15" t="s">
        <v>31</v>
      </c>
      <c r="J579" s="6">
        <v>52</v>
      </c>
      <c r="K579" s="6">
        <v>17757.078000000001</v>
      </c>
      <c r="L579" s="6">
        <v>1001</v>
      </c>
      <c r="M579" s="6">
        <f t="shared" si="25"/>
        <v>19.25</v>
      </c>
      <c r="O579" s="15" t="s">
        <v>506</v>
      </c>
      <c r="P579" s="15" t="s">
        <v>30</v>
      </c>
      <c r="Q579" s="6">
        <v>51</v>
      </c>
      <c r="R579" s="6">
        <v>16907.197</v>
      </c>
      <c r="S579" s="6">
        <v>75</v>
      </c>
      <c r="T579" s="6">
        <f t="shared" si="26"/>
        <v>1.4705882352941178</v>
      </c>
    </row>
    <row r="580" spans="1:20" x14ac:dyDescent="0.15">
      <c r="A580" s="15" t="s">
        <v>382</v>
      </c>
      <c r="B580" s="15" t="s">
        <v>31</v>
      </c>
      <c r="C580" s="6">
        <v>29</v>
      </c>
      <c r="D580" s="6">
        <v>9437.2389999999996</v>
      </c>
      <c r="E580" s="6">
        <v>43</v>
      </c>
      <c r="F580" s="6">
        <f t="shared" ref="F580:F622" si="27">E580/C580</f>
        <v>1.4827586206896552</v>
      </c>
      <c r="H580" s="15" t="s">
        <v>444</v>
      </c>
      <c r="I580" s="15" t="s">
        <v>32</v>
      </c>
      <c r="J580" s="6">
        <v>93</v>
      </c>
      <c r="K580" s="6">
        <v>29233.357</v>
      </c>
      <c r="L580" s="6">
        <v>1001</v>
      </c>
      <c r="M580" s="6">
        <f t="shared" ref="M580:M621" si="28">L580/J580</f>
        <v>10.763440860215054</v>
      </c>
      <c r="O580" s="15" t="s">
        <v>506</v>
      </c>
      <c r="P580" s="15" t="s">
        <v>31</v>
      </c>
      <c r="Q580" s="6">
        <v>43</v>
      </c>
      <c r="R580" s="6">
        <v>11883.08</v>
      </c>
      <c r="S580" s="6">
        <v>76</v>
      </c>
      <c r="T580" s="6">
        <f t="shared" ref="T580:T622" si="29">S580/Q580</f>
        <v>1.7674418604651163</v>
      </c>
    </row>
    <row r="581" spans="1:20" x14ac:dyDescent="0.15">
      <c r="A581" s="15" t="s">
        <v>382</v>
      </c>
      <c r="B581" s="15" t="s">
        <v>32</v>
      </c>
      <c r="C581" s="6">
        <v>54</v>
      </c>
      <c r="D581" s="6">
        <v>17415.963</v>
      </c>
      <c r="E581" s="6">
        <v>43</v>
      </c>
      <c r="F581" s="6">
        <f t="shared" si="27"/>
        <v>0.79629629629629628</v>
      </c>
      <c r="H581" s="15" t="s">
        <v>444</v>
      </c>
      <c r="I581" s="15" t="s">
        <v>33</v>
      </c>
      <c r="J581" s="6">
        <v>105</v>
      </c>
      <c r="K581" s="6">
        <v>34107.366999999998</v>
      </c>
      <c r="L581" s="6">
        <v>1001</v>
      </c>
      <c r="M581" s="6">
        <f t="shared" si="28"/>
        <v>9.5333333333333332</v>
      </c>
      <c r="O581" s="15" t="s">
        <v>506</v>
      </c>
      <c r="P581" s="15" t="s">
        <v>32</v>
      </c>
      <c r="Q581" s="6">
        <v>90</v>
      </c>
      <c r="R581" s="6">
        <v>30304.363000000001</v>
      </c>
      <c r="S581" s="6">
        <v>76</v>
      </c>
      <c r="T581" s="6">
        <f t="shared" si="29"/>
        <v>0.84444444444444444</v>
      </c>
    </row>
    <row r="582" spans="1:20" x14ac:dyDescent="0.15">
      <c r="A582" s="15" t="s">
        <v>382</v>
      </c>
      <c r="B582" s="15" t="s">
        <v>33</v>
      </c>
      <c r="C582" s="6">
        <v>45</v>
      </c>
      <c r="D582" s="6">
        <v>14843.959000000001</v>
      </c>
      <c r="E582" s="6">
        <v>43</v>
      </c>
      <c r="F582" s="6">
        <f t="shared" si="27"/>
        <v>0.9555555555555556</v>
      </c>
      <c r="H582" s="15" t="s">
        <v>445</v>
      </c>
      <c r="I582" s="15" t="s">
        <v>24</v>
      </c>
      <c r="J582" s="6">
        <v>94</v>
      </c>
      <c r="K582" s="6">
        <v>30323.993999999999</v>
      </c>
      <c r="L582" s="6">
        <v>210</v>
      </c>
      <c r="M582" s="6">
        <f t="shared" si="28"/>
        <v>2.2340425531914891</v>
      </c>
      <c r="O582" s="15" t="s">
        <v>506</v>
      </c>
      <c r="P582" s="15" t="s">
        <v>33</v>
      </c>
      <c r="Q582" s="6">
        <v>97</v>
      </c>
      <c r="R582" s="6">
        <v>31467.715</v>
      </c>
      <c r="S582" s="6">
        <v>76</v>
      </c>
      <c r="T582" s="6">
        <f t="shared" si="29"/>
        <v>0.78350515463917525</v>
      </c>
    </row>
    <row r="583" spans="1:20" x14ac:dyDescent="0.15">
      <c r="A583" s="15" t="s">
        <v>383</v>
      </c>
      <c r="B583" s="15" t="s">
        <v>24</v>
      </c>
      <c r="C583" s="6">
        <v>46</v>
      </c>
      <c r="D583" s="6">
        <v>16406.241999999998</v>
      </c>
      <c r="E583" s="6">
        <v>120</v>
      </c>
      <c r="F583" s="6">
        <f t="shared" si="27"/>
        <v>2.6086956521739131</v>
      </c>
      <c r="H583" s="15" t="s">
        <v>445</v>
      </c>
      <c r="I583" s="15" t="s">
        <v>25</v>
      </c>
      <c r="J583" s="6">
        <v>91</v>
      </c>
      <c r="K583" s="6">
        <v>27934.317999999999</v>
      </c>
      <c r="L583" s="6">
        <v>211</v>
      </c>
      <c r="M583" s="6">
        <f t="shared" si="28"/>
        <v>2.3186813186813189</v>
      </c>
      <c r="O583" s="15" t="s">
        <v>507</v>
      </c>
      <c r="P583" s="15" t="s">
        <v>24</v>
      </c>
      <c r="Q583" s="6">
        <v>102</v>
      </c>
      <c r="R583" s="6">
        <v>34752.15</v>
      </c>
      <c r="S583" s="6">
        <v>86</v>
      </c>
      <c r="T583" s="6">
        <f t="shared" si="29"/>
        <v>0.84313725490196079</v>
      </c>
    </row>
    <row r="584" spans="1:20" x14ac:dyDescent="0.15">
      <c r="A584" s="15" t="s">
        <v>383</v>
      </c>
      <c r="B584" s="15" t="s">
        <v>25</v>
      </c>
      <c r="C584" s="6">
        <v>51</v>
      </c>
      <c r="D584" s="6">
        <v>16474.28</v>
      </c>
      <c r="E584" s="6">
        <v>121</v>
      </c>
      <c r="F584" s="6">
        <f t="shared" si="27"/>
        <v>2.3725490196078431</v>
      </c>
      <c r="H584" s="15" t="s">
        <v>445</v>
      </c>
      <c r="I584" s="15" t="s">
        <v>26</v>
      </c>
      <c r="J584" s="6">
        <v>106</v>
      </c>
      <c r="K584" s="6">
        <v>36473.315999999999</v>
      </c>
      <c r="L584" s="6">
        <v>211</v>
      </c>
      <c r="M584" s="6">
        <f t="shared" si="28"/>
        <v>1.9905660377358489</v>
      </c>
      <c r="O584" s="15" t="s">
        <v>507</v>
      </c>
      <c r="P584" s="15" t="s">
        <v>25</v>
      </c>
      <c r="Q584" s="6">
        <v>97</v>
      </c>
      <c r="R584" s="6">
        <v>32779.917999999998</v>
      </c>
      <c r="S584" s="6">
        <v>86</v>
      </c>
      <c r="T584" s="6">
        <f t="shared" si="29"/>
        <v>0.88659793814432986</v>
      </c>
    </row>
    <row r="585" spans="1:20" x14ac:dyDescent="0.15">
      <c r="A585" s="15" t="s">
        <v>383</v>
      </c>
      <c r="B585" s="15" t="s">
        <v>26</v>
      </c>
      <c r="C585" s="6">
        <v>36</v>
      </c>
      <c r="D585" s="6">
        <v>11326.679</v>
      </c>
      <c r="E585" s="6">
        <v>121</v>
      </c>
      <c r="F585" s="6">
        <f t="shared" si="27"/>
        <v>3.3611111111111112</v>
      </c>
      <c r="H585" s="15" t="s">
        <v>445</v>
      </c>
      <c r="I585" s="15" t="s">
        <v>27</v>
      </c>
      <c r="J585" s="6">
        <v>97</v>
      </c>
      <c r="K585" s="6">
        <v>28282.363000000001</v>
      </c>
      <c r="L585" s="6">
        <v>211</v>
      </c>
      <c r="M585" s="6">
        <f t="shared" si="28"/>
        <v>2.1752577319587627</v>
      </c>
      <c r="O585" s="15" t="s">
        <v>507</v>
      </c>
      <c r="P585" s="15" t="s">
        <v>26</v>
      </c>
      <c r="Q585" s="6">
        <v>105</v>
      </c>
      <c r="R585" s="6">
        <v>33725.593999999997</v>
      </c>
      <c r="S585" s="6">
        <v>86</v>
      </c>
      <c r="T585" s="6">
        <f t="shared" si="29"/>
        <v>0.81904761904761902</v>
      </c>
    </row>
    <row r="586" spans="1:20" x14ac:dyDescent="0.15">
      <c r="A586" s="15" t="s">
        <v>383</v>
      </c>
      <c r="B586" s="15" t="s">
        <v>27</v>
      </c>
      <c r="C586" s="6">
        <v>54</v>
      </c>
      <c r="D586" s="6">
        <v>16913.12</v>
      </c>
      <c r="E586" s="6">
        <v>121</v>
      </c>
      <c r="F586" s="6">
        <f t="shared" si="27"/>
        <v>2.2407407407407409</v>
      </c>
      <c r="H586" s="15" t="s">
        <v>445</v>
      </c>
      <c r="I586" s="15" t="s">
        <v>28</v>
      </c>
      <c r="J586" s="6">
        <v>121</v>
      </c>
      <c r="K586" s="6">
        <v>39616.086000000003</v>
      </c>
      <c r="L586" s="6">
        <v>211</v>
      </c>
      <c r="M586" s="6">
        <f t="shared" si="28"/>
        <v>1.7438016528925619</v>
      </c>
      <c r="O586" s="15" t="s">
        <v>507</v>
      </c>
      <c r="P586" s="15" t="s">
        <v>27</v>
      </c>
      <c r="Q586" s="6">
        <v>104</v>
      </c>
      <c r="R586" s="6">
        <v>37023.555</v>
      </c>
      <c r="S586" s="6">
        <v>86</v>
      </c>
      <c r="T586" s="6">
        <f t="shared" si="29"/>
        <v>0.82692307692307687</v>
      </c>
    </row>
    <row r="587" spans="1:20" x14ac:dyDescent="0.15">
      <c r="A587" s="15" t="s">
        <v>383</v>
      </c>
      <c r="B587" s="15" t="s">
        <v>28</v>
      </c>
      <c r="C587" s="6">
        <v>59</v>
      </c>
      <c r="D587" s="6">
        <v>18742.560000000001</v>
      </c>
      <c r="E587" s="6">
        <v>121</v>
      </c>
      <c r="F587" s="6">
        <f t="shared" si="27"/>
        <v>2.0508474576271185</v>
      </c>
      <c r="H587" s="15" t="s">
        <v>445</v>
      </c>
      <c r="I587" s="15" t="s">
        <v>29</v>
      </c>
      <c r="J587" s="6">
        <v>101</v>
      </c>
      <c r="K587" s="6">
        <v>33840.883000000002</v>
      </c>
      <c r="L587" s="6">
        <v>211</v>
      </c>
      <c r="M587" s="6">
        <f t="shared" si="28"/>
        <v>2.0891089108910892</v>
      </c>
      <c r="O587" s="15" t="s">
        <v>507</v>
      </c>
      <c r="P587" s="15" t="s">
        <v>28</v>
      </c>
      <c r="Q587" s="6">
        <v>75</v>
      </c>
      <c r="R587" s="6">
        <v>23597.442999999999</v>
      </c>
      <c r="S587" s="6">
        <v>86</v>
      </c>
      <c r="T587" s="6">
        <f t="shared" si="29"/>
        <v>1.1466666666666667</v>
      </c>
    </row>
    <row r="588" spans="1:20" x14ac:dyDescent="0.15">
      <c r="A588" s="15" t="s">
        <v>383</v>
      </c>
      <c r="B588" s="15" t="s">
        <v>29</v>
      </c>
      <c r="C588" s="6">
        <v>59</v>
      </c>
      <c r="D588" s="6">
        <v>18857.798999999999</v>
      </c>
      <c r="E588" s="6">
        <v>121</v>
      </c>
      <c r="F588" s="6">
        <f t="shared" si="27"/>
        <v>2.0508474576271185</v>
      </c>
      <c r="H588" s="15" t="s">
        <v>445</v>
      </c>
      <c r="I588" s="15" t="s">
        <v>30</v>
      </c>
      <c r="J588" s="6">
        <v>45</v>
      </c>
      <c r="K588" s="6">
        <v>13473.842000000001</v>
      </c>
      <c r="L588" s="6">
        <v>211</v>
      </c>
      <c r="M588" s="6">
        <f t="shared" si="28"/>
        <v>4.6888888888888891</v>
      </c>
      <c r="O588" s="15" t="s">
        <v>507</v>
      </c>
      <c r="P588" s="15" t="s">
        <v>29</v>
      </c>
      <c r="Q588" s="6">
        <v>86</v>
      </c>
      <c r="R588" s="6">
        <v>26340.925999999999</v>
      </c>
      <c r="S588" s="6">
        <v>87</v>
      </c>
      <c r="T588" s="6">
        <f t="shared" si="29"/>
        <v>1.0116279069767442</v>
      </c>
    </row>
    <row r="589" spans="1:20" x14ac:dyDescent="0.15">
      <c r="A589" s="15" t="s">
        <v>383</v>
      </c>
      <c r="B589" s="15" t="s">
        <v>30</v>
      </c>
      <c r="C589" s="6">
        <v>28</v>
      </c>
      <c r="D589" s="6">
        <v>9584.2009999999991</v>
      </c>
      <c r="E589" s="6">
        <v>121</v>
      </c>
      <c r="F589" s="6">
        <f t="shared" si="27"/>
        <v>4.3214285714285712</v>
      </c>
      <c r="H589" s="15" t="s">
        <v>445</v>
      </c>
      <c r="I589" s="15" t="s">
        <v>31</v>
      </c>
      <c r="J589" s="6">
        <v>43</v>
      </c>
      <c r="K589" s="6">
        <v>14161.4</v>
      </c>
      <c r="L589" s="6">
        <v>211</v>
      </c>
      <c r="M589" s="6">
        <f t="shared" si="28"/>
        <v>4.9069767441860463</v>
      </c>
      <c r="O589" s="15" t="s">
        <v>507</v>
      </c>
      <c r="P589" s="15" t="s">
        <v>30</v>
      </c>
      <c r="Q589" s="6">
        <v>48</v>
      </c>
      <c r="R589" s="6">
        <v>14990.002</v>
      </c>
      <c r="S589" s="6">
        <v>87</v>
      </c>
      <c r="T589" s="6">
        <f t="shared" si="29"/>
        <v>1.8125</v>
      </c>
    </row>
    <row r="590" spans="1:20" x14ac:dyDescent="0.15">
      <c r="A590" s="15" t="s">
        <v>383</v>
      </c>
      <c r="B590" s="15" t="s">
        <v>31</v>
      </c>
      <c r="C590" s="6">
        <v>18</v>
      </c>
      <c r="D590" s="6">
        <v>5243.7196999999996</v>
      </c>
      <c r="E590" s="6">
        <v>121</v>
      </c>
      <c r="F590" s="6">
        <f t="shared" si="27"/>
        <v>6.7222222222222223</v>
      </c>
      <c r="H590" s="15" t="s">
        <v>445</v>
      </c>
      <c r="I590" s="15" t="s">
        <v>32</v>
      </c>
      <c r="J590" s="6">
        <v>85</v>
      </c>
      <c r="K590" s="6">
        <v>28190.598000000002</v>
      </c>
      <c r="L590" s="6">
        <v>211</v>
      </c>
      <c r="M590" s="6">
        <f t="shared" si="28"/>
        <v>2.4823529411764707</v>
      </c>
      <c r="O590" s="15" t="s">
        <v>507</v>
      </c>
      <c r="P590" s="15" t="s">
        <v>31</v>
      </c>
      <c r="Q590" s="6">
        <v>48</v>
      </c>
      <c r="R590" s="6">
        <v>14722.842000000001</v>
      </c>
      <c r="S590" s="6">
        <v>87</v>
      </c>
      <c r="T590" s="6">
        <f t="shared" si="29"/>
        <v>1.8125</v>
      </c>
    </row>
    <row r="591" spans="1:20" x14ac:dyDescent="0.15">
      <c r="A591" s="15" t="s">
        <v>383</v>
      </c>
      <c r="B591" s="15" t="s">
        <v>32</v>
      </c>
      <c r="C591" s="6">
        <v>43</v>
      </c>
      <c r="D591" s="6">
        <v>15590.358</v>
      </c>
      <c r="E591" s="6">
        <v>121</v>
      </c>
      <c r="F591" s="6">
        <f t="shared" si="27"/>
        <v>2.8139534883720931</v>
      </c>
      <c r="H591" s="15" t="s">
        <v>445</v>
      </c>
      <c r="I591" s="15" t="s">
        <v>33</v>
      </c>
      <c r="J591" s="6">
        <v>100</v>
      </c>
      <c r="K591" s="6">
        <v>30310.798999999999</v>
      </c>
      <c r="L591" s="6">
        <v>211</v>
      </c>
      <c r="M591" s="6">
        <f t="shared" si="28"/>
        <v>2.11</v>
      </c>
      <c r="O591" s="15" t="s">
        <v>507</v>
      </c>
      <c r="P591" s="15" t="s">
        <v>32</v>
      </c>
      <c r="Q591" s="6">
        <v>105</v>
      </c>
      <c r="R591" s="6">
        <v>35711.160000000003</v>
      </c>
      <c r="S591" s="6">
        <v>87</v>
      </c>
      <c r="T591" s="6">
        <f t="shared" si="29"/>
        <v>0.82857142857142863</v>
      </c>
    </row>
    <row r="592" spans="1:20" x14ac:dyDescent="0.15">
      <c r="A592" s="15" t="s">
        <v>383</v>
      </c>
      <c r="B592" s="15" t="s">
        <v>33</v>
      </c>
      <c r="C592" s="6">
        <v>62</v>
      </c>
      <c r="D592" s="6">
        <v>19085.484</v>
      </c>
      <c r="E592" s="6">
        <v>121</v>
      </c>
      <c r="F592" s="6">
        <f t="shared" si="27"/>
        <v>1.9516129032258065</v>
      </c>
      <c r="H592" s="15" t="s">
        <v>446</v>
      </c>
      <c r="I592" s="15" t="s">
        <v>24</v>
      </c>
      <c r="J592" s="6">
        <v>93</v>
      </c>
      <c r="K592" s="6">
        <v>31074.726999999999</v>
      </c>
      <c r="L592" s="6">
        <v>129</v>
      </c>
      <c r="M592" s="6">
        <f t="shared" si="28"/>
        <v>1.3870967741935485</v>
      </c>
      <c r="O592" s="15" t="s">
        <v>507</v>
      </c>
      <c r="P592" s="15" t="s">
        <v>33</v>
      </c>
      <c r="Q592" s="6">
        <v>85</v>
      </c>
      <c r="R592" s="6">
        <v>25572.398000000001</v>
      </c>
      <c r="S592" s="6">
        <v>87</v>
      </c>
      <c r="T592" s="6">
        <f t="shared" si="29"/>
        <v>1.0235294117647058</v>
      </c>
    </row>
    <row r="593" spans="1:20" x14ac:dyDescent="0.15">
      <c r="A593" s="15" t="s">
        <v>384</v>
      </c>
      <c r="B593" s="15" t="s">
        <v>24</v>
      </c>
      <c r="C593" s="6">
        <v>93</v>
      </c>
      <c r="D593" s="6">
        <v>31105.123</v>
      </c>
      <c r="E593" s="6">
        <v>384</v>
      </c>
      <c r="F593" s="6">
        <f t="shared" si="27"/>
        <v>4.129032258064516</v>
      </c>
      <c r="H593" s="15" t="s">
        <v>446</v>
      </c>
      <c r="I593" s="15" t="s">
        <v>25</v>
      </c>
      <c r="J593" s="6">
        <v>90</v>
      </c>
      <c r="K593" s="6">
        <v>27212.76</v>
      </c>
      <c r="L593" s="6">
        <v>129</v>
      </c>
      <c r="M593" s="6">
        <f t="shared" si="28"/>
        <v>1.4333333333333333</v>
      </c>
      <c r="O593" s="15" t="s">
        <v>508</v>
      </c>
      <c r="P593" s="15" t="s">
        <v>24</v>
      </c>
      <c r="Q593" s="6">
        <v>101</v>
      </c>
      <c r="R593" s="6">
        <v>35067.644999999997</v>
      </c>
      <c r="S593" s="6">
        <v>90</v>
      </c>
      <c r="T593" s="6">
        <f t="shared" si="29"/>
        <v>0.8910891089108911</v>
      </c>
    </row>
    <row r="594" spans="1:20" x14ac:dyDescent="0.15">
      <c r="A594" s="15" t="s">
        <v>384</v>
      </c>
      <c r="B594" s="15" t="s">
        <v>25</v>
      </c>
      <c r="C594" s="6">
        <v>99</v>
      </c>
      <c r="D594" s="6">
        <v>31917.396000000001</v>
      </c>
      <c r="E594" s="6">
        <v>384</v>
      </c>
      <c r="F594" s="6">
        <f t="shared" si="27"/>
        <v>3.8787878787878789</v>
      </c>
      <c r="H594" s="15" t="s">
        <v>446</v>
      </c>
      <c r="I594" s="15" t="s">
        <v>26</v>
      </c>
      <c r="J594" s="6">
        <v>98</v>
      </c>
      <c r="K594" s="6">
        <v>33808</v>
      </c>
      <c r="L594" s="6">
        <v>129</v>
      </c>
      <c r="M594" s="6">
        <f t="shared" si="28"/>
        <v>1.3163265306122449</v>
      </c>
      <c r="O594" s="15" t="s">
        <v>508</v>
      </c>
      <c r="P594" s="15" t="s">
        <v>25</v>
      </c>
      <c r="Q594" s="6">
        <v>112</v>
      </c>
      <c r="R594" s="6">
        <v>35885.245999999999</v>
      </c>
      <c r="S594" s="6">
        <v>90</v>
      </c>
      <c r="T594" s="6">
        <f t="shared" si="29"/>
        <v>0.8035714285714286</v>
      </c>
    </row>
    <row r="595" spans="1:20" x14ac:dyDescent="0.15">
      <c r="A595" s="15" t="s">
        <v>384</v>
      </c>
      <c r="B595" s="15" t="s">
        <v>26</v>
      </c>
      <c r="C595" s="6">
        <v>91</v>
      </c>
      <c r="D595" s="6">
        <v>28493.794999999998</v>
      </c>
      <c r="E595" s="6">
        <v>384</v>
      </c>
      <c r="F595" s="6">
        <f t="shared" si="27"/>
        <v>4.2197802197802199</v>
      </c>
      <c r="H595" s="15" t="s">
        <v>446</v>
      </c>
      <c r="I595" s="15" t="s">
        <v>27</v>
      </c>
      <c r="J595" s="6">
        <v>102</v>
      </c>
      <c r="K595" s="6">
        <v>31734.078000000001</v>
      </c>
      <c r="L595" s="6">
        <v>129</v>
      </c>
      <c r="M595" s="6">
        <f t="shared" si="28"/>
        <v>1.2647058823529411</v>
      </c>
      <c r="O595" s="15" t="s">
        <v>508</v>
      </c>
      <c r="P595" s="15" t="s">
        <v>26</v>
      </c>
      <c r="Q595" s="6">
        <v>108</v>
      </c>
      <c r="R595" s="6">
        <v>34926.080000000002</v>
      </c>
      <c r="S595" s="6">
        <v>90</v>
      </c>
      <c r="T595" s="6">
        <f t="shared" si="29"/>
        <v>0.83333333333333337</v>
      </c>
    </row>
    <row r="596" spans="1:20" x14ac:dyDescent="0.15">
      <c r="A596" s="15" t="s">
        <v>384</v>
      </c>
      <c r="B596" s="15" t="s">
        <v>27</v>
      </c>
      <c r="C596" s="6">
        <v>101</v>
      </c>
      <c r="D596" s="6">
        <v>31352.080000000002</v>
      </c>
      <c r="E596" s="6">
        <v>384</v>
      </c>
      <c r="F596" s="6">
        <f t="shared" si="27"/>
        <v>3.8019801980198018</v>
      </c>
      <c r="H596" s="15" t="s">
        <v>446</v>
      </c>
      <c r="I596" s="15" t="s">
        <v>28</v>
      </c>
      <c r="J596" s="6">
        <v>111</v>
      </c>
      <c r="K596" s="6">
        <v>38375.64</v>
      </c>
      <c r="L596" s="6">
        <v>129</v>
      </c>
      <c r="M596" s="6">
        <f t="shared" si="28"/>
        <v>1.1621621621621621</v>
      </c>
      <c r="O596" s="15" t="s">
        <v>508</v>
      </c>
      <c r="P596" s="15" t="s">
        <v>27</v>
      </c>
      <c r="Q596" s="6">
        <v>99</v>
      </c>
      <c r="R596" s="6">
        <v>33875.64</v>
      </c>
      <c r="S596" s="6">
        <v>90</v>
      </c>
      <c r="T596" s="6">
        <f t="shared" si="29"/>
        <v>0.90909090909090906</v>
      </c>
    </row>
    <row r="597" spans="1:20" x14ac:dyDescent="0.15">
      <c r="A597" s="15" t="s">
        <v>384</v>
      </c>
      <c r="B597" s="15" t="s">
        <v>28</v>
      </c>
      <c r="C597" s="6">
        <v>102</v>
      </c>
      <c r="D597" s="6">
        <v>31606.958999999999</v>
      </c>
      <c r="E597" s="6">
        <v>384</v>
      </c>
      <c r="F597" s="6">
        <f t="shared" si="27"/>
        <v>3.7647058823529411</v>
      </c>
      <c r="H597" s="15" t="s">
        <v>446</v>
      </c>
      <c r="I597" s="15" t="s">
        <v>29</v>
      </c>
      <c r="J597" s="6">
        <v>97</v>
      </c>
      <c r="K597" s="6">
        <v>31892.317999999999</v>
      </c>
      <c r="L597" s="6">
        <v>129</v>
      </c>
      <c r="M597" s="6">
        <f t="shared" si="28"/>
        <v>1.3298969072164948</v>
      </c>
      <c r="O597" s="15" t="s">
        <v>508</v>
      </c>
      <c r="P597" s="15" t="s">
        <v>28</v>
      </c>
      <c r="Q597" s="6">
        <v>81</v>
      </c>
      <c r="R597" s="6">
        <v>26970.758000000002</v>
      </c>
      <c r="S597" s="6">
        <v>90</v>
      </c>
      <c r="T597" s="6">
        <f t="shared" si="29"/>
        <v>1.1111111111111112</v>
      </c>
    </row>
    <row r="598" spans="1:20" x14ac:dyDescent="0.15">
      <c r="A598" s="15" t="s">
        <v>384</v>
      </c>
      <c r="B598" s="15" t="s">
        <v>29</v>
      </c>
      <c r="C598" s="6">
        <v>110</v>
      </c>
      <c r="D598" s="6">
        <v>37553.32</v>
      </c>
      <c r="E598" s="6">
        <v>384</v>
      </c>
      <c r="F598" s="6">
        <f t="shared" si="27"/>
        <v>3.4909090909090907</v>
      </c>
      <c r="H598" s="15" t="s">
        <v>446</v>
      </c>
      <c r="I598" s="15" t="s">
        <v>30</v>
      </c>
      <c r="J598" s="6">
        <v>53</v>
      </c>
      <c r="K598" s="6">
        <v>16920.162</v>
      </c>
      <c r="L598" s="6">
        <v>129</v>
      </c>
      <c r="M598" s="6">
        <f t="shared" si="28"/>
        <v>2.4339622641509435</v>
      </c>
      <c r="O598" s="15" t="s">
        <v>508</v>
      </c>
      <c r="P598" s="15" t="s">
        <v>29</v>
      </c>
      <c r="Q598" s="6">
        <v>83</v>
      </c>
      <c r="R598" s="6">
        <v>25464.123</v>
      </c>
      <c r="S598" s="6">
        <v>91</v>
      </c>
      <c r="T598" s="6">
        <f t="shared" si="29"/>
        <v>1.0963855421686748</v>
      </c>
    </row>
    <row r="599" spans="1:20" x14ac:dyDescent="0.15">
      <c r="A599" s="15" t="s">
        <v>384</v>
      </c>
      <c r="B599" s="15" t="s">
        <v>30</v>
      </c>
      <c r="C599" s="6">
        <v>49</v>
      </c>
      <c r="D599" s="6">
        <v>16902.240000000002</v>
      </c>
      <c r="E599" s="6">
        <v>384</v>
      </c>
      <c r="F599" s="6">
        <f t="shared" si="27"/>
        <v>7.8367346938775508</v>
      </c>
      <c r="H599" s="15" t="s">
        <v>446</v>
      </c>
      <c r="I599" s="15" t="s">
        <v>31</v>
      </c>
      <c r="J599" s="6">
        <v>47</v>
      </c>
      <c r="K599" s="6">
        <v>17555.8</v>
      </c>
      <c r="L599" s="6">
        <v>129</v>
      </c>
      <c r="M599" s="6">
        <f t="shared" si="28"/>
        <v>2.7446808510638299</v>
      </c>
      <c r="O599" s="15" t="s">
        <v>508</v>
      </c>
      <c r="P599" s="15" t="s">
        <v>30</v>
      </c>
      <c r="Q599" s="6">
        <v>52</v>
      </c>
      <c r="R599" s="6">
        <v>15780.802</v>
      </c>
      <c r="S599" s="6">
        <v>91</v>
      </c>
      <c r="T599" s="6">
        <f t="shared" si="29"/>
        <v>1.75</v>
      </c>
    </row>
    <row r="600" spans="1:20" x14ac:dyDescent="0.15">
      <c r="A600" s="15" t="s">
        <v>384</v>
      </c>
      <c r="B600" s="15" t="s">
        <v>31</v>
      </c>
      <c r="C600" s="6">
        <v>40</v>
      </c>
      <c r="D600" s="6">
        <v>13600.682000000001</v>
      </c>
      <c r="E600" s="6">
        <v>384</v>
      </c>
      <c r="F600" s="6">
        <f t="shared" si="27"/>
        <v>9.6</v>
      </c>
      <c r="H600" s="15" t="s">
        <v>446</v>
      </c>
      <c r="I600" s="15" t="s">
        <v>32</v>
      </c>
      <c r="J600" s="6">
        <v>98</v>
      </c>
      <c r="K600" s="6">
        <v>33544.71</v>
      </c>
      <c r="L600" s="6">
        <v>129</v>
      </c>
      <c r="M600" s="6">
        <f t="shared" si="28"/>
        <v>1.3163265306122449</v>
      </c>
      <c r="O600" s="15" t="s">
        <v>508</v>
      </c>
      <c r="P600" s="15" t="s">
        <v>31</v>
      </c>
      <c r="Q600" s="6">
        <v>41</v>
      </c>
      <c r="R600" s="6">
        <v>13948.438</v>
      </c>
      <c r="S600" s="6">
        <v>91</v>
      </c>
      <c r="T600" s="6">
        <f t="shared" si="29"/>
        <v>2.2195121951219514</v>
      </c>
    </row>
    <row r="601" spans="1:20" x14ac:dyDescent="0.15">
      <c r="A601" s="15" t="s">
        <v>384</v>
      </c>
      <c r="B601" s="15" t="s">
        <v>32</v>
      </c>
      <c r="C601" s="6">
        <v>96</v>
      </c>
      <c r="D601" s="6">
        <v>34335.445</v>
      </c>
      <c r="E601" s="6">
        <v>384</v>
      </c>
      <c r="F601" s="6">
        <f t="shared" si="27"/>
        <v>4</v>
      </c>
      <c r="H601" s="15" t="s">
        <v>446</v>
      </c>
      <c r="I601" s="15" t="s">
        <v>33</v>
      </c>
      <c r="J601" s="6">
        <v>82</v>
      </c>
      <c r="K601" s="6">
        <v>27529.4</v>
      </c>
      <c r="L601" s="6">
        <v>129</v>
      </c>
      <c r="M601" s="6">
        <f t="shared" si="28"/>
        <v>1.5731707317073171</v>
      </c>
      <c r="O601" s="15" t="s">
        <v>508</v>
      </c>
      <c r="P601" s="15" t="s">
        <v>32</v>
      </c>
      <c r="Q601" s="6">
        <v>96</v>
      </c>
      <c r="R601" s="6">
        <v>34576.714999999997</v>
      </c>
      <c r="S601" s="6">
        <v>91</v>
      </c>
      <c r="T601" s="6">
        <f t="shared" si="29"/>
        <v>0.94791666666666663</v>
      </c>
    </row>
    <row r="602" spans="1:20" x14ac:dyDescent="0.15">
      <c r="A602" s="15" t="s">
        <v>384</v>
      </c>
      <c r="B602" s="15" t="s">
        <v>33</v>
      </c>
      <c r="C602" s="6">
        <v>118</v>
      </c>
      <c r="D602" s="6">
        <v>37522.720000000001</v>
      </c>
      <c r="E602" s="6">
        <v>384</v>
      </c>
      <c r="F602" s="6">
        <f t="shared" si="27"/>
        <v>3.2542372881355934</v>
      </c>
      <c r="H602" s="15" t="s">
        <v>447</v>
      </c>
      <c r="I602" s="15" t="s">
        <v>24</v>
      </c>
      <c r="J602" s="6">
        <v>76</v>
      </c>
      <c r="K602" s="6">
        <v>25065</v>
      </c>
      <c r="L602" s="6">
        <v>294</v>
      </c>
      <c r="M602" s="6">
        <f t="shared" si="28"/>
        <v>3.8684210526315788</v>
      </c>
      <c r="O602" s="15" t="s">
        <v>508</v>
      </c>
      <c r="P602" s="15" t="s">
        <v>33</v>
      </c>
      <c r="Q602" s="6">
        <v>95</v>
      </c>
      <c r="R602" s="6">
        <v>28483.439999999999</v>
      </c>
      <c r="S602" s="6">
        <v>91</v>
      </c>
      <c r="T602" s="6">
        <f t="shared" si="29"/>
        <v>0.95789473684210524</v>
      </c>
    </row>
    <row r="603" spans="1:20" x14ac:dyDescent="0.15">
      <c r="A603" s="15" t="s">
        <v>385</v>
      </c>
      <c r="B603" s="15" t="s">
        <v>24</v>
      </c>
      <c r="C603" s="6">
        <v>73</v>
      </c>
      <c r="D603" s="6">
        <v>22961.396000000001</v>
      </c>
      <c r="E603" s="6">
        <v>71</v>
      </c>
      <c r="F603" s="6">
        <f t="shared" si="27"/>
        <v>0.9726027397260274</v>
      </c>
      <c r="H603" s="15" t="s">
        <v>447</v>
      </c>
      <c r="I603" s="15" t="s">
        <v>25</v>
      </c>
      <c r="J603" s="6">
        <v>75</v>
      </c>
      <c r="K603" s="6">
        <v>22086.445</v>
      </c>
      <c r="L603" s="6">
        <v>294</v>
      </c>
      <c r="M603" s="6">
        <f t="shared" si="28"/>
        <v>3.92</v>
      </c>
      <c r="O603" s="15" t="s">
        <v>509</v>
      </c>
      <c r="P603" s="15" t="s">
        <v>24</v>
      </c>
      <c r="Q603" s="6">
        <v>55</v>
      </c>
      <c r="R603" s="6">
        <v>19280.562000000002</v>
      </c>
      <c r="S603" s="6">
        <v>52</v>
      </c>
      <c r="T603" s="6">
        <f t="shared" si="29"/>
        <v>0.94545454545454544</v>
      </c>
    </row>
    <row r="604" spans="1:20" x14ac:dyDescent="0.15">
      <c r="A604" s="15" t="s">
        <v>385</v>
      </c>
      <c r="B604" s="15" t="s">
        <v>25</v>
      </c>
      <c r="C604" s="6">
        <v>80</v>
      </c>
      <c r="D604" s="6">
        <v>25419.474999999999</v>
      </c>
      <c r="E604" s="6">
        <v>71</v>
      </c>
      <c r="F604" s="6">
        <f t="shared" si="27"/>
        <v>0.88749999999999996</v>
      </c>
      <c r="H604" s="15" t="s">
        <v>447</v>
      </c>
      <c r="I604" s="15" t="s">
        <v>26</v>
      </c>
      <c r="J604" s="6">
        <v>72</v>
      </c>
      <c r="K604" s="6">
        <v>23774.720000000001</v>
      </c>
      <c r="L604" s="6">
        <v>295</v>
      </c>
      <c r="M604" s="6">
        <f t="shared" si="28"/>
        <v>4.0972222222222223</v>
      </c>
      <c r="O604" s="15" t="s">
        <v>509</v>
      </c>
      <c r="P604" s="15" t="s">
        <v>25</v>
      </c>
      <c r="Q604" s="6">
        <v>69</v>
      </c>
      <c r="R604" s="6">
        <v>22330.398000000001</v>
      </c>
      <c r="S604" s="6">
        <v>52</v>
      </c>
      <c r="T604" s="6">
        <f t="shared" si="29"/>
        <v>0.75362318840579712</v>
      </c>
    </row>
    <row r="605" spans="1:20" x14ac:dyDescent="0.15">
      <c r="A605" s="15" t="s">
        <v>385</v>
      </c>
      <c r="B605" s="15" t="s">
        <v>26</v>
      </c>
      <c r="C605" s="6">
        <v>91</v>
      </c>
      <c r="D605" s="6">
        <v>28526.324000000001</v>
      </c>
      <c r="E605" s="6">
        <v>71</v>
      </c>
      <c r="F605" s="6">
        <f t="shared" si="27"/>
        <v>0.78021978021978022</v>
      </c>
      <c r="H605" s="15" t="s">
        <v>447</v>
      </c>
      <c r="I605" s="15" t="s">
        <v>27</v>
      </c>
      <c r="J605" s="6">
        <v>81</v>
      </c>
      <c r="K605" s="6">
        <v>27458.833999999999</v>
      </c>
      <c r="L605" s="6">
        <v>295</v>
      </c>
      <c r="M605" s="6">
        <f t="shared" si="28"/>
        <v>3.6419753086419755</v>
      </c>
      <c r="O605" s="15" t="s">
        <v>509</v>
      </c>
      <c r="P605" s="15" t="s">
        <v>26</v>
      </c>
      <c r="Q605" s="6">
        <v>62</v>
      </c>
      <c r="R605" s="6">
        <v>21118.798999999999</v>
      </c>
      <c r="S605" s="6">
        <v>52</v>
      </c>
      <c r="T605" s="6">
        <f t="shared" si="29"/>
        <v>0.83870967741935487</v>
      </c>
    </row>
    <row r="606" spans="1:20" x14ac:dyDescent="0.15">
      <c r="A606" s="15" t="s">
        <v>385</v>
      </c>
      <c r="B606" s="15" t="s">
        <v>27</v>
      </c>
      <c r="C606" s="6">
        <v>87</v>
      </c>
      <c r="D606" s="6">
        <v>25906.643</v>
      </c>
      <c r="E606" s="6">
        <v>71</v>
      </c>
      <c r="F606" s="6">
        <f t="shared" si="27"/>
        <v>0.81609195402298851</v>
      </c>
      <c r="H606" s="15" t="s">
        <v>447</v>
      </c>
      <c r="I606" s="15" t="s">
        <v>28</v>
      </c>
      <c r="J606" s="6">
        <v>93</v>
      </c>
      <c r="K606" s="6">
        <v>30096.884999999998</v>
      </c>
      <c r="L606" s="6">
        <v>295</v>
      </c>
      <c r="M606" s="6">
        <f t="shared" si="28"/>
        <v>3.172043010752688</v>
      </c>
      <c r="O606" s="15" t="s">
        <v>509</v>
      </c>
      <c r="P606" s="15" t="s">
        <v>27</v>
      </c>
      <c r="Q606" s="6">
        <v>53</v>
      </c>
      <c r="R606" s="6">
        <v>17797.761999999999</v>
      </c>
      <c r="S606" s="6">
        <v>52</v>
      </c>
      <c r="T606" s="6">
        <f t="shared" si="29"/>
        <v>0.98113207547169812</v>
      </c>
    </row>
    <row r="607" spans="1:20" x14ac:dyDescent="0.15">
      <c r="A607" s="15" t="s">
        <v>385</v>
      </c>
      <c r="B607" s="15" t="s">
        <v>28</v>
      </c>
      <c r="C607" s="6">
        <v>91</v>
      </c>
      <c r="D607" s="6">
        <v>28311.157999999999</v>
      </c>
      <c r="E607" s="6">
        <v>71</v>
      </c>
      <c r="F607" s="6">
        <f t="shared" si="27"/>
        <v>0.78021978021978022</v>
      </c>
      <c r="H607" s="15" t="s">
        <v>447</v>
      </c>
      <c r="I607" s="15" t="s">
        <v>29</v>
      </c>
      <c r="J607" s="6">
        <v>74</v>
      </c>
      <c r="K607" s="6">
        <v>24864.803</v>
      </c>
      <c r="L607" s="6">
        <v>295</v>
      </c>
      <c r="M607" s="6">
        <f t="shared" si="28"/>
        <v>3.9864864864864864</v>
      </c>
      <c r="O607" s="15" t="s">
        <v>509</v>
      </c>
      <c r="P607" s="15" t="s">
        <v>28</v>
      </c>
      <c r="Q607" s="6">
        <v>52</v>
      </c>
      <c r="R607" s="6">
        <v>18564.798999999999</v>
      </c>
      <c r="S607" s="6">
        <v>52</v>
      </c>
      <c r="T607" s="6">
        <f t="shared" si="29"/>
        <v>1</v>
      </c>
    </row>
    <row r="608" spans="1:20" x14ac:dyDescent="0.15">
      <c r="A608" s="15" t="s">
        <v>385</v>
      </c>
      <c r="B608" s="15" t="s">
        <v>29</v>
      </c>
      <c r="C608" s="6">
        <v>81</v>
      </c>
      <c r="D608" s="6">
        <v>27660.877</v>
      </c>
      <c r="E608" s="6">
        <v>71</v>
      </c>
      <c r="F608" s="6">
        <f t="shared" si="27"/>
        <v>0.87654320987654322</v>
      </c>
      <c r="H608" s="15" t="s">
        <v>447</v>
      </c>
      <c r="I608" s="15" t="s">
        <v>30</v>
      </c>
      <c r="J608" s="6">
        <v>48</v>
      </c>
      <c r="K608" s="6">
        <v>16685.638999999999</v>
      </c>
      <c r="L608" s="6">
        <v>295</v>
      </c>
      <c r="M608" s="6">
        <f t="shared" si="28"/>
        <v>6.145833333333333</v>
      </c>
      <c r="O608" s="15" t="s">
        <v>509</v>
      </c>
      <c r="P608" s="15" t="s">
        <v>29</v>
      </c>
      <c r="Q608" s="6">
        <v>51</v>
      </c>
      <c r="R608" s="6">
        <v>17273.280999999999</v>
      </c>
      <c r="S608" s="6">
        <v>52</v>
      </c>
      <c r="T608" s="6">
        <f t="shared" si="29"/>
        <v>1.0196078431372548</v>
      </c>
    </row>
    <row r="609" spans="1:20" x14ac:dyDescent="0.15">
      <c r="A609" s="15" t="s">
        <v>385</v>
      </c>
      <c r="B609" s="15" t="s">
        <v>30</v>
      </c>
      <c r="C609" s="6">
        <v>37</v>
      </c>
      <c r="D609" s="6">
        <v>12741.799000000001</v>
      </c>
      <c r="E609" s="6">
        <v>71</v>
      </c>
      <c r="F609" s="6">
        <f t="shared" si="27"/>
        <v>1.9189189189189189</v>
      </c>
      <c r="H609" s="15" t="s">
        <v>447</v>
      </c>
      <c r="I609" s="15" t="s">
        <v>31</v>
      </c>
      <c r="J609" s="6">
        <v>47</v>
      </c>
      <c r="K609" s="6">
        <v>15171.960999999999</v>
      </c>
      <c r="L609" s="6">
        <v>295</v>
      </c>
      <c r="M609" s="6">
        <f t="shared" si="28"/>
        <v>6.2765957446808507</v>
      </c>
      <c r="O609" s="15" t="s">
        <v>509</v>
      </c>
      <c r="P609" s="15" t="s">
        <v>30</v>
      </c>
      <c r="Q609" s="6">
        <v>35</v>
      </c>
      <c r="R609" s="6">
        <v>10935</v>
      </c>
      <c r="S609" s="6">
        <v>52</v>
      </c>
      <c r="T609" s="6">
        <f t="shared" si="29"/>
        <v>1.4857142857142858</v>
      </c>
    </row>
    <row r="610" spans="1:20" x14ac:dyDescent="0.15">
      <c r="A610" s="15" t="s">
        <v>385</v>
      </c>
      <c r="B610" s="15" t="s">
        <v>31</v>
      </c>
      <c r="C610" s="6">
        <v>44</v>
      </c>
      <c r="D610" s="6">
        <v>16195.762000000001</v>
      </c>
      <c r="E610" s="6">
        <v>71</v>
      </c>
      <c r="F610" s="6">
        <f t="shared" si="27"/>
        <v>1.6136363636363635</v>
      </c>
      <c r="H610" s="15" t="s">
        <v>447</v>
      </c>
      <c r="I610" s="15" t="s">
        <v>32</v>
      </c>
      <c r="J610" s="6">
        <v>79</v>
      </c>
      <c r="K610" s="6">
        <v>26457.601999999999</v>
      </c>
      <c r="L610" s="6">
        <v>296</v>
      </c>
      <c r="M610" s="6">
        <f t="shared" si="28"/>
        <v>3.7468354430379747</v>
      </c>
      <c r="O610" s="15" t="s">
        <v>509</v>
      </c>
      <c r="P610" s="15" t="s">
        <v>31</v>
      </c>
      <c r="Q610" s="6">
        <v>25</v>
      </c>
      <c r="R610" s="6">
        <v>8439.6</v>
      </c>
      <c r="S610" s="6">
        <v>52</v>
      </c>
      <c r="T610" s="6">
        <f t="shared" si="29"/>
        <v>2.08</v>
      </c>
    </row>
    <row r="611" spans="1:20" x14ac:dyDescent="0.15">
      <c r="A611" s="15" t="s">
        <v>385</v>
      </c>
      <c r="B611" s="15" t="s">
        <v>32</v>
      </c>
      <c r="C611" s="6">
        <v>82</v>
      </c>
      <c r="D611" s="6">
        <v>28288.201000000001</v>
      </c>
      <c r="E611" s="6">
        <v>72</v>
      </c>
      <c r="F611" s="6">
        <f t="shared" si="27"/>
        <v>0.87804878048780488</v>
      </c>
      <c r="H611" s="15" t="s">
        <v>447</v>
      </c>
      <c r="I611" s="15" t="s">
        <v>33</v>
      </c>
      <c r="J611" s="6">
        <v>70</v>
      </c>
      <c r="K611" s="6">
        <v>24412.080000000002</v>
      </c>
      <c r="L611" s="6">
        <v>296</v>
      </c>
      <c r="M611" s="6">
        <f t="shared" si="28"/>
        <v>4.2285714285714286</v>
      </c>
      <c r="O611" s="15" t="s">
        <v>509</v>
      </c>
      <c r="P611" s="15" t="s">
        <v>32</v>
      </c>
      <c r="Q611" s="6">
        <v>47</v>
      </c>
      <c r="R611" s="6">
        <v>17773.081999999999</v>
      </c>
      <c r="S611" s="6">
        <v>52</v>
      </c>
      <c r="T611" s="6">
        <f t="shared" si="29"/>
        <v>1.1063829787234043</v>
      </c>
    </row>
    <row r="612" spans="1:20" x14ac:dyDescent="0.15">
      <c r="A612" s="15" t="s">
        <v>385</v>
      </c>
      <c r="B612" s="15" t="s">
        <v>33</v>
      </c>
      <c r="C612" s="6">
        <v>88</v>
      </c>
      <c r="D612" s="6">
        <v>29327.043000000001</v>
      </c>
      <c r="E612" s="6">
        <v>72</v>
      </c>
      <c r="F612" s="6">
        <f t="shared" si="27"/>
        <v>0.81818181818181823</v>
      </c>
      <c r="H612" s="15" t="s">
        <v>448</v>
      </c>
      <c r="I612" s="15" t="s">
        <v>24</v>
      </c>
      <c r="J612" s="6">
        <v>24</v>
      </c>
      <c r="K612" s="6">
        <v>7013.0405000000001</v>
      </c>
      <c r="L612" s="6">
        <v>45</v>
      </c>
      <c r="M612" s="6">
        <f t="shared" si="28"/>
        <v>1.875</v>
      </c>
      <c r="O612" s="15" t="s">
        <v>509</v>
      </c>
      <c r="P612" s="15" t="s">
        <v>33</v>
      </c>
      <c r="Q612" s="6">
        <v>59</v>
      </c>
      <c r="R612" s="6">
        <v>17629.717000000001</v>
      </c>
      <c r="S612" s="6">
        <v>52</v>
      </c>
      <c r="T612" s="6">
        <f t="shared" si="29"/>
        <v>0.88135593220338981</v>
      </c>
    </row>
    <row r="613" spans="1:20" x14ac:dyDescent="0.15">
      <c r="A613" s="15" t="s">
        <v>386</v>
      </c>
      <c r="B613" s="15" t="s">
        <v>24</v>
      </c>
      <c r="C613" s="6">
        <v>26</v>
      </c>
      <c r="D613" s="6">
        <v>8262.52</v>
      </c>
      <c r="E613" s="6">
        <v>52</v>
      </c>
      <c r="F613" s="6">
        <f t="shared" si="27"/>
        <v>2</v>
      </c>
      <c r="H613" s="15" t="s">
        <v>448</v>
      </c>
      <c r="I613" s="15" t="s">
        <v>25</v>
      </c>
      <c r="J613" s="6">
        <v>25</v>
      </c>
      <c r="K613" s="6">
        <v>6472.6806999999999</v>
      </c>
      <c r="L613" s="6">
        <v>45</v>
      </c>
      <c r="M613" s="6">
        <f t="shared" si="28"/>
        <v>1.8</v>
      </c>
      <c r="O613" s="15" t="s">
        <v>510</v>
      </c>
      <c r="P613" s="15" t="s">
        <v>24</v>
      </c>
      <c r="Q613" s="6">
        <v>6</v>
      </c>
      <c r="R613" s="6">
        <v>2200.08</v>
      </c>
      <c r="S613" s="6">
        <v>36</v>
      </c>
      <c r="T613" s="6">
        <f t="shared" si="29"/>
        <v>6</v>
      </c>
    </row>
    <row r="614" spans="1:20" x14ac:dyDescent="0.15">
      <c r="A614" s="15" t="s">
        <v>386</v>
      </c>
      <c r="B614" s="15" t="s">
        <v>25</v>
      </c>
      <c r="C614" s="6">
        <v>32</v>
      </c>
      <c r="D614" s="6">
        <v>9976.3610000000008</v>
      </c>
      <c r="E614" s="6">
        <v>52</v>
      </c>
      <c r="F614" s="6">
        <f t="shared" si="27"/>
        <v>1.625</v>
      </c>
      <c r="H614" s="15" t="s">
        <v>448</v>
      </c>
      <c r="I614" s="15" t="s">
        <v>26</v>
      </c>
      <c r="J614" s="6">
        <v>23</v>
      </c>
      <c r="K614" s="6">
        <v>7035.8402999999998</v>
      </c>
      <c r="L614" s="6">
        <v>45</v>
      </c>
      <c r="M614" s="6">
        <f t="shared" si="28"/>
        <v>1.9565217391304348</v>
      </c>
      <c r="O614" s="15" t="s">
        <v>510</v>
      </c>
      <c r="P614" s="15" t="s">
        <v>25</v>
      </c>
      <c r="Q614" s="6">
        <v>8</v>
      </c>
      <c r="R614" s="6">
        <v>3002.6401000000001</v>
      </c>
      <c r="S614" s="6">
        <v>36</v>
      </c>
      <c r="T614" s="6">
        <f t="shared" si="29"/>
        <v>4.5</v>
      </c>
    </row>
    <row r="615" spans="1:20" x14ac:dyDescent="0.15">
      <c r="A615" s="15" t="s">
        <v>386</v>
      </c>
      <c r="B615" s="15" t="s">
        <v>26</v>
      </c>
      <c r="C615" s="6">
        <v>36</v>
      </c>
      <c r="D615" s="6">
        <v>11359.200999999999</v>
      </c>
      <c r="E615" s="6">
        <v>52</v>
      </c>
      <c r="F615" s="6">
        <f t="shared" si="27"/>
        <v>1.4444444444444444</v>
      </c>
      <c r="H615" s="15" t="s">
        <v>448</v>
      </c>
      <c r="I615" s="15" t="s">
        <v>27</v>
      </c>
      <c r="J615" s="6">
        <v>26</v>
      </c>
      <c r="K615" s="6">
        <v>8678.5205000000005</v>
      </c>
      <c r="L615" s="6">
        <v>45</v>
      </c>
      <c r="M615" s="6">
        <f t="shared" si="28"/>
        <v>1.7307692307692308</v>
      </c>
      <c r="O615" s="15" t="s">
        <v>510</v>
      </c>
      <c r="P615" s="15" t="s">
        <v>26</v>
      </c>
      <c r="Q615" s="6">
        <v>8</v>
      </c>
      <c r="R615" s="6">
        <v>3132.6401000000001</v>
      </c>
      <c r="S615" s="6">
        <v>37</v>
      </c>
      <c r="T615" s="6">
        <f t="shared" si="29"/>
        <v>4.625</v>
      </c>
    </row>
    <row r="616" spans="1:20" x14ac:dyDescent="0.15">
      <c r="A616" s="15" t="s">
        <v>386</v>
      </c>
      <c r="B616" s="15" t="s">
        <v>27</v>
      </c>
      <c r="C616" s="6">
        <v>40</v>
      </c>
      <c r="D616" s="6">
        <v>11467.678</v>
      </c>
      <c r="E616" s="6">
        <v>53</v>
      </c>
      <c r="F616" s="6">
        <f t="shared" si="27"/>
        <v>1.325</v>
      </c>
      <c r="H616" s="15" t="s">
        <v>448</v>
      </c>
      <c r="I616" s="15" t="s">
        <v>28</v>
      </c>
      <c r="J616" s="6">
        <v>35</v>
      </c>
      <c r="K616" s="6">
        <v>10752.800999999999</v>
      </c>
      <c r="L616" s="6">
        <v>45</v>
      </c>
      <c r="M616" s="6">
        <f t="shared" si="28"/>
        <v>1.2857142857142858</v>
      </c>
      <c r="O616" s="15" t="s">
        <v>510</v>
      </c>
      <c r="P616" s="15" t="s">
        <v>27</v>
      </c>
      <c r="Q616" s="6">
        <v>9</v>
      </c>
      <c r="R616" s="6">
        <v>3186.7202000000002</v>
      </c>
      <c r="S616" s="6">
        <v>37</v>
      </c>
      <c r="T616" s="6">
        <f t="shared" si="29"/>
        <v>4.1111111111111107</v>
      </c>
    </row>
    <row r="617" spans="1:20" x14ac:dyDescent="0.15">
      <c r="A617" s="15" t="s">
        <v>386</v>
      </c>
      <c r="B617" s="15" t="s">
        <v>28</v>
      </c>
      <c r="C617" s="6">
        <v>48</v>
      </c>
      <c r="D617" s="6">
        <v>15446.762000000001</v>
      </c>
      <c r="E617" s="6">
        <v>53</v>
      </c>
      <c r="F617" s="6">
        <f t="shared" si="27"/>
        <v>1.1041666666666667</v>
      </c>
      <c r="H617" s="15" t="s">
        <v>448</v>
      </c>
      <c r="I617" s="15" t="s">
        <v>29</v>
      </c>
      <c r="J617" s="6">
        <v>31</v>
      </c>
      <c r="K617" s="6">
        <v>10730.279</v>
      </c>
      <c r="L617" s="6">
        <v>45</v>
      </c>
      <c r="M617" s="6">
        <f t="shared" si="28"/>
        <v>1.4516129032258065</v>
      </c>
      <c r="O617" s="15" t="s">
        <v>510</v>
      </c>
      <c r="P617" s="15" t="s">
        <v>28</v>
      </c>
      <c r="Q617" s="6">
        <v>7</v>
      </c>
      <c r="R617" s="6">
        <v>3083.36</v>
      </c>
      <c r="S617" s="6">
        <v>38</v>
      </c>
      <c r="T617" s="6">
        <f t="shared" si="29"/>
        <v>5.4285714285714288</v>
      </c>
    </row>
    <row r="618" spans="1:20" x14ac:dyDescent="0.15">
      <c r="A618" s="15" t="s">
        <v>386</v>
      </c>
      <c r="B618" s="15" t="s">
        <v>29</v>
      </c>
      <c r="C618" s="6">
        <v>30</v>
      </c>
      <c r="D618" s="6">
        <v>8965.3590000000004</v>
      </c>
      <c r="E618" s="6">
        <v>53</v>
      </c>
      <c r="F618" s="6">
        <f t="shared" si="27"/>
        <v>1.7666666666666666</v>
      </c>
      <c r="H618" s="15" t="s">
        <v>448</v>
      </c>
      <c r="I618" s="15" t="s">
        <v>30</v>
      </c>
      <c r="J618" s="6">
        <v>20</v>
      </c>
      <c r="K618" s="6">
        <v>6999.2803000000004</v>
      </c>
      <c r="L618" s="6">
        <v>45</v>
      </c>
      <c r="M618" s="6">
        <f t="shared" si="28"/>
        <v>2.25</v>
      </c>
      <c r="O618" s="15" t="s">
        <v>510</v>
      </c>
      <c r="P618" s="15" t="s">
        <v>29</v>
      </c>
      <c r="Q618" s="6">
        <v>11</v>
      </c>
      <c r="R618" s="6">
        <v>3757.96</v>
      </c>
      <c r="S618" s="6">
        <v>38</v>
      </c>
      <c r="T618" s="6">
        <f t="shared" si="29"/>
        <v>3.4545454545454546</v>
      </c>
    </row>
    <row r="619" spans="1:20" x14ac:dyDescent="0.15">
      <c r="A619" s="15" t="s">
        <v>386</v>
      </c>
      <c r="B619" s="15" t="s">
        <v>30</v>
      </c>
      <c r="C619" s="6">
        <v>16</v>
      </c>
      <c r="D619" s="6">
        <v>5423.7602999999999</v>
      </c>
      <c r="E619" s="6">
        <v>53</v>
      </c>
      <c r="F619" s="6">
        <f t="shared" si="27"/>
        <v>3.3125</v>
      </c>
      <c r="H619" s="15" t="s">
        <v>448</v>
      </c>
      <c r="I619" s="15" t="s">
        <v>31</v>
      </c>
      <c r="J619" s="6">
        <v>23</v>
      </c>
      <c r="K619" s="6">
        <v>6025.92</v>
      </c>
      <c r="L619" s="6">
        <v>45</v>
      </c>
      <c r="M619" s="6">
        <f t="shared" si="28"/>
        <v>1.9565217391304348</v>
      </c>
      <c r="O619" s="15" t="s">
        <v>510</v>
      </c>
      <c r="P619" s="15" t="s">
        <v>30</v>
      </c>
      <c r="Q619" s="6">
        <v>5</v>
      </c>
      <c r="R619" s="6">
        <v>1717.28</v>
      </c>
      <c r="S619" s="6">
        <v>39</v>
      </c>
      <c r="T619" s="6">
        <f t="shared" si="29"/>
        <v>7.8</v>
      </c>
    </row>
    <row r="620" spans="1:20" x14ac:dyDescent="0.15">
      <c r="A620" s="15" t="s">
        <v>386</v>
      </c>
      <c r="B620" s="15" t="s">
        <v>31</v>
      </c>
      <c r="C620" s="6">
        <v>22</v>
      </c>
      <c r="D620" s="6">
        <v>7838.8002999999999</v>
      </c>
      <c r="E620" s="6">
        <v>53</v>
      </c>
      <c r="F620" s="6">
        <f t="shared" si="27"/>
        <v>2.4090909090909092</v>
      </c>
      <c r="H620" s="15" t="s">
        <v>448</v>
      </c>
      <c r="I620" s="15" t="s">
        <v>32</v>
      </c>
      <c r="J620" s="6">
        <v>28</v>
      </c>
      <c r="K620" s="6">
        <v>10039.52</v>
      </c>
      <c r="L620" s="6">
        <v>46</v>
      </c>
      <c r="M620" s="6">
        <f t="shared" si="28"/>
        <v>1.6428571428571428</v>
      </c>
      <c r="O620" s="15" t="s">
        <v>510</v>
      </c>
      <c r="P620" s="15" t="s">
        <v>31</v>
      </c>
      <c r="Q620" s="6">
        <v>6</v>
      </c>
      <c r="R620" s="6">
        <v>1832.3198</v>
      </c>
      <c r="S620" s="6">
        <v>40</v>
      </c>
      <c r="T620" s="6">
        <f t="shared" si="29"/>
        <v>6.666666666666667</v>
      </c>
    </row>
    <row r="621" spans="1:20" x14ac:dyDescent="0.15">
      <c r="A621" s="15" t="s">
        <v>386</v>
      </c>
      <c r="B621" s="15" t="s">
        <v>32</v>
      </c>
      <c r="C621" s="6">
        <v>29</v>
      </c>
      <c r="D621" s="6">
        <v>9543.1180000000004</v>
      </c>
      <c r="E621" s="6">
        <v>53</v>
      </c>
      <c r="F621" s="6">
        <f t="shared" si="27"/>
        <v>1.8275862068965518</v>
      </c>
      <c r="H621" s="15" t="s">
        <v>448</v>
      </c>
      <c r="I621" s="15" t="s">
        <v>33</v>
      </c>
      <c r="J621" s="6">
        <v>30</v>
      </c>
      <c r="K621" s="6">
        <v>10367.200999999999</v>
      </c>
      <c r="L621" s="6">
        <v>46</v>
      </c>
      <c r="M621" s="6">
        <f t="shared" si="28"/>
        <v>1.5333333333333334</v>
      </c>
      <c r="O621" s="15" t="s">
        <v>510</v>
      </c>
      <c r="P621" s="15" t="s">
        <v>32</v>
      </c>
      <c r="Q621" s="6">
        <v>7</v>
      </c>
      <c r="R621" s="6">
        <v>2697.48</v>
      </c>
      <c r="S621" s="6">
        <v>40</v>
      </c>
      <c r="T621" s="6">
        <f t="shared" si="29"/>
        <v>5.7142857142857144</v>
      </c>
    </row>
    <row r="622" spans="1:20" x14ac:dyDescent="0.15">
      <c r="A622" s="15" t="s">
        <v>386</v>
      </c>
      <c r="B622" s="15" t="s">
        <v>33</v>
      </c>
      <c r="C622" s="6">
        <v>32</v>
      </c>
      <c r="D622" s="6">
        <v>10889.8</v>
      </c>
      <c r="E622" s="6">
        <v>53</v>
      </c>
      <c r="F622" s="6">
        <f t="shared" si="27"/>
        <v>1.65625</v>
      </c>
      <c r="H622" s="15"/>
      <c r="I622" s="15"/>
      <c r="J622" s="6"/>
      <c r="K622" s="6"/>
      <c r="L622" s="6"/>
      <c r="M622" s="6"/>
      <c r="O622" s="15" t="s">
        <v>510</v>
      </c>
      <c r="P622" s="15" t="s">
        <v>33</v>
      </c>
      <c r="Q622" s="6">
        <v>10</v>
      </c>
      <c r="R622" s="6">
        <v>3205.2404999999999</v>
      </c>
      <c r="S622" s="6">
        <v>41</v>
      </c>
      <c r="T622" s="6">
        <f t="shared" si="29"/>
        <v>4.0999999999999996</v>
      </c>
    </row>
    <row r="624" spans="1:20" x14ac:dyDescent="0.15">
      <c r="A624" s="16" t="s">
        <v>34</v>
      </c>
      <c r="B624" s="4" t="s">
        <v>36</v>
      </c>
      <c r="C624" s="4" t="s">
        <v>77</v>
      </c>
      <c r="D624" s="4" t="s">
        <v>37</v>
      </c>
      <c r="H624" s="16" t="s">
        <v>34</v>
      </c>
      <c r="I624" s="4" t="s">
        <v>36</v>
      </c>
      <c r="J624" s="4" t="s">
        <v>77</v>
      </c>
      <c r="K624" s="4" t="s">
        <v>37</v>
      </c>
      <c r="O624" s="16" t="s">
        <v>34</v>
      </c>
      <c r="P624" s="4" t="s">
        <v>36</v>
      </c>
      <c r="Q624" s="4" t="s">
        <v>77</v>
      </c>
      <c r="R624" s="4" t="s">
        <v>37</v>
      </c>
    </row>
    <row r="625" spans="1:18" x14ac:dyDescent="0.15">
      <c r="A625" s="17" t="s">
        <v>325</v>
      </c>
      <c r="B625" s="18">
        <v>279</v>
      </c>
      <c r="C625" s="18">
        <v>92550.518800000005</v>
      </c>
      <c r="D625" s="18">
        <v>535.6</v>
      </c>
      <c r="H625" s="17" t="s">
        <v>387</v>
      </c>
      <c r="I625" s="18">
        <v>47</v>
      </c>
      <c r="J625" s="18">
        <v>14203.3598</v>
      </c>
      <c r="K625" s="18">
        <v>462.88888888888891</v>
      </c>
      <c r="O625" s="17" t="s">
        <v>449</v>
      </c>
      <c r="P625" s="18">
        <v>226</v>
      </c>
      <c r="Q625" s="18">
        <v>73559.44</v>
      </c>
      <c r="R625" s="18">
        <v>487.4</v>
      </c>
    </row>
    <row r="626" spans="1:18" x14ac:dyDescent="0.15">
      <c r="A626" s="17" t="s">
        <v>326</v>
      </c>
      <c r="B626" s="18">
        <v>710</v>
      </c>
      <c r="C626" s="18">
        <v>230369.15700000001</v>
      </c>
      <c r="D626" s="18">
        <v>245.8</v>
      </c>
      <c r="H626" s="17" t="s">
        <v>388</v>
      </c>
      <c r="I626" s="18">
        <v>469</v>
      </c>
      <c r="J626" s="18">
        <v>152759.96300000002</v>
      </c>
      <c r="K626" s="18">
        <v>271.89999999999998</v>
      </c>
      <c r="O626" s="17" t="s">
        <v>450</v>
      </c>
      <c r="P626" s="18">
        <v>687</v>
      </c>
      <c r="Q626" s="18">
        <v>223762.39700000003</v>
      </c>
      <c r="R626" s="18">
        <v>141.9</v>
      </c>
    </row>
    <row r="627" spans="1:18" x14ac:dyDescent="0.15">
      <c r="A627" s="17" t="s">
        <v>327</v>
      </c>
      <c r="B627" s="18">
        <v>907</v>
      </c>
      <c r="C627" s="18">
        <v>297796.94400000002</v>
      </c>
      <c r="D627" s="18">
        <v>197.7</v>
      </c>
      <c r="H627" s="17" t="s">
        <v>389</v>
      </c>
      <c r="I627" s="18">
        <v>905</v>
      </c>
      <c r="J627" s="18">
        <v>297683.73600000003</v>
      </c>
      <c r="K627" s="18">
        <v>192.9</v>
      </c>
      <c r="O627" s="17" t="s">
        <v>451</v>
      </c>
      <c r="P627" s="18">
        <v>888</v>
      </c>
      <c r="Q627" s="18">
        <v>292788.41499999998</v>
      </c>
      <c r="R627" s="18">
        <v>101.2</v>
      </c>
    </row>
    <row r="628" spans="1:18" x14ac:dyDescent="0.15">
      <c r="A628" s="17" t="s">
        <v>328</v>
      </c>
      <c r="B628" s="18">
        <v>890</v>
      </c>
      <c r="C628" s="18">
        <v>295841.05500000005</v>
      </c>
      <c r="D628" s="18">
        <v>154</v>
      </c>
      <c r="H628" s="17" t="s">
        <v>390</v>
      </c>
      <c r="I628" s="18">
        <v>930</v>
      </c>
      <c r="J628" s="18">
        <v>304565.67700000003</v>
      </c>
      <c r="K628" s="18">
        <v>160.6</v>
      </c>
      <c r="O628" s="17" t="s">
        <v>452</v>
      </c>
      <c r="P628" s="18">
        <v>873</v>
      </c>
      <c r="Q628" s="18">
        <v>284517.739</v>
      </c>
      <c r="R628" s="18">
        <v>132.4</v>
      </c>
    </row>
    <row r="629" spans="1:18" x14ac:dyDescent="0.15">
      <c r="A629" s="17" t="s">
        <v>329</v>
      </c>
      <c r="B629" s="18">
        <v>828</v>
      </c>
      <c r="C629" s="18">
        <v>265903.93300000002</v>
      </c>
      <c r="D629" s="18">
        <v>137</v>
      </c>
      <c r="H629" s="17" t="s">
        <v>391</v>
      </c>
      <c r="I629" s="18">
        <v>865</v>
      </c>
      <c r="J629" s="18">
        <v>285417.71200000006</v>
      </c>
      <c r="K629" s="18">
        <v>141.69999999999999</v>
      </c>
      <c r="O629" s="17" t="s">
        <v>453</v>
      </c>
      <c r="P629" s="18">
        <v>867</v>
      </c>
      <c r="Q629" s="18">
        <v>278902.98699999996</v>
      </c>
      <c r="R629" s="18">
        <v>128.19999999999999</v>
      </c>
    </row>
    <row r="630" spans="1:18" x14ac:dyDescent="0.15">
      <c r="A630" s="17" t="s">
        <v>330</v>
      </c>
      <c r="B630" s="18">
        <v>832</v>
      </c>
      <c r="C630" s="18">
        <v>262373.08900000004</v>
      </c>
      <c r="D630" s="18">
        <v>397.2</v>
      </c>
      <c r="H630" s="17" t="s">
        <v>392</v>
      </c>
      <c r="I630" s="18">
        <v>867</v>
      </c>
      <c r="J630" s="18">
        <v>294953.24399999995</v>
      </c>
      <c r="K630" s="18">
        <v>159.4</v>
      </c>
      <c r="O630" s="17" t="s">
        <v>454</v>
      </c>
      <c r="P630" s="18">
        <v>844</v>
      </c>
      <c r="Q630" s="18">
        <v>275226.74400000001</v>
      </c>
      <c r="R630" s="18">
        <v>132.19999999999999</v>
      </c>
    </row>
    <row r="631" spans="1:18" x14ac:dyDescent="0.15">
      <c r="A631" s="17" t="s">
        <v>331</v>
      </c>
      <c r="B631" s="18">
        <v>876</v>
      </c>
      <c r="C631" s="18">
        <v>280244.87599999999</v>
      </c>
      <c r="D631" s="18">
        <v>129</v>
      </c>
      <c r="H631" s="17" t="s">
        <v>393</v>
      </c>
      <c r="I631" s="18">
        <v>932</v>
      </c>
      <c r="J631" s="18">
        <v>307550.995</v>
      </c>
      <c r="K631" s="18">
        <v>158.19999999999999</v>
      </c>
      <c r="O631" s="17" t="s">
        <v>455</v>
      </c>
      <c r="P631" s="18">
        <v>844</v>
      </c>
      <c r="Q631" s="18">
        <v>273872.46500000003</v>
      </c>
      <c r="R631" s="18">
        <v>118.4</v>
      </c>
    </row>
    <row r="632" spans="1:18" x14ac:dyDescent="0.15">
      <c r="A632" s="17" t="s">
        <v>332</v>
      </c>
      <c r="B632" s="18">
        <v>897</v>
      </c>
      <c r="C632" s="18">
        <v>288120.37900000002</v>
      </c>
      <c r="D632" s="18">
        <v>439.9</v>
      </c>
      <c r="H632" s="17" t="s">
        <v>394</v>
      </c>
      <c r="I632" s="18">
        <v>904</v>
      </c>
      <c r="J632" s="18">
        <v>294131.05200000003</v>
      </c>
      <c r="K632" s="18">
        <v>149.6</v>
      </c>
      <c r="O632" s="17" t="s">
        <v>456</v>
      </c>
      <c r="P632" s="18">
        <v>843</v>
      </c>
      <c r="Q632" s="18">
        <v>276993.01499999996</v>
      </c>
      <c r="R632" s="18">
        <v>100.4</v>
      </c>
    </row>
    <row r="633" spans="1:18" x14ac:dyDescent="0.15">
      <c r="A633" s="17" t="s">
        <v>333</v>
      </c>
      <c r="B633" s="18">
        <v>539</v>
      </c>
      <c r="C633" s="18">
        <v>172593.44400000002</v>
      </c>
      <c r="D633" s="18">
        <v>101.3</v>
      </c>
      <c r="H633" s="17" t="s">
        <v>395</v>
      </c>
      <c r="I633" s="18">
        <v>841</v>
      </c>
      <c r="J633" s="18">
        <v>275709.06799999997</v>
      </c>
      <c r="K633" s="18">
        <v>144.5</v>
      </c>
      <c r="O633" s="17" t="s">
        <v>457</v>
      </c>
      <c r="P633" s="18">
        <v>843</v>
      </c>
      <c r="Q633" s="18">
        <v>274931.049</v>
      </c>
      <c r="R633" s="18">
        <v>123.3</v>
      </c>
    </row>
    <row r="634" spans="1:18" x14ac:dyDescent="0.15">
      <c r="A634" s="17" t="s">
        <v>334</v>
      </c>
      <c r="B634" s="18">
        <v>441</v>
      </c>
      <c r="C634" s="18">
        <v>147120.79849999998</v>
      </c>
      <c r="D634" s="18">
        <v>602</v>
      </c>
      <c r="H634" s="17" t="s">
        <v>396</v>
      </c>
      <c r="I634" s="18">
        <v>842</v>
      </c>
      <c r="J634" s="18">
        <v>272007.78000000003</v>
      </c>
      <c r="K634" s="18">
        <v>118.9</v>
      </c>
      <c r="O634" s="17" t="s">
        <v>458</v>
      </c>
      <c r="P634" s="18">
        <v>842</v>
      </c>
      <c r="Q634" s="18">
        <v>269160.47499999998</v>
      </c>
      <c r="R634" s="18">
        <v>131.19999999999999</v>
      </c>
    </row>
    <row r="635" spans="1:18" x14ac:dyDescent="0.15">
      <c r="A635" s="17" t="s">
        <v>335</v>
      </c>
      <c r="B635" s="18">
        <v>804</v>
      </c>
      <c r="C635" s="18">
        <v>267748.87300000002</v>
      </c>
      <c r="D635" s="18">
        <v>262.5</v>
      </c>
      <c r="H635" s="17" t="s">
        <v>397</v>
      </c>
      <c r="I635" s="18">
        <v>841</v>
      </c>
      <c r="J635" s="18">
        <v>273127.93900000001</v>
      </c>
      <c r="K635" s="18">
        <v>136</v>
      </c>
      <c r="O635" s="17" t="s">
        <v>459</v>
      </c>
      <c r="P635" s="18">
        <v>842</v>
      </c>
      <c r="Q635" s="18">
        <v>276173.25549999997</v>
      </c>
      <c r="R635" s="18">
        <v>90.2</v>
      </c>
    </row>
    <row r="636" spans="1:18" x14ac:dyDescent="0.15">
      <c r="A636" s="17" t="s">
        <v>336</v>
      </c>
      <c r="B636" s="18">
        <v>889</v>
      </c>
      <c r="C636" s="18">
        <v>290973.95700000005</v>
      </c>
      <c r="D636" s="18">
        <v>446.1</v>
      </c>
      <c r="H636" s="17" t="s">
        <v>398</v>
      </c>
      <c r="I636" s="18">
        <v>841</v>
      </c>
      <c r="J636" s="18">
        <v>271372.59800000006</v>
      </c>
      <c r="K636" s="18">
        <v>129.69999999999999</v>
      </c>
      <c r="O636" s="17" t="s">
        <v>460</v>
      </c>
      <c r="P636" s="18">
        <v>842</v>
      </c>
      <c r="Q636" s="18">
        <v>283477.72700000001</v>
      </c>
      <c r="R636" s="18">
        <v>97</v>
      </c>
    </row>
    <row r="637" spans="1:18" x14ac:dyDescent="0.15">
      <c r="A637" s="17" t="s">
        <v>337</v>
      </c>
      <c r="B637" s="18">
        <v>861</v>
      </c>
      <c r="C637" s="18">
        <v>282092.87899999996</v>
      </c>
      <c r="D637" s="18">
        <v>1185.4000000000001</v>
      </c>
      <c r="H637" s="17" t="s">
        <v>399</v>
      </c>
      <c r="I637" s="18">
        <v>841</v>
      </c>
      <c r="J637" s="18">
        <v>275067.70600000001</v>
      </c>
      <c r="K637" s="18">
        <v>191</v>
      </c>
      <c r="O637" s="17" t="s">
        <v>461</v>
      </c>
      <c r="P637" s="18">
        <v>841</v>
      </c>
      <c r="Q637" s="18">
        <v>284644.16599999997</v>
      </c>
      <c r="R637" s="18">
        <v>115.3</v>
      </c>
    </row>
    <row r="638" spans="1:18" x14ac:dyDescent="0.15">
      <c r="A638" s="17" t="s">
        <v>338</v>
      </c>
      <c r="B638" s="18">
        <v>893</v>
      </c>
      <c r="C638" s="18">
        <v>295818.61599999998</v>
      </c>
      <c r="D638" s="18">
        <v>486.9</v>
      </c>
      <c r="H638" s="17" t="s">
        <v>400</v>
      </c>
      <c r="I638" s="18">
        <v>840</v>
      </c>
      <c r="J638" s="18">
        <v>277976.42499999999</v>
      </c>
      <c r="K638" s="18">
        <v>290.7</v>
      </c>
      <c r="O638" s="17" t="s">
        <v>462</v>
      </c>
      <c r="P638" s="18">
        <v>841</v>
      </c>
      <c r="Q638" s="18">
        <v>276264.97600000002</v>
      </c>
      <c r="R638" s="18">
        <v>89</v>
      </c>
    </row>
    <row r="639" spans="1:18" x14ac:dyDescent="0.15">
      <c r="A639" s="17" t="s">
        <v>339</v>
      </c>
      <c r="B639" s="18">
        <v>890</v>
      </c>
      <c r="C639" s="18">
        <v>299240.277</v>
      </c>
      <c r="D639" s="18">
        <v>696.8</v>
      </c>
      <c r="H639" s="17" t="s">
        <v>401</v>
      </c>
      <c r="I639" s="18">
        <v>841</v>
      </c>
      <c r="J639" s="18">
        <v>275454.42800000001</v>
      </c>
      <c r="K639" s="18">
        <v>123.1</v>
      </c>
      <c r="O639" s="17" t="s">
        <v>463</v>
      </c>
      <c r="P639" s="18">
        <v>842</v>
      </c>
      <c r="Q639" s="18">
        <v>275446.74</v>
      </c>
      <c r="R639" s="18">
        <v>98.2</v>
      </c>
    </row>
    <row r="640" spans="1:18" x14ac:dyDescent="0.15">
      <c r="A640" s="17" t="s">
        <v>340</v>
      </c>
      <c r="B640" s="18">
        <v>852</v>
      </c>
      <c r="C640" s="18">
        <v>288005.995</v>
      </c>
      <c r="D640" s="18">
        <v>169.4</v>
      </c>
      <c r="H640" s="17" t="s">
        <v>402</v>
      </c>
      <c r="I640" s="18">
        <v>841</v>
      </c>
      <c r="J640" s="18">
        <v>271778.55300000001</v>
      </c>
      <c r="K640" s="18">
        <v>140</v>
      </c>
      <c r="O640" s="17" t="s">
        <v>464</v>
      </c>
      <c r="P640" s="18">
        <v>841</v>
      </c>
      <c r="Q640" s="18">
        <v>276182.87100000004</v>
      </c>
      <c r="R640" s="18">
        <v>84.6</v>
      </c>
    </row>
    <row r="641" spans="1:18" x14ac:dyDescent="0.15">
      <c r="A641" s="17" t="s">
        <v>341</v>
      </c>
      <c r="B641" s="18">
        <v>841</v>
      </c>
      <c r="C641" s="18">
        <v>282465.03300000005</v>
      </c>
      <c r="D641" s="18">
        <v>326.3</v>
      </c>
      <c r="H641" s="17" t="s">
        <v>403</v>
      </c>
      <c r="I641" s="18">
        <v>840</v>
      </c>
      <c r="J641" s="18">
        <v>276347.32500000001</v>
      </c>
      <c r="K641" s="18">
        <v>208.1</v>
      </c>
      <c r="O641" s="17" t="s">
        <v>465</v>
      </c>
      <c r="P641" s="18">
        <v>720</v>
      </c>
      <c r="Q641" s="18">
        <v>230484.91500000001</v>
      </c>
      <c r="R641" s="18">
        <v>106.8</v>
      </c>
    </row>
    <row r="642" spans="1:18" x14ac:dyDescent="0.15">
      <c r="A642" s="17" t="s">
        <v>342</v>
      </c>
      <c r="B642" s="18">
        <v>841</v>
      </c>
      <c r="C642" s="18">
        <v>285757.95600000001</v>
      </c>
      <c r="D642" s="18">
        <v>410</v>
      </c>
      <c r="H642" s="17" t="s">
        <v>404</v>
      </c>
      <c r="I642" s="18">
        <v>841</v>
      </c>
      <c r="J642" s="18">
        <v>275761.62400000001</v>
      </c>
      <c r="K642" s="18">
        <v>392.1</v>
      </c>
      <c r="O642" s="17" t="s">
        <v>466</v>
      </c>
      <c r="P642" s="18">
        <v>422</v>
      </c>
      <c r="Q642" s="18">
        <v>135323.88800000001</v>
      </c>
      <c r="R642" s="18">
        <v>63</v>
      </c>
    </row>
    <row r="643" spans="1:18" x14ac:dyDescent="0.15">
      <c r="A643" s="17" t="s">
        <v>343</v>
      </c>
      <c r="B643" s="18">
        <v>841</v>
      </c>
      <c r="C643" s="18">
        <v>284166.48500000004</v>
      </c>
      <c r="D643" s="18">
        <v>114</v>
      </c>
      <c r="H643" s="17" t="s">
        <v>405</v>
      </c>
      <c r="I643" s="18">
        <v>841</v>
      </c>
      <c r="J643" s="18">
        <v>273613.82</v>
      </c>
      <c r="K643" s="18">
        <v>150</v>
      </c>
      <c r="O643" s="17" t="s">
        <v>467</v>
      </c>
      <c r="P643" s="18">
        <v>582</v>
      </c>
      <c r="Q643" s="18">
        <v>187544.44</v>
      </c>
      <c r="R643" s="18">
        <v>96.5</v>
      </c>
    </row>
    <row r="644" spans="1:18" x14ac:dyDescent="0.15">
      <c r="A644" s="17" t="s">
        <v>344</v>
      </c>
      <c r="B644" s="18">
        <v>841</v>
      </c>
      <c r="C644" s="18">
        <v>274495.52600000001</v>
      </c>
      <c r="D644" s="18">
        <v>375.4</v>
      </c>
      <c r="H644" s="17" t="s">
        <v>406</v>
      </c>
      <c r="I644" s="18">
        <v>820</v>
      </c>
      <c r="J644" s="18">
        <v>267507.11200000002</v>
      </c>
      <c r="K644" s="18">
        <v>125.5</v>
      </c>
      <c r="O644" s="17" t="s">
        <v>468</v>
      </c>
      <c r="P644" s="18">
        <v>890</v>
      </c>
      <c r="Q644" s="18">
        <v>296627.16800000001</v>
      </c>
      <c r="R644" s="18">
        <v>96</v>
      </c>
    </row>
    <row r="645" spans="1:18" x14ac:dyDescent="0.15">
      <c r="A645" s="17" t="s">
        <v>345</v>
      </c>
      <c r="B645" s="18">
        <v>841</v>
      </c>
      <c r="C645" s="18">
        <v>273328.29500000004</v>
      </c>
      <c r="D645" s="18">
        <v>120</v>
      </c>
      <c r="H645" s="17" t="s">
        <v>407</v>
      </c>
      <c r="I645" s="18">
        <v>468</v>
      </c>
      <c r="J645" s="18">
        <v>150760.15549999999</v>
      </c>
      <c r="K645" s="18">
        <v>53.3</v>
      </c>
      <c r="O645" s="17" t="s">
        <v>469</v>
      </c>
      <c r="P645" s="18">
        <v>855</v>
      </c>
      <c r="Q645" s="18">
        <v>289918.73199999996</v>
      </c>
      <c r="R645" s="18">
        <v>90.2</v>
      </c>
    </row>
    <row r="646" spans="1:18" x14ac:dyDescent="0.15">
      <c r="A646" s="17" t="s">
        <v>346</v>
      </c>
      <c r="B646" s="18">
        <v>841</v>
      </c>
      <c r="C646" s="18">
        <v>273916.24099999998</v>
      </c>
      <c r="D646" s="18">
        <v>416.2</v>
      </c>
      <c r="H646" s="17" t="s">
        <v>408</v>
      </c>
      <c r="I646" s="18">
        <v>541</v>
      </c>
      <c r="J646" s="18">
        <v>177688.76500000001</v>
      </c>
      <c r="K646" s="18">
        <v>103</v>
      </c>
      <c r="O646" s="17" t="s">
        <v>470</v>
      </c>
      <c r="P646" s="18">
        <v>863</v>
      </c>
      <c r="Q646" s="18">
        <v>291409.95</v>
      </c>
      <c r="R646" s="18">
        <v>139.30000000000001</v>
      </c>
    </row>
    <row r="647" spans="1:18" x14ac:dyDescent="0.15">
      <c r="A647" s="17" t="s">
        <v>347</v>
      </c>
      <c r="B647" s="18">
        <v>840</v>
      </c>
      <c r="C647" s="18">
        <v>272203.05299999996</v>
      </c>
      <c r="D647" s="18">
        <v>752.2</v>
      </c>
      <c r="H647" s="17" t="s">
        <v>409</v>
      </c>
      <c r="I647" s="18">
        <v>911</v>
      </c>
      <c r="J647" s="18">
        <v>295323.26400000002</v>
      </c>
      <c r="K647" s="18">
        <v>422.5</v>
      </c>
      <c r="O647" s="17" t="s">
        <v>471</v>
      </c>
      <c r="P647" s="18">
        <v>885</v>
      </c>
      <c r="Q647" s="18">
        <v>296782.348</v>
      </c>
      <c r="R647" s="18">
        <v>193.9</v>
      </c>
    </row>
    <row r="648" spans="1:18" x14ac:dyDescent="0.15">
      <c r="A648" s="17" t="s">
        <v>348</v>
      </c>
      <c r="B648" s="18">
        <v>841</v>
      </c>
      <c r="C648" s="18">
        <v>283860.98600000003</v>
      </c>
      <c r="D648" s="18">
        <v>109</v>
      </c>
      <c r="H648" s="17" t="s">
        <v>410</v>
      </c>
      <c r="I648" s="18">
        <v>919</v>
      </c>
      <c r="J648" s="18">
        <v>295983.489</v>
      </c>
      <c r="K648" s="18">
        <v>106.1</v>
      </c>
      <c r="O648" s="17" t="s">
        <v>472</v>
      </c>
      <c r="P648" s="18">
        <v>921</v>
      </c>
      <c r="Q648" s="18">
        <v>300885.22200000001</v>
      </c>
      <c r="R648" s="18">
        <v>716.8</v>
      </c>
    </row>
    <row r="649" spans="1:18" x14ac:dyDescent="0.15">
      <c r="A649" s="17" t="s">
        <v>349</v>
      </c>
      <c r="B649" s="18">
        <v>841</v>
      </c>
      <c r="C649" s="18">
        <v>279779.72399999999</v>
      </c>
      <c r="D649" s="18">
        <v>445</v>
      </c>
      <c r="H649" s="17" t="s">
        <v>411</v>
      </c>
      <c r="I649" s="18">
        <v>917</v>
      </c>
      <c r="J649" s="18">
        <v>301622.95299999998</v>
      </c>
      <c r="K649" s="18">
        <v>120.5</v>
      </c>
      <c r="O649" s="17" t="s">
        <v>473</v>
      </c>
      <c r="P649" s="18">
        <v>906</v>
      </c>
      <c r="Q649" s="18">
        <v>302754.98749999999</v>
      </c>
      <c r="R649" s="18">
        <v>136</v>
      </c>
    </row>
    <row r="650" spans="1:18" x14ac:dyDescent="0.15">
      <c r="A650" s="17" t="s">
        <v>350</v>
      </c>
      <c r="B650" s="18">
        <v>840</v>
      </c>
      <c r="C650" s="18">
        <v>273138.86799999996</v>
      </c>
      <c r="D650" s="18">
        <v>105.3</v>
      </c>
      <c r="H650" s="17" t="s">
        <v>412</v>
      </c>
      <c r="I650" s="18">
        <v>873</v>
      </c>
      <c r="J650" s="18">
        <v>283107.33600000001</v>
      </c>
      <c r="K650" s="18">
        <v>114</v>
      </c>
      <c r="O650" s="17" t="s">
        <v>474</v>
      </c>
      <c r="P650" s="18">
        <v>894</v>
      </c>
      <c r="Q650" s="18">
        <v>297254.66200000001</v>
      </c>
      <c r="R650" s="18">
        <v>120.1</v>
      </c>
    </row>
    <row r="651" spans="1:18" x14ac:dyDescent="0.15">
      <c r="A651" s="17" t="s">
        <v>351</v>
      </c>
      <c r="B651" s="18">
        <v>870</v>
      </c>
      <c r="C651" s="18">
        <v>287537.005</v>
      </c>
      <c r="D651" s="18">
        <v>565</v>
      </c>
      <c r="H651" s="17" t="s">
        <v>413</v>
      </c>
      <c r="I651" s="18">
        <v>896</v>
      </c>
      <c r="J651" s="18">
        <v>292388.27399999998</v>
      </c>
      <c r="K651" s="18">
        <v>406.6</v>
      </c>
      <c r="O651" s="17" t="s">
        <v>475</v>
      </c>
      <c r="P651" s="18">
        <v>913</v>
      </c>
      <c r="Q651" s="18">
        <v>295320.386</v>
      </c>
      <c r="R651" s="18">
        <v>103.4</v>
      </c>
    </row>
    <row r="652" spans="1:18" x14ac:dyDescent="0.15">
      <c r="A652" s="17" t="s">
        <v>352</v>
      </c>
      <c r="B652" s="18">
        <v>864</v>
      </c>
      <c r="C652" s="18">
        <v>283453.62900000002</v>
      </c>
      <c r="D652" s="18">
        <v>485.2</v>
      </c>
      <c r="H652" s="17" t="s">
        <v>414</v>
      </c>
      <c r="I652" s="18">
        <v>909</v>
      </c>
      <c r="J652" s="18">
        <v>303732.60800000001</v>
      </c>
      <c r="K652" s="18">
        <v>2315.1</v>
      </c>
      <c r="O652" s="17" t="s">
        <v>476</v>
      </c>
      <c r="P652" s="18">
        <v>883</v>
      </c>
      <c r="Q652" s="18">
        <v>287589.70700000005</v>
      </c>
      <c r="R652" s="18">
        <v>87</v>
      </c>
    </row>
    <row r="653" spans="1:18" x14ac:dyDescent="0.15">
      <c r="A653" s="17" t="s">
        <v>353</v>
      </c>
      <c r="B653" s="18">
        <v>883</v>
      </c>
      <c r="C653" s="18">
        <v>290387.81400000001</v>
      </c>
      <c r="D653" s="18">
        <v>133.4</v>
      </c>
      <c r="H653" s="17" t="s">
        <v>415</v>
      </c>
      <c r="I653" s="18">
        <v>877</v>
      </c>
      <c r="J653" s="18">
        <v>289953.19500000001</v>
      </c>
      <c r="K653" s="18">
        <v>730.8</v>
      </c>
      <c r="O653" s="17" t="s">
        <v>477</v>
      </c>
      <c r="P653" s="18">
        <v>843</v>
      </c>
      <c r="Q653" s="18">
        <v>275226.82699999999</v>
      </c>
      <c r="R653" s="18">
        <v>123.8</v>
      </c>
    </row>
    <row r="654" spans="1:18" x14ac:dyDescent="0.15">
      <c r="A654" s="17" t="s">
        <v>354</v>
      </c>
      <c r="B654" s="18">
        <v>917</v>
      </c>
      <c r="C654" s="18">
        <v>300581.36499999999</v>
      </c>
      <c r="D654" s="18">
        <v>114.5</v>
      </c>
      <c r="H654" s="17" t="s">
        <v>416</v>
      </c>
      <c r="I654" s="18">
        <v>876</v>
      </c>
      <c r="J654" s="18">
        <v>287624.58300000004</v>
      </c>
      <c r="K654" s="18">
        <v>127</v>
      </c>
      <c r="O654" s="17" t="s">
        <v>478</v>
      </c>
      <c r="P654" s="18">
        <v>823</v>
      </c>
      <c r="Q654" s="18">
        <v>273545.473</v>
      </c>
      <c r="R654" s="18">
        <v>86.1</v>
      </c>
    </row>
    <row r="655" spans="1:18" x14ac:dyDescent="0.15">
      <c r="A655" s="17" t="s">
        <v>355</v>
      </c>
      <c r="B655" s="18">
        <v>848</v>
      </c>
      <c r="C655" s="18">
        <v>273108.16800000001</v>
      </c>
      <c r="D655" s="18">
        <v>111.1</v>
      </c>
      <c r="H655" s="17" t="s">
        <v>417</v>
      </c>
      <c r="I655" s="18">
        <v>865</v>
      </c>
      <c r="J655" s="18">
        <v>283266.88500000001</v>
      </c>
      <c r="K655" s="18">
        <v>480</v>
      </c>
      <c r="O655" s="17" t="s">
        <v>479</v>
      </c>
      <c r="P655" s="18">
        <v>829</v>
      </c>
      <c r="Q655" s="18">
        <v>268793.58699999994</v>
      </c>
      <c r="R655" s="18">
        <v>81.400000000000006</v>
      </c>
    </row>
    <row r="656" spans="1:18" x14ac:dyDescent="0.15">
      <c r="A656" s="17" t="s">
        <v>356</v>
      </c>
      <c r="B656" s="18">
        <v>466</v>
      </c>
      <c r="C656" s="18">
        <v>149567.09</v>
      </c>
      <c r="D656" s="18">
        <v>60.7</v>
      </c>
      <c r="H656" s="17" t="s">
        <v>418</v>
      </c>
      <c r="I656" s="18">
        <v>882</v>
      </c>
      <c r="J656" s="18">
        <v>286085.25099999999</v>
      </c>
      <c r="K656" s="18">
        <v>110.8</v>
      </c>
      <c r="O656" s="17" t="s">
        <v>480</v>
      </c>
      <c r="P656" s="18">
        <v>843</v>
      </c>
      <c r="Q656" s="18">
        <v>263624.78200000001</v>
      </c>
      <c r="R656" s="18">
        <v>94.4</v>
      </c>
    </row>
    <row r="657" spans="1:18" x14ac:dyDescent="0.15">
      <c r="A657" s="17" t="s">
        <v>357</v>
      </c>
      <c r="B657" s="18">
        <v>524</v>
      </c>
      <c r="C657" s="18">
        <v>171249.79800000001</v>
      </c>
      <c r="D657" s="18">
        <v>114.7</v>
      </c>
      <c r="H657" s="17" t="s">
        <v>419</v>
      </c>
      <c r="I657" s="18">
        <v>907</v>
      </c>
      <c r="J657" s="18">
        <v>298290.93299999996</v>
      </c>
      <c r="K657" s="18">
        <v>1738</v>
      </c>
      <c r="O657" s="17" t="s">
        <v>481</v>
      </c>
      <c r="P657" s="18">
        <v>863</v>
      </c>
      <c r="Q657" s="18">
        <v>275786.79100000003</v>
      </c>
      <c r="R657" s="18">
        <v>87.4</v>
      </c>
    </row>
    <row r="658" spans="1:18" x14ac:dyDescent="0.15">
      <c r="A658" s="17" t="s">
        <v>358</v>
      </c>
      <c r="B658" s="18">
        <v>895</v>
      </c>
      <c r="C658" s="18">
        <v>293982.88900000002</v>
      </c>
      <c r="D658" s="18">
        <v>103</v>
      </c>
      <c r="H658" s="17" t="s">
        <v>420</v>
      </c>
      <c r="I658" s="18">
        <v>857</v>
      </c>
      <c r="J658" s="18">
        <v>286070.93999999994</v>
      </c>
      <c r="K658" s="18">
        <v>107.2</v>
      </c>
      <c r="O658" s="17" t="s">
        <v>482</v>
      </c>
      <c r="P658" s="18">
        <v>849</v>
      </c>
      <c r="Q658" s="18">
        <v>272569.12100000004</v>
      </c>
      <c r="R658" s="18">
        <v>90.6</v>
      </c>
    </row>
    <row r="659" spans="1:18" x14ac:dyDescent="0.15">
      <c r="A659" s="17" t="s">
        <v>359</v>
      </c>
      <c r="B659" s="18">
        <v>886</v>
      </c>
      <c r="C659" s="18">
        <v>286908.97200000001</v>
      </c>
      <c r="D659" s="18">
        <v>110.8</v>
      </c>
      <c r="H659" s="17" t="s">
        <v>421</v>
      </c>
      <c r="I659" s="18">
        <v>516</v>
      </c>
      <c r="J659" s="18">
        <v>167449.40600000002</v>
      </c>
      <c r="K659" s="18">
        <v>64.8</v>
      </c>
      <c r="O659" s="17" t="s">
        <v>483</v>
      </c>
      <c r="P659" s="18">
        <v>840</v>
      </c>
      <c r="Q659" s="18">
        <v>273003.41000000003</v>
      </c>
      <c r="R659" s="18">
        <v>80.900000000000006</v>
      </c>
    </row>
    <row r="660" spans="1:18" x14ac:dyDescent="0.15">
      <c r="A660" s="17" t="s">
        <v>360</v>
      </c>
      <c r="B660" s="18">
        <v>897</v>
      </c>
      <c r="C660" s="18">
        <v>292034.73799999995</v>
      </c>
      <c r="D660" s="18">
        <v>91</v>
      </c>
      <c r="H660" s="17" t="s">
        <v>422</v>
      </c>
      <c r="I660" s="18">
        <v>442</v>
      </c>
      <c r="J660" s="18">
        <v>144241.11569999999</v>
      </c>
      <c r="K660" s="18">
        <v>81</v>
      </c>
      <c r="O660" s="17" t="s">
        <v>484</v>
      </c>
      <c r="P660" s="18">
        <v>849</v>
      </c>
      <c r="Q660" s="18">
        <v>284852.89899999998</v>
      </c>
      <c r="R660" s="18">
        <v>78.900000000000006</v>
      </c>
    </row>
    <row r="661" spans="1:18" x14ac:dyDescent="0.15">
      <c r="A661" s="17" t="s">
        <v>361</v>
      </c>
      <c r="B661" s="18">
        <v>890</v>
      </c>
      <c r="C661" s="18">
        <v>295943.364</v>
      </c>
      <c r="D661" s="18">
        <v>267</v>
      </c>
      <c r="H661" s="17" t="s">
        <v>423</v>
      </c>
      <c r="I661" s="18">
        <v>792</v>
      </c>
      <c r="J661" s="18">
        <v>261473.353</v>
      </c>
      <c r="K661" s="18">
        <v>114.4</v>
      </c>
      <c r="O661" s="17" t="s">
        <v>485</v>
      </c>
      <c r="P661" s="18">
        <v>841</v>
      </c>
      <c r="Q661" s="18">
        <v>279279.69200000004</v>
      </c>
      <c r="R661" s="18">
        <v>84.6</v>
      </c>
    </row>
    <row r="662" spans="1:18" x14ac:dyDescent="0.15">
      <c r="A662" s="17" t="s">
        <v>362</v>
      </c>
      <c r="B662" s="18">
        <v>868</v>
      </c>
      <c r="C662" s="18">
        <v>286500.08500000002</v>
      </c>
      <c r="D662" s="18">
        <v>489</v>
      </c>
      <c r="H662" s="17" t="s">
        <v>424</v>
      </c>
      <c r="I662" s="18">
        <v>900</v>
      </c>
      <c r="J662" s="18">
        <v>298352.39500000002</v>
      </c>
      <c r="K662" s="18">
        <v>97.7</v>
      </c>
      <c r="O662" s="17" t="s">
        <v>486</v>
      </c>
      <c r="P662" s="18">
        <v>841</v>
      </c>
      <c r="Q662" s="18">
        <v>277296.83900000004</v>
      </c>
      <c r="R662" s="18">
        <v>77.3</v>
      </c>
    </row>
    <row r="663" spans="1:18" x14ac:dyDescent="0.15">
      <c r="A663" s="17" t="s">
        <v>363</v>
      </c>
      <c r="B663" s="18">
        <v>873</v>
      </c>
      <c r="C663" s="18">
        <v>288619.23499999999</v>
      </c>
      <c r="D663" s="18">
        <v>198</v>
      </c>
      <c r="H663" s="17" t="s">
        <v>425</v>
      </c>
      <c r="I663" s="18">
        <v>890</v>
      </c>
      <c r="J663" s="18">
        <v>295135.83899999998</v>
      </c>
      <c r="K663" s="18">
        <v>457.6</v>
      </c>
      <c r="O663" s="17" t="s">
        <v>487</v>
      </c>
      <c r="P663" s="18">
        <v>842</v>
      </c>
      <c r="Q663" s="18">
        <v>280957.89899999998</v>
      </c>
      <c r="R663" s="18">
        <v>83.6</v>
      </c>
    </row>
    <row r="664" spans="1:18" x14ac:dyDescent="0.15">
      <c r="A664" s="17" t="s">
        <v>364</v>
      </c>
      <c r="B664" s="18">
        <v>877</v>
      </c>
      <c r="C664" s="18">
        <v>289689.95699999999</v>
      </c>
      <c r="D664" s="18">
        <v>94.3</v>
      </c>
      <c r="H664" s="17" t="s">
        <v>426</v>
      </c>
      <c r="I664" s="18">
        <v>861</v>
      </c>
      <c r="J664" s="18">
        <v>281633.66500000004</v>
      </c>
      <c r="K664" s="18">
        <v>135.1</v>
      </c>
      <c r="O664" s="17" t="s">
        <v>488</v>
      </c>
      <c r="P664" s="18">
        <v>841</v>
      </c>
      <c r="Q664" s="18">
        <v>278380.30499999999</v>
      </c>
      <c r="R664" s="18">
        <v>92.3</v>
      </c>
    </row>
    <row r="665" spans="1:18" x14ac:dyDescent="0.15">
      <c r="A665" s="17" t="s">
        <v>365</v>
      </c>
      <c r="B665" s="18">
        <v>866</v>
      </c>
      <c r="C665" s="18">
        <v>284939.08800000005</v>
      </c>
      <c r="D665" s="18">
        <v>265</v>
      </c>
      <c r="H665" s="17" t="s">
        <v>427</v>
      </c>
      <c r="I665" s="18">
        <v>841</v>
      </c>
      <c r="J665" s="18">
        <v>277376.93799999997</v>
      </c>
      <c r="K665" s="18">
        <v>563.6</v>
      </c>
      <c r="O665" s="17" t="s">
        <v>489</v>
      </c>
      <c r="P665" s="18">
        <v>840</v>
      </c>
      <c r="Q665" s="18">
        <v>276871.42600000004</v>
      </c>
      <c r="R665" s="18">
        <v>122.2</v>
      </c>
    </row>
    <row r="666" spans="1:18" x14ac:dyDescent="0.15">
      <c r="A666" s="17" t="s">
        <v>366</v>
      </c>
      <c r="B666" s="18">
        <v>857</v>
      </c>
      <c r="C666" s="18">
        <v>279942.65099999995</v>
      </c>
      <c r="D666" s="18">
        <v>345</v>
      </c>
      <c r="H666" s="17" t="s">
        <v>428</v>
      </c>
      <c r="I666" s="18">
        <v>840</v>
      </c>
      <c r="J666" s="18">
        <v>281008.31299999997</v>
      </c>
      <c r="K666" s="18">
        <v>200.9</v>
      </c>
      <c r="O666" s="17" t="s">
        <v>490</v>
      </c>
      <c r="P666" s="18">
        <v>841</v>
      </c>
      <c r="Q666" s="18">
        <v>283119.60599999997</v>
      </c>
      <c r="R666" s="18">
        <v>78</v>
      </c>
    </row>
    <row r="667" spans="1:18" x14ac:dyDescent="0.15">
      <c r="A667" s="17" t="s">
        <v>367</v>
      </c>
      <c r="B667" s="18">
        <v>885</v>
      </c>
      <c r="C667" s="18">
        <v>288766.19299999997</v>
      </c>
      <c r="D667" s="18">
        <v>211.9</v>
      </c>
      <c r="H667" s="17" t="s">
        <v>429</v>
      </c>
      <c r="I667" s="18">
        <v>841</v>
      </c>
      <c r="J667" s="18">
        <v>279937.11200000002</v>
      </c>
      <c r="K667" s="18">
        <v>650.29999999999995</v>
      </c>
      <c r="O667" s="17" t="s">
        <v>491</v>
      </c>
      <c r="P667" s="18">
        <v>842</v>
      </c>
      <c r="Q667" s="18">
        <v>281266.76399999997</v>
      </c>
      <c r="R667" s="18">
        <v>81.8</v>
      </c>
    </row>
    <row r="668" spans="1:18" x14ac:dyDescent="0.15">
      <c r="A668" s="17" t="s">
        <v>368</v>
      </c>
      <c r="B668" s="18">
        <v>875</v>
      </c>
      <c r="C668" s="18">
        <v>284615.685</v>
      </c>
      <c r="D668" s="18">
        <v>97.6</v>
      </c>
      <c r="H668" s="17" t="s">
        <v>430</v>
      </c>
      <c r="I668" s="18">
        <v>841</v>
      </c>
      <c r="J668" s="18">
        <v>276365.07400000002</v>
      </c>
      <c r="K668" s="18">
        <v>89.8</v>
      </c>
      <c r="O668" s="17" t="s">
        <v>492</v>
      </c>
      <c r="P668" s="18">
        <v>840</v>
      </c>
      <c r="Q668" s="18">
        <v>275670.21999999997</v>
      </c>
      <c r="R668" s="18">
        <v>102.6</v>
      </c>
    </row>
    <row r="669" spans="1:18" x14ac:dyDescent="0.15">
      <c r="A669" s="17" t="s">
        <v>369</v>
      </c>
      <c r="B669" s="18">
        <v>841</v>
      </c>
      <c r="C669" s="18">
        <v>271593.321</v>
      </c>
      <c r="D669" s="18">
        <v>234.9</v>
      </c>
      <c r="H669" s="17" t="s">
        <v>431</v>
      </c>
      <c r="I669" s="18">
        <v>841</v>
      </c>
      <c r="J669" s="18">
        <v>278667.18700000003</v>
      </c>
      <c r="K669" s="18">
        <v>441.1</v>
      </c>
      <c r="O669" s="17" t="s">
        <v>493</v>
      </c>
      <c r="P669" s="18">
        <v>839</v>
      </c>
      <c r="Q669" s="18">
        <v>278933.47000000003</v>
      </c>
      <c r="R669" s="18">
        <v>842</v>
      </c>
    </row>
    <row r="670" spans="1:18" x14ac:dyDescent="0.15">
      <c r="A670" s="17" t="s">
        <v>370</v>
      </c>
      <c r="B670" s="18">
        <v>851</v>
      </c>
      <c r="C670" s="18">
        <v>281600.32199999999</v>
      </c>
      <c r="D670" s="18">
        <v>152</v>
      </c>
      <c r="H670" s="17" t="s">
        <v>432</v>
      </c>
      <c r="I670" s="18">
        <v>841</v>
      </c>
      <c r="J670" s="18">
        <v>287100.55000000005</v>
      </c>
      <c r="K670" s="18">
        <v>161.9</v>
      </c>
      <c r="O670" s="17" t="s">
        <v>494</v>
      </c>
      <c r="P670" s="18">
        <v>520</v>
      </c>
      <c r="Q670" s="18">
        <v>173488.76850000001</v>
      </c>
      <c r="R670" s="18">
        <v>206.6</v>
      </c>
    </row>
    <row r="671" spans="1:18" x14ac:dyDescent="0.15">
      <c r="A671" s="17" t="s">
        <v>371</v>
      </c>
      <c r="B671" s="18">
        <v>841</v>
      </c>
      <c r="C671" s="18">
        <v>273213.24800000002</v>
      </c>
      <c r="D671" s="18">
        <v>144.4</v>
      </c>
      <c r="H671" s="17" t="s">
        <v>433</v>
      </c>
      <c r="I671" s="18">
        <v>841</v>
      </c>
      <c r="J671" s="18">
        <v>282541.34700000001</v>
      </c>
      <c r="K671" s="18">
        <v>805.1</v>
      </c>
      <c r="O671" s="17" t="s">
        <v>495</v>
      </c>
      <c r="P671" s="18">
        <v>420</v>
      </c>
      <c r="Q671" s="18">
        <v>138744.69560000001</v>
      </c>
      <c r="R671" s="18">
        <v>44.7</v>
      </c>
    </row>
    <row r="672" spans="1:18" x14ac:dyDescent="0.15">
      <c r="A672" s="17" t="s">
        <v>372</v>
      </c>
      <c r="B672" s="18">
        <v>841</v>
      </c>
      <c r="C672" s="18">
        <v>273287.88</v>
      </c>
      <c r="D672" s="18">
        <v>91</v>
      </c>
      <c r="H672" s="17" t="s">
        <v>434</v>
      </c>
      <c r="I672" s="18">
        <v>842</v>
      </c>
      <c r="J672" s="18">
        <v>278104.70199999999</v>
      </c>
      <c r="K672" s="18">
        <v>162</v>
      </c>
      <c r="O672" s="17" t="s">
        <v>496</v>
      </c>
      <c r="P672" s="18">
        <v>740</v>
      </c>
      <c r="Q672" s="18">
        <v>239231.92300000001</v>
      </c>
      <c r="R672" s="18">
        <v>3517</v>
      </c>
    </row>
    <row r="673" spans="1:18" x14ac:dyDescent="0.15">
      <c r="A673" s="17" t="s">
        <v>373</v>
      </c>
      <c r="B673" s="18">
        <v>840</v>
      </c>
      <c r="C673" s="18">
        <v>285028.31199999998</v>
      </c>
      <c r="D673" s="18">
        <v>94</v>
      </c>
      <c r="H673" s="17" t="s">
        <v>435</v>
      </c>
      <c r="I673" s="18">
        <v>841</v>
      </c>
      <c r="J673" s="18">
        <v>281196.56400000001</v>
      </c>
      <c r="K673" s="18">
        <v>104</v>
      </c>
      <c r="O673" s="17" t="s">
        <v>497</v>
      </c>
      <c r="P673" s="18">
        <v>859</v>
      </c>
      <c r="Q673" s="18">
        <v>279555.40000000002</v>
      </c>
      <c r="R673" s="18">
        <v>1277.4000000000001</v>
      </c>
    </row>
    <row r="674" spans="1:18" x14ac:dyDescent="0.15">
      <c r="A674" s="17" t="s">
        <v>374</v>
      </c>
      <c r="B674" s="18">
        <v>839</v>
      </c>
      <c r="C674" s="18">
        <v>281246.81300000002</v>
      </c>
      <c r="D674" s="18">
        <v>94.5</v>
      </c>
      <c r="H674" s="17" t="s">
        <v>436</v>
      </c>
      <c r="I674" s="18">
        <v>841</v>
      </c>
      <c r="J674" s="18">
        <v>279653.83100000001</v>
      </c>
      <c r="K674" s="18">
        <v>120</v>
      </c>
      <c r="O674" s="17" t="s">
        <v>498</v>
      </c>
      <c r="P674" s="18">
        <v>875</v>
      </c>
      <c r="Q674" s="18">
        <v>292191.40500000003</v>
      </c>
      <c r="R674" s="18">
        <v>295.39999999999998</v>
      </c>
    </row>
    <row r="675" spans="1:18" x14ac:dyDescent="0.15">
      <c r="A675" s="17" t="s">
        <v>375</v>
      </c>
      <c r="B675" s="18">
        <v>841</v>
      </c>
      <c r="C675" s="18">
        <v>275007.87099999998</v>
      </c>
      <c r="D675" s="18">
        <v>98.8</v>
      </c>
      <c r="H675" s="17" t="s">
        <v>437</v>
      </c>
      <c r="I675" s="18">
        <v>841</v>
      </c>
      <c r="J675" s="18">
        <v>278817.44599999994</v>
      </c>
      <c r="K675" s="18">
        <v>1312</v>
      </c>
      <c r="O675" s="17" t="s">
        <v>499</v>
      </c>
      <c r="P675" s="18">
        <v>920</v>
      </c>
      <c r="Q675" s="18">
        <v>311770.65799999994</v>
      </c>
      <c r="R675" s="18">
        <v>656</v>
      </c>
    </row>
    <row r="676" spans="1:18" x14ac:dyDescent="0.15">
      <c r="A676" s="17" t="s">
        <v>376</v>
      </c>
      <c r="B676" s="18">
        <v>841</v>
      </c>
      <c r="C676" s="18">
        <v>274235.56100000005</v>
      </c>
      <c r="D676" s="18">
        <v>96</v>
      </c>
      <c r="H676" s="17" t="s">
        <v>438</v>
      </c>
      <c r="I676" s="18">
        <v>889</v>
      </c>
      <c r="J676" s="18">
        <v>294551.27299999999</v>
      </c>
      <c r="K676" s="18">
        <v>148.4</v>
      </c>
      <c r="O676" s="17" t="s">
        <v>500</v>
      </c>
      <c r="P676" s="18">
        <v>898</v>
      </c>
      <c r="Q676" s="18">
        <v>303609.70200000005</v>
      </c>
      <c r="R676" s="18">
        <v>1111</v>
      </c>
    </row>
    <row r="677" spans="1:18" x14ac:dyDescent="0.15">
      <c r="A677" s="17" t="s">
        <v>377</v>
      </c>
      <c r="B677" s="18">
        <v>841</v>
      </c>
      <c r="C677" s="18">
        <v>271063.30800000002</v>
      </c>
      <c r="D677" s="18">
        <v>95</v>
      </c>
      <c r="H677" s="17" t="s">
        <v>439</v>
      </c>
      <c r="I677" s="18">
        <v>933</v>
      </c>
      <c r="J677" s="18">
        <v>311292.95999999996</v>
      </c>
      <c r="K677" s="18">
        <v>789.7</v>
      </c>
      <c r="O677" s="17" t="s">
        <v>501</v>
      </c>
      <c r="P677" s="18">
        <v>853</v>
      </c>
      <c r="Q677" s="18">
        <v>284311.03500000003</v>
      </c>
      <c r="R677" s="18">
        <v>1393</v>
      </c>
    </row>
    <row r="678" spans="1:18" x14ac:dyDescent="0.15">
      <c r="A678" s="17" t="s">
        <v>378</v>
      </c>
      <c r="B678" s="18">
        <v>841</v>
      </c>
      <c r="C678" s="18">
        <v>274641.18300000002</v>
      </c>
      <c r="D678" s="18">
        <v>97.5</v>
      </c>
      <c r="H678" s="17" t="s">
        <v>440</v>
      </c>
      <c r="I678" s="18">
        <v>925</v>
      </c>
      <c r="J678" s="18">
        <v>310460.46899999998</v>
      </c>
      <c r="K678" s="18">
        <v>178.6</v>
      </c>
      <c r="O678" s="17" t="s">
        <v>502</v>
      </c>
      <c r="P678" s="18">
        <v>859</v>
      </c>
      <c r="Q678" s="18">
        <v>280251.31799999997</v>
      </c>
      <c r="R678" s="18">
        <v>96.6</v>
      </c>
    </row>
    <row r="679" spans="1:18" x14ac:dyDescent="0.15">
      <c r="A679" s="17" t="s">
        <v>379</v>
      </c>
      <c r="B679" s="18">
        <v>841</v>
      </c>
      <c r="C679" s="18">
        <v>279655.93300000002</v>
      </c>
      <c r="D679" s="18">
        <v>92</v>
      </c>
      <c r="H679" s="17" t="s">
        <v>441</v>
      </c>
      <c r="I679" s="18">
        <v>936</v>
      </c>
      <c r="J679" s="18">
        <v>309325.74599999998</v>
      </c>
      <c r="K679" s="18">
        <v>1395.3</v>
      </c>
      <c r="O679" s="17" t="s">
        <v>503</v>
      </c>
      <c r="P679" s="18">
        <v>873</v>
      </c>
      <c r="Q679" s="18">
        <v>279158.98100000003</v>
      </c>
      <c r="R679" s="18">
        <v>97.6</v>
      </c>
    </row>
    <row r="680" spans="1:18" x14ac:dyDescent="0.15">
      <c r="A680" s="17" t="s">
        <v>380</v>
      </c>
      <c r="B680" s="18">
        <v>841</v>
      </c>
      <c r="C680" s="18">
        <v>278174.46799999999</v>
      </c>
      <c r="D680" s="18">
        <v>110.9</v>
      </c>
      <c r="H680" s="17" t="s">
        <v>442</v>
      </c>
      <c r="I680" s="18">
        <v>475</v>
      </c>
      <c r="J680" s="18">
        <v>154811.005</v>
      </c>
      <c r="K680" s="18">
        <v>43.8</v>
      </c>
      <c r="O680" s="17" t="s">
        <v>504</v>
      </c>
      <c r="P680" s="18">
        <v>868</v>
      </c>
      <c r="Q680" s="18">
        <v>286971.44999999995</v>
      </c>
      <c r="R680" s="18">
        <v>83.3</v>
      </c>
    </row>
    <row r="681" spans="1:18" x14ac:dyDescent="0.15">
      <c r="A681" s="17" t="s">
        <v>381</v>
      </c>
      <c r="B681" s="18">
        <v>841</v>
      </c>
      <c r="C681" s="18">
        <v>285252.63099999999</v>
      </c>
      <c r="D681" s="18">
        <v>102</v>
      </c>
      <c r="H681" s="17" t="s">
        <v>443</v>
      </c>
      <c r="I681" s="18">
        <v>457</v>
      </c>
      <c r="J681" s="18">
        <v>150977.04749999999</v>
      </c>
      <c r="K681" s="18">
        <v>115</v>
      </c>
      <c r="O681" s="17" t="s">
        <v>505</v>
      </c>
      <c r="P681" s="18">
        <v>831</v>
      </c>
      <c r="Q681" s="18">
        <v>275403.76800000004</v>
      </c>
      <c r="R681" s="18">
        <v>91</v>
      </c>
    </row>
    <row r="682" spans="1:18" x14ac:dyDescent="0.15">
      <c r="A682" s="17" t="s">
        <v>382</v>
      </c>
      <c r="B682" s="18">
        <v>421</v>
      </c>
      <c r="C682" s="18">
        <v>145041.6447</v>
      </c>
      <c r="D682" s="18">
        <v>43</v>
      </c>
      <c r="H682" s="17" t="s">
        <v>444</v>
      </c>
      <c r="I682" s="18">
        <v>919</v>
      </c>
      <c r="J682" s="18">
        <v>295895.91399999999</v>
      </c>
      <c r="K682" s="18">
        <v>1000.1</v>
      </c>
      <c r="O682" s="17" t="s">
        <v>506</v>
      </c>
      <c r="P682" s="18">
        <v>834</v>
      </c>
      <c r="Q682" s="18">
        <v>270272.777</v>
      </c>
      <c r="R682" s="18">
        <v>75.3</v>
      </c>
    </row>
    <row r="683" spans="1:18" x14ac:dyDescent="0.15">
      <c r="A683" s="17" t="s">
        <v>383</v>
      </c>
      <c r="B683" s="18">
        <v>456</v>
      </c>
      <c r="C683" s="18">
        <v>148224.44269999999</v>
      </c>
      <c r="D683" s="18">
        <v>120.9</v>
      </c>
      <c r="H683" s="17" t="s">
        <v>445</v>
      </c>
      <c r="I683" s="18">
        <v>883</v>
      </c>
      <c r="J683" s="18">
        <v>282607.59899999999</v>
      </c>
      <c r="K683" s="18">
        <v>210.9</v>
      </c>
      <c r="O683" s="17" t="s">
        <v>507</v>
      </c>
      <c r="P683" s="18">
        <v>855</v>
      </c>
      <c r="Q683" s="18">
        <v>279215.98800000001</v>
      </c>
      <c r="R683" s="18">
        <v>86.5</v>
      </c>
    </row>
    <row r="684" spans="1:18" x14ac:dyDescent="0.15">
      <c r="A684" s="17" t="s">
        <v>384</v>
      </c>
      <c r="B684" s="18">
        <v>899</v>
      </c>
      <c r="C684" s="18">
        <v>294389.76000000001</v>
      </c>
      <c r="D684" s="18">
        <v>384</v>
      </c>
      <c r="H684" s="17" t="s">
        <v>446</v>
      </c>
      <c r="I684" s="18">
        <v>871</v>
      </c>
      <c r="J684" s="18">
        <v>289647.59500000003</v>
      </c>
      <c r="K684" s="18">
        <v>129</v>
      </c>
      <c r="O684" s="17" t="s">
        <v>508</v>
      </c>
      <c r="P684" s="18">
        <v>868</v>
      </c>
      <c r="Q684" s="18">
        <v>284978.88699999999</v>
      </c>
      <c r="R684" s="18">
        <v>90.5</v>
      </c>
    </row>
    <row r="685" spans="1:18" x14ac:dyDescent="0.15">
      <c r="A685" s="17" t="s">
        <v>385</v>
      </c>
      <c r="B685" s="18">
        <v>754</v>
      </c>
      <c r="C685" s="18">
        <v>245338.67800000001</v>
      </c>
      <c r="D685" s="18">
        <v>71.2</v>
      </c>
      <c r="H685" s="17" t="s">
        <v>447</v>
      </c>
      <c r="I685" s="18">
        <v>715</v>
      </c>
      <c r="J685" s="18">
        <v>236073.96900000004</v>
      </c>
      <c r="K685" s="18">
        <v>295</v>
      </c>
      <c r="O685" s="17" t="s">
        <v>509</v>
      </c>
      <c r="P685" s="18">
        <v>508</v>
      </c>
      <c r="Q685" s="18">
        <v>171143</v>
      </c>
      <c r="R685" s="18">
        <v>52</v>
      </c>
    </row>
    <row r="686" spans="1:18" x14ac:dyDescent="0.15">
      <c r="A686" s="17" t="s">
        <v>386</v>
      </c>
      <c r="B686" s="18">
        <v>311</v>
      </c>
      <c r="C686" s="18">
        <v>99173.359600000011</v>
      </c>
      <c r="D686" s="18">
        <v>52.7</v>
      </c>
      <c r="H686" s="17" t="s">
        <v>448</v>
      </c>
      <c r="I686" s="18">
        <v>265</v>
      </c>
      <c r="J686" s="18">
        <v>84115.083299999998</v>
      </c>
      <c r="K686" s="18">
        <v>45.2</v>
      </c>
      <c r="O686" s="17" t="s">
        <v>510</v>
      </c>
      <c r="P686" s="18">
        <v>77</v>
      </c>
      <c r="Q686" s="18">
        <v>27815.720700000002</v>
      </c>
      <c r="R686" s="18">
        <v>38.200000000000003</v>
      </c>
    </row>
    <row r="687" spans="1:18" x14ac:dyDescent="0.15">
      <c r="A687" s="17" t="s">
        <v>35</v>
      </c>
      <c r="B687" s="18">
        <v>49618</v>
      </c>
      <c r="C687" s="18">
        <v>16303903.420299998</v>
      </c>
      <c r="D687" s="18">
        <v>248.25806451612902</v>
      </c>
      <c r="H687" s="17" t="s">
        <v>35</v>
      </c>
      <c r="I687" s="18">
        <v>49607</v>
      </c>
      <c r="J687" s="18">
        <v>16317702.246800002</v>
      </c>
      <c r="K687" s="18">
        <v>333.56542810985462</v>
      </c>
      <c r="O687" s="17" t="s">
        <v>35</v>
      </c>
      <c r="P687" s="18">
        <v>49504</v>
      </c>
      <c r="Q687" s="18">
        <v>16285095.454800013</v>
      </c>
      <c r="R687" s="18">
        <v>251.93387096774194</v>
      </c>
    </row>
    <row r="689" spans="1:20" ht="56" x14ac:dyDescent="0.15">
      <c r="A689" s="19" t="s">
        <v>45</v>
      </c>
      <c r="B689" s="12" t="s">
        <v>16</v>
      </c>
      <c r="C689" s="12" t="s">
        <v>10</v>
      </c>
      <c r="D689" s="12" t="s">
        <v>18</v>
      </c>
      <c r="E689" s="12" t="s">
        <v>19</v>
      </c>
      <c r="F689" s="11" t="s">
        <v>17</v>
      </c>
      <c r="H689" s="19" t="s">
        <v>45</v>
      </c>
      <c r="I689" s="12" t="s">
        <v>16</v>
      </c>
      <c r="J689" s="12" t="s">
        <v>10</v>
      </c>
      <c r="K689" s="12" t="s">
        <v>18</v>
      </c>
      <c r="L689" s="12" t="s">
        <v>19</v>
      </c>
      <c r="M689" s="11" t="s">
        <v>17</v>
      </c>
      <c r="O689" s="19" t="s">
        <v>45</v>
      </c>
      <c r="P689" s="12" t="s">
        <v>16</v>
      </c>
      <c r="Q689" s="12" t="s">
        <v>10</v>
      </c>
      <c r="R689" s="12" t="s">
        <v>18</v>
      </c>
      <c r="S689" s="12" t="s">
        <v>19</v>
      </c>
      <c r="T689" s="11" t="s">
        <v>17</v>
      </c>
    </row>
    <row r="690" spans="1:20" x14ac:dyDescent="0.15">
      <c r="A690" s="20" t="s">
        <v>325</v>
      </c>
      <c r="B690" s="21">
        <v>279</v>
      </c>
      <c r="C690" s="21">
        <v>92550.518800000005</v>
      </c>
      <c r="D690" s="21">
        <v>535.6</v>
      </c>
      <c r="E690" s="6">
        <f>D690/B690</f>
        <v>1.9197132616487456</v>
      </c>
      <c r="F690" s="6" t="b">
        <f t="shared" ref="F690:F721" si="30">IF(OR(E690&lt;$E$757,E690&gt;$E$758),FALSE,TRUE)</f>
        <v>0</v>
      </c>
      <c r="H690" s="20" t="s">
        <v>387</v>
      </c>
      <c r="I690" s="21">
        <v>47</v>
      </c>
      <c r="J690" s="21">
        <v>14203.3598</v>
      </c>
      <c r="K690" s="21">
        <v>462.88888888888891</v>
      </c>
      <c r="L690" s="6">
        <f>K690/I690</f>
        <v>9.8486997635933804</v>
      </c>
      <c r="M690" s="6" t="b">
        <f>IF(OR(L690&lt;$E$757,L690&gt;$E$758),FALSE,TRUE)</f>
        <v>0</v>
      </c>
      <c r="O690" s="20" t="s">
        <v>449</v>
      </c>
      <c r="P690" s="21">
        <v>226</v>
      </c>
      <c r="Q690" s="21">
        <v>73559.44</v>
      </c>
      <c r="R690" s="21">
        <v>487.4</v>
      </c>
      <c r="S690" s="6">
        <f>R690/P690</f>
        <v>2.156637168141593</v>
      </c>
      <c r="T690" s="6" t="b">
        <f>IF(OR(S690&lt;$E$757,S690&gt;$E$758),FALSE,TRUE)</f>
        <v>0</v>
      </c>
    </row>
    <row r="691" spans="1:20" x14ac:dyDescent="0.15">
      <c r="A691" s="20" t="s">
        <v>326</v>
      </c>
      <c r="B691" s="21">
        <v>710</v>
      </c>
      <c r="C691" s="21">
        <v>230369.15700000001</v>
      </c>
      <c r="D691" s="21">
        <v>245.8</v>
      </c>
      <c r="E691" s="6">
        <f t="shared" ref="E691:E751" si="31">D691/B691</f>
        <v>0.34619718309859154</v>
      </c>
      <c r="F691" s="6" t="b">
        <f t="shared" si="30"/>
        <v>1</v>
      </c>
      <c r="H691" s="20" t="s">
        <v>388</v>
      </c>
      <c r="I691" s="21">
        <v>469</v>
      </c>
      <c r="J691" s="21">
        <v>152759.96300000002</v>
      </c>
      <c r="K691" s="21">
        <v>271.89999999999998</v>
      </c>
      <c r="L691" s="6">
        <f t="shared" ref="L691:L751" si="32">K691/I691</f>
        <v>0.57974413646055434</v>
      </c>
      <c r="M691" s="6" t="b">
        <f t="shared" ref="M691:M749" si="33">IF(OR(L691&lt;$E$757,L691&gt;$E$758),FALSE,TRUE)</f>
        <v>1</v>
      </c>
      <c r="O691" s="20" t="s">
        <v>450</v>
      </c>
      <c r="P691" s="21">
        <v>687</v>
      </c>
      <c r="Q691" s="21">
        <v>223762.39700000003</v>
      </c>
      <c r="R691" s="21">
        <v>141.9</v>
      </c>
      <c r="S691" s="6">
        <f t="shared" ref="S691:S751" si="34">R691/P691</f>
        <v>0.20655021834061135</v>
      </c>
      <c r="T691" s="6" t="b">
        <f t="shared" ref="T691:T749" si="35">IF(OR(S691&lt;$E$757,S691&gt;$E$758),FALSE,TRUE)</f>
        <v>1</v>
      </c>
    </row>
    <row r="692" spans="1:20" x14ac:dyDescent="0.15">
      <c r="A692" s="20" t="s">
        <v>327</v>
      </c>
      <c r="B692" s="21">
        <v>907</v>
      </c>
      <c r="C692" s="21">
        <v>297796.94400000002</v>
      </c>
      <c r="D692" s="21">
        <v>197.7</v>
      </c>
      <c r="E692" s="6">
        <f t="shared" si="31"/>
        <v>0.2179713340683572</v>
      </c>
      <c r="F692" s="6" t="b">
        <f t="shared" si="30"/>
        <v>1</v>
      </c>
      <c r="H692" s="20" t="s">
        <v>389</v>
      </c>
      <c r="I692" s="21">
        <v>905</v>
      </c>
      <c r="J692" s="21">
        <v>297683.73600000003</v>
      </c>
      <c r="K692" s="21">
        <v>192.9</v>
      </c>
      <c r="L692" s="6">
        <f t="shared" si="32"/>
        <v>0.21314917127071825</v>
      </c>
      <c r="M692" s="6" t="b">
        <f t="shared" si="33"/>
        <v>1</v>
      </c>
      <c r="O692" s="20" t="s">
        <v>451</v>
      </c>
      <c r="P692" s="21">
        <v>888</v>
      </c>
      <c r="Q692" s="21">
        <v>292788.41499999998</v>
      </c>
      <c r="R692" s="21">
        <v>101.2</v>
      </c>
      <c r="S692" s="6">
        <f t="shared" si="34"/>
        <v>0.11396396396396397</v>
      </c>
      <c r="T692" s="6" t="b">
        <f t="shared" si="35"/>
        <v>1</v>
      </c>
    </row>
    <row r="693" spans="1:20" x14ac:dyDescent="0.15">
      <c r="A693" s="20" t="s">
        <v>328</v>
      </c>
      <c r="B693" s="21">
        <v>890</v>
      </c>
      <c r="C693" s="21">
        <v>295841.05500000005</v>
      </c>
      <c r="D693" s="21">
        <v>154</v>
      </c>
      <c r="E693" s="6">
        <f t="shared" si="31"/>
        <v>0.17303370786516853</v>
      </c>
      <c r="F693" s="6" t="b">
        <f t="shared" si="30"/>
        <v>1</v>
      </c>
      <c r="H693" s="20" t="s">
        <v>390</v>
      </c>
      <c r="I693" s="21">
        <v>930</v>
      </c>
      <c r="J693" s="21">
        <v>304565.67700000003</v>
      </c>
      <c r="K693" s="21">
        <v>160.6</v>
      </c>
      <c r="L693" s="6">
        <f t="shared" si="32"/>
        <v>0.17268817204301073</v>
      </c>
      <c r="M693" s="6" t="b">
        <f t="shared" si="33"/>
        <v>1</v>
      </c>
      <c r="O693" s="20" t="s">
        <v>452</v>
      </c>
      <c r="P693" s="21">
        <v>873</v>
      </c>
      <c r="Q693" s="21">
        <v>284517.739</v>
      </c>
      <c r="R693" s="21">
        <v>132.4</v>
      </c>
      <c r="S693" s="6">
        <f t="shared" si="34"/>
        <v>0.15166093928980529</v>
      </c>
      <c r="T693" s="6" t="b">
        <f t="shared" si="35"/>
        <v>1</v>
      </c>
    </row>
    <row r="694" spans="1:20" x14ac:dyDescent="0.15">
      <c r="A694" s="20" t="s">
        <v>329</v>
      </c>
      <c r="B694" s="21">
        <v>828</v>
      </c>
      <c r="C694" s="21">
        <v>265903.93300000002</v>
      </c>
      <c r="D694" s="21">
        <v>137</v>
      </c>
      <c r="E694" s="6">
        <f t="shared" si="31"/>
        <v>0.16545893719806765</v>
      </c>
      <c r="F694" s="6" t="b">
        <f t="shared" si="30"/>
        <v>1</v>
      </c>
      <c r="H694" s="20" t="s">
        <v>391</v>
      </c>
      <c r="I694" s="21">
        <v>865</v>
      </c>
      <c r="J694" s="21">
        <v>285417.71200000006</v>
      </c>
      <c r="K694" s="21">
        <v>141.69999999999999</v>
      </c>
      <c r="L694" s="6">
        <f t="shared" si="32"/>
        <v>0.16381502890173408</v>
      </c>
      <c r="M694" s="6" t="b">
        <f t="shared" si="33"/>
        <v>1</v>
      </c>
      <c r="O694" s="20" t="s">
        <v>453</v>
      </c>
      <c r="P694" s="21">
        <v>867</v>
      </c>
      <c r="Q694" s="21">
        <v>278902.98699999996</v>
      </c>
      <c r="R694" s="21">
        <v>128.19999999999999</v>
      </c>
      <c r="S694" s="6">
        <f t="shared" si="34"/>
        <v>0.14786620530565167</v>
      </c>
      <c r="T694" s="6" t="b">
        <f t="shared" si="35"/>
        <v>1</v>
      </c>
    </row>
    <row r="695" spans="1:20" x14ac:dyDescent="0.15">
      <c r="A695" s="20" t="s">
        <v>330</v>
      </c>
      <c r="B695" s="21">
        <v>832</v>
      </c>
      <c r="C695" s="21">
        <v>262373.08900000004</v>
      </c>
      <c r="D695" s="21">
        <v>397.2</v>
      </c>
      <c r="E695" s="6">
        <f t="shared" si="31"/>
        <v>0.47740384615384612</v>
      </c>
      <c r="F695" s="6" t="b">
        <f t="shared" si="30"/>
        <v>1</v>
      </c>
      <c r="H695" s="20" t="s">
        <v>392</v>
      </c>
      <c r="I695" s="21">
        <v>867</v>
      </c>
      <c r="J695" s="21">
        <v>294953.24399999995</v>
      </c>
      <c r="K695" s="21">
        <v>159.4</v>
      </c>
      <c r="L695" s="6">
        <f t="shared" si="32"/>
        <v>0.18385236447520184</v>
      </c>
      <c r="M695" s="6" t="b">
        <f t="shared" si="33"/>
        <v>1</v>
      </c>
      <c r="O695" s="20" t="s">
        <v>454</v>
      </c>
      <c r="P695" s="21">
        <v>844</v>
      </c>
      <c r="Q695" s="21">
        <v>275226.74400000001</v>
      </c>
      <c r="R695" s="21">
        <v>132.19999999999999</v>
      </c>
      <c r="S695" s="6">
        <f t="shared" si="34"/>
        <v>0.15663507109004737</v>
      </c>
      <c r="T695" s="6" t="b">
        <f t="shared" si="35"/>
        <v>1</v>
      </c>
    </row>
    <row r="696" spans="1:20" x14ac:dyDescent="0.15">
      <c r="A696" s="20" t="s">
        <v>331</v>
      </c>
      <c r="B696" s="21">
        <v>876</v>
      </c>
      <c r="C696" s="21">
        <v>280244.87599999999</v>
      </c>
      <c r="D696" s="21">
        <v>129</v>
      </c>
      <c r="E696" s="6">
        <f t="shared" si="31"/>
        <v>0.14726027397260275</v>
      </c>
      <c r="F696" s="6" t="b">
        <f t="shared" si="30"/>
        <v>1</v>
      </c>
      <c r="H696" s="20" t="s">
        <v>393</v>
      </c>
      <c r="I696" s="21">
        <v>932</v>
      </c>
      <c r="J696" s="21">
        <v>307550.995</v>
      </c>
      <c r="K696" s="21">
        <v>158.19999999999999</v>
      </c>
      <c r="L696" s="6">
        <f t="shared" si="32"/>
        <v>0.16974248927038627</v>
      </c>
      <c r="M696" s="6" t="b">
        <f t="shared" si="33"/>
        <v>1</v>
      </c>
      <c r="O696" s="20" t="s">
        <v>455</v>
      </c>
      <c r="P696" s="21">
        <v>844</v>
      </c>
      <c r="Q696" s="21">
        <v>273872.46500000003</v>
      </c>
      <c r="R696" s="21">
        <v>118.4</v>
      </c>
      <c r="S696" s="6">
        <f t="shared" si="34"/>
        <v>0.14028436018957346</v>
      </c>
      <c r="T696" s="6" t="b">
        <f t="shared" si="35"/>
        <v>1</v>
      </c>
    </row>
    <row r="697" spans="1:20" x14ac:dyDescent="0.15">
      <c r="A697" s="20" t="s">
        <v>332</v>
      </c>
      <c r="B697" s="21">
        <v>897</v>
      </c>
      <c r="C697" s="21">
        <v>288120.37900000002</v>
      </c>
      <c r="D697" s="21">
        <v>439.9</v>
      </c>
      <c r="E697" s="6">
        <f t="shared" si="31"/>
        <v>0.49041248606465992</v>
      </c>
      <c r="F697" s="6" t="b">
        <f t="shared" si="30"/>
        <v>1</v>
      </c>
      <c r="H697" s="20" t="s">
        <v>394</v>
      </c>
      <c r="I697" s="21">
        <v>904</v>
      </c>
      <c r="J697" s="21">
        <v>294131.05200000003</v>
      </c>
      <c r="K697" s="21">
        <v>149.6</v>
      </c>
      <c r="L697" s="6">
        <f t="shared" si="32"/>
        <v>0.1654867256637168</v>
      </c>
      <c r="M697" s="6" t="b">
        <f t="shared" si="33"/>
        <v>1</v>
      </c>
      <c r="O697" s="20" t="s">
        <v>456</v>
      </c>
      <c r="P697" s="21">
        <v>843</v>
      </c>
      <c r="Q697" s="21">
        <v>276993.01499999996</v>
      </c>
      <c r="R697" s="21">
        <v>100.4</v>
      </c>
      <c r="S697" s="6">
        <f t="shared" si="34"/>
        <v>0.11909845788849348</v>
      </c>
      <c r="T697" s="6" t="b">
        <f t="shared" si="35"/>
        <v>1</v>
      </c>
    </row>
    <row r="698" spans="1:20" x14ac:dyDescent="0.15">
      <c r="A698" s="20" t="s">
        <v>333</v>
      </c>
      <c r="B698" s="21">
        <v>539</v>
      </c>
      <c r="C698" s="21">
        <v>172593.44400000002</v>
      </c>
      <c r="D698" s="21">
        <v>101.3</v>
      </c>
      <c r="E698" s="6">
        <f t="shared" si="31"/>
        <v>0.18794063079777365</v>
      </c>
      <c r="F698" s="6" t="b">
        <f t="shared" si="30"/>
        <v>1</v>
      </c>
      <c r="H698" s="20" t="s">
        <v>395</v>
      </c>
      <c r="I698" s="21">
        <v>841</v>
      </c>
      <c r="J698" s="21">
        <v>275709.06799999997</v>
      </c>
      <c r="K698" s="21">
        <v>144.5</v>
      </c>
      <c r="L698" s="6">
        <f t="shared" si="32"/>
        <v>0.17181926278240189</v>
      </c>
      <c r="M698" s="6" t="b">
        <f t="shared" si="33"/>
        <v>1</v>
      </c>
      <c r="O698" s="20" t="s">
        <v>457</v>
      </c>
      <c r="P698" s="21">
        <v>843</v>
      </c>
      <c r="Q698" s="21">
        <v>274931.049</v>
      </c>
      <c r="R698" s="21">
        <v>123.3</v>
      </c>
      <c r="S698" s="6">
        <f t="shared" si="34"/>
        <v>0.14626334519572953</v>
      </c>
      <c r="T698" s="6" t="b">
        <f t="shared" si="35"/>
        <v>1</v>
      </c>
    </row>
    <row r="699" spans="1:20" x14ac:dyDescent="0.15">
      <c r="A699" s="20" t="s">
        <v>334</v>
      </c>
      <c r="B699" s="21">
        <v>441</v>
      </c>
      <c r="C699" s="21">
        <v>147120.79849999998</v>
      </c>
      <c r="D699" s="21">
        <v>602</v>
      </c>
      <c r="E699" s="6">
        <f t="shared" si="31"/>
        <v>1.3650793650793651</v>
      </c>
      <c r="F699" s="6" t="b">
        <f t="shared" si="30"/>
        <v>0</v>
      </c>
      <c r="H699" s="20" t="s">
        <v>396</v>
      </c>
      <c r="I699" s="21">
        <v>842</v>
      </c>
      <c r="J699" s="21">
        <v>272007.78000000003</v>
      </c>
      <c r="K699" s="21">
        <v>118.9</v>
      </c>
      <c r="L699" s="6">
        <f t="shared" si="32"/>
        <v>0.14121140142517816</v>
      </c>
      <c r="M699" s="6" t="b">
        <f t="shared" si="33"/>
        <v>1</v>
      </c>
      <c r="O699" s="20" t="s">
        <v>458</v>
      </c>
      <c r="P699" s="21">
        <v>842</v>
      </c>
      <c r="Q699" s="21">
        <v>269160.47499999998</v>
      </c>
      <c r="R699" s="21">
        <v>131.19999999999999</v>
      </c>
      <c r="S699" s="6">
        <f t="shared" si="34"/>
        <v>0.15581947743467933</v>
      </c>
      <c r="T699" s="6" t="b">
        <f t="shared" si="35"/>
        <v>1</v>
      </c>
    </row>
    <row r="700" spans="1:20" x14ac:dyDescent="0.15">
      <c r="A700" s="20" t="s">
        <v>335</v>
      </c>
      <c r="B700" s="21">
        <v>804</v>
      </c>
      <c r="C700" s="21">
        <v>267748.87300000002</v>
      </c>
      <c r="D700" s="21">
        <v>262.5</v>
      </c>
      <c r="E700" s="6">
        <f t="shared" si="31"/>
        <v>0.32649253731343286</v>
      </c>
      <c r="F700" s="6" t="b">
        <f t="shared" si="30"/>
        <v>1</v>
      </c>
      <c r="H700" s="20" t="s">
        <v>397</v>
      </c>
      <c r="I700" s="21">
        <v>841</v>
      </c>
      <c r="J700" s="21">
        <v>273127.93900000001</v>
      </c>
      <c r="K700" s="21">
        <v>136</v>
      </c>
      <c r="L700" s="6">
        <f t="shared" si="32"/>
        <v>0.16171224732461356</v>
      </c>
      <c r="M700" s="6" t="b">
        <f t="shared" si="33"/>
        <v>1</v>
      </c>
      <c r="O700" s="20" t="s">
        <v>459</v>
      </c>
      <c r="P700" s="21">
        <v>842</v>
      </c>
      <c r="Q700" s="21">
        <v>276173.25549999997</v>
      </c>
      <c r="R700" s="21">
        <v>90.2</v>
      </c>
      <c r="S700" s="6">
        <f t="shared" si="34"/>
        <v>0.10712589073634204</v>
      </c>
      <c r="T700" s="6" t="b">
        <f t="shared" si="35"/>
        <v>1</v>
      </c>
    </row>
    <row r="701" spans="1:20" x14ac:dyDescent="0.15">
      <c r="A701" s="20" t="s">
        <v>336</v>
      </c>
      <c r="B701" s="21">
        <v>889</v>
      </c>
      <c r="C701" s="21">
        <v>290973.95700000005</v>
      </c>
      <c r="D701" s="21">
        <v>446.1</v>
      </c>
      <c r="E701" s="6">
        <f t="shared" si="31"/>
        <v>0.50179977502812156</v>
      </c>
      <c r="F701" s="6" t="b">
        <f t="shared" si="30"/>
        <v>1</v>
      </c>
      <c r="H701" s="20" t="s">
        <v>398</v>
      </c>
      <c r="I701" s="21">
        <v>841</v>
      </c>
      <c r="J701" s="21">
        <v>271372.59800000006</v>
      </c>
      <c r="K701" s="21">
        <v>129.69999999999999</v>
      </c>
      <c r="L701" s="6">
        <f t="shared" si="32"/>
        <v>0.15422116527942925</v>
      </c>
      <c r="M701" s="6" t="b">
        <f t="shared" si="33"/>
        <v>1</v>
      </c>
      <c r="O701" s="20" t="s">
        <v>460</v>
      </c>
      <c r="P701" s="21">
        <v>842</v>
      </c>
      <c r="Q701" s="21">
        <v>283477.72700000001</v>
      </c>
      <c r="R701" s="21">
        <v>97</v>
      </c>
      <c r="S701" s="6">
        <f t="shared" si="34"/>
        <v>0.11520190023752969</v>
      </c>
      <c r="T701" s="6" t="b">
        <f t="shared" si="35"/>
        <v>1</v>
      </c>
    </row>
    <row r="702" spans="1:20" x14ac:dyDescent="0.15">
      <c r="A702" s="20" t="s">
        <v>337</v>
      </c>
      <c r="B702" s="21">
        <v>861</v>
      </c>
      <c r="C702" s="21">
        <v>282092.87899999996</v>
      </c>
      <c r="D702" s="21">
        <v>1185.4000000000001</v>
      </c>
      <c r="E702" s="6">
        <f t="shared" si="31"/>
        <v>1.3767711962833915</v>
      </c>
      <c r="F702" s="6" t="b">
        <f t="shared" si="30"/>
        <v>0</v>
      </c>
      <c r="H702" s="20" t="s">
        <v>399</v>
      </c>
      <c r="I702" s="21">
        <v>841</v>
      </c>
      <c r="J702" s="21">
        <v>275067.70600000001</v>
      </c>
      <c r="K702" s="21">
        <v>191</v>
      </c>
      <c r="L702" s="6">
        <f t="shared" si="32"/>
        <v>0.22711058263971462</v>
      </c>
      <c r="M702" s="6" t="b">
        <f t="shared" si="33"/>
        <v>1</v>
      </c>
      <c r="O702" s="20" t="s">
        <v>461</v>
      </c>
      <c r="P702" s="21">
        <v>841</v>
      </c>
      <c r="Q702" s="21">
        <v>284644.16599999997</v>
      </c>
      <c r="R702" s="21">
        <v>115.3</v>
      </c>
      <c r="S702" s="6">
        <f t="shared" si="34"/>
        <v>0.1370986920332937</v>
      </c>
      <c r="T702" s="6" t="b">
        <f t="shared" si="35"/>
        <v>1</v>
      </c>
    </row>
    <row r="703" spans="1:20" x14ac:dyDescent="0.15">
      <c r="A703" s="20" t="s">
        <v>338</v>
      </c>
      <c r="B703" s="21">
        <v>893</v>
      </c>
      <c r="C703" s="21">
        <v>295818.61599999998</v>
      </c>
      <c r="D703" s="21">
        <v>486.9</v>
      </c>
      <c r="E703" s="6">
        <f t="shared" si="31"/>
        <v>0.54524076147816347</v>
      </c>
      <c r="F703" s="6" t="b">
        <f t="shared" si="30"/>
        <v>1</v>
      </c>
      <c r="H703" s="20" t="s">
        <v>400</v>
      </c>
      <c r="I703" s="21">
        <v>840</v>
      </c>
      <c r="J703" s="21">
        <v>277976.42499999999</v>
      </c>
      <c r="K703" s="21">
        <v>290.7</v>
      </c>
      <c r="L703" s="6">
        <f t="shared" si="32"/>
        <v>0.34607142857142859</v>
      </c>
      <c r="M703" s="6" t="b">
        <f t="shared" si="33"/>
        <v>1</v>
      </c>
      <c r="O703" s="20" t="s">
        <v>462</v>
      </c>
      <c r="P703" s="21">
        <v>841</v>
      </c>
      <c r="Q703" s="21">
        <v>276264.97600000002</v>
      </c>
      <c r="R703" s="21">
        <v>89</v>
      </c>
      <c r="S703" s="6">
        <f t="shared" si="34"/>
        <v>0.10582639714625446</v>
      </c>
      <c r="T703" s="6" t="b">
        <f t="shared" si="35"/>
        <v>1</v>
      </c>
    </row>
    <row r="704" spans="1:20" x14ac:dyDescent="0.15">
      <c r="A704" s="20" t="s">
        <v>339</v>
      </c>
      <c r="B704" s="21">
        <v>890</v>
      </c>
      <c r="C704" s="21">
        <v>299240.277</v>
      </c>
      <c r="D704" s="21">
        <v>696.8</v>
      </c>
      <c r="E704" s="6">
        <f t="shared" si="31"/>
        <v>0.78292134831460669</v>
      </c>
      <c r="F704" s="6" t="b">
        <f t="shared" si="30"/>
        <v>1</v>
      </c>
      <c r="H704" s="20" t="s">
        <v>401</v>
      </c>
      <c r="I704" s="21">
        <v>841</v>
      </c>
      <c r="J704" s="21">
        <v>275454.42800000001</v>
      </c>
      <c r="K704" s="21">
        <v>123.1</v>
      </c>
      <c r="L704" s="6">
        <f t="shared" si="32"/>
        <v>0.1463733650416171</v>
      </c>
      <c r="M704" s="6" t="b">
        <f t="shared" si="33"/>
        <v>1</v>
      </c>
      <c r="O704" s="20" t="s">
        <v>463</v>
      </c>
      <c r="P704" s="21">
        <v>842</v>
      </c>
      <c r="Q704" s="21">
        <v>275446.74</v>
      </c>
      <c r="R704" s="21">
        <v>98.2</v>
      </c>
      <c r="S704" s="6">
        <f t="shared" si="34"/>
        <v>0.11662707838479811</v>
      </c>
      <c r="T704" s="6" t="b">
        <f t="shared" si="35"/>
        <v>1</v>
      </c>
    </row>
    <row r="705" spans="1:20" x14ac:dyDescent="0.15">
      <c r="A705" s="20" t="s">
        <v>340</v>
      </c>
      <c r="B705" s="21">
        <v>852</v>
      </c>
      <c r="C705" s="21">
        <v>288005.995</v>
      </c>
      <c r="D705" s="21">
        <v>169.4</v>
      </c>
      <c r="E705" s="6">
        <f t="shared" si="31"/>
        <v>0.1988262910798122</v>
      </c>
      <c r="F705" s="6" t="b">
        <f t="shared" si="30"/>
        <v>1</v>
      </c>
      <c r="H705" s="20" t="s">
        <v>402</v>
      </c>
      <c r="I705" s="21">
        <v>841</v>
      </c>
      <c r="J705" s="21">
        <v>271778.55300000001</v>
      </c>
      <c r="K705" s="21">
        <v>140</v>
      </c>
      <c r="L705" s="6">
        <f t="shared" si="32"/>
        <v>0.16646848989298454</v>
      </c>
      <c r="M705" s="6" t="b">
        <f t="shared" si="33"/>
        <v>1</v>
      </c>
      <c r="O705" s="20" t="s">
        <v>464</v>
      </c>
      <c r="P705" s="21">
        <v>841</v>
      </c>
      <c r="Q705" s="21">
        <v>276182.87100000004</v>
      </c>
      <c r="R705" s="21">
        <v>84.6</v>
      </c>
      <c r="S705" s="6">
        <f t="shared" si="34"/>
        <v>0.10059453032104637</v>
      </c>
      <c r="T705" s="6" t="b">
        <f t="shared" si="35"/>
        <v>1</v>
      </c>
    </row>
    <row r="706" spans="1:20" x14ac:dyDescent="0.15">
      <c r="A706" s="20" t="s">
        <v>341</v>
      </c>
      <c r="B706" s="21">
        <v>841</v>
      </c>
      <c r="C706" s="21">
        <v>282465.03300000005</v>
      </c>
      <c r="D706" s="21">
        <v>326.3</v>
      </c>
      <c r="E706" s="6">
        <f t="shared" si="31"/>
        <v>0.38799048751486326</v>
      </c>
      <c r="F706" s="6" t="b">
        <f t="shared" si="30"/>
        <v>1</v>
      </c>
      <c r="H706" s="20" t="s">
        <v>403</v>
      </c>
      <c r="I706" s="21">
        <v>840</v>
      </c>
      <c r="J706" s="21">
        <v>276347.32500000001</v>
      </c>
      <c r="K706" s="21">
        <v>208.1</v>
      </c>
      <c r="L706" s="6">
        <f t="shared" si="32"/>
        <v>0.24773809523809523</v>
      </c>
      <c r="M706" s="6" t="b">
        <f t="shared" si="33"/>
        <v>1</v>
      </c>
      <c r="O706" s="20" t="s">
        <v>465</v>
      </c>
      <c r="P706" s="21">
        <v>720</v>
      </c>
      <c r="Q706" s="21">
        <v>230484.91500000001</v>
      </c>
      <c r="R706" s="21">
        <v>106.8</v>
      </c>
      <c r="S706" s="6">
        <f t="shared" si="34"/>
        <v>0.14833333333333332</v>
      </c>
      <c r="T706" s="6" t="b">
        <f t="shared" si="35"/>
        <v>1</v>
      </c>
    </row>
    <row r="707" spans="1:20" x14ac:dyDescent="0.15">
      <c r="A707" s="20" t="s">
        <v>342</v>
      </c>
      <c r="B707" s="21">
        <v>841</v>
      </c>
      <c r="C707" s="21">
        <v>285757.95600000001</v>
      </c>
      <c r="D707" s="21">
        <v>410</v>
      </c>
      <c r="E707" s="6">
        <f t="shared" si="31"/>
        <v>0.48751486325802618</v>
      </c>
      <c r="F707" s="6" t="b">
        <f t="shared" si="30"/>
        <v>1</v>
      </c>
      <c r="H707" s="20" t="s">
        <v>404</v>
      </c>
      <c r="I707" s="21">
        <v>841</v>
      </c>
      <c r="J707" s="21">
        <v>275761.62400000001</v>
      </c>
      <c r="K707" s="21">
        <v>392.1</v>
      </c>
      <c r="L707" s="6">
        <f t="shared" si="32"/>
        <v>0.466230677764566</v>
      </c>
      <c r="M707" s="6" t="b">
        <f t="shared" si="33"/>
        <v>1</v>
      </c>
      <c r="O707" s="20" t="s">
        <v>466</v>
      </c>
      <c r="P707" s="21">
        <v>422</v>
      </c>
      <c r="Q707" s="21">
        <v>135323.88800000001</v>
      </c>
      <c r="R707" s="21">
        <v>63</v>
      </c>
      <c r="S707" s="6">
        <f t="shared" si="34"/>
        <v>0.14928909952606634</v>
      </c>
      <c r="T707" s="6" t="b">
        <f t="shared" si="35"/>
        <v>1</v>
      </c>
    </row>
    <row r="708" spans="1:20" x14ac:dyDescent="0.15">
      <c r="A708" s="20" t="s">
        <v>343</v>
      </c>
      <c r="B708" s="21">
        <v>841</v>
      </c>
      <c r="C708" s="21">
        <v>284166.48500000004</v>
      </c>
      <c r="D708" s="21">
        <v>114</v>
      </c>
      <c r="E708" s="6">
        <f t="shared" si="31"/>
        <v>0.13555291319857313</v>
      </c>
      <c r="F708" s="6" t="b">
        <f t="shared" si="30"/>
        <v>1</v>
      </c>
      <c r="H708" s="20" t="s">
        <v>405</v>
      </c>
      <c r="I708" s="21">
        <v>841</v>
      </c>
      <c r="J708" s="21">
        <v>273613.82</v>
      </c>
      <c r="K708" s="21">
        <v>150</v>
      </c>
      <c r="L708" s="6">
        <f t="shared" si="32"/>
        <v>0.178359096313912</v>
      </c>
      <c r="M708" s="6" t="b">
        <f t="shared" si="33"/>
        <v>1</v>
      </c>
      <c r="O708" s="20" t="s">
        <v>467</v>
      </c>
      <c r="P708" s="21">
        <v>582</v>
      </c>
      <c r="Q708" s="21">
        <v>187544.44</v>
      </c>
      <c r="R708" s="21">
        <v>96.5</v>
      </c>
      <c r="S708" s="6">
        <f t="shared" si="34"/>
        <v>0.16580756013745704</v>
      </c>
      <c r="T708" s="6" t="b">
        <f t="shared" si="35"/>
        <v>1</v>
      </c>
    </row>
    <row r="709" spans="1:20" x14ac:dyDescent="0.15">
      <c r="A709" s="20" t="s">
        <v>344</v>
      </c>
      <c r="B709" s="21">
        <v>841</v>
      </c>
      <c r="C709" s="21">
        <v>274495.52600000001</v>
      </c>
      <c r="D709" s="21">
        <v>375.4</v>
      </c>
      <c r="E709" s="6">
        <f t="shared" si="31"/>
        <v>0.44637336504161712</v>
      </c>
      <c r="F709" s="6" t="b">
        <f t="shared" si="30"/>
        <v>1</v>
      </c>
      <c r="H709" s="20" t="s">
        <v>406</v>
      </c>
      <c r="I709" s="21">
        <v>820</v>
      </c>
      <c r="J709" s="21">
        <v>267507.11200000002</v>
      </c>
      <c r="K709" s="21">
        <v>125.5</v>
      </c>
      <c r="L709" s="6">
        <f t="shared" si="32"/>
        <v>0.15304878048780488</v>
      </c>
      <c r="M709" s="6" t="b">
        <f t="shared" si="33"/>
        <v>1</v>
      </c>
      <c r="O709" s="20" t="s">
        <v>468</v>
      </c>
      <c r="P709" s="21">
        <v>890</v>
      </c>
      <c r="Q709" s="21">
        <v>296627.16800000001</v>
      </c>
      <c r="R709" s="21">
        <v>96</v>
      </c>
      <c r="S709" s="6">
        <f t="shared" si="34"/>
        <v>0.10786516853932585</v>
      </c>
      <c r="T709" s="6" t="b">
        <f t="shared" si="35"/>
        <v>1</v>
      </c>
    </row>
    <row r="710" spans="1:20" x14ac:dyDescent="0.15">
      <c r="A710" s="20" t="s">
        <v>345</v>
      </c>
      <c r="B710" s="21">
        <v>841</v>
      </c>
      <c r="C710" s="21">
        <v>273328.29500000004</v>
      </c>
      <c r="D710" s="21">
        <v>120</v>
      </c>
      <c r="E710" s="6">
        <f t="shared" si="31"/>
        <v>0.1426872770511296</v>
      </c>
      <c r="F710" s="6" t="b">
        <f t="shared" si="30"/>
        <v>1</v>
      </c>
      <c r="H710" s="20" t="s">
        <v>407</v>
      </c>
      <c r="I710" s="21">
        <v>468</v>
      </c>
      <c r="J710" s="21">
        <v>150760.15549999999</v>
      </c>
      <c r="K710" s="21">
        <v>53.3</v>
      </c>
      <c r="L710" s="6">
        <f t="shared" si="32"/>
        <v>0.11388888888888889</v>
      </c>
      <c r="M710" s="6" t="b">
        <f t="shared" si="33"/>
        <v>1</v>
      </c>
      <c r="O710" s="20" t="s">
        <v>469</v>
      </c>
      <c r="P710" s="21">
        <v>855</v>
      </c>
      <c r="Q710" s="21">
        <v>289918.73199999996</v>
      </c>
      <c r="R710" s="21">
        <v>90.2</v>
      </c>
      <c r="S710" s="6">
        <f t="shared" si="34"/>
        <v>0.10549707602339181</v>
      </c>
      <c r="T710" s="6" t="b">
        <f t="shared" si="35"/>
        <v>1</v>
      </c>
    </row>
    <row r="711" spans="1:20" x14ac:dyDescent="0.15">
      <c r="A711" s="20" t="s">
        <v>346</v>
      </c>
      <c r="B711" s="21">
        <v>841</v>
      </c>
      <c r="C711" s="21">
        <v>273916.24099999998</v>
      </c>
      <c r="D711" s="21">
        <v>416.2</v>
      </c>
      <c r="E711" s="6">
        <f t="shared" si="31"/>
        <v>0.49488703923900118</v>
      </c>
      <c r="F711" s="6" t="b">
        <f t="shared" si="30"/>
        <v>1</v>
      </c>
      <c r="H711" s="20" t="s">
        <v>408</v>
      </c>
      <c r="I711" s="21">
        <v>541</v>
      </c>
      <c r="J711" s="21">
        <v>177688.76500000001</v>
      </c>
      <c r="K711" s="21">
        <v>103</v>
      </c>
      <c r="L711" s="6">
        <f t="shared" si="32"/>
        <v>0.19038817005545286</v>
      </c>
      <c r="M711" s="6" t="b">
        <f t="shared" si="33"/>
        <v>1</v>
      </c>
      <c r="O711" s="20" t="s">
        <v>470</v>
      </c>
      <c r="P711" s="21">
        <v>863</v>
      </c>
      <c r="Q711" s="21">
        <v>291409.95</v>
      </c>
      <c r="R711" s="21">
        <v>139.30000000000001</v>
      </c>
      <c r="S711" s="6">
        <f t="shared" si="34"/>
        <v>0.16141367323290848</v>
      </c>
      <c r="T711" s="6" t="b">
        <f t="shared" si="35"/>
        <v>1</v>
      </c>
    </row>
    <row r="712" spans="1:20" x14ac:dyDescent="0.15">
      <c r="A712" s="20" t="s">
        <v>347</v>
      </c>
      <c r="B712" s="21">
        <v>840</v>
      </c>
      <c r="C712" s="21">
        <v>272203.05299999996</v>
      </c>
      <c r="D712" s="21">
        <v>752.2</v>
      </c>
      <c r="E712" s="6">
        <f t="shared" si="31"/>
        <v>0.89547619047619054</v>
      </c>
      <c r="F712" s="6" t="b">
        <f t="shared" si="30"/>
        <v>1</v>
      </c>
      <c r="H712" s="20" t="s">
        <v>409</v>
      </c>
      <c r="I712" s="21">
        <v>911</v>
      </c>
      <c r="J712" s="21">
        <v>295323.26400000002</v>
      </c>
      <c r="K712" s="21">
        <v>422.5</v>
      </c>
      <c r="L712" s="6">
        <f t="shared" si="32"/>
        <v>0.46377607025246981</v>
      </c>
      <c r="M712" s="6" t="b">
        <f t="shared" si="33"/>
        <v>1</v>
      </c>
      <c r="O712" s="20" t="s">
        <v>471</v>
      </c>
      <c r="P712" s="21">
        <v>885</v>
      </c>
      <c r="Q712" s="21">
        <v>296782.348</v>
      </c>
      <c r="R712" s="21">
        <v>193.9</v>
      </c>
      <c r="S712" s="6">
        <f t="shared" si="34"/>
        <v>0.21909604519774012</v>
      </c>
      <c r="T712" s="6" t="b">
        <f t="shared" si="35"/>
        <v>1</v>
      </c>
    </row>
    <row r="713" spans="1:20" x14ac:dyDescent="0.15">
      <c r="A713" s="20" t="s">
        <v>348</v>
      </c>
      <c r="B713" s="21">
        <v>841</v>
      </c>
      <c r="C713" s="21">
        <v>283860.98600000003</v>
      </c>
      <c r="D713" s="21">
        <v>109</v>
      </c>
      <c r="E713" s="6">
        <f t="shared" si="31"/>
        <v>0.12960760998810938</v>
      </c>
      <c r="F713" s="6" t="b">
        <f t="shared" si="30"/>
        <v>1</v>
      </c>
      <c r="H713" s="20" t="s">
        <v>410</v>
      </c>
      <c r="I713" s="21">
        <v>919</v>
      </c>
      <c r="J713" s="21">
        <v>295983.489</v>
      </c>
      <c r="K713" s="21">
        <v>106.1</v>
      </c>
      <c r="L713" s="6">
        <f t="shared" si="32"/>
        <v>0.11545157780195864</v>
      </c>
      <c r="M713" s="6" t="b">
        <f t="shared" si="33"/>
        <v>1</v>
      </c>
      <c r="O713" s="20" t="s">
        <v>472</v>
      </c>
      <c r="P713" s="21">
        <v>921</v>
      </c>
      <c r="Q713" s="21">
        <v>300885.22200000001</v>
      </c>
      <c r="R713" s="21">
        <v>716.8</v>
      </c>
      <c r="S713" s="6">
        <f t="shared" si="34"/>
        <v>0.77828447339847984</v>
      </c>
      <c r="T713" s="6" t="b">
        <f t="shared" si="35"/>
        <v>1</v>
      </c>
    </row>
    <row r="714" spans="1:20" x14ac:dyDescent="0.15">
      <c r="A714" s="20" t="s">
        <v>349</v>
      </c>
      <c r="B714" s="21">
        <v>841</v>
      </c>
      <c r="C714" s="21">
        <v>279779.72399999999</v>
      </c>
      <c r="D714" s="21">
        <v>445</v>
      </c>
      <c r="E714" s="6">
        <f t="shared" si="31"/>
        <v>0.52913198573127229</v>
      </c>
      <c r="F714" s="6" t="b">
        <f t="shared" si="30"/>
        <v>1</v>
      </c>
      <c r="H714" s="20" t="s">
        <v>411</v>
      </c>
      <c r="I714" s="21">
        <v>917</v>
      </c>
      <c r="J714" s="21">
        <v>301622.95299999998</v>
      </c>
      <c r="K714" s="21">
        <v>120.5</v>
      </c>
      <c r="L714" s="6">
        <f t="shared" si="32"/>
        <v>0.13140676117775354</v>
      </c>
      <c r="M714" s="6" t="b">
        <f t="shared" si="33"/>
        <v>1</v>
      </c>
      <c r="O714" s="20" t="s">
        <v>473</v>
      </c>
      <c r="P714" s="21">
        <v>906</v>
      </c>
      <c r="Q714" s="21">
        <v>302754.98749999999</v>
      </c>
      <c r="R714" s="21">
        <v>136</v>
      </c>
      <c r="S714" s="6">
        <f t="shared" si="34"/>
        <v>0.15011037527593818</v>
      </c>
      <c r="T714" s="6" t="b">
        <f t="shared" si="35"/>
        <v>1</v>
      </c>
    </row>
    <row r="715" spans="1:20" x14ac:dyDescent="0.15">
      <c r="A715" s="20" t="s">
        <v>350</v>
      </c>
      <c r="B715" s="21">
        <v>840</v>
      </c>
      <c r="C715" s="21">
        <v>273138.86799999996</v>
      </c>
      <c r="D715" s="21">
        <v>105.3</v>
      </c>
      <c r="E715" s="6">
        <f t="shared" si="31"/>
        <v>0.12535714285714286</v>
      </c>
      <c r="F715" s="6" t="b">
        <f t="shared" si="30"/>
        <v>1</v>
      </c>
      <c r="H715" s="20" t="s">
        <v>412</v>
      </c>
      <c r="I715" s="21">
        <v>873</v>
      </c>
      <c r="J715" s="21">
        <v>283107.33600000001</v>
      </c>
      <c r="K715" s="21">
        <v>114</v>
      </c>
      <c r="L715" s="6">
        <f t="shared" si="32"/>
        <v>0.13058419243986255</v>
      </c>
      <c r="M715" s="6" t="b">
        <f t="shared" si="33"/>
        <v>1</v>
      </c>
      <c r="O715" s="20" t="s">
        <v>474</v>
      </c>
      <c r="P715" s="21">
        <v>894</v>
      </c>
      <c r="Q715" s="21">
        <v>297254.66200000001</v>
      </c>
      <c r="R715" s="21">
        <v>120.1</v>
      </c>
      <c r="S715" s="6">
        <f t="shared" si="34"/>
        <v>0.13434004474272929</v>
      </c>
      <c r="T715" s="6" t="b">
        <f t="shared" si="35"/>
        <v>1</v>
      </c>
    </row>
    <row r="716" spans="1:20" x14ac:dyDescent="0.15">
      <c r="A716" s="20" t="s">
        <v>351</v>
      </c>
      <c r="B716" s="21">
        <v>870</v>
      </c>
      <c r="C716" s="21">
        <v>287537.005</v>
      </c>
      <c r="D716" s="21">
        <v>565</v>
      </c>
      <c r="E716" s="6">
        <f t="shared" si="31"/>
        <v>0.64942528735632188</v>
      </c>
      <c r="F716" s="6" t="b">
        <f t="shared" si="30"/>
        <v>1</v>
      </c>
      <c r="H716" s="20" t="s">
        <v>413</v>
      </c>
      <c r="I716" s="21">
        <v>896</v>
      </c>
      <c r="J716" s="21">
        <v>292388.27399999998</v>
      </c>
      <c r="K716" s="21">
        <v>406.6</v>
      </c>
      <c r="L716" s="6">
        <f t="shared" si="32"/>
        <v>0.45379464285714288</v>
      </c>
      <c r="M716" s="6" t="b">
        <f t="shared" si="33"/>
        <v>1</v>
      </c>
      <c r="O716" s="20" t="s">
        <v>475</v>
      </c>
      <c r="P716" s="21">
        <v>913</v>
      </c>
      <c r="Q716" s="21">
        <v>295320.386</v>
      </c>
      <c r="R716" s="21">
        <v>103.4</v>
      </c>
      <c r="S716" s="6">
        <f t="shared" si="34"/>
        <v>0.11325301204819278</v>
      </c>
      <c r="T716" s="6" t="b">
        <f t="shared" si="35"/>
        <v>1</v>
      </c>
    </row>
    <row r="717" spans="1:20" x14ac:dyDescent="0.15">
      <c r="A717" s="20" t="s">
        <v>352</v>
      </c>
      <c r="B717" s="21">
        <v>864</v>
      </c>
      <c r="C717" s="21">
        <v>283453.62900000002</v>
      </c>
      <c r="D717" s="21">
        <v>485.2</v>
      </c>
      <c r="E717" s="6">
        <f t="shared" si="31"/>
        <v>0.56157407407407411</v>
      </c>
      <c r="F717" s="6" t="b">
        <f t="shared" si="30"/>
        <v>1</v>
      </c>
      <c r="H717" s="20" t="s">
        <v>414</v>
      </c>
      <c r="I717" s="21">
        <v>909</v>
      </c>
      <c r="J717" s="21">
        <v>303732.60800000001</v>
      </c>
      <c r="K717" s="21">
        <v>2315.1</v>
      </c>
      <c r="L717" s="6">
        <f t="shared" si="32"/>
        <v>2.5468646864686466</v>
      </c>
      <c r="M717" s="6" t="b">
        <f t="shared" si="33"/>
        <v>0</v>
      </c>
      <c r="O717" s="20" t="s">
        <v>476</v>
      </c>
      <c r="P717" s="21">
        <v>883</v>
      </c>
      <c r="Q717" s="21">
        <v>287589.70700000005</v>
      </c>
      <c r="R717" s="21">
        <v>87</v>
      </c>
      <c r="S717" s="6">
        <f t="shared" si="34"/>
        <v>9.8527746319365797E-2</v>
      </c>
      <c r="T717" s="6" t="b">
        <f t="shared" si="35"/>
        <v>1</v>
      </c>
    </row>
    <row r="718" spans="1:20" x14ac:dyDescent="0.15">
      <c r="A718" s="20" t="s">
        <v>353</v>
      </c>
      <c r="B718" s="21">
        <v>883</v>
      </c>
      <c r="C718" s="21">
        <v>290387.81400000001</v>
      </c>
      <c r="D718" s="21">
        <v>133.4</v>
      </c>
      <c r="E718" s="6">
        <f t="shared" si="31"/>
        <v>0.15107587768969424</v>
      </c>
      <c r="F718" s="6" t="b">
        <f t="shared" si="30"/>
        <v>1</v>
      </c>
      <c r="H718" s="20" t="s">
        <v>415</v>
      </c>
      <c r="I718" s="21">
        <v>877</v>
      </c>
      <c r="J718" s="21">
        <v>289953.19500000001</v>
      </c>
      <c r="K718" s="21">
        <v>730.8</v>
      </c>
      <c r="L718" s="6">
        <f t="shared" si="32"/>
        <v>0.83329532497149372</v>
      </c>
      <c r="M718" s="6" t="b">
        <f t="shared" si="33"/>
        <v>1</v>
      </c>
      <c r="O718" s="20" t="s">
        <v>477</v>
      </c>
      <c r="P718" s="21">
        <v>843</v>
      </c>
      <c r="Q718" s="21">
        <v>275226.82699999999</v>
      </c>
      <c r="R718" s="21">
        <v>123.8</v>
      </c>
      <c r="S718" s="6">
        <f t="shared" si="34"/>
        <v>0.14685646500593119</v>
      </c>
      <c r="T718" s="6" t="b">
        <f t="shared" si="35"/>
        <v>1</v>
      </c>
    </row>
    <row r="719" spans="1:20" x14ac:dyDescent="0.15">
      <c r="A719" s="20" t="s">
        <v>354</v>
      </c>
      <c r="B719" s="21">
        <v>917</v>
      </c>
      <c r="C719" s="21">
        <v>300581.36499999999</v>
      </c>
      <c r="D719" s="21">
        <v>114.5</v>
      </c>
      <c r="E719" s="6">
        <f t="shared" si="31"/>
        <v>0.12486368593238822</v>
      </c>
      <c r="F719" s="6" t="b">
        <f t="shared" si="30"/>
        <v>1</v>
      </c>
      <c r="H719" s="20" t="s">
        <v>416</v>
      </c>
      <c r="I719" s="21">
        <v>876</v>
      </c>
      <c r="J719" s="21">
        <v>287624.58300000004</v>
      </c>
      <c r="K719" s="21">
        <v>127</v>
      </c>
      <c r="L719" s="6">
        <f t="shared" si="32"/>
        <v>0.1449771689497717</v>
      </c>
      <c r="M719" s="6" t="b">
        <f t="shared" si="33"/>
        <v>1</v>
      </c>
      <c r="O719" s="20" t="s">
        <v>478</v>
      </c>
      <c r="P719" s="21">
        <v>823</v>
      </c>
      <c r="Q719" s="21">
        <v>273545.473</v>
      </c>
      <c r="R719" s="21">
        <v>86.1</v>
      </c>
      <c r="S719" s="6">
        <f t="shared" si="34"/>
        <v>0.10461725394896719</v>
      </c>
      <c r="T719" s="6" t="b">
        <f t="shared" si="35"/>
        <v>1</v>
      </c>
    </row>
    <row r="720" spans="1:20" x14ac:dyDescent="0.15">
      <c r="A720" s="20" t="s">
        <v>355</v>
      </c>
      <c r="B720" s="21">
        <v>848</v>
      </c>
      <c r="C720" s="21">
        <v>273108.16800000001</v>
      </c>
      <c r="D720" s="21">
        <v>111.1</v>
      </c>
      <c r="E720" s="6">
        <f t="shared" si="31"/>
        <v>0.13101415094339622</v>
      </c>
      <c r="F720" s="6" t="b">
        <f t="shared" si="30"/>
        <v>1</v>
      </c>
      <c r="H720" s="20" t="s">
        <v>417</v>
      </c>
      <c r="I720" s="21">
        <v>865</v>
      </c>
      <c r="J720" s="21">
        <v>283266.88500000001</v>
      </c>
      <c r="K720" s="21">
        <v>480</v>
      </c>
      <c r="L720" s="6">
        <f t="shared" si="32"/>
        <v>0.55491329479768781</v>
      </c>
      <c r="M720" s="6" t="b">
        <f t="shared" si="33"/>
        <v>1</v>
      </c>
      <c r="O720" s="20" t="s">
        <v>479</v>
      </c>
      <c r="P720" s="21">
        <v>829</v>
      </c>
      <c r="Q720" s="21">
        <v>268793.58699999994</v>
      </c>
      <c r="R720" s="21">
        <v>81.400000000000006</v>
      </c>
      <c r="S720" s="6">
        <f t="shared" si="34"/>
        <v>9.8190591073582634E-2</v>
      </c>
      <c r="T720" s="6" t="b">
        <f t="shared" si="35"/>
        <v>1</v>
      </c>
    </row>
    <row r="721" spans="1:20" x14ac:dyDescent="0.15">
      <c r="A721" s="20" t="s">
        <v>356</v>
      </c>
      <c r="B721" s="21">
        <v>466</v>
      </c>
      <c r="C721" s="21">
        <v>149567.09</v>
      </c>
      <c r="D721" s="21">
        <v>60.7</v>
      </c>
      <c r="E721" s="6">
        <f t="shared" si="31"/>
        <v>0.13025751072961375</v>
      </c>
      <c r="F721" s="6" t="b">
        <f t="shared" si="30"/>
        <v>1</v>
      </c>
      <c r="H721" s="20" t="s">
        <v>418</v>
      </c>
      <c r="I721" s="21">
        <v>882</v>
      </c>
      <c r="J721" s="21">
        <v>286085.25099999999</v>
      </c>
      <c r="K721" s="21">
        <v>110.8</v>
      </c>
      <c r="L721" s="6">
        <f t="shared" si="32"/>
        <v>0.1256235827664399</v>
      </c>
      <c r="M721" s="6" t="b">
        <f t="shared" si="33"/>
        <v>1</v>
      </c>
      <c r="O721" s="20" t="s">
        <v>480</v>
      </c>
      <c r="P721" s="21">
        <v>843</v>
      </c>
      <c r="Q721" s="21">
        <v>263624.78200000001</v>
      </c>
      <c r="R721" s="21">
        <v>94.4</v>
      </c>
      <c r="S721" s="6">
        <f t="shared" si="34"/>
        <v>0.11198102016607356</v>
      </c>
      <c r="T721" s="6" t="b">
        <f t="shared" si="35"/>
        <v>1</v>
      </c>
    </row>
    <row r="722" spans="1:20" x14ac:dyDescent="0.15">
      <c r="A722" s="20" t="s">
        <v>357</v>
      </c>
      <c r="B722" s="21">
        <v>524</v>
      </c>
      <c r="C722" s="21">
        <v>171249.79800000001</v>
      </c>
      <c r="D722" s="21">
        <v>114.7</v>
      </c>
      <c r="E722" s="6">
        <f t="shared" si="31"/>
        <v>0.21889312977099237</v>
      </c>
      <c r="F722" s="6" t="b">
        <f t="shared" ref="F722:F751" si="36">IF(OR(E722&lt;$E$757,E722&gt;$E$758),FALSE,TRUE)</f>
        <v>1</v>
      </c>
      <c r="H722" s="20" t="s">
        <v>419</v>
      </c>
      <c r="I722" s="21">
        <v>907</v>
      </c>
      <c r="J722" s="21">
        <v>298290.93299999996</v>
      </c>
      <c r="K722" s="21">
        <v>1738</v>
      </c>
      <c r="L722" s="6">
        <f t="shared" si="32"/>
        <v>1.9162072767364939</v>
      </c>
      <c r="M722" s="6" t="b">
        <f t="shared" si="33"/>
        <v>0</v>
      </c>
      <c r="O722" s="20" t="s">
        <v>481</v>
      </c>
      <c r="P722" s="21">
        <v>863</v>
      </c>
      <c r="Q722" s="21">
        <v>275786.79100000003</v>
      </c>
      <c r="R722" s="21">
        <v>87.4</v>
      </c>
      <c r="S722" s="6">
        <f t="shared" si="34"/>
        <v>0.10127462340672075</v>
      </c>
      <c r="T722" s="6" t="b">
        <f t="shared" si="35"/>
        <v>1</v>
      </c>
    </row>
    <row r="723" spans="1:20" x14ac:dyDescent="0.15">
      <c r="A723" s="20" t="s">
        <v>358</v>
      </c>
      <c r="B723" s="21">
        <v>895</v>
      </c>
      <c r="C723" s="21">
        <v>293982.88900000002</v>
      </c>
      <c r="D723" s="21">
        <v>103</v>
      </c>
      <c r="E723" s="6">
        <f t="shared" si="31"/>
        <v>0.11508379888268157</v>
      </c>
      <c r="F723" s="6" t="b">
        <f t="shared" si="36"/>
        <v>1</v>
      </c>
      <c r="H723" s="20" t="s">
        <v>420</v>
      </c>
      <c r="I723" s="21">
        <v>857</v>
      </c>
      <c r="J723" s="21">
        <v>286070.93999999994</v>
      </c>
      <c r="K723" s="21">
        <v>107.2</v>
      </c>
      <c r="L723" s="6">
        <f t="shared" si="32"/>
        <v>0.12508751458576431</v>
      </c>
      <c r="M723" s="6" t="b">
        <f t="shared" si="33"/>
        <v>1</v>
      </c>
      <c r="O723" s="20" t="s">
        <v>482</v>
      </c>
      <c r="P723" s="21">
        <v>849</v>
      </c>
      <c r="Q723" s="21">
        <v>272569.12100000004</v>
      </c>
      <c r="R723" s="21">
        <v>90.6</v>
      </c>
      <c r="S723" s="6">
        <f t="shared" si="34"/>
        <v>0.10671378091872791</v>
      </c>
      <c r="T723" s="6" t="b">
        <f t="shared" si="35"/>
        <v>1</v>
      </c>
    </row>
    <row r="724" spans="1:20" x14ac:dyDescent="0.15">
      <c r="A724" s="20" t="s">
        <v>359</v>
      </c>
      <c r="B724" s="21">
        <v>886</v>
      </c>
      <c r="C724" s="21">
        <v>286908.97200000001</v>
      </c>
      <c r="D724" s="21">
        <v>110.8</v>
      </c>
      <c r="E724" s="6">
        <f t="shared" si="31"/>
        <v>0.12505643340857789</v>
      </c>
      <c r="F724" s="6" t="b">
        <f t="shared" si="36"/>
        <v>1</v>
      </c>
      <c r="H724" s="20" t="s">
        <v>421</v>
      </c>
      <c r="I724" s="21">
        <v>516</v>
      </c>
      <c r="J724" s="21">
        <v>167449.40600000002</v>
      </c>
      <c r="K724" s="21">
        <v>64.8</v>
      </c>
      <c r="L724" s="6">
        <f t="shared" si="32"/>
        <v>0.12558139534883719</v>
      </c>
      <c r="M724" s="6" t="b">
        <f t="shared" si="33"/>
        <v>1</v>
      </c>
      <c r="O724" s="20" t="s">
        <v>483</v>
      </c>
      <c r="P724" s="21">
        <v>840</v>
      </c>
      <c r="Q724" s="21">
        <v>273003.41000000003</v>
      </c>
      <c r="R724" s="21">
        <v>80.900000000000006</v>
      </c>
      <c r="S724" s="6">
        <f t="shared" si="34"/>
        <v>9.6309523809523817E-2</v>
      </c>
      <c r="T724" s="6" t="b">
        <f t="shared" si="35"/>
        <v>1</v>
      </c>
    </row>
    <row r="725" spans="1:20" x14ac:dyDescent="0.15">
      <c r="A725" s="20" t="s">
        <v>360</v>
      </c>
      <c r="B725" s="21">
        <v>897</v>
      </c>
      <c r="C725" s="21">
        <v>292034.73799999995</v>
      </c>
      <c r="D725" s="21">
        <v>91</v>
      </c>
      <c r="E725" s="6">
        <f t="shared" si="31"/>
        <v>0.10144927536231885</v>
      </c>
      <c r="F725" s="6" t="b">
        <f t="shared" si="36"/>
        <v>1</v>
      </c>
      <c r="H725" s="20" t="s">
        <v>422</v>
      </c>
      <c r="I725" s="21">
        <v>442</v>
      </c>
      <c r="J725" s="21">
        <v>144241.11569999999</v>
      </c>
      <c r="K725" s="21">
        <v>81</v>
      </c>
      <c r="L725" s="6">
        <f t="shared" si="32"/>
        <v>0.18325791855203619</v>
      </c>
      <c r="M725" s="6" t="b">
        <f t="shared" si="33"/>
        <v>1</v>
      </c>
      <c r="O725" s="20" t="s">
        <v>484</v>
      </c>
      <c r="P725" s="21">
        <v>849</v>
      </c>
      <c r="Q725" s="21">
        <v>284852.89899999998</v>
      </c>
      <c r="R725" s="21">
        <v>78.900000000000006</v>
      </c>
      <c r="S725" s="6">
        <f t="shared" si="34"/>
        <v>9.2932862190812732E-2</v>
      </c>
      <c r="T725" s="6" t="b">
        <f t="shared" si="35"/>
        <v>1</v>
      </c>
    </row>
    <row r="726" spans="1:20" x14ac:dyDescent="0.15">
      <c r="A726" s="20" t="s">
        <v>361</v>
      </c>
      <c r="B726" s="21">
        <v>890</v>
      </c>
      <c r="C726" s="21">
        <v>295943.364</v>
      </c>
      <c r="D726" s="21">
        <v>267</v>
      </c>
      <c r="E726" s="6">
        <f t="shared" si="31"/>
        <v>0.3</v>
      </c>
      <c r="F726" s="6" t="b">
        <f t="shared" si="36"/>
        <v>1</v>
      </c>
      <c r="H726" s="20" t="s">
        <v>423</v>
      </c>
      <c r="I726" s="21">
        <v>792</v>
      </c>
      <c r="J726" s="21">
        <v>261473.353</v>
      </c>
      <c r="K726" s="21">
        <v>114.4</v>
      </c>
      <c r="L726" s="6">
        <f t="shared" si="32"/>
        <v>0.14444444444444446</v>
      </c>
      <c r="M726" s="6" t="b">
        <f t="shared" si="33"/>
        <v>1</v>
      </c>
      <c r="O726" s="20" t="s">
        <v>485</v>
      </c>
      <c r="P726" s="21">
        <v>841</v>
      </c>
      <c r="Q726" s="21">
        <v>279279.69200000004</v>
      </c>
      <c r="R726" s="21">
        <v>84.6</v>
      </c>
      <c r="S726" s="6">
        <f t="shared" si="34"/>
        <v>0.10059453032104637</v>
      </c>
      <c r="T726" s="6" t="b">
        <f t="shared" si="35"/>
        <v>1</v>
      </c>
    </row>
    <row r="727" spans="1:20" x14ac:dyDescent="0.15">
      <c r="A727" s="20" t="s">
        <v>362</v>
      </c>
      <c r="B727" s="21">
        <v>868</v>
      </c>
      <c r="C727" s="21">
        <v>286500.08500000002</v>
      </c>
      <c r="D727" s="21">
        <v>489</v>
      </c>
      <c r="E727" s="6">
        <f t="shared" si="31"/>
        <v>0.56336405529953915</v>
      </c>
      <c r="F727" s="6" t="b">
        <f t="shared" si="36"/>
        <v>1</v>
      </c>
      <c r="H727" s="20" t="s">
        <v>424</v>
      </c>
      <c r="I727" s="21">
        <v>900</v>
      </c>
      <c r="J727" s="21">
        <v>298352.39500000002</v>
      </c>
      <c r="K727" s="21">
        <v>97.7</v>
      </c>
      <c r="L727" s="6">
        <f t="shared" si="32"/>
        <v>0.10855555555555556</v>
      </c>
      <c r="M727" s="6" t="b">
        <f t="shared" si="33"/>
        <v>1</v>
      </c>
      <c r="O727" s="20" t="s">
        <v>486</v>
      </c>
      <c r="P727" s="21">
        <v>841</v>
      </c>
      <c r="Q727" s="21">
        <v>277296.83900000004</v>
      </c>
      <c r="R727" s="21">
        <v>77.3</v>
      </c>
      <c r="S727" s="6">
        <f t="shared" si="34"/>
        <v>9.1914387633769315E-2</v>
      </c>
      <c r="T727" s="6" t="b">
        <f t="shared" si="35"/>
        <v>1</v>
      </c>
    </row>
    <row r="728" spans="1:20" x14ac:dyDescent="0.15">
      <c r="A728" s="20" t="s">
        <v>363</v>
      </c>
      <c r="B728" s="21">
        <v>873</v>
      </c>
      <c r="C728" s="21">
        <v>288619.23499999999</v>
      </c>
      <c r="D728" s="21">
        <v>198</v>
      </c>
      <c r="E728" s="6">
        <f t="shared" si="31"/>
        <v>0.22680412371134021</v>
      </c>
      <c r="F728" s="6" t="b">
        <f t="shared" si="36"/>
        <v>1</v>
      </c>
      <c r="H728" s="20" t="s">
        <v>425</v>
      </c>
      <c r="I728" s="21">
        <v>890</v>
      </c>
      <c r="J728" s="21">
        <v>295135.83899999998</v>
      </c>
      <c r="K728" s="21">
        <v>457.6</v>
      </c>
      <c r="L728" s="6">
        <f t="shared" si="32"/>
        <v>0.51415730337078658</v>
      </c>
      <c r="M728" s="6" t="b">
        <f t="shared" si="33"/>
        <v>1</v>
      </c>
      <c r="O728" s="20" t="s">
        <v>487</v>
      </c>
      <c r="P728" s="21">
        <v>842</v>
      </c>
      <c r="Q728" s="21">
        <v>280957.89899999998</v>
      </c>
      <c r="R728" s="21">
        <v>83.6</v>
      </c>
      <c r="S728" s="6">
        <f t="shared" si="34"/>
        <v>9.9287410926365782E-2</v>
      </c>
      <c r="T728" s="6" t="b">
        <f t="shared" si="35"/>
        <v>1</v>
      </c>
    </row>
    <row r="729" spans="1:20" x14ac:dyDescent="0.15">
      <c r="A729" s="20" t="s">
        <v>364</v>
      </c>
      <c r="B729" s="21">
        <v>877</v>
      </c>
      <c r="C729" s="21">
        <v>289689.95699999999</v>
      </c>
      <c r="D729" s="21">
        <v>94.3</v>
      </c>
      <c r="E729" s="6">
        <f t="shared" si="31"/>
        <v>0.10752565564424173</v>
      </c>
      <c r="F729" s="6" t="b">
        <f t="shared" si="36"/>
        <v>1</v>
      </c>
      <c r="H729" s="20" t="s">
        <v>426</v>
      </c>
      <c r="I729" s="21">
        <v>861</v>
      </c>
      <c r="J729" s="21">
        <v>281633.66500000004</v>
      </c>
      <c r="K729" s="21">
        <v>135.1</v>
      </c>
      <c r="L729" s="6">
        <f t="shared" si="32"/>
        <v>0.15691056910569104</v>
      </c>
      <c r="M729" s="6" t="b">
        <f t="shared" si="33"/>
        <v>1</v>
      </c>
      <c r="O729" s="20" t="s">
        <v>488</v>
      </c>
      <c r="P729" s="21">
        <v>841</v>
      </c>
      <c r="Q729" s="21">
        <v>278380.30499999999</v>
      </c>
      <c r="R729" s="21">
        <v>92.3</v>
      </c>
      <c r="S729" s="6">
        <f t="shared" si="34"/>
        <v>0.10975029726516052</v>
      </c>
      <c r="T729" s="6" t="b">
        <f t="shared" si="35"/>
        <v>1</v>
      </c>
    </row>
    <row r="730" spans="1:20" x14ac:dyDescent="0.15">
      <c r="A730" s="20" t="s">
        <v>365</v>
      </c>
      <c r="B730" s="21">
        <v>866</v>
      </c>
      <c r="C730" s="21">
        <v>284939.08800000005</v>
      </c>
      <c r="D730" s="21">
        <v>265</v>
      </c>
      <c r="E730" s="6">
        <f t="shared" si="31"/>
        <v>0.30600461893764436</v>
      </c>
      <c r="F730" s="6" t="b">
        <f t="shared" si="36"/>
        <v>1</v>
      </c>
      <c r="H730" s="20" t="s">
        <v>427</v>
      </c>
      <c r="I730" s="21">
        <v>841</v>
      </c>
      <c r="J730" s="21">
        <v>277376.93799999997</v>
      </c>
      <c r="K730" s="21">
        <v>563.6</v>
      </c>
      <c r="L730" s="6">
        <f t="shared" si="32"/>
        <v>0.6701545778834721</v>
      </c>
      <c r="M730" s="6" t="b">
        <f t="shared" si="33"/>
        <v>1</v>
      </c>
      <c r="O730" s="20" t="s">
        <v>489</v>
      </c>
      <c r="P730" s="21">
        <v>840</v>
      </c>
      <c r="Q730" s="21">
        <v>276871.42600000004</v>
      </c>
      <c r="R730" s="21">
        <v>122.2</v>
      </c>
      <c r="S730" s="6">
        <f t="shared" si="34"/>
        <v>0.14547619047619048</v>
      </c>
      <c r="T730" s="6" t="b">
        <f t="shared" si="35"/>
        <v>1</v>
      </c>
    </row>
    <row r="731" spans="1:20" x14ac:dyDescent="0.15">
      <c r="A731" s="20" t="s">
        <v>366</v>
      </c>
      <c r="B731" s="21">
        <v>857</v>
      </c>
      <c r="C731" s="21">
        <v>279942.65099999995</v>
      </c>
      <c r="D731" s="21">
        <v>345</v>
      </c>
      <c r="E731" s="6">
        <f t="shared" si="31"/>
        <v>0.40256709451575262</v>
      </c>
      <c r="F731" s="6" t="b">
        <f t="shared" si="36"/>
        <v>1</v>
      </c>
      <c r="H731" s="20" t="s">
        <v>428</v>
      </c>
      <c r="I731" s="21">
        <v>840</v>
      </c>
      <c r="J731" s="21">
        <v>281008.31299999997</v>
      </c>
      <c r="K731" s="21">
        <v>200.9</v>
      </c>
      <c r="L731" s="6">
        <f t="shared" si="32"/>
        <v>0.23916666666666667</v>
      </c>
      <c r="M731" s="6" t="b">
        <f t="shared" si="33"/>
        <v>1</v>
      </c>
      <c r="O731" s="20" t="s">
        <v>490</v>
      </c>
      <c r="P731" s="21">
        <v>841</v>
      </c>
      <c r="Q731" s="21">
        <v>283119.60599999997</v>
      </c>
      <c r="R731" s="21">
        <v>78</v>
      </c>
      <c r="S731" s="6">
        <f t="shared" si="34"/>
        <v>9.2746730083234238E-2</v>
      </c>
      <c r="T731" s="6" t="b">
        <f t="shared" si="35"/>
        <v>1</v>
      </c>
    </row>
    <row r="732" spans="1:20" x14ac:dyDescent="0.15">
      <c r="A732" s="20" t="s">
        <v>367</v>
      </c>
      <c r="B732" s="21">
        <v>885</v>
      </c>
      <c r="C732" s="21">
        <v>288766.19299999997</v>
      </c>
      <c r="D732" s="21">
        <v>211.9</v>
      </c>
      <c r="E732" s="6">
        <f t="shared" si="31"/>
        <v>0.23943502824858759</v>
      </c>
      <c r="F732" s="6" t="b">
        <f t="shared" si="36"/>
        <v>1</v>
      </c>
      <c r="H732" s="20" t="s">
        <v>429</v>
      </c>
      <c r="I732" s="21">
        <v>841</v>
      </c>
      <c r="J732" s="21">
        <v>279937.11200000002</v>
      </c>
      <c r="K732" s="21">
        <v>650.29999999999995</v>
      </c>
      <c r="L732" s="6">
        <f t="shared" si="32"/>
        <v>0.77324613555291311</v>
      </c>
      <c r="M732" s="6" t="b">
        <f t="shared" si="33"/>
        <v>1</v>
      </c>
      <c r="O732" s="20" t="s">
        <v>491</v>
      </c>
      <c r="P732" s="21">
        <v>842</v>
      </c>
      <c r="Q732" s="21">
        <v>281266.76399999997</v>
      </c>
      <c r="R732" s="21">
        <v>81.8</v>
      </c>
      <c r="S732" s="6">
        <f t="shared" si="34"/>
        <v>9.7149643705463182E-2</v>
      </c>
      <c r="T732" s="6" t="b">
        <f t="shared" si="35"/>
        <v>1</v>
      </c>
    </row>
    <row r="733" spans="1:20" x14ac:dyDescent="0.15">
      <c r="A733" s="20" t="s">
        <v>368</v>
      </c>
      <c r="B733" s="21">
        <v>875</v>
      </c>
      <c r="C733" s="21">
        <v>284615.685</v>
      </c>
      <c r="D733" s="21">
        <v>97.6</v>
      </c>
      <c r="E733" s="6">
        <f t="shared" si="31"/>
        <v>0.11154285714285714</v>
      </c>
      <c r="F733" s="6" t="b">
        <f t="shared" si="36"/>
        <v>1</v>
      </c>
      <c r="H733" s="20" t="s">
        <v>430</v>
      </c>
      <c r="I733" s="21">
        <v>841</v>
      </c>
      <c r="J733" s="21">
        <v>276365.07400000002</v>
      </c>
      <c r="K733" s="21">
        <v>89.8</v>
      </c>
      <c r="L733" s="6">
        <f t="shared" si="32"/>
        <v>0.10677764565992866</v>
      </c>
      <c r="M733" s="6" t="b">
        <f t="shared" si="33"/>
        <v>1</v>
      </c>
      <c r="O733" s="20" t="s">
        <v>492</v>
      </c>
      <c r="P733" s="21">
        <v>840</v>
      </c>
      <c r="Q733" s="21">
        <v>275670.21999999997</v>
      </c>
      <c r="R733" s="21">
        <v>102.6</v>
      </c>
      <c r="S733" s="6">
        <f t="shared" si="34"/>
        <v>0.12214285714285714</v>
      </c>
      <c r="T733" s="6" t="b">
        <f t="shared" si="35"/>
        <v>1</v>
      </c>
    </row>
    <row r="734" spans="1:20" x14ac:dyDescent="0.15">
      <c r="A734" s="20" t="s">
        <v>369</v>
      </c>
      <c r="B734" s="21">
        <v>841</v>
      </c>
      <c r="C734" s="21">
        <v>271593.321</v>
      </c>
      <c r="D734" s="21">
        <v>234.9</v>
      </c>
      <c r="E734" s="6">
        <f t="shared" si="31"/>
        <v>0.27931034482758621</v>
      </c>
      <c r="F734" s="6" t="b">
        <f t="shared" si="36"/>
        <v>1</v>
      </c>
      <c r="H734" s="20" t="s">
        <v>431</v>
      </c>
      <c r="I734" s="21">
        <v>841</v>
      </c>
      <c r="J734" s="21">
        <v>278667.18700000003</v>
      </c>
      <c r="K734" s="21">
        <v>441.1</v>
      </c>
      <c r="L734" s="6">
        <f t="shared" si="32"/>
        <v>0.52449464922711064</v>
      </c>
      <c r="M734" s="6" t="b">
        <f t="shared" si="33"/>
        <v>1</v>
      </c>
      <c r="O734" s="20" t="s">
        <v>493</v>
      </c>
      <c r="P734" s="21">
        <v>839</v>
      </c>
      <c r="Q734" s="21">
        <v>278933.47000000003</v>
      </c>
      <c r="R734" s="21">
        <v>842</v>
      </c>
      <c r="S734" s="6">
        <f t="shared" si="34"/>
        <v>1.0035756853396902</v>
      </c>
      <c r="T734" s="6" t="b">
        <f t="shared" si="35"/>
        <v>0</v>
      </c>
    </row>
    <row r="735" spans="1:20" x14ac:dyDescent="0.15">
      <c r="A735" s="20" t="s">
        <v>370</v>
      </c>
      <c r="B735" s="21">
        <v>851</v>
      </c>
      <c r="C735" s="21">
        <v>281600.32199999999</v>
      </c>
      <c r="D735" s="21">
        <v>152</v>
      </c>
      <c r="E735" s="6">
        <f t="shared" si="31"/>
        <v>0.17861339600470036</v>
      </c>
      <c r="F735" s="6" t="b">
        <f t="shared" si="36"/>
        <v>1</v>
      </c>
      <c r="H735" s="20" t="s">
        <v>432</v>
      </c>
      <c r="I735" s="21">
        <v>841</v>
      </c>
      <c r="J735" s="21">
        <v>287100.55000000005</v>
      </c>
      <c r="K735" s="21">
        <v>161.9</v>
      </c>
      <c r="L735" s="6">
        <f t="shared" si="32"/>
        <v>0.1925089179548157</v>
      </c>
      <c r="M735" s="6" t="b">
        <f t="shared" si="33"/>
        <v>1</v>
      </c>
      <c r="O735" s="20" t="s">
        <v>494</v>
      </c>
      <c r="P735" s="21">
        <v>520</v>
      </c>
      <c r="Q735" s="21">
        <v>173488.76850000001</v>
      </c>
      <c r="R735" s="21">
        <v>206.6</v>
      </c>
      <c r="S735" s="6">
        <f t="shared" si="34"/>
        <v>0.39730769230769231</v>
      </c>
      <c r="T735" s="6" t="b">
        <f t="shared" si="35"/>
        <v>1</v>
      </c>
    </row>
    <row r="736" spans="1:20" x14ac:dyDescent="0.15">
      <c r="A736" s="20" t="s">
        <v>371</v>
      </c>
      <c r="B736" s="21">
        <v>841</v>
      </c>
      <c r="C736" s="21">
        <v>273213.24800000002</v>
      </c>
      <c r="D736" s="21">
        <v>144.4</v>
      </c>
      <c r="E736" s="6">
        <f t="shared" si="31"/>
        <v>0.17170035671819264</v>
      </c>
      <c r="F736" s="6" t="b">
        <f t="shared" si="36"/>
        <v>1</v>
      </c>
      <c r="H736" s="20" t="s">
        <v>433</v>
      </c>
      <c r="I736" s="21">
        <v>841</v>
      </c>
      <c r="J736" s="21">
        <v>282541.34700000001</v>
      </c>
      <c r="K736" s="21">
        <v>805.1</v>
      </c>
      <c r="L736" s="6">
        <f t="shared" si="32"/>
        <v>0.95731272294887038</v>
      </c>
      <c r="M736" s="6" t="b">
        <f t="shared" si="33"/>
        <v>0</v>
      </c>
      <c r="O736" s="20" t="s">
        <v>495</v>
      </c>
      <c r="P736" s="21">
        <v>420</v>
      </c>
      <c r="Q736" s="21">
        <v>138744.69560000001</v>
      </c>
      <c r="R736" s="21">
        <v>44.7</v>
      </c>
      <c r="S736" s="6">
        <f t="shared" si="34"/>
        <v>0.10642857142857144</v>
      </c>
      <c r="T736" s="6" t="b">
        <f t="shared" si="35"/>
        <v>1</v>
      </c>
    </row>
    <row r="737" spans="1:20" x14ac:dyDescent="0.15">
      <c r="A737" s="20" t="s">
        <v>372</v>
      </c>
      <c r="B737" s="21">
        <v>841</v>
      </c>
      <c r="C737" s="21">
        <v>273287.88</v>
      </c>
      <c r="D737" s="21">
        <v>91</v>
      </c>
      <c r="E737" s="6">
        <f t="shared" si="31"/>
        <v>0.10820451843043995</v>
      </c>
      <c r="F737" s="6" t="b">
        <f t="shared" si="36"/>
        <v>1</v>
      </c>
      <c r="H737" s="20" t="s">
        <v>434</v>
      </c>
      <c r="I737" s="21">
        <v>842</v>
      </c>
      <c r="J737" s="21">
        <v>278104.70199999999</v>
      </c>
      <c r="K737" s="21">
        <v>162</v>
      </c>
      <c r="L737" s="6">
        <f t="shared" si="32"/>
        <v>0.19239904988123516</v>
      </c>
      <c r="M737" s="6" t="b">
        <f t="shared" si="33"/>
        <v>1</v>
      </c>
      <c r="O737" s="20" t="s">
        <v>496</v>
      </c>
      <c r="P737" s="21">
        <v>740</v>
      </c>
      <c r="Q737" s="21">
        <v>239231.92300000001</v>
      </c>
      <c r="R737" s="21">
        <v>3517</v>
      </c>
      <c r="S737" s="6">
        <f t="shared" si="34"/>
        <v>4.7527027027027025</v>
      </c>
      <c r="T737" s="6" t="b">
        <f t="shared" si="35"/>
        <v>0</v>
      </c>
    </row>
    <row r="738" spans="1:20" x14ac:dyDescent="0.15">
      <c r="A738" s="20" t="s">
        <v>373</v>
      </c>
      <c r="B738" s="21">
        <v>840</v>
      </c>
      <c r="C738" s="21">
        <v>285028.31199999998</v>
      </c>
      <c r="D738" s="21">
        <v>94</v>
      </c>
      <c r="E738" s="6">
        <f t="shared" si="31"/>
        <v>0.11190476190476191</v>
      </c>
      <c r="F738" s="6" t="b">
        <f t="shared" si="36"/>
        <v>1</v>
      </c>
      <c r="H738" s="20" t="s">
        <v>435</v>
      </c>
      <c r="I738" s="21">
        <v>841</v>
      </c>
      <c r="J738" s="21">
        <v>281196.56400000001</v>
      </c>
      <c r="K738" s="21">
        <v>104</v>
      </c>
      <c r="L738" s="6">
        <f t="shared" si="32"/>
        <v>0.12366230677764566</v>
      </c>
      <c r="M738" s="6" t="b">
        <f t="shared" si="33"/>
        <v>1</v>
      </c>
      <c r="O738" s="20" t="s">
        <v>497</v>
      </c>
      <c r="P738" s="21">
        <v>859</v>
      </c>
      <c r="Q738" s="21">
        <v>279555.40000000002</v>
      </c>
      <c r="R738" s="21">
        <v>1277.4000000000001</v>
      </c>
      <c r="S738" s="6">
        <f t="shared" si="34"/>
        <v>1.4870779976717114</v>
      </c>
      <c r="T738" s="6" t="b">
        <f t="shared" si="35"/>
        <v>0</v>
      </c>
    </row>
    <row r="739" spans="1:20" x14ac:dyDescent="0.15">
      <c r="A739" s="20" t="s">
        <v>374</v>
      </c>
      <c r="B739" s="21">
        <v>839</v>
      </c>
      <c r="C739" s="21">
        <v>281246.81300000002</v>
      </c>
      <c r="D739" s="21">
        <v>94.5</v>
      </c>
      <c r="E739" s="6">
        <f t="shared" si="31"/>
        <v>0.11263408820023837</v>
      </c>
      <c r="F739" s="6" t="b">
        <f t="shared" si="36"/>
        <v>1</v>
      </c>
      <c r="H739" s="20" t="s">
        <v>436</v>
      </c>
      <c r="I739" s="21">
        <v>841</v>
      </c>
      <c r="J739" s="21">
        <v>279653.83100000001</v>
      </c>
      <c r="K739" s="21">
        <v>120</v>
      </c>
      <c r="L739" s="6">
        <f t="shared" si="32"/>
        <v>0.1426872770511296</v>
      </c>
      <c r="M739" s="6" t="b">
        <f t="shared" si="33"/>
        <v>1</v>
      </c>
      <c r="O739" s="20" t="s">
        <v>498</v>
      </c>
      <c r="P739" s="21">
        <v>875</v>
      </c>
      <c r="Q739" s="21">
        <v>292191.40500000003</v>
      </c>
      <c r="R739" s="21">
        <v>295.39999999999998</v>
      </c>
      <c r="S739" s="6">
        <f t="shared" si="34"/>
        <v>0.33759999999999996</v>
      </c>
      <c r="T739" s="6" t="b">
        <f t="shared" si="35"/>
        <v>1</v>
      </c>
    </row>
    <row r="740" spans="1:20" x14ac:dyDescent="0.15">
      <c r="A740" s="20" t="s">
        <v>375</v>
      </c>
      <c r="B740" s="21">
        <v>841</v>
      </c>
      <c r="C740" s="21">
        <v>275007.87099999998</v>
      </c>
      <c r="D740" s="21">
        <v>98.8</v>
      </c>
      <c r="E740" s="6">
        <f t="shared" si="31"/>
        <v>0.11747919143876337</v>
      </c>
      <c r="F740" s="6" t="b">
        <f t="shared" si="36"/>
        <v>1</v>
      </c>
      <c r="H740" s="20" t="s">
        <v>437</v>
      </c>
      <c r="I740" s="21">
        <v>841</v>
      </c>
      <c r="J740" s="21">
        <v>278817.44599999994</v>
      </c>
      <c r="K740" s="21">
        <v>1312</v>
      </c>
      <c r="L740" s="6">
        <f t="shared" si="32"/>
        <v>1.5600475624256838</v>
      </c>
      <c r="M740" s="6" t="b">
        <f t="shared" si="33"/>
        <v>0</v>
      </c>
      <c r="O740" s="20" t="s">
        <v>499</v>
      </c>
      <c r="P740" s="21">
        <v>920</v>
      </c>
      <c r="Q740" s="21">
        <v>311770.65799999994</v>
      </c>
      <c r="R740" s="21">
        <v>656</v>
      </c>
      <c r="S740" s="6">
        <f t="shared" si="34"/>
        <v>0.71304347826086956</v>
      </c>
      <c r="T740" s="6" t="b">
        <f t="shared" si="35"/>
        <v>1</v>
      </c>
    </row>
    <row r="741" spans="1:20" x14ac:dyDescent="0.15">
      <c r="A741" s="20" t="s">
        <v>376</v>
      </c>
      <c r="B741" s="21">
        <v>841</v>
      </c>
      <c r="C741" s="21">
        <v>274235.56100000005</v>
      </c>
      <c r="D741" s="21">
        <v>96</v>
      </c>
      <c r="E741" s="6">
        <f t="shared" si="31"/>
        <v>0.11414982164090369</v>
      </c>
      <c r="F741" s="6" t="b">
        <f t="shared" si="36"/>
        <v>1</v>
      </c>
      <c r="H741" s="20" t="s">
        <v>438</v>
      </c>
      <c r="I741" s="21">
        <v>889</v>
      </c>
      <c r="J741" s="21">
        <v>294551.27299999999</v>
      </c>
      <c r="K741" s="21">
        <v>148.4</v>
      </c>
      <c r="L741" s="6">
        <f t="shared" si="32"/>
        <v>0.16692913385826771</v>
      </c>
      <c r="M741" s="6" t="b">
        <f t="shared" si="33"/>
        <v>1</v>
      </c>
      <c r="O741" s="20" t="s">
        <v>500</v>
      </c>
      <c r="P741" s="21">
        <v>898</v>
      </c>
      <c r="Q741" s="21">
        <v>303609.70200000005</v>
      </c>
      <c r="R741" s="21">
        <v>1111</v>
      </c>
      <c r="S741" s="6">
        <f t="shared" si="34"/>
        <v>1.2371937639198218</v>
      </c>
      <c r="T741" s="6" t="b">
        <f t="shared" si="35"/>
        <v>0</v>
      </c>
    </row>
    <row r="742" spans="1:20" x14ac:dyDescent="0.15">
      <c r="A742" s="20" t="s">
        <v>377</v>
      </c>
      <c r="B742" s="21">
        <v>841</v>
      </c>
      <c r="C742" s="21">
        <v>271063.30800000002</v>
      </c>
      <c r="D742" s="21">
        <v>95</v>
      </c>
      <c r="E742" s="6">
        <f t="shared" si="31"/>
        <v>0.11296076099881094</v>
      </c>
      <c r="F742" s="6" t="b">
        <f t="shared" si="36"/>
        <v>1</v>
      </c>
      <c r="H742" s="20" t="s">
        <v>439</v>
      </c>
      <c r="I742" s="21">
        <v>933</v>
      </c>
      <c r="J742" s="21">
        <v>311292.95999999996</v>
      </c>
      <c r="K742" s="21">
        <v>789.7</v>
      </c>
      <c r="L742" s="6">
        <f t="shared" si="32"/>
        <v>0.84640943193997864</v>
      </c>
      <c r="M742" s="6" t="b">
        <f t="shared" si="33"/>
        <v>1</v>
      </c>
      <c r="O742" s="20" t="s">
        <v>501</v>
      </c>
      <c r="P742" s="21">
        <v>853</v>
      </c>
      <c r="Q742" s="21">
        <v>284311.03500000003</v>
      </c>
      <c r="R742" s="21">
        <v>1393</v>
      </c>
      <c r="S742" s="6">
        <f t="shared" si="34"/>
        <v>1.6330597889800704</v>
      </c>
      <c r="T742" s="6" t="b">
        <f t="shared" si="35"/>
        <v>0</v>
      </c>
    </row>
    <row r="743" spans="1:20" x14ac:dyDescent="0.15">
      <c r="A743" s="20" t="s">
        <v>378</v>
      </c>
      <c r="B743" s="21">
        <v>841</v>
      </c>
      <c r="C743" s="21">
        <v>274641.18300000002</v>
      </c>
      <c r="D743" s="21">
        <v>97.5</v>
      </c>
      <c r="E743" s="6">
        <f t="shared" si="31"/>
        <v>0.1159334126040428</v>
      </c>
      <c r="F743" s="6" t="b">
        <f t="shared" si="36"/>
        <v>1</v>
      </c>
      <c r="H743" s="20" t="s">
        <v>440</v>
      </c>
      <c r="I743" s="21">
        <v>925</v>
      </c>
      <c r="J743" s="21">
        <v>310460.46899999998</v>
      </c>
      <c r="K743" s="21">
        <v>178.6</v>
      </c>
      <c r="L743" s="6">
        <f t="shared" si="32"/>
        <v>0.19308108108108107</v>
      </c>
      <c r="M743" s="6" t="b">
        <f t="shared" si="33"/>
        <v>1</v>
      </c>
      <c r="O743" s="20" t="s">
        <v>502</v>
      </c>
      <c r="P743" s="21">
        <v>859</v>
      </c>
      <c r="Q743" s="21">
        <v>280251.31799999997</v>
      </c>
      <c r="R743" s="21">
        <v>96.6</v>
      </c>
      <c r="S743" s="6">
        <f t="shared" si="34"/>
        <v>0.11245634458672875</v>
      </c>
      <c r="T743" s="6" t="b">
        <f t="shared" si="35"/>
        <v>1</v>
      </c>
    </row>
    <row r="744" spans="1:20" x14ac:dyDescent="0.15">
      <c r="A744" s="20" t="s">
        <v>379</v>
      </c>
      <c r="B744" s="21">
        <v>841</v>
      </c>
      <c r="C744" s="21">
        <v>279655.93300000002</v>
      </c>
      <c r="D744" s="21">
        <v>92</v>
      </c>
      <c r="E744" s="6">
        <f t="shared" si="31"/>
        <v>0.10939357907253269</v>
      </c>
      <c r="F744" s="6" t="b">
        <f t="shared" si="36"/>
        <v>1</v>
      </c>
      <c r="H744" s="20" t="s">
        <v>441</v>
      </c>
      <c r="I744" s="21">
        <v>936</v>
      </c>
      <c r="J744" s="21">
        <v>309325.74599999998</v>
      </c>
      <c r="K744" s="21">
        <v>1395.3</v>
      </c>
      <c r="L744" s="6">
        <f t="shared" si="32"/>
        <v>1.4907051282051282</v>
      </c>
      <c r="M744" s="6" t="b">
        <f t="shared" si="33"/>
        <v>0</v>
      </c>
      <c r="O744" s="20" t="s">
        <v>503</v>
      </c>
      <c r="P744" s="21">
        <v>873</v>
      </c>
      <c r="Q744" s="21">
        <v>279158.98100000003</v>
      </c>
      <c r="R744" s="21">
        <v>97.6</v>
      </c>
      <c r="S744" s="6">
        <f t="shared" si="34"/>
        <v>0.1117983963344788</v>
      </c>
      <c r="T744" s="6" t="b">
        <f t="shared" si="35"/>
        <v>1</v>
      </c>
    </row>
    <row r="745" spans="1:20" x14ac:dyDescent="0.15">
      <c r="A745" s="20" t="s">
        <v>380</v>
      </c>
      <c r="B745" s="21">
        <v>841</v>
      </c>
      <c r="C745" s="21">
        <v>278174.46799999999</v>
      </c>
      <c r="D745" s="21">
        <v>110.9</v>
      </c>
      <c r="E745" s="6">
        <f t="shared" si="31"/>
        <v>0.13186682520808563</v>
      </c>
      <c r="F745" s="6" t="b">
        <f t="shared" si="36"/>
        <v>1</v>
      </c>
      <c r="H745" s="20" t="s">
        <v>442</v>
      </c>
      <c r="I745" s="21">
        <v>475</v>
      </c>
      <c r="J745" s="21">
        <v>154811.005</v>
      </c>
      <c r="K745" s="21">
        <v>43.8</v>
      </c>
      <c r="L745" s="6">
        <f t="shared" si="32"/>
        <v>9.2210526315789465E-2</v>
      </c>
      <c r="M745" s="6" t="b">
        <f t="shared" si="33"/>
        <v>1</v>
      </c>
      <c r="O745" s="20" t="s">
        <v>504</v>
      </c>
      <c r="P745" s="21">
        <v>868</v>
      </c>
      <c r="Q745" s="21">
        <v>286971.44999999995</v>
      </c>
      <c r="R745" s="21">
        <v>83.3</v>
      </c>
      <c r="S745" s="6">
        <f t="shared" si="34"/>
        <v>9.5967741935483866E-2</v>
      </c>
      <c r="T745" s="6" t="b">
        <f t="shared" si="35"/>
        <v>1</v>
      </c>
    </row>
    <row r="746" spans="1:20" x14ac:dyDescent="0.15">
      <c r="A746" s="20" t="s">
        <v>381</v>
      </c>
      <c r="B746" s="21">
        <v>841</v>
      </c>
      <c r="C746" s="21">
        <v>285252.63099999999</v>
      </c>
      <c r="D746" s="21">
        <v>102</v>
      </c>
      <c r="E746" s="6">
        <f t="shared" si="31"/>
        <v>0.12128418549346016</v>
      </c>
      <c r="F746" s="6" t="b">
        <f t="shared" si="36"/>
        <v>1</v>
      </c>
      <c r="H746" s="20" t="s">
        <v>443</v>
      </c>
      <c r="I746" s="21">
        <v>457</v>
      </c>
      <c r="J746" s="21">
        <v>150977.04749999999</v>
      </c>
      <c r="K746" s="21">
        <v>115</v>
      </c>
      <c r="L746" s="6">
        <f t="shared" si="32"/>
        <v>0.25164113785557984</v>
      </c>
      <c r="M746" s="6" t="b">
        <f t="shared" si="33"/>
        <v>1</v>
      </c>
      <c r="O746" s="20" t="s">
        <v>505</v>
      </c>
      <c r="P746" s="21">
        <v>831</v>
      </c>
      <c r="Q746" s="21">
        <v>275403.76800000004</v>
      </c>
      <c r="R746" s="21">
        <v>91</v>
      </c>
      <c r="S746" s="6">
        <f t="shared" si="34"/>
        <v>0.1095066185318893</v>
      </c>
      <c r="T746" s="6" t="b">
        <f t="shared" si="35"/>
        <v>1</v>
      </c>
    </row>
    <row r="747" spans="1:20" x14ac:dyDescent="0.15">
      <c r="A747" s="20" t="s">
        <v>382</v>
      </c>
      <c r="B747" s="21">
        <v>421</v>
      </c>
      <c r="C747" s="21">
        <v>145041.6447</v>
      </c>
      <c r="D747" s="21">
        <v>43</v>
      </c>
      <c r="E747" s="6">
        <f t="shared" si="31"/>
        <v>0.10213776722090261</v>
      </c>
      <c r="F747" s="6" t="b">
        <f t="shared" si="36"/>
        <v>1</v>
      </c>
      <c r="H747" s="20" t="s">
        <v>444</v>
      </c>
      <c r="I747" s="21">
        <v>919</v>
      </c>
      <c r="J747" s="21">
        <v>295895.91399999999</v>
      </c>
      <c r="K747" s="21">
        <v>1000.1</v>
      </c>
      <c r="L747" s="6">
        <f t="shared" si="32"/>
        <v>1.0882480957562568</v>
      </c>
      <c r="M747" s="6" t="b">
        <f t="shared" si="33"/>
        <v>0</v>
      </c>
      <c r="O747" s="20" t="s">
        <v>506</v>
      </c>
      <c r="P747" s="21">
        <v>834</v>
      </c>
      <c r="Q747" s="21">
        <v>270272.777</v>
      </c>
      <c r="R747" s="21">
        <v>75.3</v>
      </c>
      <c r="S747" s="6">
        <f t="shared" si="34"/>
        <v>9.0287769784172661E-2</v>
      </c>
      <c r="T747" s="6" t="b">
        <f t="shared" si="35"/>
        <v>1</v>
      </c>
    </row>
    <row r="748" spans="1:20" x14ac:dyDescent="0.15">
      <c r="A748" s="20" t="s">
        <v>383</v>
      </c>
      <c r="B748" s="21">
        <v>456</v>
      </c>
      <c r="C748" s="21">
        <v>148224.44269999999</v>
      </c>
      <c r="D748" s="21">
        <v>120.9</v>
      </c>
      <c r="E748" s="6">
        <f t="shared" si="31"/>
        <v>0.26513157894736844</v>
      </c>
      <c r="F748" s="6" t="b">
        <f t="shared" si="36"/>
        <v>1</v>
      </c>
      <c r="H748" s="20" t="s">
        <v>445</v>
      </c>
      <c r="I748" s="21">
        <v>883</v>
      </c>
      <c r="J748" s="21">
        <v>282607.59899999999</v>
      </c>
      <c r="K748" s="21">
        <v>210.9</v>
      </c>
      <c r="L748" s="6">
        <f t="shared" si="32"/>
        <v>0.23884484711211779</v>
      </c>
      <c r="M748" s="6" t="b">
        <f t="shared" si="33"/>
        <v>1</v>
      </c>
      <c r="O748" s="20" t="s">
        <v>507</v>
      </c>
      <c r="P748" s="21">
        <v>855</v>
      </c>
      <c r="Q748" s="21">
        <v>279215.98800000001</v>
      </c>
      <c r="R748" s="21">
        <v>86.5</v>
      </c>
      <c r="S748" s="6">
        <f t="shared" si="34"/>
        <v>0.10116959064327485</v>
      </c>
      <c r="T748" s="6" t="b">
        <f t="shared" si="35"/>
        <v>1</v>
      </c>
    </row>
    <row r="749" spans="1:20" x14ac:dyDescent="0.15">
      <c r="A749" s="20" t="s">
        <v>384</v>
      </c>
      <c r="B749" s="21">
        <v>899</v>
      </c>
      <c r="C749" s="21">
        <v>294389.76000000001</v>
      </c>
      <c r="D749" s="21">
        <v>384</v>
      </c>
      <c r="E749" s="6">
        <f t="shared" si="31"/>
        <v>0.42714126807563962</v>
      </c>
      <c r="F749" s="6" t="b">
        <f t="shared" si="36"/>
        <v>1</v>
      </c>
      <c r="H749" s="20" t="s">
        <v>446</v>
      </c>
      <c r="I749" s="21">
        <v>871</v>
      </c>
      <c r="J749" s="21">
        <v>289647.59500000003</v>
      </c>
      <c r="K749" s="21">
        <v>129</v>
      </c>
      <c r="L749" s="6">
        <f t="shared" si="32"/>
        <v>0.14810562571756603</v>
      </c>
      <c r="M749" s="6" t="b">
        <f t="shared" si="33"/>
        <v>1</v>
      </c>
      <c r="O749" s="20" t="s">
        <v>508</v>
      </c>
      <c r="P749" s="21">
        <v>868</v>
      </c>
      <c r="Q749" s="21">
        <v>284978.88699999999</v>
      </c>
      <c r="R749" s="21">
        <v>90.5</v>
      </c>
      <c r="S749" s="6">
        <f t="shared" si="34"/>
        <v>0.10426267281105991</v>
      </c>
      <c r="T749" s="6" t="b">
        <f t="shared" si="35"/>
        <v>1</v>
      </c>
    </row>
    <row r="750" spans="1:20" x14ac:dyDescent="0.15">
      <c r="A750" s="20" t="s">
        <v>385</v>
      </c>
      <c r="B750" s="21">
        <v>754</v>
      </c>
      <c r="C750" s="21">
        <v>245338.67800000001</v>
      </c>
      <c r="D750" s="21">
        <v>71.2</v>
      </c>
      <c r="E750" s="6">
        <f t="shared" si="31"/>
        <v>9.4429708222811673E-2</v>
      </c>
      <c r="F750" s="6" t="b">
        <f t="shared" si="36"/>
        <v>1</v>
      </c>
      <c r="H750" s="20" t="s">
        <v>447</v>
      </c>
      <c r="I750" s="21">
        <v>715</v>
      </c>
      <c r="J750" s="21">
        <v>236073.96900000004</v>
      </c>
      <c r="K750" s="21">
        <v>295</v>
      </c>
      <c r="L750" s="6">
        <f t="shared" si="32"/>
        <v>0.41258741258741261</v>
      </c>
      <c r="M750" s="6" t="b">
        <f>IF(OR(L750&lt;$E$757,L750&gt;$E$758),FALSE,TRUE)</f>
        <v>1</v>
      </c>
      <c r="O750" s="20" t="s">
        <v>509</v>
      </c>
      <c r="P750" s="21">
        <v>508</v>
      </c>
      <c r="Q750" s="21">
        <v>171143</v>
      </c>
      <c r="R750" s="21">
        <v>52</v>
      </c>
      <c r="S750" s="6">
        <f t="shared" si="34"/>
        <v>0.10236220472440945</v>
      </c>
      <c r="T750" s="6" t="b">
        <f>IF(OR(S750&lt;$E$757,S750&gt;$E$758),FALSE,TRUE)</f>
        <v>1</v>
      </c>
    </row>
    <row r="751" spans="1:20" x14ac:dyDescent="0.15">
      <c r="A751" s="20" t="s">
        <v>386</v>
      </c>
      <c r="B751" s="21">
        <v>311</v>
      </c>
      <c r="C751" s="21">
        <v>99173.359600000011</v>
      </c>
      <c r="D751" s="21">
        <v>52.7</v>
      </c>
      <c r="E751" s="6">
        <f t="shared" si="31"/>
        <v>0.16945337620578779</v>
      </c>
      <c r="F751" s="6" t="b">
        <f t="shared" si="36"/>
        <v>1</v>
      </c>
      <c r="H751" s="20" t="s">
        <v>448</v>
      </c>
      <c r="I751" s="21">
        <v>265</v>
      </c>
      <c r="J751" s="21">
        <v>84115.083299999998</v>
      </c>
      <c r="K751" s="21">
        <v>45.2</v>
      </c>
      <c r="L751" s="6">
        <f t="shared" si="32"/>
        <v>0.17056603773584908</v>
      </c>
      <c r="M751" s="6" t="b">
        <f>IF(OR(L751&lt;$E$757,L751&gt;$E$758),FALSE,TRUE)</f>
        <v>1</v>
      </c>
      <c r="O751" s="20" t="s">
        <v>510</v>
      </c>
      <c r="P751" s="21">
        <v>77</v>
      </c>
      <c r="Q751" s="21">
        <v>27815.720700000002</v>
      </c>
      <c r="R751" s="21">
        <v>38.200000000000003</v>
      </c>
      <c r="S751" s="6">
        <f t="shared" si="34"/>
        <v>0.49610389610389616</v>
      </c>
      <c r="T751" s="6" t="b">
        <f>IF(OR(S751&lt;$E$757,S751&gt;$E$758),FALSE,TRUE)</f>
        <v>1</v>
      </c>
    </row>
    <row r="753" spans="1:19" x14ac:dyDescent="0.15">
      <c r="A753" s="26" t="s">
        <v>44</v>
      </c>
      <c r="B753" s="26"/>
      <c r="C753" s="26"/>
      <c r="D753" s="26"/>
      <c r="E753" s="26"/>
      <c r="H753" s="26" t="s">
        <v>44</v>
      </c>
      <c r="I753" s="26"/>
      <c r="J753" s="26"/>
      <c r="K753" s="26"/>
      <c r="L753" s="26"/>
      <c r="O753" s="26" t="s">
        <v>44</v>
      </c>
      <c r="P753" s="26"/>
      <c r="Q753" s="26"/>
      <c r="R753" s="26"/>
      <c r="S753" s="26"/>
    </row>
    <row r="754" spans="1:19" x14ac:dyDescent="0.15">
      <c r="A754" s="30" t="s">
        <v>13</v>
      </c>
      <c r="B754" s="30"/>
      <c r="C754" s="30"/>
      <c r="D754" s="30"/>
      <c r="E754" s="9">
        <f>QUARTILE(E690:E751,1)</f>
        <v>0.12491187280143565</v>
      </c>
      <c r="H754" s="30" t="s">
        <v>13</v>
      </c>
      <c r="I754" s="30"/>
      <c r="J754" s="30"/>
      <c r="K754" s="30"/>
      <c r="L754" s="9">
        <f>QUARTILE(L690:L751,1)</f>
        <v>0.14680643021060433</v>
      </c>
      <c r="O754" s="30" t="s">
        <v>13</v>
      </c>
      <c r="P754" s="30"/>
      <c r="Q754" s="30"/>
      <c r="R754" s="30"/>
      <c r="S754" s="9">
        <f>QUARTILE(S690:S751,1)</f>
        <v>0.10435131809553673</v>
      </c>
    </row>
    <row r="755" spans="1:19" x14ac:dyDescent="0.15">
      <c r="A755" s="30" t="s">
        <v>15</v>
      </c>
      <c r="B755" s="30"/>
      <c r="C755" s="30"/>
      <c r="D755" s="30"/>
      <c r="E755" s="9">
        <f>QUARTILE(E690:E751,3)</f>
        <v>0.44156534080012277</v>
      </c>
      <c r="H755" s="30" t="s">
        <v>15</v>
      </c>
      <c r="I755" s="30"/>
      <c r="J755" s="30"/>
      <c r="K755" s="30"/>
      <c r="L755" s="9">
        <f>QUARTILE(L690:L751,3)</f>
        <v>0.46561702588654197</v>
      </c>
      <c r="O755" s="30" t="s">
        <v>15</v>
      </c>
      <c r="P755" s="30"/>
      <c r="Q755" s="30"/>
      <c r="R755" s="30"/>
      <c r="S755" s="9">
        <f>QUARTILE(S690:S751,3)</f>
        <v>0.15643117267620538</v>
      </c>
    </row>
    <row r="756" spans="1:19" x14ac:dyDescent="0.15">
      <c r="A756" s="30" t="s">
        <v>14</v>
      </c>
      <c r="B756" s="30"/>
      <c r="C756" s="30"/>
      <c r="D756" s="30"/>
      <c r="E756" s="9">
        <f>E755-E754</f>
        <v>0.3166534679986871</v>
      </c>
      <c r="H756" s="30" t="s">
        <v>14</v>
      </c>
      <c r="I756" s="30"/>
      <c r="J756" s="30"/>
      <c r="K756" s="30"/>
      <c r="L756" s="9">
        <f>L755-L754</f>
        <v>0.31881059567593761</v>
      </c>
      <c r="O756" s="30" t="s">
        <v>14</v>
      </c>
      <c r="P756" s="30"/>
      <c r="Q756" s="30"/>
      <c r="R756" s="30"/>
      <c r="S756" s="9">
        <f>S755-S754</f>
        <v>5.2079854580668647E-2</v>
      </c>
    </row>
    <row r="757" spans="1:19" x14ac:dyDescent="0.15">
      <c r="A757" s="30" t="s">
        <v>11</v>
      </c>
      <c r="B757" s="30"/>
      <c r="C757" s="30"/>
      <c r="D757" s="30"/>
      <c r="E757" s="9">
        <f>E754-(1.5*E756)</f>
        <v>-0.35006832919659503</v>
      </c>
      <c r="H757" s="30" t="s">
        <v>11</v>
      </c>
      <c r="I757" s="30"/>
      <c r="J757" s="30"/>
      <c r="K757" s="30"/>
      <c r="L757" s="9">
        <f>L754-(1.5*L756)</f>
        <v>-0.33140946330330212</v>
      </c>
      <c r="O757" s="30" t="s">
        <v>11</v>
      </c>
      <c r="P757" s="30"/>
      <c r="Q757" s="30"/>
      <c r="R757" s="30"/>
      <c r="S757" s="9">
        <f>S754-(1.5*S756)</f>
        <v>2.6231536224533766E-2</v>
      </c>
    </row>
    <row r="758" spans="1:19" x14ac:dyDescent="0.15">
      <c r="A758" s="30" t="s">
        <v>12</v>
      </c>
      <c r="B758" s="30"/>
      <c r="C758" s="30"/>
      <c r="D758" s="30"/>
      <c r="E758" s="9">
        <f>E755+(1.5*E756)</f>
        <v>0.91654554279815348</v>
      </c>
      <c r="H758" s="30" t="s">
        <v>12</v>
      </c>
      <c r="I758" s="30"/>
      <c r="J758" s="30"/>
      <c r="K758" s="30"/>
      <c r="L758" s="9">
        <f>L755+(1.5*L756)</f>
        <v>0.94383291940044844</v>
      </c>
      <c r="O758" s="30" t="s">
        <v>12</v>
      </c>
      <c r="P758" s="30"/>
      <c r="Q758" s="30"/>
      <c r="R758" s="30"/>
      <c r="S758" s="9">
        <f>S755+(1.5*S756)</f>
        <v>0.23455095454720834</v>
      </c>
    </row>
    <row r="759" spans="1:19" x14ac:dyDescent="0.15">
      <c r="A759" s="32" t="s">
        <v>21</v>
      </c>
      <c r="B759" s="32"/>
      <c r="C759" s="32"/>
      <c r="D759" s="32"/>
      <c r="E759" s="6">
        <f>AVERAGEIFS(D690:D751,F690:F751,TRUE)</f>
        <v>221.50847457627117</v>
      </c>
      <c r="H759" s="32" t="s">
        <v>21</v>
      </c>
      <c r="I759" s="32"/>
      <c r="J759" s="32"/>
      <c r="K759" s="32"/>
      <c r="L759" s="6">
        <f>AVERAGEIFS(K690:K751,M690:M751,TRUE)</f>
        <v>212.1</v>
      </c>
      <c r="O759" s="32" t="s">
        <v>21</v>
      </c>
      <c r="P759" s="32"/>
      <c r="Q759" s="32"/>
      <c r="R759" s="32"/>
      <c r="S759" s="6">
        <f>AVERAGEIFS(R690:R751,T690:T751,TRUE)</f>
        <v>124.85892857142861</v>
      </c>
    </row>
    <row r="760" spans="1:19" x14ac:dyDescent="0.15">
      <c r="A760" s="32" t="s">
        <v>20</v>
      </c>
      <c r="B760" s="32"/>
      <c r="C760" s="32"/>
      <c r="D760" s="32"/>
      <c r="E760" s="6">
        <f>AVERAGEIFS(B690:B751,F690:F751,TRUE)</f>
        <v>814.18644067796606</v>
      </c>
      <c r="H760" s="32" t="s">
        <v>20</v>
      </c>
      <c r="I760" s="32"/>
      <c r="J760" s="32"/>
      <c r="K760" s="32"/>
      <c r="L760" s="6">
        <f>AVERAGEIFS(I690:I751,M690:M751,TRUE)</f>
        <v>803.76363636363635</v>
      </c>
      <c r="O760" s="32" t="s">
        <v>20</v>
      </c>
      <c r="P760" s="32"/>
      <c r="Q760" s="32"/>
      <c r="R760" s="32"/>
      <c r="S760" s="6">
        <f>AVERAGEIFS(P690:P751,T690:T751,TRUE)</f>
        <v>805.16071428571433</v>
      </c>
    </row>
    <row r="762" spans="1:19" ht="16" customHeight="1" x14ac:dyDescent="0.15">
      <c r="A762" s="32" t="s">
        <v>21</v>
      </c>
      <c r="B762" s="32"/>
      <c r="C762" s="32"/>
      <c r="D762" s="32"/>
      <c r="E762" s="6">
        <f>AVERAGE(E759,L759,S759)</f>
        <v>186.15580104923325</v>
      </c>
    </row>
    <row r="763" spans="1:19" ht="16" customHeight="1" x14ac:dyDescent="0.15">
      <c r="A763" s="32" t="s">
        <v>20</v>
      </c>
      <c r="B763" s="32"/>
      <c r="C763" s="32"/>
      <c r="D763" s="32"/>
      <c r="E763" s="6">
        <f>AVERAGE(E760,L760,S760)</f>
        <v>807.70359710910554</v>
      </c>
    </row>
  </sheetData>
  <mergeCells count="29">
    <mergeCell ref="A760:D760"/>
    <mergeCell ref="H760:K760"/>
    <mergeCell ref="O760:R760"/>
    <mergeCell ref="A762:D762"/>
    <mergeCell ref="A763:D763"/>
    <mergeCell ref="A758:D758"/>
    <mergeCell ref="H758:K758"/>
    <mergeCell ref="O758:R758"/>
    <mergeCell ref="A759:D759"/>
    <mergeCell ref="H759:K759"/>
    <mergeCell ref="O759:R759"/>
    <mergeCell ref="A756:D756"/>
    <mergeCell ref="H756:K756"/>
    <mergeCell ref="O756:R756"/>
    <mergeCell ref="A757:D757"/>
    <mergeCell ref="H757:K757"/>
    <mergeCell ref="O757:R757"/>
    <mergeCell ref="A754:D754"/>
    <mergeCell ref="H754:K754"/>
    <mergeCell ref="O754:R754"/>
    <mergeCell ref="A755:D755"/>
    <mergeCell ref="H755:K755"/>
    <mergeCell ref="O755:R755"/>
    <mergeCell ref="A1:F1"/>
    <mergeCell ref="H1:M1"/>
    <mergeCell ref="O1:T1"/>
    <mergeCell ref="A753:E753"/>
    <mergeCell ref="H753:L753"/>
    <mergeCell ref="O753:S75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18" sqref="B18"/>
    </sheetView>
  </sheetViews>
  <sheetFormatPr baseColWidth="10" defaultRowHeight="14" x14ac:dyDescent="0.15"/>
  <cols>
    <col min="1" max="1" width="45.6640625" style="24" bestFit="1" customWidth="1"/>
    <col min="2" max="16384" width="10.83203125" style="4"/>
  </cols>
  <sheetData>
    <row r="1" spans="1:5" x14ac:dyDescent="0.15">
      <c r="B1" s="33" t="s">
        <v>606</v>
      </c>
      <c r="C1" s="33"/>
      <c r="D1" s="33" t="s">
        <v>608</v>
      </c>
      <c r="E1" s="33"/>
    </row>
    <row r="2" spans="1:5" x14ac:dyDescent="0.15">
      <c r="B2" s="2" t="s">
        <v>607</v>
      </c>
      <c r="C2" s="2" t="s">
        <v>609</v>
      </c>
      <c r="D2" s="2" t="s">
        <v>607</v>
      </c>
      <c r="E2" s="2" t="s">
        <v>609</v>
      </c>
    </row>
    <row r="3" spans="1:5" ht="28" x14ac:dyDescent="0.15">
      <c r="A3" s="10" t="s">
        <v>611</v>
      </c>
      <c r="B3" s="6">
        <f>'Flink-NumFac10s'!C43</f>
        <v>853.44246031746025</v>
      </c>
      <c r="C3" s="6"/>
      <c r="D3" s="6">
        <f>'Spark-NumFac10s'!C43</f>
        <v>853.88129629629623</v>
      </c>
      <c r="E3" s="6"/>
    </row>
    <row r="4" spans="1:5" ht="28" x14ac:dyDescent="0.15">
      <c r="A4" s="10" t="s">
        <v>612</v>
      </c>
      <c r="B4" s="6">
        <f>'Flink-NumFac10s5s'!C74</f>
        <v>846.57898386407703</v>
      </c>
      <c r="C4" s="6"/>
      <c r="D4" s="6">
        <f>'Spark-NumFac10s5s'!C74</f>
        <v>858.51817496229251</v>
      </c>
      <c r="E4" s="6"/>
    </row>
    <row r="5" spans="1:5" ht="28" x14ac:dyDescent="0.15">
      <c r="A5" s="10" t="s">
        <v>613</v>
      </c>
      <c r="B5" s="6">
        <f>'Flink-NumFacTotFac10s'!F45</f>
        <v>828.62413793103451</v>
      </c>
      <c r="C5" s="6">
        <f>'Flink-NumFacTotFac10s'!F44</f>
        <v>141.38582375478927</v>
      </c>
      <c r="D5" s="6">
        <f>'Spark-NumFacTotFac10s'!F45</f>
        <v>824.42539682539689</v>
      </c>
      <c r="E5" s="6">
        <f>'Spark-NumFacTotFac10s'!F44</f>
        <v>614.0333333333333</v>
      </c>
    </row>
    <row r="6" spans="1:5" ht="42" x14ac:dyDescent="0.15">
      <c r="A6" s="10" t="s">
        <v>614</v>
      </c>
      <c r="B6" s="6">
        <f>'Flink-NumFacTotFac10s5s'!F76</f>
        <v>836.40814680379117</v>
      </c>
      <c r="C6" s="6">
        <f>'Flink-NumFacTotFac10s5s'!F75</f>
        <v>137.24249560683316</v>
      </c>
      <c r="D6" s="6">
        <f>'Spark-NumFacTotFac10s5s'!F76</f>
        <v>805.38573833573844</v>
      </c>
      <c r="E6" s="6">
        <f>'Spark-NumFacTotFac10s5s'!F75</f>
        <v>212.47033028699695</v>
      </c>
    </row>
    <row r="7" spans="1:5" ht="28" x14ac:dyDescent="0.15">
      <c r="A7" s="10" t="s">
        <v>615</v>
      </c>
      <c r="B7" s="6">
        <f>'Flink-NumFacTotFacXEmi10s5s'!E763</f>
        <v>819.69565982036295</v>
      </c>
      <c r="C7" s="6">
        <f>'Flink-NumFacTotFacXEmi10s'!E390</f>
        <v>141.82547892720305</v>
      </c>
      <c r="D7" s="6">
        <f>'Spark-NumFacTotFacXEmi10s'!E391</f>
        <v>802.58144927536239</v>
      </c>
      <c r="E7" s="6">
        <f>'Spark-NumFacTotFacXEmi10s'!E390</f>
        <v>167.898865942029</v>
      </c>
    </row>
    <row r="8" spans="1:5" ht="42" x14ac:dyDescent="0.15">
      <c r="A8" s="10" t="s">
        <v>616</v>
      </c>
      <c r="B8" s="6">
        <f>'Flink-NumFacTotFacXEmi10s'!E391</f>
        <v>823.1264367816093</v>
      </c>
      <c r="C8" s="6">
        <f>'Flink-NumFacTotFacXEmi10s5s'!E762</f>
        <v>142.44535550530745</v>
      </c>
      <c r="D8" s="6">
        <f>'Spark-NumFacTotFacXEmi10s5s'!E763</f>
        <v>807.70359710910554</v>
      </c>
      <c r="E8" s="6">
        <f>'Spark-NumFacTotFacXEmi10s5s'!E762</f>
        <v>186.15580104923325</v>
      </c>
    </row>
    <row r="9" spans="1:5" x14ac:dyDescent="0.15">
      <c r="A9" s="25" t="s">
        <v>1</v>
      </c>
      <c r="B9" s="6">
        <f>AVERAGE(B3:B8)</f>
        <v>834.64597091972257</v>
      </c>
      <c r="C9" s="6">
        <f>AVERAGE(C5:C8)</f>
        <v>140.72478844853322</v>
      </c>
      <c r="D9" s="6">
        <f>AVERAGE(D3:D8)</f>
        <v>825.41594213403198</v>
      </c>
      <c r="E9" s="6">
        <f>AVERAGE(E5:E8)</f>
        <v>295.13958265289813</v>
      </c>
    </row>
    <row r="10" spans="1:5" x14ac:dyDescent="0.15">
      <c r="A10" s="25" t="s">
        <v>610</v>
      </c>
      <c r="B10" s="6">
        <f>STDEVP(B3:B9)</f>
        <v>11.283895076778569</v>
      </c>
      <c r="C10" s="6">
        <f>STDEVP(C3:C9)</f>
        <v>1.8294918222371839</v>
      </c>
      <c r="D10" s="6">
        <f>STDEVP(D3:D9)</f>
        <v>21.190852744938944</v>
      </c>
      <c r="E10" s="6">
        <f>STDEVP(E3:E9)</f>
        <v>165.28465999692989</v>
      </c>
    </row>
    <row r="12" spans="1:5" x14ac:dyDescent="0.15">
      <c r="B12" s="4">
        <f>B9-D9</f>
        <v>9.2300287856905925</v>
      </c>
    </row>
    <row r="14" spans="1:5" x14ac:dyDescent="0.15">
      <c r="B14" s="4">
        <f>B12*100/D9</f>
        <v>1.1182275886054802</v>
      </c>
    </row>
    <row r="16" spans="1:5" x14ac:dyDescent="0.15">
      <c r="B16" s="4">
        <f>E9/C9</f>
        <v>2.0972821199929426</v>
      </c>
    </row>
    <row r="18" spans="2:2" x14ac:dyDescent="0.15">
      <c r="B18" s="4">
        <f>E9/B16</f>
        <v>140.72478844853322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3"/>
  <sheetViews>
    <sheetView topLeftCell="A21" zoomScaleNormal="80" zoomScalePageLayoutView="80" workbookViewId="0">
      <selection activeCell="A21" sqref="A1:XFD1048576"/>
    </sheetView>
  </sheetViews>
  <sheetFormatPr baseColWidth="10" defaultRowHeight="14" x14ac:dyDescent="0.15"/>
  <cols>
    <col min="1" max="1" width="2.83203125" style="4" customWidth="1"/>
    <col min="2" max="2" width="18.6640625" style="4" customWidth="1"/>
    <col min="3" max="3" width="12.83203125" style="4" customWidth="1"/>
    <col min="4" max="4" width="13" style="4" customWidth="1"/>
    <col min="5" max="5" width="10.83203125" style="4"/>
    <col min="6" max="6" width="19.1640625" style="4" customWidth="1"/>
    <col min="7" max="7" width="13.5" style="4" customWidth="1"/>
    <col min="8" max="8" width="12.5" style="4" customWidth="1"/>
    <col min="9" max="9" width="10.83203125" style="4"/>
    <col min="10" max="10" width="19.1640625" style="4" customWidth="1"/>
    <col min="11" max="11" width="13.1640625" style="4" customWidth="1"/>
    <col min="12" max="12" width="13" style="4" customWidth="1"/>
    <col min="13" max="16384" width="10.83203125" style="4"/>
  </cols>
  <sheetData>
    <row r="1" spans="2:12" x14ac:dyDescent="0.15">
      <c r="B1" s="26" t="s">
        <v>39</v>
      </c>
      <c r="C1" s="26"/>
      <c r="D1" s="26"/>
      <c r="E1" s="3"/>
      <c r="F1" s="26" t="s">
        <v>40</v>
      </c>
      <c r="G1" s="26"/>
      <c r="H1" s="26"/>
      <c r="I1" s="3"/>
      <c r="J1" s="26" t="s">
        <v>41</v>
      </c>
      <c r="K1" s="26"/>
      <c r="L1" s="26"/>
    </row>
    <row r="2" spans="2:12" ht="47" customHeight="1" x14ac:dyDescent="0.15">
      <c r="B2" s="5" t="s">
        <v>0</v>
      </c>
      <c r="C2" s="5" t="s">
        <v>23</v>
      </c>
      <c r="D2" s="5" t="s">
        <v>42</v>
      </c>
      <c r="E2" s="3"/>
      <c r="F2" s="5" t="s">
        <v>0</v>
      </c>
      <c r="G2" s="5" t="s">
        <v>23</v>
      </c>
      <c r="H2" s="5" t="s">
        <v>42</v>
      </c>
      <c r="I2" s="3"/>
      <c r="J2" s="5" t="s">
        <v>0</v>
      </c>
      <c r="K2" s="5" t="s">
        <v>23</v>
      </c>
      <c r="L2" s="5" t="s">
        <v>42</v>
      </c>
    </row>
    <row r="3" spans="2:12" x14ac:dyDescent="0.15">
      <c r="B3" s="6">
        <v>10</v>
      </c>
      <c r="C3" s="6">
        <v>688</v>
      </c>
      <c r="D3" s="6" t="b">
        <f t="shared" ref="D3:D33" si="0">IF(OR(C3&lt;$C$39,C3&gt;$C$40),FALSE,TRUE)</f>
        <v>0</v>
      </c>
      <c r="F3" s="6">
        <v>10</v>
      </c>
      <c r="G3" s="6">
        <v>447</v>
      </c>
      <c r="H3" s="6" t="b">
        <f>IF(OR(G3&lt;$G$39,G3&gt;$G$40),FALSE,TRUE)</f>
        <v>0</v>
      </c>
      <c r="J3" s="6">
        <v>10</v>
      </c>
      <c r="K3" s="6">
        <v>470</v>
      </c>
      <c r="L3" s="6" t="b">
        <f>IF(OR(K3&lt;$K$39,K3&gt;$K$40),FALSE,TRUE)</f>
        <v>0</v>
      </c>
    </row>
    <row r="4" spans="2:12" x14ac:dyDescent="0.15">
      <c r="B4" s="6">
        <v>20</v>
      </c>
      <c r="C4" s="6">
        <v>875</v>
      </c>
      <c r="D4" s="6" t="b">
        <f t="shared" si="0"/>
        <v>1</v>
      </c>
      <c r="F4" s="6">
        <v>20</v>
      </c>
      <c r="G4" s="6">
        <v>881</v>
      </c>
      <c r="H4" s="6" t="b">
        <f t="shared" ref="H4:H33" si="1">IF(OR(G4&lt;$G$39,G4&gt;$G$40),FALSE,TRUE)</f>
        <v>1</v>
      </c>
      <c r="J4" s="6">
        <v>20</v>
      </c>
      <c r="K4" s="6">
        <v>476</v>
      </c>
      <c r="L4" s="6" t="b">
        <f t="shared" ref="L4:L33" si="2">IF(OR(K4&lt;$K$39,K4&gt;$K$40),FALSE,TRUE)</f>
        <v>0</v>
      </c>
    </row>
    <row r="5" spans="2:12" x14ac:dyDescent="0.15">
      <c r="B5" s="6">
        <v>30</v>
      </c>
      <c r="C5" s="6">
        <v>456</v>
      </c>
      <c r="D5" s="6" t="b">
        <f t="shared" si="0"/>
        <v>0</v>
      </c>
      <c r="F5" s="6">
        <v>30</v>
      </c>
      <c r="G5" s="6">
        <v>866</v>
      </c>
      <c r="H5" s="6" t="b">
        <f t="shared" si="1"/>
        <v>1</v>
      </c>
      <c r="J5" s="6">
        <v>30</v>
      </c>
      <c r="K5" s="6">
        <v>839</v>
      </c>
      <c r="L5" s="6" t="b">
        <f t="shared" si="2"/>
        <v>1</v>
      </c>
    </row>
    <row r="6" spans="2:12" x14ac:dyDescent="0.15">
      <c r="B6" s="6">
        <v>40</v>
      </c>
      <c r="C6" s="6">
        <v>847</v>
      </c>
      <c r="D6" s="6" t="b">
        <f t="shared" si="0"/>
        <v>1</v>
      </c>
      <c r="F6" s="6">
        <v>40</v>
      </c>
      <c r="G6" s="6">
        <v>856</v>
      </c>
      <c r="H6" s="6" t="b">
        <f t="shared" si="1"/>
        <v>1</v>
      </c>
      <c r="J6" s="6">
        <v>40</v>
      </c>
      <c r="K6" s="6">
        <v>1260</v>
      </c>
      <c r="L6" s="6" t="b">
        <f t="shared" si="2"/>
        <v>0</v>
      </c>
    </row>
    <row r="7" spans="2:12" x14ac:dyDescent="0.15">
      <c r="B7" s="6">
        <v>50</v>
      </c>
      <c r="C7" s="6">
        <v>888</v>
      </c>
      <c r="D7" s="6" t="b">
        <f t="shared" si="0"/>
        <v>1</v>
      </c>
      <c r="F7" s="6">
        <v>50</v>
      </c>
      <c r="G7" s="6">
        <v>840</v>
      </c>
      <c r="H7" s="6" t="b">
        <f t="shared" si="1"/>
        <v>1</v>
      </c>
      <c r="J7" s="6">
        <v>50</v>
      </c>
      <c r="K7" s="6">
        <v>429</v>
      </c>
      <c r="L7" s="6" t="b">
        <f t="shared" si="2"/>
        <v>0</v>
      </c>
    </row>
    <row r="8" spans="2:12" x14ac:dyDescent="0.15">
      <c r="B8" s="6">
        <v>60</v>
      </c>
      <c r="C8" s="6">
        <v>889</v>
      </c>
      <c r="D8" s="6" t="b">
        <f t="shared" si="0"/>
        <v>1</v>
      </c>
      <c r="F8" s="6">
        <v>60</v>
      </c>
      <c r="G8" s="6">
        <v>841</v>
      </c>
      <c r="H8" s="6" t="b">
        <f t="shared" si="1"/>
        <v>1</v>
      </c>
      <c r="J8" s="6">
        <v>60</v>
      </c>
      <c r="K8" s="6">
        <v>841</v>
      </c>
      <c r="L8" s="6" t="b">
        <f t="shared" si="2"/>
        <v>1</v>
      </c>
    </row>
    <row r="9" spans="2:12" x14ac:dyDescent="0.15">
      <c r="B9" s="6">
        <v>70</v>
      </c>
      <c r="C9" s="6">
        <v>445</v>
      </c>
      <c r="D9" s="6" t="b">
        <f t="shared" si="0"/>
        <v>0</v>
      </c>
      <c r="F9" s="6">
        <v>70</v>
      </c>
      <c r="G9" s="6">
        <v>420</v>
      </c>
      <c r="H9" s="6" t="b">
        <f t="shared" si="1"/>
        <v>0</v>
      </c>
      <c r="J9" s="6">
        <v>70</v>
      </c>
      <c r="K9" s="6">
        <v>1251</v>
      </c>
      <c r="L9" s="6" t="b">
        <f t="shared" si="2"/>
        <v>0</v>
      </c>
    </row>
    <row r="10" spans="2:12" x14ac:dyDescent="0.15">
      <c r="B10" s="6">
        <v>80</v>
      </c>
      <c r="C10" s="6">
        <v>989</v>
      </c>
      <c r="D10" s="6" t="b">
        <f t="shared" si="0"/>
        <v>1</v>
      </c>
      <c r="F10" s="6">
        <v>80</v>
      </c>
      <c r="G10" s="6">
        <v>1261</v>
      </c>
      <c r="H10" s="6" t="b">
        <f t="shared" si="1"/>
        <v>0</v>
      </c>
      <c r="J10" s="6">
        <v>80</v>
      </c>
      <c r="K10" s="6">
        <v>840</v>
      </c>
      <c r="L10" s="6" t="b">
        <f t="shared" si="2"/>
        <v>1</v>
      </c>
    </row>
    <row r="11" spans="2:12" x14ac:dyDescent="0.15">
      <c r="B11" s="6">
        <v>90</v>
      </c>
      <c r="C11" s="6">
        <v>779</v>
      </c>
      <c r="D11" s="6" t="b">
        <f t="shared" si="0"/>
        <v>1</v>
      </c>
      <c r="F11" s="6">
        <v>90</v>
      </c>
      <c r="G11" s="6">
        <v>841</v>
      </c>
      <c r="H11" s="6" t="b">
        <f t="shared" si="1"/>
        <v>1</v>
      </c>
      <c r="J11" s="6">
        <v>90</v>
      </c>
      <c r="K11" s="6">
        <v>524</v>
      </c>
      <c r="L11" s="6" t="b">
        <f t="shared" si="2"/>
        <v>0</v>
      </c>
    </row>
    <row r="12" spans="2:12" x14ac:dyDescent="0.15">
      <c r="B12" s="6">
        <v>100</v>
      </c>
      <c r="C12" s="6">
        <v>1333</v>
      </c>
      <c r="D12" s="6" t="b">
        <f t="shared" si="0"/>
        <v>0</v>
      </c>
      <c r="F12" s="6">
        <v>100</v>
      </c>
      <c r="G12" s="6">
        <v>420</v>
      </c>
      <c r="H12" s="6" t="b">
        <f t="shared" si="1"/>
        <v>0</v>
      </c>
      <c r="J12" s="6">
        <v>100</v>
      </c>
      <c r="K12" s="6">
        <v>745</v>
      </c>
      <c r="L12" s="6" t="b">
        <f t="shared" si="2"/>
        <v>1</v>
      </c>
    </row>
    <row r="13" spans="2:12" x14ac:dyDescent="0.15">
      <c r="B13" s="6">
        <v>110</v>
      </c>
      <c r="C13" s="6">
        <v>420</v>
      </c>
      <c r="D13" s="6" t="b">
        <f t="shared" si="0"/>
        <v>0</v>
      </c>
      <c r="F13" s="6">
        <v>110</v>
      </c>
      <c r="G13" s="6">
        <v>858</v>
      </c>
      <c r="H13" s="6" t="b">
        <f t="shared" si="1"/>
        <v>1</v>
      </c>
      <c r="J13" s="6">
        <v>110</v>
      </c>
      <c r="K13" s="6">
        <v>936</v>
      </c>
      <c r="L13" s="6" t="b">
        <f t="shared" si="2"/>
        <v>1</v>
      </c>
    </row>
    <row r="14" spans="2:12" x14ac:dyDescent="0.15">
      <c r="B14" s="6">
        <v>120</v>
      </c>
      <c r="C14" s="6">
        <v>840</v>
      </c>
      <c r="D14" s="6" t="b">
        <f t="shared" si="0"/>
        <v>1</v>
      </c>
      <c r="F14" s="6">
        <v>120</v>
      </c>
      <c r="G14" s="6">
        <v>835</v>
      </c>
      <c r="H14" s="6" t="b">
        <f t="shared" si="1"/>
        <v>1</v>
      </c>
      <c r="J14" s="6">
        <v>120</v>
      </c>
      <c r="K14" s="6">
        <v>841</v>
      </c>
      <c r="L14" s="6" t="b">
        <f t="shared" si="2"/>
        <v>1</v>
      </c>
    </row>
    <row r="15" spans="2:12" x14ac:dyDescent="0.15">
      <c r="B15" s="6">
        <v>130</v>
      </c>
      <c r="C15" s="6">
        <v>842</v>
      </c>
      <c r="D15" s="6" t="b">
        <f t="shared" si="0"/>
        <v>1</v>
      </c>
      <c r="F15" s="6">
        <v>130</v>
      </c>
      <c r="G15" s="6">
        <v>908</v>
      </c>
      <c r="H15" s="6" t="b">
        <f t="shared" si="1"/>
        <v>1</v>
      </c>
      <c r="J15" s="6">
        <v>130</v>
      </c>
      <c r="K15" s="6">
        <v>471</v>
      </c>
      <c r="L15" s="6" t="b">
        <f t="shared" si="2"/>
        <v>0</v>
      </c>
    </row>
    <row r="16" spans="2:12" x14ac:dyDescent="0.15">
      <c r="B16" s="6">
        <v>140</v>
      </c>
      <c r="C16" s="6">
        <v>841</v>
      </c>
      <c r="D16" s="6" t="b">
        <f t="shared" si="0"/>
        <v>1</v>
      </c>
      <c r="F16" s="6">
        <v>140</v>
      </c>
      <c r="G16" s="6">
        <v>836</v>
      </c>
      <c r="H16" s="6" t="b">
        <f t="shared" si="1"/>
        <v>1</v>
      </c>
      <c r="J16" s="6">
        <v>140</v>
      </c>
      <c r="K16" s="6">
        <v>1303</v>
      </c>
      <c r="L16" s="6" t="b">
        <f t="shared" si="2"/>
        <v>0</v>
      </c>
    </row>
    <row r="17" spans="2:12" x14ac:dyDescent="0.15">
      <c r="B17" s="6">
        <v>150</v>
      </c>
      <c r="C17" s="6">
        <v>840</v>
      </c>
      <c r="D17" s="6" t="b">
        <f t="shared" si="0"/>
        <v>1</v>
      </c>
      <c r="F17" s="6">
        <v>150</v>
      </c>
      <c r="G17" s="6">
        <v>841</v>
      </c>
      <c r="H17" s="6" t="b">
        <f t="shared" si="1"/>
        <v>1</v>
      </c>
      <c r="J17" s="6">
        <v>150</v>
      </c>
      <c r="K17" s="6">
        <v>856</v>
      </c>
      <c r="L17" s="6" t="b">
        <f t="shared" si="2"/>
        <v>1</v>
      </c>
    </row>
    <row r="18" spans="2:12" x14ac:dyDescent="0.15">
      <c r="B18" s="6">
        <v>160</v>
      </c>
      <c r="C18" s="6">
        <v>840</v>
      </c>
      <c r="D18" s="6" t="b">
        <f t="shared" si="0"/>
        <v>1</v>
      </c>
      <c r="F18" s="6">
        <v>160</v>
      </c>
      <c r="G18" s="6">
        <v>865</v>
      </c>
      <c r="H18" s="6" t="b">
        <f t="shared" si="1"/>
        <v>1</v>
      </c>
      <c r="J18" s="6">
        <v>160</v>
      </c>
      <c r="K18" s="6">
        <v>531</v>
      </c>
      <c r="L18" s="6" t="b">
        <f t="shared" si="2"/>
        <v>0</v>
      </c>
    </row>
    <row r="19" spans="2:12" x14ac:dyDescent="0.15">
      <c r="B19" s="6">
        <v>170</v>
      </c>
      <c r="C19" s="6">
        <v>862</v>
      </c>
      <c r="D19" s="6" t="b">
        <f t="shared" si="0"/>
        <v>1</v>
      </c>
      <c r="F19" s="6">
        <v>170</v>
      </c>
      <c r="G19" s="6">
        <v>880</v>
      </c>
      <c r="H19" s="6" t="b">
        <f t="shared" si="1"/>
        <v>1</v>
      </c>
      <c r="J19" s="6">
        <v>170</v>
      </c>
      <c r="K19" s="6">
        <v>753</v>
      </c>
      <c r="L19" s="6" t="b">
        <f t="shared" si="2"/>
        <v>1</v>
      </c>
    </row>
    <row r="20" spans="2:12" x14ac:dyDescent="0.15">
      <c r="B20" s="6">
        <v>180</v>
      </c>
      <c r="C20" s="6">
        <v>883</v>
      </c>
      <c r="D20" s="6" t="b">
        <f t="shared" si="0"/>
        <v>1</v>
      </c>
      <c r="F20" s="6">
        <v>180</v>
      </c>
      <c r="G20" s="6">
        <v>844</v>
      </c>
      <c r="H20" s="6" t="b">
        <f t="shared" si="1"/>
        <v>1</v>
      </c>
      <c r="J20" s="6">
        <v>180</v>
      </c>
      <c r="K20" s="6">
        <v>889</v>
      </c>
      <c r="L20" s="6" t="b">
        <f t="shared" si="2"/>
        <v>1</v>
      </c>
    </row>
    <row r="21" spans="2:12" x14ac:dyDescent="0.15">
      <c r="B21" s="6">
        <v>190</v>
      </c>
      <c r="C21" s="6">
        <v>874</v>
      </c>
      <c r="D21" s="6" t="b">
        <f t="shared" si="0"/>
        <v>1</v>
      </c>
      <c r="F21" s="6">
        <v>190</v>
      </c>
      <c r="G21" s="6">
        <v>663</v>
      </c>
      <c r="H21" s="6" t="b">
        <f t="shared" si="1"/>
        <v>0</v>
      </c>
      <c r="J21" s="6">
        <v>190</v>
      </c>
      <c r="K21" s="6">
        <v>849</v>
      </c>
      <c r="L21" s="6" t="b">
        <f t="shared" si="2"/>
        <v>1</v>
      </c>
    </row>
    <row r="22" spans="2:12" x14ac:dyDescent="0.15">
      <c r="B22" s="6">
        <v>200</v>
      </c>
      <c r="C22" s="6">
        <v>836</v>
      </c>
      <c r="D22" s="6" t="b">
        <f t="shared" si="0"/>
        <v>1</v>
      </c>
      <c r="F22" s="6">
        <v>200</v>
      </c>
      <c r="G22" s="6">
        <v>1145</v>
      </c>
      <c r="H22" s="6" t="b">
        <f t="shared" si="1"/>
        <v>0</v>
      </c>
      <c r="J22" s="6">
        <v>200</v>
      </c>
      <c r="K22" s="6">
        <v>833</v>
      </c>
      <c r="L22" s="6" t="b">
        <f t="shared" si="2"/>
        <v>1</v>
      </c>
    </row>
    <row r="23" spans="2:12" x14ac:dyDescent="0.15">
      <c r="B23" s="6">
        <v>210</v>
      </c>
      <c r="C23" s="6">
        <v>828</v>
      </c>
      <c r="D23" s="6" t="b">
        <f t="shared" si="0"/>
        <v>1</v>
      </c>
      <c r="F23" s="6">
        <v>210</v>
      </c>
      <c r="G23" s="6">
        <v>841</v>
      </c>
      <c r="H23" s="6" t="b">
        <f t="shared" si="1"/>
        <v>1</v>
      </c>
      <c r="J23" s="6">
        <v>210</v>
      </c>
      <c r="K23" s="6">
        <v>840</v>
      </c>
      <c r="L23" s="6" t="b">
        <f t="shared" si="2"/>
        <v>1</v>
      </c>
    </row>
    <row r="24" spans="2:12" x14ac:dyDescent="0.15">
      <c r="B24" s="6">
        <v>220</v>
      </c>
      <c r="C24" s="6">
        <v>887</v>
      </c>
      <c r="D24" s="6" t="b">
        <f t="shared" si="0"/>
        <v>1</v>
      </c>
      <c r="F24" s="6">
        <v>220</v>
      </c>
      <c r="G24" s="6">
        <v>427</v>
      </c>
      <c r="H24" s="6" t="b">
        <f t="shared" si="1"/>
        <v>0</v>
      </c>
      <c r="J24" s="6">
        <v>220</v>
      </c>
      <c r="K24" s="6">
        <v>840</v>
      </c>
      <c r="L24" s="6" t="b">
        <f t="shared" si="2"/>
        <v>1</v>
      </c>
    </row>
    <row r="25" spans="2:12" x14ac:dyDescent="0.15">
      <c r="B25" s="6">
        <v>230</v>
      </c>
      <c r="C25" s="6">
        <v>904</v>
      </c>
      <c r="D25" s="6" t="b">
        <f t="shared" si="0"/>
        <v>1</v>
      </c>
      <c r="F25" s="6">
        <v>230</v>
      </c>
      <c r="G25" s="6">
        <v>1255</v>
      </c>
      <c r="H25" s="6" t="b">
        <f t="shared" si="1"/>
        <v>0</v>
      </c>
      <c r="J25" s="6">
        <v>230</v>
      </c>
      <c r="K25" s="6">
        <v>841</v>
      </c>
      <c r="L25" s="6" t="b">
        <f t="shared" si="2"/>
        <v>1</v>
      </c>
    </row>
    <row r="26" spans="2:12" x14ac:dyDescent="0.15">
      <c r="B26" s="6">
        <v>240</v>
      </c>
      <c r="C26" s="6">
        <v>728</v>
      </c>
      <c r="D26" s="6" t="b">
        <f t="shared" si="0"/>
        <v>1</v>
      </c>
      <c r="F26" s="6">
        <v>240</v>
      </c>
      <c r="G26" s="6">
        <v>420</v>
      </c>
      <c r="H26" s="6" t="b">
        <f t="shared" si="1"/>
        <v>0</v>
      </c>
      <c r="J26" s="6">
        <v>240</v>
      </c>
      <c r="K26" s="6">
        <v>839</v>
      </c>
      <c r="L26" s="6" t="b">
        <f t="shared" si="2"/>
        <v>1</v>
      </c>
    </row>
    <row r="27" spans="2:12" x14ac:dyDescent="0.15">
      <c r="B27" s="6">
        <v>250</v>
      </c>
      <c r="C27" s="6">
        <v>601</v>
      </c>
      <c r="D27" s="6" t="b">
        <f t="shared" si="0"/>
        <v>0</v>
      </c>
      <c r="F27" s="6">
        <v>250</v>
      </c>
      <c r="G27" s="6">
        <v>841</v>
      </c>
      <c r="H27" s="6" t="b">
        <f t="shared" si="1"/>
        <v>1</v>
      </c>
      <c r="J27" s="6">
        <v>250</v>
      </c>
      <c r="K27" s="6">
        <v>854</v>
      </c>
      <c r="L27" s="6" t="b">
        <f t="shared" si="2"/>
        <v>1</v>
      </c>
    </row>
    <row r="28" spans="2:12" x14ac:dyDescent="0.15">
      <c r="B28" s="6">
        <v>260</v>
      </c>
      <c r="C28" s="6">
        <v>925</v>
      </c>
      <c r="D28" s="6" t="b">
        <f t="shared" si="0"/>
        <v>1</v>
      </c>
      <c r="F28" s="6">
        <v>260</v>
      </c>
      <c r="G28" s="6">
        <v>876</v>
      </c>
      <c r="H28" s="6" t="b">
        <f t="shared" si="1"/>
        <v>1</v>
      </c>
      <c r="J28" s="6">
        <v>260</v>
      </c>
      <c r="K28" s="6">
        <v>863</v>
      </c>
      <c r="L28" s="6" t="b">
        <f t="shared" si="2"/>
        <v>1</v>
      </c>
    </row>
    <row r="29" spans="2:12" x14ac:dyDescent="0.15">
      <c r="B29" s="6">
        <v>270</v>
      </c>
      <c r="C29" s="6">
        <v>842</v>
      </c>
      <c r="D29" s="6" t="b">
        <f t="shared" si="0"/>
        <v>1</v>
      </c>
      <c r="F29" s="6">
        <v>270</v>
      </c>
      <c r="G29" s="6">
        <v>842</v>
      </c>
      <c r="H29" s="6" t="b">
        <f t="shared" si="1"/>
        <v>1</v>
      </c>
      <c r="J29" s="6">
        <v>270</v>
      </c>
      <c r="K29" s="6">
        <v>889</v>
      </c>
      <c r="L29" s="6" t="b">
        <f t="shared" si="2"/>
        <v>1</v>
      </c>
    </row>
    <row r="30" spans="2:12" x14ac:dyDescent="0.15">
      <c r="B30" s="6">
        <v>280</v>
      </c>
      <c r="C30" s="6">
        <v>840</v>
      </c>
      <c r="D30" s="6" t="b">
        <f t="shared" si="0"/>
        <v>1</v>
      </c>
      <c r="F30" s="6">
        <v>280</v>
      </c>
      <c r="G30" s="6">
        <v>849</v>
      </c>
      <c r="H30" s="6" t="b">
        <f t="shared" si="1"/>
        <v>1</v>
      </c>
      <c r="J30" s="6">
        <v>280</v>
      </c>
      <c r="K30" s="6">
        <v>898</v>
      </c>
      <c r="L30" s="6" t="b">
        <f t="shared" si="2"/>
        <v>1</v>
      </c>
    </row>
    <row r="31" spans="2:12" x14ac:dyDescent="0.15">
      <c r="B31" s="6">
        <v>290</v>
      </c>
      <c r="C31" s="6">
        <v>841</v>
      </c>
      <c r="D31" s="6" t="b">
        <f t="shared" si="0"/>
        <v>1</v>
      </c>
      <c r="F31" s="6">
        <v>290</v>
      </c>
      <c r="G31" s="6">
        <v>849</v>
      </c>
      <c r="H31" s="6" t="b">
        <f t="shared" si="1"/>
        <v>1</v>
      </c>
      <c r="J31" s="6">
        <v>290</v>
      </c>
      <c r="K31" s="6">
        <v>858</v>
      </c>
      <c r="L31" s="6" t="b">
        <f t="shared" si="2"/>
        <v>1</v>
      </c>
    </row>
    <row r="32" spans="2:12" x14ac:dyDescent="0.15">
      <c r="B32" s="6">
        <v>300</v>
      </c>
      <c r="C32" s="6">
        <v>841</v>
      </c>
      <c r="D32" s="6" t="b">
        <f t="shared" si="0"/>
        <v>1</v>
      </c>
      <c r="F32" s="6">
        <v>300</v>
      </c>
      <c r="G32" s="6">
        <v>833</v>
      </c>
      <c r="H32" s="6" t="b">
        <f t="shared" si="1"/>
        <v>1</v>
      </c>
      <c r="J32" s="6">
        <v>300</v>
      </c>
      <c r="K32" s="6">
        <v>909</v>
      </c>
      <c r="L32" s="6" t="b">
        <f t="shared" si="2"/>
        <v>1</v>
      </c>
    </row>
    <row r="33" spans="2:12" x14ac:dyDescent="0.15">
      <c r="B33" s="6">
        <v>310</v>
      </c>
      <c r="C33" s="6">
        <v>269</v>
      </c>
      <c r="D33" s="6" t="b">
        <f t="shared" si="0"/>
        <v>0</v>
      </c>
      <c r="F33" s="6">
        <v>310</v>
      </c>
      <c r="G33" s="6">
        <v>365</v>
      </c>
      <c r="H33" s="6" t="b">
        <f t="shared" si="1"/>
        <v>0</v>
      </c>
      <c r="J33" s="6">
        <v>310</v>
      </c>
      <c r="K33" s="6">
        <v>250</v>
      </c>
      <c r="L33" s="6" t="b">
        <f t="shared" si="2"/>
        <v>0</v>
      </c>
    </row>
    <row r="35" spans="2:12" ht="34" customHeight="1" x14ac:dyDescent="0.15">
      <c r="B35" s="28" t="s">
        <v>22</v>
      </c>
      <c r="C35" s="29"/>
      <c r="F35" s="27" t="s">
        <v>22</v>
      </c>
      <c r="G35" s="27"/>
      <c r="J35" s="27" t="s">
        <v>22</v>
      </c>
      <c r="K35" s="27"/>
    </row>
    <row r="36" spans="2:12" x14ac:dyDescent="0.15">
      <c r="B36" s="7" t="s">
        <v>13</v>
      </c>
      <c r="C36" s="6">
        <f>QUARTILE(C3:C33,1)</f>
        <v>803.5</v>
      </c>
      <c r="F36" s="7" t="s">
        <v>13</v>
      </c>
      <c r="G36" s="6">
        <f>QUARTILE(G3:G33,1)</f>
        <v>834</v>
      </c>
      <c r="J36" s="7" t="s">
        <v>13</v>
      </c>
      <c r="K36" s="6">
        <f>QUARTILE(K3:K33,1)</f>
        <v>749</v>
      </c>
    </row>
    <row r="37" spans="2:12" x14ac:dyDescent="0.15">
      <c r="B37" s="7" t="s">
        <v>15</v>
      </c>
      <c r="C37" s="6">
        <f>QUARTILE(C3:C33,3)</f>
        <v>879</v>
      </c>
      <c r="F37" s="7" t="s">
        <v>15</v>
      </c>
      <c r="G37" s="6">
        <f>QUARTILE(G3:G33,3)</f>
        <v>865.5</v>
      </c>
      <c r="J37" s="7" t="s">
        <v>15</v>
      </c>
      <c r="K37" s="6">
        <f>QUARTILE(K3:K33,3)</f>
        <v>876</v>
      </c>
    </row>
    <row r="38" spans="2:12" x14ac:dyDescent="0.15">
      <c r="B38" s="7" t="s">
        <v>14</v>
      </c>
      <c r="C38" s="6">
        <f>C37-C36</f>
        <v>75.5</v>
      </c>
      <c r="F38" s="7" t="s">
        <v>14</v>
      </c>
      <c r="G38" s="6">
        <f>G37-G36</f>
        <v>31.5</v>
      </c>
      <c r="J38" s="7" t="s">
        <v>14</v>
      </c>
      <c r="K38" s="6">
        <f>K37-K36</f>
        <v>127</v>
      </c>
    </row>
    <row r="39" spans="2:12" x14ac:dyDescent="0.15">
      <c r="B39" s="8" t="s">
        <v>11</v>
      </c>
      <c r="C39" s="9">
        <f>C36-(1.5*C38)</f>
        <v>690.25</v>
      </c>
      <c r="F39" s="8" t="s">
        <v>11</v>
      </c>
      <c r="G39" s="9">
        <f>G36-(1.5*G38)</f>
        <v>786.75</v>
      </c>
      <c r="J39" s="8" t="s">
        <v>11</v>
      </c>
      <c r="K39" s="9">
        <f>K36-(1.5*K38)</f>
        <v>558.5</v>
      </c>
    </row>
    <row r="40" spans="2:12" x14ac:dyDescent="0.15">
      <c r="B40" s="8" t="s">
        <v>12</v>
      </c>
      <c r="C40" s="9">
        <f>C37+(1.5*C38)</f>
        <v>992.25</v>
      </c>
      <c r="F40" s="8" t="s">
        <v>12</v>
      </c>
      <c r="G40" s="9">
        <f>G37+(1.5*G38)</f>
        <v>912.75</v>
      </c>
      <c r="J40" s="8" t="s">
        <v>12</v>
      </c>
      <c r="K40" s="9">
        <f>K37+(1.5*K38)</f>
        <v>1066.5</v>
      </c>
    </row>
    <row r="41" spans="2:12" ht="57" customHeight="1" x14ac:dyDescent="0.15">
      <c r="B41" s="10" t="s">
        <v>20</v>
      </c>
      <c r="C41" s="6">
        <f>AVERAGEIFS(C3:C33,D3:D33,TRUE)</f>
        <v>856.70833333333337</v>
      </c>
      <c r="F41" s="10" t="s">
        <v>20</v>
      </c>
      <c r="G41" s="6">
        <f>AVERAGEIFS(G3:G33,H3:H33,TRUE)</f>
        <v>853.47619047619048</v>
      </c>
      <c r="J41" s="10" t="s">
        <v>20</v>
      </c>
      <c r="K41" s="6">
        <f>AVERAGEIFS(K3:K33,L3:L33,TRUE)</f>
        <v>850.14285714285711</v>
      </c>
    </row>
    <row r="43" spans="2:12" ht="42" x14ac:dyDescent="0.15">
      <c r="B43" s="10" t="s">
        <v>20</v>
      </c>
      <c r="C43" s="6">
        <f>AVERAGE(C41,G41,K41)</f>
        <v>853.44246031746025</v>
      </c>
    </row>
  </sheetData>
  <mergeCells count="6">
    <mergeCell ref="J1:L1"/>
    <mergeCell ref="J35:K35"/>
    <mergeCell ref="B35:C35"/>
    <mergeCell ref="B1:D1"/>
    <mergeCell ref="F1:H1"/>
    <mergeCell ref="F35:G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3"/>
  <sheetViews>
    <sheetView topLeftCell="A16" zoomScaleNormal="80" zoomScalePageLayoutView="80" workbookViewId="0">
      <selection activeCell="B43" sqref="B43:C43"/>
    </sheetView>
  </sheetViews>
  <sheetFormatPr baseColWidth="10" defaultRowHeight="14" x14ac:dyDescent="0.15"/>
  <cols>
    <col min="1" max="1" width="2.83203125" style="4" customWidth="1"/>
    <col min="2" max="2" width="18.6640625" style="4" customWidth="1"/>
    <col min="3" max="3" width="12.83203125" style="4" customWidth="1"/>
    <col min="4" max="4" width="12.5" style="4" customWidth="1"/>
    <col min="5" max="5" width="10.83203125" style="4"/>
    <col min="6" max="6" width="19.1640625" style="4" customWidth="1"/>
    <col min="7" max="7" width="12.6640625" style="4" customWidth="1"/>
    <col min="8" max="8" width="12.33203125" style="4" customWidth="1"/>
    <col min="9" max="9" width="10.83203125" style="4"/>
    <col min="10" max="10" width="19.1640625" style="4" customWidth="1"/>
    <col min="11" max="11" width="12.83203125" style="4" customWidth="1"/>
    <col min="12" max="12" width="13.33203125" style="4" customWidth="1"/>
    <col min="13" max="16384" width="10.83203125" style="4"/>
  </cols>
  <sheetData>
    <row r="1" spans="2:12" x14ac:dyDescent="0.15">
      <c r="B1" s="26" t="s">
        <v>39</v>
      </c>
      <c r="C1" s="26"/>
      <c r="D1" s="26"/>
      <c r="E1" s="3"/>
      <c r="F1" s="26" t="s">
        <v>40</v>
      </c>
      <c r="G1" s="26"/>
      <c r="H1" s="26"/>
      <c r="I1" s="3"/>
      <c r="J1" s="26" t="s">
        <v>41</v>
      </c>
      <c r="K1" s="26"/>
      <c r="L1" s="26"/>
    </row>
    <row r="2" spans="2:12" ht="66" customHeight="1" x14ac:dyDescent="0.15">
      <c r="B2" s="5" t="s">
        <v>0</v>
      </c>
      <c r="C2" s="5" t="s">
        <v>23</v>
      </c>
      <c r="D2" s="5" t="s">
        <v>42</v>
      </c>
      <c r="E2" s="3"/>
      <c r="F2" s="5" t="s">
        <v>0</v>
      </c>
      <c r="G2" s="5" t="s">
        <v>23</v>
      </c>
      <c r="H2" s="5" t="s">
        <v>42</v>
      </c>
      <c r="I2" s="3"/>
      <c r="J2" s="5" t="s">
        <v>0</v>
      </c>
      <c r="K2" s="5" t="s">
        <v>23</v>
      </c>
      <c r="L2" s="5" t="s">
        <v>42</v>
      </c>
    </row>
    <row r="3" spans="2:12" x14ac:dyDescent="0.15">
      <c r="B3" s="6">
        <v>10</v>
      </c>
      <c r="C3" s="6">
        <v>834</v>
      </c>
      <c r="D3" s="6" t="b">
        <f t="shared" ref="D3:D33" si="0">IF(OR(C3&lt;$C$39,C3&gt;$C$40),FALSE,TRUE)</f>
        <v>1</v>
      </c>
      <c r="F3" s="6">
        <v>10</v>
      </c>
      <c r="G3" s="6">
        <v>860</v>
      </c>
      <c r="H3" s="6" t="b">
        <f>IF(OR(G3&lt;$G$39,G3&gt;$G$40),FALSE,TRUE)</f>
        <v>1</v>
      </c>
      <c r="J3" s="6">
        <v>10</v>
      </c>
      <c r="K3" s="6">
        <v>817</v>
      </c>
      <c r="L3" s="6" t="b">
        <f>IF(OR(K3&lt;$K$39,K3&gt;$K$40),FALSE,TRUE)</f>
        <v>1</v>
      </c>
    </row>
    <row r="4" spans="2:12" x14ac:dyDescent="0.15">
      <c r="B4" s="6">
        <v>20</v>
      </c>
      <c r="C4" s="6">
        <v>868</v>
      </c>
      <c r="D4" s="6" t="b">
        <f t="shared" si="0"/>
        <v>1</v>
      </c>
      <c r="F4" s="6">
        <v>20</v>
      </c>
      <c r="G4" s="6">
        <v>893</v>
      </c>
      <c r="H4" s="6" t="b">
        <f t="shared" ref="H4:H33" si="1">IF(OR(G4&lt;$G$39,G4&gt;$G$40),FALSE,TRUE)</f>
        <v>1</v>
      </c>
      <c r="J4" s="6">
        <v>20</v>
      </c>
      <c r="K4" s="6">
        <v>841</v>
      </c>
      <c r="L4" s="6" t="b">
        <f t="shared" ref="L4:L33" si="2">IF(OR(K4&lt;$K$39,K4&gt;$K$40),FALSE,TRUE)</f>
        <v>1</v>
      </c>
    </row>
    <row r="5" spans="2:12" x14ac:dyDescent="0.15">
      <c r="B5" s="6">
        <v>30</v>
      </c>
      <c r="C5" s="6">
        <v>944</v>
      </c>
      <c r="D5" s="6" t="b">
        <f t="shared" si="0"/>
        <v>0</v>
      </c>
      <c r="F5" s="6">
        <v>30</v>
      </c>
      <c r="G5" s="6">
        <v>424</v>
      </c>
      <c r="H5" s="6" t="b">
        <f t="shared" si="1"/>
        <v>0</v>
      </c>
      <c r="J5" s="6">
        <v>30</v>
      </c>
      <c r="K5" s="6">
        <v>841</v>
      </c>
      <c r="L5" s="6" t="b">
        <f t="shared" si="2"/>
        <v>1</v>
      </c>
    </row>
    <row r="6" spans="2:12" x14ac:dyDescent="0.15">
      <c r="B6" s="6">
        <v>40</v>
      </c>
      <c r="C6" s="6">
        <v>890</v>
      </c>
      <c r="D6" s="6" t="b">
        <f t="shared" si="0"/>
        <v>1</v>
      </c>
      <c r="F6" s="6">
        <v>40</v>
      </c>
      <c r="G6" s="6">
        <v>886</v>
      </c>
      <c r="H6" s="6" t="b">
        <f t="shared" si="1"/>
        <v>1</v>
      </c>
      <c r="J6" s="6">
        <v>40</v>
      </c>
      <c r="K6" s="6">
        <v>841</v>
      </c>
      <c r="L6" s="6" t="b">
        <f t="shared" si="2"/>
        <v>1</v>
      </c>
    </row>
    <row r="7" spans="2:12" x14ac:dyDescent="0.15">
      <c r="B7" s="6">
        <v>50</v>
      </c>
      <c r="C7" s="6">
        <v>836</v>
      </c>
      <c r="D7" s="6" t="b">
        <f t="shared" si="0"/>
        <v>1</v>
      </c>
      <c r="F7" s="6">
        <v>50</v>
      </c>
      <c r="G7" s="6">
        <v>928</v>
      </c>
      <c r="H7" s="6" t="b">
        <f t="shared" si="1"/>
        <v>0</v>
      </c>
      <c r="J7" s="6">
        <v>50</v>
      </c>
      <c r="K7" s="6">
        <v>922</v>
      </c>
      <c r="L7" s="6" t="b">
        <f t="shared" si="2"/>
        <v>1</v>
      </c>
    </row>
    <row r="8" spans="2:12" x14ac:dyDescent="0.15">
      <c r="B8" s="6">
        <v>60</v>
      </c>
      <c r="C8" s="6">
        <v>856</v>
      </c>
      <c r="D8" s="6" t="b">
        <f t="shared" si="0"/>
        <v>1</v>
      </c>
      <c r="F8" s="6">
        <v>60</v>
      </c>
      <c r="G8" s="6">
        <v>852</v>
      </c>
      <c r="H8" s="6" t="b">
        <f t="shared" si="1"/>
        <v>1</v>
      </c>
      <c r="J8" s="6">
        <v>60</v>
      </c>
      <c r="K8" s="6">
        <v>879</v>
      </c>
      <c r="L8" s="6" t="b">
        <f t="shared" si="2"/>
        <v>1</v>
      </c>
    </row>
    <row r="9" spans="2:12" x14ac:dyDescent="0.15">
      <c r="B9" s="6">
        <v>70</v>
      </c>
      <c r="C9" s="6">
        <v>841</v>
      </c>
      <c r="D9" s="6" t="b">
        <f t="shared" si="0"/>
        <v>1</v>
      </c>
      <c r="F9" s="6">
        <v>70</v>
      </c>
      <c r="G9" s="6">
        <v>890</v>
      </c>
      <c r="H9" s="6" t="b">
        <f t="shared" si="1"/>
        <v>1</v>
      </c>
      <c r="J9" s="6">
        <v>70</v>
      </c>
      <c r="K9" s="6">
        <v>850</v>
      </c>
      <c r="L9" s="6" t="b">
        <f t="shared" si="2"/>
        <v>1</v>
      </c>
    </row>
    <row r="10" spans="2:12" x14ac:dyDescent="0.15">
      <c r="B10" s="6">
        <v>80</v>
      </c>
      <c r="C10" s="6">
        <v>841</v>
      </c>
      <c r="D10" s="6" t="b">
        <f t="shared" si="0"/>
        <v>1</v>
      </c>
      <c r="F10" s="6">
        <v>80</v>
      </c>
      <c r="G10" s="6">
        <v>920</v>
      </c>
      <c r="H10" s="6" t="b">
        <f t="shared" si="1"/>
        <v>0</v>
      </c>
      <c r="J10" s="6">
        <v>80</v>
      </c>
      <c r="K10" s="6">
        <v>650</v>
      </c>
      <c r="L10" s="6" t="b">
        <f t="shared" si="2"/>
        <v>0</v>
      </c>
    </row>
    <row r="11" spans="2:12" x14ac:dyDescent="0.15">
      <c r="B11" s="6">
        <v>90</v>
      </c>
      <c r="C11" s="6">
        <v>840</v>
      </c>
      <c r="D11" s="6" t="b">
        <f t="shared" si="0"/>
        <v>1</v>
      </c>
      <c r="F11" s="6">
        <v>90</v>
      </c>
      <c r="G11" s="6">
        <v>737</v>
      </c>
      <c r="H11" s="6" t="b">
        <f t="shared" si="1"/>
        <v>0</v>
      </c>
      <c r="J11" s="6">
        <v>90</v>
      </c>
      <c r="K11" s="6">
        <v>674</v>
      </c>
      <c r="L11" s="6" t="b">
        <f t="shared" si="2"/>
        <v>0</v>
      </c>
    </row>
    <row r="12" spans="2:12" x14ac:dyDescent="0.15">
      <c r="B12" s="6">
        <v>100</v>
      </c>
      <c r="C12" s="6">
        <v>421</v>
      </c>
      <c r="D12" s="6" t="b">
        <f t="shared" si="0"/>
        <v>0</v>
      </c>
      <c r="F12" s="6">
        <v>100</v>
      </c>
      <c r="G12" s="6">
        <v>586</v>
      </c>
      <c r="H12" s="6" t="b">
        <f t="shared" si="1"/>
        <v>0</v>
      </c>
      <c r="J12" s="6">
        <v>100</v>
      </c>
      <c r="K12" s="6">
        <v>836</v>
      </c>
      <c r="L12" s="6" t="b">
        <f t="shared" si="2"/>
        <v>1</v>
      </c>
    </row>
    <row r="13" spans="2:12" x14ac:dyDescent="0.15">
      <c r="B13" s="6">
        <v>110</v>
      </c>
      <c r="C13" s="6">
        <v>841</v>
      </c>
      <c r="D13" s="6" t="b">
        <f t="shared" si="0"/>
        <v>1</v>
      </c>
      <c r="F13" s="6">
        <v>110</v>
      </c>
      <c r="G13" s="6">
        <v>837</v>
      </c>
      <c r="H13" s="6" t="b">
        <f t="shared" si="1"/>
        <v>1</v>
      </c>
      <c r="J13" s="6">
        <v>110</v>
      </c>
      <c r="K13" s="6">
        <v>843</v>
      </c>
      <c r="L13" s="6" t="b">
        <f t="shared" si="2"/>
        <v>1</v>
      </c>
    </row>
    <row r="14" spans="2:12" x14ac:dyDescent="0.15">
      <c r="B14" s="6">
        <v>120</v>
      </c>
      <c r="C14" s="6">
        <v>838</v>
      </c>
      <c r="D14" s="6" t="b">
        <f t="shared" si="0"/>
        <v>1</v>
      </c>
      <c r="F14" s="6">
        <v>120</v>
      </c>
      <c r="G14" s="6">
        <v>841</v>
      </c>
      <c r="H14" s="6" t="b">
        <f t="shared" si="1"/>
        <v>1</v>
      </c>
      <c r="J14" s="6">
        <v>120</v>
      </c>
      <c r="K14" s="6">
        <v>895</v>
      </c>
      <c r="L14" s="6" t="b">
        <f t="shared" si="2"/>
        <v>1</v>
      </c>
    </row>
    <row r="15" spans="2:12" x14ac:dyDescent="0.15">
      <c r="B15" s="6">
        <v>130</v>
      </c>
      <c r="C15" s="6">
        <v>857</v>
      </c>
      <c r="D15" s="6" t="b">
        <f t="shared" si="0"/>
        <v>1</v>
      </c>
      <c r="F15" s="6">
        <v>130</v>
      </c>
      <c r="G15" s="6">
        <v>841</v>
      </c>
      <c r="H15" s="6" t="b">
        <f t="shared" si="1"/>
        <v>1</v>
      </c>
      <c r="J15" s="6">
        <v>130</v>
      </c>
      <c r="K15" s="6">
        <v>880</v>
      </c>
      <c r="L15" s="6" t="b">
        <f t="shared" si="2"/>
        <v>1</v>
      </c>
    </row>
    <row r="16" spans="2:12" x14ac:dyDescent="0.15">
      <c r="B16" s="6">
        <v>140</v>
      </c>
      <c r="C16" s="6">
        <v>868</v>
      </c>
      <c r="D16" s="6" t="b">
        <f t="shared" si="0"/>
        <v>1</v>
      </c>
      <c r="F16" s="6">
        <v>140</v>
      </c>
      <c r="G16" s="6">
        <v>841</v>
      </c>
      <c r="H16" s="6" t="b">
        <f t="shared" si="1"/>
        <v>1</v>
      </c>
      <c r="J16" s="6">
        <v>140</v>
      </c>
      <c r="K16" s="6">
        <v>876</v>
      </c>
      <c r="L16" s="6" t="b">
        <f t="shared" si="2"/>
        <v>1</v>
      </c>
    </row>
    <row r="17" spans="2:12" x14ac:dyDescent="0.15">
      <c r="B17" s="6">
        <v>150</v>
      </c>
      <c r="C17" s="6">
        <v>838</v>
      </c>
      <c r="D17" s="6" t="b">
        <f t="shared" si="0"/>
        <v>1</v>
      </c>
      <c r="F17" s="6">
        <v>150</v>
      </c>
      <c r="G17" s="6">
        <v>840</v>
      </c>
      <c r="H17" s="6" t="b">
        <f t="shared" si="1"/>
        <v>1</v>
      </c>
      <c r="J17" s="6">
        <v>150</v>
      </c>
      <c r="K17" s="6">
        <v>841</v>
      </c>
      <c r="L17" s="6" t="b">
        <f t="shared" si="2"/>
        <v>1</v>
      </c>
    </row>
    <row r="18" spans="2:12" x14ac:dyDescent="0.15">
      <c r="B18" s="6">
        <v>160</v>
      </c>
      <c r="C18" s="6">
        <v>878</v>
      </c>
      <c r="D18" s="6" t="b">
        <f t="shared" si="0"/>
        <v>1</v>
      </c>
      <c r="F18" s="6">
        <v>160</v>
      </c>
      <c r="G18" s="6">
        <v>841</v>
      </c>
      <c r="H18" s="6" t="b">
        <f t="shared" si="1"/>
        <v>1</v>
      </c>
      <c r="J18" s="6">
        <v>160</v>
      </c>
      <c r="K18" s="6">
        <v>840</v>
      </c>
      <c r="L18" s="6" t="b">
        <f t="shared" si="2"/>
        <v>1</v>
      </c>
    </row>
    <row r="19" spans="2:12" x14ac:dyDescent="0.15">
      <c r="B19" s="6">
        <v>170</v>
      </c>
      <c r="C19" s="6">
        <v>874</v>
      </c>
      <c r="D19" s="6" t="b">
        <f t="shared" si="0"/>
        <v>1</v>
      </c>
      <c r="F19" s="6">
        <v>170</v>
      </c>
      <c r="G19" s="6">
        <v>832</v>
      </c>
      <c r="H19" s="6" t="b">
        <f t="shared" si="1"/>
        <v>1</v>
      </c>
      <c r="J19" s="6">
        <v>170</v>
      </c>
      <c r="K19" s="6">
        <v>840</v>
      </c>
      <c r="L19" s="6" t="b">
        <f t="shared" si="2"/>
        <v>1</v>
      </c>
    </row>
    <row r="20" spans="2:12" x14ac:dyDescent="0.15">
      <c r="B20" s="6">
        <v>180</v>
      </c>
      <c r="C20" s="6">
        <v>877</v>
      </c>
      <c r="D20" s="6" t="b">
        <f t="shared" si="0"/>
        <v>1</v>
      </c>
      <c r="F20" s="6">
        <v>180</v>
      </c>
      <c r="G20" s="6">
        <v>860</v>
      </c>
      <c r="H20" s="6" t="b">
        <f t="shared" si="1"/>
        <v>1</v>
      </c>
      <c r="J20" s="6">
        <v>180</v>
      </c>
      <c r="K20" s="6">
        <v>841</v>
      </c>
      <c r="L20" s="6" t="b">
        <f t="shared" si="2"/>
        <v>1</v>
      </c>
    </row>
    <row r="21" spans="2:12" x14ac:dyDescent="0.15">
      <c r="B21" s="6">
        <v>190</v>
      </c>
      <c r="C21" s="6">
        <v>858</v>
      </c>
      <c r="D21" s="6" t="b">
        <f t="shared" si="0"/>
        <v>1</v>
      </c>
      <c r="F21" s="6">
        <v>190</v>
      </c>
      <c r="G21" s="6">
        <v>897</v>
      </c>
      <c r="H21" s="6" t="b">
        <f t="shared" si="1"/>
        <v>1</v>
      </c>
      <c r="J21" s="6">
        <v>190</v>
      </c>
      <c r="K21" s="6">
        <v>841</v>
      </c>
      <c r="L21" s="6" t="b">
        <f t="shared" si="2"/>
        <v>1</v>
      </c>
    </row>
    <row r="22" spans="2:12" x14ac:dyDescent="0.15">
      <c r="B22" s="6">
        <v>200</v>
      </c>
      <c r="C22" s="6">
        <v>425</v>
      </c>
      <c r="D22" s="6" t="b">
        <f t="shared" si="0"/>
        <v>0</v>
      </c>
      <c r="F22" s="6">
        <v>200</v>
      </c>
      <c r="G22" s="6">
        <v>869</v>
      </c>
      <c r="H22" s="6" t="b">
        <f t="shared" si="1"/>
        <v>1</v>
      </c>
      <c r="J22" s="6">
        <v>200</v>
      </c>
      <c r="K22" s="6">
        <v>831</v>
      </c>
      <c r="L22" s="6" t="b">
        <f t="shared" si="2"/>
        <v>1</v>
      </c>
    </row>
    <row r="23" spans="2:12" x14ac:dyDescent="0.15">
      <c r="B23" s="6">
        <v>210</v>
      </c>
      <c r="C23" s="6">
        <v>919</v>
      </c>
      <c r="D23" s="6" t="b">
        <f t="shared" si="0"/>
        <v>0</v>
      </c>
      <c r="F23" s="6">
        <v>210</v>
      </c>
      <c r="G23" s="6">
        <v>842</v>
      </c>
      <c r="H23" s="6" t="b">
        <f t="shared" si="1"/>
        <v>1</v>
      </c>
      <c r="J23" s="6">
        <v>210</v>
      </c>
      <c r="K23" s="6">
        <v>900</v>
      </c>
      <c r="L23" s="6" t="b">
        <f t="shared" si="2"/>
        <v>1</v>
      </c>
    </row>
    <row r="24" spans="2:12" x14ac:dyDescent="0.15">
      <c r="B24" s="6">
        <v>220</v>
      </c>
      <c r="C24" s="6">
        <v>868</v>
      </c>
      <c r="D24" s="6" t="b">
        <f t="shared" si="0"/>
        <v>1</v>
      </c>
      <c r="F24" s="6">
        <v>220</v>
      </c>
      <c r="G24" s="6">
        <v>872</v>
      </c>
      <c r="H24" s="6" t="b">
        <f t="shared" si="1"/>
        <v>1</v>
      </c>
      <c r="J24" s="6">
        <v>220</v>
      </c>
      <c r="K24" s="6">
        <v>832</v>
      </c>
      <c r="L24" s="6" t="b">
        <f t="shared" si="2"/>
        <v>1</v>
      </c>
    </row>
    <row r="25" spans="2:12" x14ac:dyDescent="0.15">
      <c r="B25" s="6">
        <v>230</v>
      </c>
      <c r="C25" s="6">
        <v>842</v>
      </c>
      <c r="D25" s="6" t="b">
        <f t="shared" si="0"/>
        <v>1</v>
      </c>
      <c r="F25" s="6">
        <v>230</v>
      </c>
      <c r="G25" s="6">
        <v>839</v>
      </c>
      <c r="H25" s="6" t="b">
        <f t="shared" si="1"/>
        <v>1</v>
      </c>
      <c r="J25" s="6">
        <v>230</v>
      </c>
      <c r="K25" s="6">
        <v>436</v>
      </c>
      <c r="L25" s="6" t="b">
        <f t="shared" si="2"/>
        <v>0</v>
      </c>
    </row>
    <row r="26" spans="2:12" x14ac:dyDescent="0.15">
      <c r="B26" s="6">
        <v>240</v>
      </c>
      <c r="C26" s="6">
        <v>840</v>
      </c>
      <c r="D26" s="6" t="b">
        <f t="shared" si="0"/>
        <v>1</v>
      </c>
      <c r="F26" s="6">
        <v>240</v>
      </c>
      <c r="G26" s="6">
        <v>873</v>
      </c>
      <c r="H26" s="6" t="b">
        <f t="shared" si="1"/>
        <v>1</v>
      </c>
      <c r="J26" s="6">
        <v>240</v>
      </c>
      <c r="K26" s="6">
        <v>885</v>
      </c>
      <c r="L26" s="6" t="b">
        <f t="shared" si="2"/>
        <v>1</v>
      </c>
    </row>
    <row r="27" spans="2:12" x14ac:dyDescent="0.15">
      <c r="B27" s="6">
        <v>250</v>
      </c>
      <c r="C27" s="6">
        <v>841</v>
      </c>
      <c r="D27" s="6" t="b">
        <f t="shared" si="0"/>
        <v>1</v>
      </c>
      <c r="F27" s="6">
        <v>250</v>
      </c>
      <c r="G27" s="6">
        <v>841</v>
      </c>
      <c r="H27" s="6" t="b">
        <f t="shared" si="1"/>
        <v>1</v>
      </c>
      <c r="J27" s="6">
        <v>250</v>
      </c>
      <c r="K27" s="6">
        <v>833</v>
      </c>
      <c r="L27" s="6" t="b">
        <f t="shared" si="2"/>
        <v>1</v>
      </c>
    </row>
    <row r="28" spans="2:12" x14ac:dyDescent="0.15">
      <c r="B28" s="6">
        <v>260</v>
      </c>
      <c r="C28" s="6">
        <v>841</v>
      </c>
      <c r="D28" s="6" t="b">
        <f t="shared" si="0"/>
        <v>1</v>
      </c>
      <c r="F28" s="6">
        <v>260</v>
      </c>
      <c r="G28" s="6">
        <v>839</v>
      </c>
      <c r="H28" s="6" t="b">
        <f t="shared" si="1"/>
        <v>1</v>
      </c>
      <c r="J28" s="6">
        <v>260</v>
      </c>
      <c r="K28" s="6">
        <v>851</v>
      </c>
      <c r="L28" s="6" t="b">
        <f t="shared" si="2"/>
        <v>1</v>
      </c>
    </row>
    <row r="29" spans="2:12" x14ac:dyDescent="0.15">
      <c r="B29" s="6">
        <v>270</v>
      </c>
      <c r="C29" s="6">
        <v>840</v>
      </c>
      <c r="D29" s="6" t="b">
        <f t="shared" si="0"/>
        <v>1</v>
      </c>
      <c r="F29" s="6">
        <v>270</v>
      </c>
      <c r="G29" s="6">
        <v>841</v>
      </c>
      <c r="H29" s="6" t="b">
        <f t="shared" si="1"/>
        <v>1</v>
      </c>
      <c r="J29" s="6">
        <v>270</v>
      </c>
      <c r="K29" s="6">
        <v>897</v>
      </c>
      <c r="L29" s="6" t="b">
        <f t="shared" si="2"/>
        <v>1</v>
      </c>
    </row>
    <row r="30" spans="2:12" x14ac:dyDescent="0.15">
      <c r="B30" s="6">
        <v>280</v>
      </c>
      <c r="C30" s="6">
        <v>880</v>
      </c>
      <c r="D30" s="6" t="b">
        <f t="shared" si="0"/>
        <v>1</v>
      </c>
      <c r="F30" s="6">
        <v>280</v>
      </c>
      <c r="G30" s="6">
        <v>421</v>
      </c>
      <c r="H30" s="6" t="b">
        <f t="shared" si="1"/>
        <v>0</v>
      </c>
      <c r="J30" s="6">
        <v>280</v>
      </c>
      <c r="K30" s="6">
        <v>876</v>
      </c>
      <c r="L30" s="6" t="b">
        <f t="shared" si="2"/>
        <v>1</v>
      </c>
    </row>
    <row r="31" spans="2:12" x14ac:dyDescent="0.15">
      <c r="B31" s="6">
        <v>290</v>
      </c>
      <c r="C31" s="6">
        <v>860</v>
      </c>
      <c r="D31" s="6" t="b">
        <f t="shared" si="0"/>
        <v>1</v>
      </c>
      <c r="F31" s="6">
        <v>290</v>
      </c>
      <c r="G31" s="6">
        <v>841</v>
      </c>
      <c r="H31" s="6" t="b">
        <f t="shared" si="1"/>
        <v>1</v>
      </c>
      <c r="J31" s="6">
        <v>290</v>
      </c>
      <c r="K31" s="6">
        <v>824</v>
      </c>
      <c r="L31" s="6" t="b">
        <f t="shared" si="2"/>
        <v>1</v>
      </c>
    </row>
    <row r="32" spans="2:12" x14ac:dyDescent="0.15">
      <c r="B32" s="6">
        <v>300</v>
      </c>
      <c r="C32" s="6">
        <v>702</v>
      </c>
      <c r="D32" s="6" t="b">
        <f t="shared" si="0"/>
        <v>0</v>
      </c>
      <c r="F32" s="6">
        <v>300</v>
      </c>
      <c r="G32" s="6">
        <v>841</v>
      </c>
      <c r="H32" s="6" t="b">
        <f t="shared" si="1"/>
        <v>1</v>
      </c>
      <c r="J32" s="6">
        <v>300</v>
      </c>
      <c r="K32" s="6">
        <v>784</v>
      </c>
      <c r="L32" s="6" t="b">
        <f t="shared" si="2"/>
        <v>1</v>
      </c>
    </row>
    <row r="33" spans="2:12" x14ac:dyDescent="0.15">
      <c r="B33" s="6">
        <v>310</v>
      </c>
      <c r="C33" s="6"/>
      <c r="D33" s="6" t="b">
        <f t="shared" si="0"/>
        <v>0</v>
      </c>
      <c r="F33" s="6">
        <v>310</v>
      </c>
      <c r="G33" s="6">
        <v>220</v>
      </c>
      <c r="H33" s="6" t="b">
        <f t="shared" si="1"/>
        <v>0</v>
      </c>
      <c r="J33" s="6">
        <v>310</v>
      </c>
      <c r="K33" s="6"/>
      <c r="L33" s="6" t="b">
        <f t="shared" si="2"/>
        <v>0</v>
      </c>
    </row>
    <row r="35" spans="2:12" x14ac:dyDescent="0.15">
      <c r="B35" s="28" t="s">
        <v>22</v>
      </c>
      <c r="C35" s="29"/>
      <c r="F35" s="27" t="s">
        <v>22</v>
      </c>
      <c r="G35" s="27"/>
      <c r="J35" s="27" t="s">
        <v>22</v>
      </c>
      <c r="K35" s="27"/>
    </row>
    <row r="36" spans="2:12" x14ac:dyDescent="0.15">
      <c r="B36" s="7" t="s">
        <v>13</v>
      </c>
      <c r="C36" s="6">
        <f>QUARTILE(C3:C33,1)</f>
        <v>840</v>
      </c>
      <c r="F36" s="7" t="s">
        <v>13</v>
      </c>
      <c r="G36" s="6">
        <f>QUARTILE(G3:G33,1)</f>
        <v>839</v>
      </c>
      <c r="J36" s="7" t="s">
        <v>13</v>
      </c>
      <c r="K36" s="6">
        <f>QUARTILE(K3:K33,1)</f>
        <v>832.25</v>
      </c>
    </row>
    <row r="37" spans="2:12" x14ac:dyDescent="0.15">
      <c r="B37" s="7" t="s">
        <v>15</v>
      </c>
      <c r="C37" s="6">
        <f>QUARTILE(C3:C33,3)</f>
        <v>868</v>
      </c>
      <c r="F37" s="7" t="s">
        <v>15</v>
      </c>
      <c r="G37" s="6">
        <f>QUARTILE(G3:G33,3)</f>
        <v>870.5</v>
      </c>
      <c r="J37" s="7" t="s">
        <v>15</v>
      </c>
      <c r="K37" s="6">
        <f>QUARTILE(K3:K33,3)</f>
        <v>876</v>
      </c>
    </row>
    <row r="38" spans="2:12" x14ac:dyDescent="0.15">
      <c r="B38" s="7" t="s">
        <v>14</v>
      </c>
      <c r="C38" s="6">
        <f>C37-C36</f>
        <v>28</v>
      </c>
      <c r="F38" s="7" t="s">
        <v>14</v>
      </c>
      <c r="G38" s="6">
        <f>G37-G36</f>
        <v>31.5</v>
      </c>
      <c r="J38" s="7" t="s">
        <v>14</v>
      </c>
      <c r="K38" s="6">
        <f>K37-K36</f>
        <v>43.75</v>
      </c>
    </row>
    <row r="39" spans="2:12" x14ac:dyDescent="0.15">
      <c r="B39" s="8" t="s">
        <v>11</v>
      </c>
      <c r="C39" s="9">
        <f>C36-(1.5*C38)</f>
        <v>798</v>
      </c>
      <c r="F39" s="8" t="s">
        <v>11</v>
      </c>
      <c r="G39" s="9">
        <f>G36-(1.5*G38)</f>
        <v>791.75</v>
      </c>
      <c r="J39" s="8" t="s">
        <v>11</v>
      </c>
      <c r="K39" s="9">
        <f>K36-(1.5*K38)</f>
        <v>766.625</v>
      </c>
    </row>
    <row r="40" spans="2:12" x14ac:dyDescent="0.15">
      <c r="B40" s="8" t="s">
        <v>12</v>
      </c>
      <c r="C40" s="9">
        <f>C37+(1.5*C38)</f>
        <v>910</v>
      </c>
      <c r="F40" s="8" t="s">
        <v>12</v>
      </c>
      <c r="G40" s="9">
        <f>G37+(1.5*G38)</f>
        <v>917.75</v>
      </c>
      <c r="J40" s="8" t="s">
        <v>12</v>
      </c>
      <c r="K40" s="9">
        <f>K37+(1.5*K38)</f>
        <v>941.625</v>
      </c>
    </row>
    <row r="41" spans="2:12" ht="42" x14ac:dyDescent="0.15">
      <c r="B41" s="10" t="s">
        <v>20</v>
      </c>
      <c r="C41" s="6">
        <f>AVERAGEIFS(C3:C33,D3:D33,TRUE)</f>
        <v>853.88</v>
      </c>
      <c r="F41" s="10" t="s">
        <v>20</v>
      </c>
      <c r="G41" s="6">
        <f>AVERAGEIFS(G3:G33,H3:H33,TRUE)</f>
        <v>854.54166666666663</v>
      </c>
      <c r="J41" s="10" t="s">
        <v>20</v>
      </c>
      <c r="K41" s="6">
        <f>AVERAGEIFS(K3:K33,L3:L33,TRUE)</f>
        <v>853.22222222222217</v>
      </c>
    </row>
    <row r="43" spans="2:12" ht="42" x14ac:dyDescent="0.15">
      <c r="B43" s="10" t="s">
        <v>20</v>
      </c>
      <c r="C43" s="6">
        <f>AVERAGE(C41,G41,K41)</f>
        <v>853.88129629629623</v>
      </c>
    </row>
  </sheetData>
  <mergeCells count="6">
    <mergeCell ref="B1:D1"/>
    <mergeCell ref="F1:H1"/>
    <mergeCell ref="J1:L1"/>
    <mergeCell ref="B35:C35"/>
    <mergeCell ref="F35:G35"/>
    <mergeCell ref="J35:K3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4"/>
  <sheetViews>
    <sheetView topLeftCell="A52" zoomScaleNormal="80" zoomScalePageLayoutView="80" workbookViewId="0">
      <selection activeCell="B74" sqref="B74:C74"/>
    </sheetView>
  </sheetViews>
  <sheetFormatPr baseColWidth="10" defaultRowHeight="14" x14ac:dyDescent="0.15"/>
  <cols>
    <col min="1" max="1" width="2.83203125" style="4" customWidth="1"/>
    <col min="2" max="2" width="18.6640625" style="4" customWidth="1"/>
    <col min="3" max="3" width="12.83203125" style="4" customWidth="1"/>
    <col min="4" max="4" width="13.1640625" style="4" customWidth="1"/>
    <col min="5" max="5" width="10.83203125" style="4"/>
    <col min="6" max="6" width="19.1640625" style="4" customWidth="1"/>
    <col min="7" max="7" width="12.5" style="4" customWidth="1"/>
    <col min="8" max="8" width="14" style="4" customWidth="1"/>
    <col min="9" max="9" width="10.83203125" style="4"/>
    <col min="10" max="10" width="19.1640625" style="4" customWidth="1"/>
    <col min="11" max="12" width="13" style="4" customWidth="1"/>
    <col min="13" max="16384" width="10.83203125" style="4"/>
  </cols>
  <sheetData>
    <row r="1" spans="2:14" x14ac:dyDescent="0.15">
      <c r="B1" s="26" t="s">
        <v>39</v>
      </c>
      <c r="C1" s="26"/>
      <c r="D1" s="26"/>
      <c r="E1" s="3"/>
      <c r="F1" s="26" t="s">
        <v>40</v>
      </c>
      <c r="G1" s="26"/>
      <c r="H1" s="26"/>
      <c r="I1" s="3"/>
      <c r="J1" s="26" t="s">
        <v>41</v>
      </c>
      <c r="K1" s="26"/>
      <c r="L1" s="26"/>
    </row>
    <row r="2" spans="2:14" ht="70" customHeight="1" x14ac:dyDescent="0.15">
      <c r="B2" s="5" t="s">
        <v>0</v>
      </c>
      <c r="C2" s="5" t="s">
        <v>23</v>
      </c>
      <c r="D2" s="5" t="s">
        <v>42</v>
      </c>
      <c r="E2" s="3"/>
      <c r="F2" s="5" t="s">
        <v>0</v>
      </c>
      <c r="G2" s="5" t="s">
        <v>23</v>
      </c>
      <c r="H2" s="5" t="s">
        <v>42</v>
      </c>
      <c r="I2" s="3"/>
      <c r="J2" s="5" t="s">
        <v>0</v>
      </c>
      <c r="K2" s="5" t="s">
        <v>23</v>
      </c>
      <c r="L2" s="5" t="s">
        <v>42</v>
      </c>
      <c r="N2" s="4" t="s">
        <v>604</v>
      </c>
    </row>
    <row r="3" spans="2:14" x14ac:dyDescent="0.15">
      <c r="B3" s="6">
        <v>5</v>
      </c>
      <c r="C3" s="6">
        <v>14</v>
      </c>
      <c r="D3" s="6" t="b">
        <f t="shared" ref="D3:D33" si="0">IF(OR(C3&lt;$C$70,C3&gt;$C$71),FALSE,TRUE)</f>
        <v>0</v>
      </c>
      <c r="F3" s="6">
        <v>5</v>
      </c>
      <c r="G3" s="6">
        <v>21</v>
      </c>
      <c r="H3" s="6" t="b">
        <f>IF(OR(G3&lt;$G$70,G3&gt;$G$71),FALSE,TRUE)</f>
        <v>0</v>
      </c>
      <c r="J3" s="6">
        <v>5</v>
      </c>
      <c r="K3" s="6">
        <v>370</v>
      </c>
      <c r="L3" s="6" t="b">
        <f>IF(OR(K3&lt;$K$70,K3&gt;$K$71),FALSE,TRUE)</f>
        <v>0</v>
      </c>
    </row>
    <row r="4" spans="2:14" x14ac:dyDescent="0.15">
      <c r="B4" s="6">
        <v>10</v>
      </c>
      <c r="C4" s="6">
        <v>24</v>
      </c>
      <c r="D4" s="6" t="b">
        <f t="shared" si="0"/>
        <v>0</v>
      </c>
      <c r="F4" s="6">
        <v>10</v>
      </c>
      <c r="G4" s="6">
        <v>437</v>
      </c>
      <c r="H4" s="6" t="b">
        <f t="shared" ref="H4:H64" si="1">IF(OR(G4&lt;$G$70,G4&gt;$G$71),FALSE,TRUE)</f>
        <v>0</v>
      </c>
      <c r="J4" s="6">
        <v>10</v>
      </c>
      <c r="K4" s="6">
        <v>615</v>
      </c>
      <c r="L4" s="6" t="b">
        <f t="shared" ref="L4:L64" si="2">IF(OR(K4&lt;$K$70,K4&gt;$K$71),FALSE,TRUE)</f>
        <v>0</v>
      </c>
    </row>
    <row r="5" spans="2:14" x14ac:dyDescent="0.15">
      <c r="B5" s="6">
        <v>15</v>
      </c>
      <c r="C5" s="6">
        <v>428</v>
      </c>
      <c r="D5" s="6" t="b">
        <f t="shared" si="0"/>
        <v>0</v>
      </c>
      <c r="F5" s="6">
        <v>15</v>
      </c>
      <c r="G5" s="6">
        <v>855</v>
      </c>
      <c r="H5" s="6" t="b">
        <f t="shared" si="1"/>
        <v>1</v>
      </c>
      <c r="J5" s="6">
        <v>15</v>
      </c>
      <c r="K5" s="6">
        <v>1097</v>
      </c>
      <c r="L5" s="6" t="b">
        <f t="shared" si="2"/>
        <v>0</v>
      </c>
    </row>
    <row r="6" spans="2:14" x14ac:dyDescent="0.15">
      <c r="B6" s="6">
        <v>20</v>
      </c>
      <c r="C6" s="6">
        <v>1247</v>
      </c>
      <c r="D6" s="6" t="b">
        <f t="shared" si="0"/>
        <v>0</v>
      </c>
      <c r="F6" s="6">
        <v>20</v>
      </c>
      <c r="G6" s="6">
        <v>880</v>
      </c>
      <c r="H6" s="6" t="b">
        <f t="shared" si="1"/>
        <v>1</v>
      </c>
      <c r="J6" s="6">
        <v>20</v>
      </c>
      <c r="K6" s="6">
        <v>852</v>
      </c>
      <c r="L6" s="6" t="b">
        <f t="shared" si="2"/>
        <v>1</v>
      </c>
    </row>
    <row r="7" spans="2:14" x14ac:dyDescent="0.15">
      <c r="B7" s="6">
        <v>25</v>
      </c>
      <c r="C7" s="6">
        <v>1249</v>
      </c>
      <c r="D7" s="6" t="b">
        <f t="shared" si="0"/>
        <v>0</v>
      </c>
      <c r="F7" s="6">
        <v>25</v>
      </c>
      <c r="G7" s="6">
        <v>857</v>
      </c>
      <c r="H7" s="6" t="b">
        <f t="shared" si="1"/>
        <v>1</v>
      </c>
      <c r="J7" s="6">
        <v>25</v>
      </c>
      <c r="K7" s="6">
        <v>842</v>
      </c>
      <c r="L7" s="6" t="b">
        <f t="shared" si="2"/>
        <v>1</v>
      </c>
    </row>
    <row r="8" spans="2:14" x14ac:dyDescent="0.15">
      <c r="B8" s="6">
        <v>30</v>
      </c>
      <c r="C8" s="6">
        <v>429</v>
      </c>
      <c r="D8" s="6" t="b">
        <f t="shared" si="0"/>
        <v>0</v>
      </c>
      <c r="F8" s="6">
        <v>30</v>
      </c>
      <c r="G8" s="6">
        <v>858</v>
      </c>
      <c r="H8" s="6" t="b">
        <f t="shared" si="1"/>
        <v>1</v>
      </c>
      <c r="J8" s="6">
        <v>30</v>
      </c>
      <c r="K8" s="6">
        <v>850</v>
      </c>
      <c r="L8" s="6" t="b">
        <f t="shared" si="2"/>
        <v>1</v>
      </c>
    </row>
    <row r="9" spans="2:14" x14ac:dyDescent="0.15">
      <c r="B9" s="6">
        <v>35</v>
      </c>
      <c r="C9" s="6">
        <v>421</v>
      </c>
      <c r="D9" s="6" t="b">
        <f t="shared" si="0"/>
        <v>0</v>
      </c>
      <c r="F9" s="6">
        <v>35</v>
      </c>
      <c r="G9" s="6">
        <v>894</v>
      </c>
      <c r="H9" s="6" t="b">
        <f t="shared" si="1"/>
        <v>1</v>
      </c>
      <c r="J9" s="6">
        <v>35</v>
      </c>
      <c r="K9" s="6">
        <v>420</v>
      </c>
      <c r="L9" s="6" t="b">
        <f t="shared" si="2"/>
        <v>0</v>
      </c>
      <c r="N9" s="4" t="s">
        <v>605</v>
      </c>
    </row>
    <row r="10" spans="2:14" x14ac:dyDescent="0.15">
      <c r="B10" s="6">
        <v>40</v>
      </c>
      <c r="C10" s="6">
        <v>841</v>
      </c>
      <c r="D10" s="6" t="b">
        <f t="shared" si="0"/>
        <v>1</v>
      </c>
      <c r="F10" s="6">
        <v>40</v>
      </c>
      <c r="G10" s="6">
        <v>871</v>
      </c>
      <c r="H10" s="6" t="b">
        <f t="shared" si="1"/>
        <v>1</v>
      </c>
      <c r="J10" s="6">
        <v>40</v>
      </c>
      <c r="K10" s="6">
        <v>841</v>
      </c>
      <c r="L10" s="6" t="b">
        <f t="shared" si="2"/>
        <v>1</v>
      </c>
    </row>
    <row r="11" spans="2:14" x14ac:dyDescent="0.15">
      <c r="B11" s="6">
        <v>45</v>
      </c>
      <c r="C11" s="6">
        <v>840</v>
      </c>
      <c r="D11" s="6" t="b">
        <f t="shared" si="0"/>
        <v>1</v>
      </c>
      <c r="F11" s="6">
        <v>45</v>
      </c>
      <c r="G11" s="6">
        <v>880</v>
      </c>
      <c r="H11" s="6" t="b">
        <f t="shared" si="1"/>
        <v>1</v>
      </c>
      <c r="J11" s="6">
        <v>45</v>
      </c>
      <c r="K11" s="6">
        <v>850</v>
      </c>
      <c r="L11" s="6" t="b">
        <f t="shared" si="2"/>
        <v>1</v>
      </c>
    </row>
    <row r="12" spans="2:14" x14ac:dyDescent="0.15">
      <c r="B12" s="6">
        <v>50</v>
      </c>
      <c r="C12" s="6">
        <v>1031</v>
      </c>
      <c r="D12" s="6" t="b">
        <f t="shared" si="0"/>
        <v>1</v>
      </c>
      <c r="F12" s="6">
        <v>50</v>
      </c>
      <c r="G12" s="6">
        <v>470</v>
      </c>
      <c r="H12" s="6" t="b">
        <f t="shared" si="1"/>
        <v>0</v>
      </c>
      <c r="J12" s="6">
        <v>50</v>
      </c>
      <c r="K12" s="6">
        <v>842</v>
      </c>
      <c r="L12" s="6" t="b">
        <f t="shared" si="2"/>
        <v>1</v>
      </c>
    </row>
    <row r="13" spans="2:14" x14ac:dyDescent="0.15">
      <c r="B13" s="6">
        <v>55</v>
      </c>
      <c r="C13" s="6">
        <v>839</v>
      </c>
      <c r="D13" s="6" t="b">
        <f t="shared" si="0"/>
        <v>1</v>
      </c>
      <c r="F13" s="6">
        <v>55</v>
      </c>
      <c r="G13" s="6">
        <v>840</v>
      </c>
      <c r="H13" s="6" t="b">
        <f t="shared" si="1"/>
        <v>1</v>
      </c>
      <c r="J13" s="6">
        <v>55</v>
      </c>
      <c r="K13" s="6">
        <v>832</v>
      </c>
      <c r="L13" s="6" t="b">
        <f t="shared" si="2"/>
        <v>1</v>
      </c>
    </row>
    <row r="14" spans="2:14" x14ac:dyDescent="0.15">
      <c r="B14" s="6">
        <v>60</v>
      </c>
      <c r="C14" s="6">
        <v>640</v>
      </c>
      <c r="D14" s="6" t="b">
        <f t="shared" si="0"/>
        <v>1</v>
      </c>
      <c r="F14" s="6">
        <v>60</v>
      </c>
      <c r="G14" s="6">
        <v>831</v>
      </c>
      <c r="H14" s="6" t="b">
        <f t="shared" si="1"/>
        <v>1</v>
      </c>
      <c r="J14" s="6">
        <v>60</v>
      </c>
      <c r="K14" s="6">
        <v>832</v>
      </c>
      <c r="L14" s="6" t="b">
        <f t="shared" si="2"/>
        <v>1</v>
      </c>
    </row>
    <row r="15" spans="2:14" x14ac:dyDescent="0.15">
      <c r="B15" s="6">
        <v>65</v>
      </c>
      <c r="C15" s="6">
        <v>875</v>
      </c>
      <c r="D15" s="6" t="b">
        <f t="shared" si="0"/>
        <v>1</v>
      </c>
      <c r="F15" s="6">
        <v>65</v>
      </c>
      <c r="G15" s="6">
        <v>469</v>
      </c>
      <c r="H15" s="6" t="b">
        <f t="shared" si="1"/>
        <v>0</v>
      </c>
      <c r="J15" s="6">
        <v>65</v>
      </c>
      <c r="K15" s="6">
        <v>850</v>
      </c>
      <c r="L15" s="6" t="b">
        <f t="shared" si="2"/>
        <v>1</v>
      </c>
    </row>
    <row r="16" spans="2:14" x14ac:dyDescent="0.15">
      <c r="B16" s="6">
        <v>70</v>
      </c>
      <c r="C16" s="6">
        <v>902</v>
      </c>
      <c r="D16" s="6" t="b">
        <f t="shared" si="0"/>
        <v>1</v>
      </c>
      <c r="F16" s="6">
        <v>70</v>
      </c>
      <c r="G16" s="6">
        <v>904</v>
      </c>
      <c r="H16" s="6" t="b">
        <f t="shared" si="1"/>
        <v>1</v>
      </c>
      <c r="J16" s="6">
        <v>70</v>
      </c>
      <c r="K16" s="6">
        <v>841</v>
      </c>
      <c r="L16" s="6" t="b">
        <f t="shared" si="2"/>
        <v>1</v>
      </c>
    </row>
    <row r="17" spans="2:12" x14ac:dyDescent="0.15">
      <c r="B17" s="6">
        <v>75</v>
      </c>
      <c r="C17" s="6">
        <v>883</v>
      </c>
      <c r="D17" s="6" t="b">
        <f t="shared" si="0"/>
        <v>1</v>
      </c>
      <c r="F17" s="6">
        <v>75</v>
      </c>
      <c r="G17" s="6">
        <v>918</v>
      </c>
      <c r="H17" s="6" t="b">
        <f t="shared" si="1"/>
        <v>1</v>
      </c>
      <c r="J17" s="6">
        <v>75</v>
      </c>
      <c r="K17" s="6">
        <v>832</v>
      </c>
      <c r="L17" s="6" t="b">
        <f t="shared" si="2"/>
        <v>1</v>
      </c>
    </row>
    <row r="18" spans="2:12" x14ac:dyDescent="0.15">
      <c r="B18" s="6">
        <v>80</v>
      </c>
      <c r="C18" s="6">
        <v>874</v>
      </c>
      <c r="D18" s="6" t="b">
        <f t="shared" si="0"/>
        <v>1</v>
      </c>
      <c r="F18" s="6">
        <v>80</v>
      </c>
      <c r="G18" s="6">
        <v>902</v>
      </c>
      <c r="H18" s="6" t="b">
        <f t="shared" si="1"/>
        <v>1</v>
      </c>
      <c r="J18" s="6">
        <v>80</v>
      </c>
      <c r="K18" s="6">
        <v>832</v>
      </c>
      <c r="L18" s="6" t="b">
        <f t="shared" si="2"/>
        <v>1</v>
      </c>
    </row>
    <row r="19" spans="2:12" x14ac:dyDescent="0.15">
      <c r="B19" s="6">
        <v>85</v>
      </c>
      <c r="C19" s="6">
        <v>879</v>
      </c>
      <c r="D19" s="6" t="b">
        <f t="shared" si="0"/>
        <v>1</v>
      </c>
      <c r="F19" s="6">
        <v>85</v>
      </c>
      <c r="G19" s="6">
        <v>840</v>
      </c>
      <c r="H19" s="6" t="b">
        <f t="shared" si="1"/>
        <v>1</v>
      </c>
      <c r="J19" s="6">
        <v>85</v>
      </c>
      <c r="K19" s="6">
        <v>834</v>
      </c>
      <c r="L19" s="6" t="b">
        <f t="shared" si="2"/>
        <v>1</v>
      </c>
    </row>
    <row r="20" spans="2:12" x14ac:dyDescent="0.15">
      <c r="B20" s="6">
        <v>90</v>
      </c>
      <c r="C20" s="6">
        <v>867</v>
      </c>
      <c r="D20" s="6" t="b">
        <f t="shared" si="0"/>
        <v>1</v>
      </c>
      <c r="F20" s="6">
        <v>90</v>
      </c>
      <c r="G20" s="6">
        <v>841</v>
      </c>
      <c r="H20" s="6" t="b">
        <f t="shared" si="1"/>
        <v>1</v>
      </c>
      <c r="J20" s="6">
        <v>90</v>
      </c>
      <c r="K20" s="6">
        <v>837</v>
      </c>
      <c r="L20" s="6" t="b">
        <f t="shared" si="2"/>
        <v>1</v>
      </c>
    </row>
    <row r="21" spans="2:12" x14ac:dyDescent="0.15">
      <c r="B21" s="6">
        <v>95</v>
      </c>
      <c r="C21" s="6">
        <v>840</v>
      </c>
      <c r="D21" s="6" t="b">
        <f t="shared" si="0"/>
        <v>1</v>
      </c>
      <c r="F21" s="6">
        <v>95</v>
      </c>
      <c r="G21" s="6">
        <v>841</v>
      </c>
      <c r="H21" s="6" t="b">
        <f t="shared" si="1"/>
        <v>1</v>
      </c>
      <c r="J21" s="6">
        <v>95</v>
      </c>
      <c r="K21" s="6">
        <v>832</v>
      </c>
      <c r="L21" s="6" t="b">
        <f t="shared" si="2"/>
        <v>1</v>
      </c>
    </row>
    <row r="22" spans="2:12" x14ac:dyDescent="0.15">
      <c r="B22" s="6">
        <v>100</v>
      </c>
      <c r="C22" s="6">
        <v>831</v>
      </c>
      <c r="D22" s="6" t="b">
        <f t="shared" si="0"/>
        <v>1</v>
      </c>
      <c r="F22" s="6">
        <v>100</v>
      </c>
      <c r="G22" s="6">
        <v>842</v>
      </c>
      <c r="H22" s="6" t="b">
        <f t="shared" si="1"/>
        <v>1</v>
      </c>
      <c r="J22" s="6">
        <v>100</v>
      </c>
      <c r="K22" s="6">
        <v>838</v>
      </c>
      <c r="L22" s="6" t="b">
        <f t="shared" si="2"/>
        <v>1</v>
      </c>
    </row>
    <row r="23" spans="2:12" x14ac:dyDescent="0.15">
      <c r="B23" s="6">
        <v>105</v>
      </c>
      <c r="C23" s="6">
        <v>846</v>
      </c>
      <c r="D23" s="6" t="b">
        <f t="shared" si="0"/>
        <v>1</v>
      </c>
      <c r="F23" s="6">
        <v>105</v>
      </c>
      <c r="G23" s="6">
        <v>841</v>
      </c>
      <c r="H23" s="6" t="b">
        <f t="shared" si="1"/>
        <v>1</v>
      </c>
      <c r="J23" s="6">
        <v>105</v>
      </c>
      <c r="K23" s="6">
        <v>869</v>
      </c>
      <c r="L23" s="6" t="b">
        <f t="shared" si="2"/>
        <v>1</v>
      </c>
    </row>
    <row r="24" spans="2:12" x14ac:dyDescent="0.15">
      <c r="B24" s="6">
        <v>110</v>
      </c>
      <c r="C24" s="6">
        <v>528</v>
      </c>
      <c r="D24" s="6" t="b">
        <f t="shared" si="0"/>
        <v>1</v>
      </c>
      <c r="F24" s="6">
        <v>110</v>
      </c>
      <c r="G24" s="6">
        <v>840</v>
      </c>
      <c r="H24" s="6" t="b">
        <f t="shared" si="1"/>
        <v>1</v>
      </c>
      <c r="J24" s="6">
        <v>110</v>
      </c>
      <c r="K24" s="6">
        <v>891</v>
      </c>
      <c r="L24" s="6" t="b">
        <f t="shared" si="2"/>
        <v>1</v>
      </c>
    </row>
    <row r="25" spans="2:12" x14ac:dyDescent="0.15">
      <c r="B25" s="6">
        <v>115</v>
      </c>
      <c r="C25" s="6">
        <v>898</v>
      </c>
      <c r="D25" s="6" t="b">
        <f t="shared" si="0"/>
        <v>1</v>
      </c>
      <c r="F25" s="6">
        <v>115</v>
      </c>
      <c r="G25" s="6">
        <v>841</v>
      </c>
      <c r="H25" s="6" t="b">
        <f t="shared" si="1"/>
        <v>1</v>
      </c>
      <c r="J25" s="6">
        <v>115</v>
      </c>
      <c r="K25" s="6">
        <v>872</v>
      </c>
      <c r="L25" s="6" t="b">
        <f t="shared" si="2"/>
        <v>1</v>
      </c>
    </row>
    <row r="26" spans="2:12" x14ac:dyDescent="0.15">
      <c r="B26" s="6">
        <v>120</v>
      </c>
      <c r="C26" s="6">
        <v>798</v>
      </c>
      <c r="D26" s="6" t="b">
        <f t="shared" si="0"/>
        <v>1</v>
      </c>
      <c r="F26" s="6">
        <v>120</v>
      </c>
      <c r="G26" s="6">
        <v>842</v>
      </c>
      <c r="H26" s="6" t="b">
        <f t="shared" si="1"/>
        <v>1</v>
      </c>
      <c r="J26" s="6">
        <v>120</v>
      </c>
      <c r="K26" s="6">
        <v>851</v>
      </c>
      <c r="L26" s="6" t="b">
        <f t="shared" si="2"/>
        <v>1</v>
      </c>
    </row>
    <row r="27" spans="2:12" x14ac:dyDescent="0.15">
      <c r="B27" s="6">
        <v>125</v>
      </c>
      <c r="C27" s="6">
        <v>832</v>
      </c>
      <c r="D27" s="6" t="b">
        <f t="shared" si="0"/>
        <v>1</v>
      </c>
      <c r="F27" s="6">
        <v>125</v>
      </c>
      <c r="G27" s="6">
        <v>841</v>
      </c>
      <c r="H27" s="6" t="b">
        <f t="shared" si="1"/>
        <v>1</v>
      </c>
      <c r="J27" s="6">
        <v>125</v>
      </c>
      <c r="K27" s="6">
        <v>869</v>
      </c>
      <c r="L27" s="6" t="b">
        <f t="shared" si="2"/>
        <v>1</v>
      </c>
    </row>
    <row r="28" spans="2:12" x14ac:dyDescent="0.15">
      <c r="B28" s="6">
        <v>130</v>
      </c>
      <c r="C28" s="6">
        <v>1282</v>
      </c>
      <c r="D28" s="6" t="b">
        <f t="shared" si="0"/>
        <v>0</v>
      </c>
      <c r="F28" s="6">
        <v>130</v>
      </c>
      <c r="G28" s="6">
        <v>840</v>
      </c>
      <c r="H28" s="6" t="b">
        <f t="shared" si="1"/>
        <v>1</v>
      </c>
      <c r="J28" s="6">
        <v>130</v>
      </c>
      <c r="K28" s="6">
        <v>900</v>
      </c>
      <c r="L28" s="6" t="b">
        <f t="shared" si="2"/>
        <v>1</v>
      </c>
    </row>
    <row r="29" spans="2:12" x14ac:dyDescent="0.15">
      <c r="B29" s="6">
        <v>135</v>
      </c>
      <c r="C29" s="6">
        <v>750</v>
      </c>
      <c r="D29" s="6" t="b">
        <f t="shared" si="0"/>
        <v>1</v>
      </c>
      <c r="F29" s="6">
        <v>135</v>
      </c>
      <c r="G29" s="6">
        <v>838</v>
      </c>
      <c r="H29" s="6" t="b">
        <f t="shared" si="1"/>
        <v>1</v>
      </c>
      <c r="J29" s="6">
        <v>135</v>
      </c>
      <c r="K29" s="6">
        <v>453</v>
      </c>
      <c r="L29" s="6" t="b">
        <f t="shared" si="2"/>
        <v>0</v>
      </c>
    </row>
    <row r="30" spans="2:12" x14ac:dyDescent="0.15">
      <c r="B30" s="6">
        <v>140</v>
      </c>
      <c r="C30" s="6">
        <v>860</v>
      </c>
      <c r="D30" s="6" t="b">
        <f t="shared" si="0"/>
        <v>1</v>
      </c>
      <c r="F30" s="6">
        <v>140</v>
      </c>
      <c r="G30" s="6">
        <v>831</v>
      </c>
      <c r="H30" s="6" t="b">
        <f t="shared" si="1"/>
        <v>1</v>
      </c>
      <c r="J30" s="6">
        <v>140</v>
      </c>
      <c r="K30" s="6">
        <v>678</v>
      </c>
      <c r="L30" s="6" t="b">
        <f t="shared" si="2"/>
        <v>0</v>
      </c>
    </row>
    <row r="31" spans="2:12" x14ac:dyDescent="0.15">
      <c r="B31" s="6">
        <v>145</v>
      </c>
      <c r="C31" s="6">
        <v>560</v>
      </c>
      <c r="D31" s="6" t="b">
        <f t="shared" si="0"/>
        <v>1</v>
      </c>
      <c r="F31" s="6">
        <v>145</v>
      </c>
      <c r="G31" s="6">
        <v>857</v>
      </c>
      <c r="H31" s="6" t="b">
        <f t="shared" si="1"/>
        <v>1</v>
      </c>
      <c r="J31" s="6">
        <v>145</v>
      </c>
      <c r="K31" s="6">
        <v>1189</v>
      </c>
      <c r="L31" s="6" t="b">
        <f t="shared" si="2"/>
        <v>0</v>
      </c>
    </row>
    <row r="32" spans="2:12" x14ac:dyDescent="0.15">
      <c r="B32" s="6">
        <v>150</v>
      </c>
      <c r="C32" s="6">
        <v>431</v>
      </c>
      <c r="D32" s="6" t="b">
        <f t="shared" si="0"/>
        <v>0</v>
      </c>
      <c r="F32" s="6">
        <v>150</v>
      </c>
      <c r="G32" s="6">
        <v>859</v>
      </c>
      <c r="H32" s="6" t="b">
        <f t="shared" si="1"/>
        <v>1</v>
      </c>
      <c r="J32" s="6">
        <v>150</v>
      </c>
      <c r="K32" s="6">
        <v>1106</v>
      </c>
      <c r="L32" s="6" t="b">
        <f t="shared" si="2"/>
        <v>0</v>
      </c>
    </row>
    <row r="33" spans="2:12" x14ac:dyDescent="0.15">
      <c r="B33" s="6">
        <v>155</v>
      </c>
      <c r="C33" s="6">
        <v>851</v>
      </c>
      <c r="D33" s="6" t="b">
        <f t="shared" si="0"/>
        <v>1</v>
      </c>
      <c r="F33" s="6">
        <v>155</v>
      </c>
      <c r="G33" s="6">
        <v>839</v>
      </c>
      <c r="H33" s="6" t="b">
        <f t="shared" si="1"/>
        <v>1</v>
      </c>
      <c r="J33" s="6">
        <v>155</v>
      </c>
      <c r="K33" s="6">
        <v>604</v>
      </c>
      <c r="L33" s="6" t="b">
        <f t="shared" si="2"/>
        <v>0</v>
      </c>
    </row>
    <row r="34" spans="2:12" x14ac:dyDescent="0.15">
      <c r="B34" s="6">
        <v>160</v>
      </c>
      <c r="C34" s="6">
        <v>905</v>
      </c>
      <c r="D34" s="6" t="b">
        <f t="shared" ref="D34:D64" si="3">IF(OR(C34&lt;$C$70,C34&gt;$C$71),FALSE,TRUE)</f>
        <v>1</v>
      </c>
      <c r="F34" s="6">
        <v>160</v>
      </c>
      <c r="G34" s="6">
        <v>848</v>
      </c>
      <c r="H34" s="6" t="b">
        <f t="shared" si="1"/>
        <v>1</v>
      </c>
      <c r="J34" s="6">
        <v>160</v>
      </c>
      <c r="K34" s="6">
        <v>425</v>
      </c>
      <c r="L34" s="6" t="b">
        <f t="shared" si="2"/>
        <v>0</v>
      </c>
    </row>
    <row r="35" spans="2:12" x14ac:dyDescent="0.15">
      <c r="B35" s="6">
        <v>165</v>
      </c>
      <c r="C35" s="6">
        <v>832</v>
      </c>
      <c r="D35" s="6" t="b">
        <f t="shared" si="3"/>
        <v>1</v>
      </c>
      <c r="F35" s="6">
        <v>165</v>
      </c>
      <c r="G35" s="6">
        <v>433</v>
      </c>
      <c r="H35" s="6" t="b">
        <f t="shared" si="1"/>
        <v>0</v>
      </c>
      <c r="J35" s="6">
        <v>165</v>
      </c>
      <c r="K35" s="6">
        <v>416</v>
      </c>
      <c r="L35" s="6" t="b">
        <f t="shared" si="2"/>
        <v>0</v>
      </c>
    </row>
    <row r="36" spans="2:12" x14ac:dyDescent="0.15">
      <c r="B36" s="6">
        <v>170</v>
      </c>
      <c r="C36" s="6">
        <v>777</v>
      </c>
      <c r="D36" s="6" t="b">
        <f t="shared" si="3"/>
        <v>1</v>
      </c>
      <c r="F36" s="6">
        <v>170</v>
      </c>
      <c r="G36" s="6">
        <v>876</v>
      </c>
      <c r="H36" s="6" t="b">
        <f t="shared" si="1"/>
        <v>1</v>
      </c>
      <c r="J36" s="6">
        <v>170</v>
      </c>
      <c r="K36" s="6">
        <v>836</v>
      </c>
      <c r="L36" s="6" t="b">
        <f t="shared" si="2"/>
        <v>1</v>
      </c>
    </row>
    <row r="37" spans="2:12" x14ac:dyDescent="0.15">
      <c r="B37" s="6">
        <v>175</v>
      </c>
      <c r="C37" s="6">
        <v>841</v>
      </c>
      <c r="D37" s="6" t="b">
        <f t="shared" si="3"/>
        <v>1</v>
      </c>
      <c r="F37" s="6">
        <v>175</v>
      </c>
      <c r="G37" s="6">
        <v>1332</v>
      </c>
      <c r="H37" s="6" t="b">
        <f t="shared" si="1"/>
        <v>0</v>
      </c>
      <c r="J37" s="6">
        <v>175</v>
      </c>
      <c r="K37" s="6">
        <v>1283</v>
      </c>
      <c r="L37" s="6" t="b">
        <f t="shared" si="2"/>
        <v>0</v>
      </c>
    </row>
    <row r="38" spans="2:12" x14ac:dyDescent="0.15">
      <c r="B38" s="6">
        <v>180</v>
      </c>
      <c r="C38" s="6">
        <v>840</v>
      </c>
      <c r="D38" s="6" t="b">
        <f t="shared" si="3"/>
        <v>1</v>
      </c>
      <c r="F38" s="6">
        <v>180</v>
      </c>
      <c r="G38" s="6">
        <v>878</v>
      </c>
      <c r="H38" s="6" t="b">
        <f t="shared" si="1"/>
        <v>1</v>
      </c>
      <c r="J38" s="6">
        <v>180</v>
      </c>
      <c r="K38" s="6">
        <v>867</v>
      </c>
      <c r="L38" s="6" t="b">
        <f t="shared" si="2"/>
        <v>1</v>
      </c>
    </row>
    <row r="39" spans="2:12" x14ac:dyDescent="0.15">
      <c r="B39" s="6">
        <v>185</v>
      </c>
      <c r="C39" s="6">
        <v>949</v>
      </c>
      <c r="D39" s="6" t="b">
        <f t="shared" si="3"/>
        <v>1</v>
      </c>
      <c r="F39" s="6">
        <v>185</v>
      </c>
      <c r="G39" s="6">
        <v>840</v>
      </c>
      <c r="H39" s="6" t="b">
        <f t="shared" si="1"/>
        <v>1</v>
      </c>
      <c r="J39" s="6">
        <v>185</v>
      </c>
      <c r="K39" s="6">
        <v>851</v>
      </c>
      <c r="L39" s="6" t="b">
        <f t="shared" si="2"/>
        <v>1</v>
      </c>
    </row>
    <row r="40" spans="2:12" x14ac:dyDescent="0.15">
      <c r="B40" s="6">
        <v>190</v>
      </c>
      <c r="C40" s="6">
        <v>832</v>
      </c>
      <c r="D40" s="6" t="b">
        <f t="shared" si="3"/>
        <v>1</v>
      </c>
      <c r="F40" s="6">
        <v>190</v>
      </c>
      <c r="G40" s="6">
        <v>856</v>
      </c>
      <c r="H40" s="6" t="b">
        <f t="shared" si="1"/>
        <v>1</v>
      </c>
      <c r="J40" s="6">
        <v>190</v>
      </c>
      <c r="K40" s="6">
        <v>841</v>
      </c>
      <c r="L40" s="6" t="b">
        <f t="shared" si="2"/>
        <v>1</v>
      </c>
    </row>
    <row r="41" spans="2:12" x14ac:dyDescent="0.15">
      <c r="B41" s="6">
        <v>195</v>
      </c>
      <c r="C41" s="6">
        <v>733</v>
      </c>
      <c r="D41" s="6" t="b">
        <f t="shared" si="3"/>
        <v>1</v>
      </c>
      <c r="F41" s="6">
        <v>195</v>
      </c>
      <c r="G41" s="6">
        <v>872</v>
      </c>
      <c r="H41" s="6" t="b">
        <f t="shared" si="1"/>
        <v>1</v>
      </c>
      <c r="J41" s="6">
        <v>195</v>
      </c>
      <c r="K41" s="6">
        <v>831</v>
      </c>
      <c r="L41" s="6" t="b">
        <f t="shared" si="2"/>
        <v>1</v>
      </c>
    </row>
    <row r="42" spans="2:12" x14ac:dyDescent="0.15">
      <c r="B42" s="6">
        <v>200</v>
      </c>
      <c r="C42" s="6">
        <v>841</v>
      </c>
      <c r="D42" s="6" t="b">
        <f t="shared" si="3"/>
        <v>1</v>
      </c>
      <c r="F42" s="6">
        <v>200</v>
      </c>
      <c r="G42" s="6">
        <v>880</v>
      </c>
      <c r="H42" s="6" t="b">
        <f t="shared" si="1"/>
        <v>1</v>
      </c>
      <c r="J42" s="6">
        <v>200</v>
      </c>
      <c r="K42" s="6">
        <v>841</v>
      </c>
      <c r="L42" s="6" t="b">
        <f t="shared" si="2"/>
        <v>1</v>
      </c>
    </row>
    <row r="43" spans="2:12" x14ac:dyDescent="0.15">
      <c r="B43" s="6">
        <v>205</v>
      </c>
      <c r="C43" s="6">
        <v>841</v>
      </c>
      <c r="D43" s="6" t="b">
        <f t="shared" si="3"/>
        <v>1</v>
      </c>
      <c r="F43" s="6">
        <v>205</v>
      </c>
      <c r="G43" s="6">
        <v>874</v>
      </c>
      <c r="H43" s="6" t="b">
        <f t="shared" si="1"/>
        <v>1</v>
      </c>
      <c r="J43" s="6">
        <v>205</v>
      </c>
      <c r="K43" s="6">
        <v>840</v>
      </c>
      <c r="L43" s="6" t="b">
        <f t="shared" si="2"/>
        <v>1</v>
      </c>
    </row>
    <row r="44" spans="2:12" x14ac:dyDescent="0.15">
      <c r="B44" s="6">
        <v>210</v>
      </c>
      <c r="C44" s="6">
        <v>837</v>
      </c>
      <c r="D44" s="6" t="b">
        <f t="shared" si="3"/>
        <v>1</v>
      </c>
      <c r="F44" s="6">
        <v>210</v>
      </c>
      <c r="G44" s="6">
        <v>637</v>
      </c>
      <c r="H44" s="6" t="b">
        <f t="shared" si="1"/>
        <v>0</v>
      </c>
      <c r="J44" s="6">
        <v>210</v>
      </c>
      <c r="K44" s="6">
        <v>841</v>
      </c>
      <c r="L44" s="6" t="b">
        <f t="shared" si="2"/>
        <v>1</v>
      </c>
    </row>
    <row r="45" spans="2:12" x14ac:dyDescent="0.15">
      <c r="B45" s="6">
        <v>215</v>
      </c>
      <c r="C45" s="6">
        <v>887</v>
      </c>
      <c r="D45" s="6" t="b">
        <f t="shared" si="3"/>
        <v>1</v>
      </c>
      <c r="F45" s="6">
        <v>215</v>
      </c>
      <c r="G45" s="6">
        <v>448</v>
      </c>
      <c r="H45" s="6" t="b">
        <f t="shared" si="1"/>
        <v>0</v>
      </c>
      <c r="J45" s="6">
        <v>215</v>
      </c>
      <c r="K45" s="6">
        <v>841</v>
      </c>
      <c r="L45" s="6" t="b">
        <f t="shared" si="2"/>
        <v>1</v>
      </c>
    </row>
    <row r="46" spans="2:12" x14ac:dyDescent="0.15">
      <c r="B46" s="6">
        <v>220</v>
      </c>
      <c r="C46" s="6">
        <v>933</v>
      </c>
      <c r="D46" s="6" t="b">
        <f t="shared" si="3"/>
        <v>1</v>
      </c>
      <c r="F46" s="6">
        <v>220</v>
      </c>
      <c r="G46" s="6">
        <v>714</v>
      </c>
      <c r="H46" s="6" t="b">
        <f t="shared" si="1"/>
        <v>0</v>
      </c>
      <c r="J46" s="6">
        <v>220</v>
      </c>
      <c r="K46" s="6">
        <v>840</v>
      </c>
      <c r="L46" s="6" t="b">
        <f t="shared" si="2"/>
        <v>1</v>
      </c>
    </row>
    <row r="47" spans="2:12" x14ac:dyDescent="0.15">
      <c r="B47" s="6">
        <v>225</v>
      </c>
      <c r="C47" s="6">
        <v>924</v>
      </c>
      <c r="D47" s="6" t="b">
        <f t="shared" si="3"/>
        <v>1</v>
      </c>
      <c r="F47" s="6">
        <v>225</v>
      </c>
      <c r="G47" s="6">
        <v>956</v>
      </c>
      <c r="H47" s="6" t="b">
        <f t="shared" si="1"/>
        <v>0</v>
      </c>
      <c r="J47" s="6">
        <v>225</v>
      </c>
      <c r="K47" s="6">
        <v>840</v>
      </c>
      <c r="L47" s="6" t="b">
        <f t="shared" si="2"/>
        <v>1</v>
      </c>
    </row>
    <row r="48" spans="2:12" x14ac:dyDescent="0.15">
      <c r="B48" s="6">
        <v>230</v>
      </c>
      <c r="C48" s="6">
        <v>893</v>
      </c>
      <c r="D48" s="6" t="b">
        <f t="shared" si="3"/>
        <v>1</v>
      </c>
      <c r="F48" s="6">
        <v>230</v>
      </c>
      <c r="G48" s="6">
        <v>947</v>
      </c>
      <c r="H48" s="6" t="b">
        <f t="shared" si="1"/>
        <v>0</v>
      </c>
      <c r="J48" s="6">
        <v>230</v>
      </c>
      <c r="K48" s="6">
        <v>845</v>
      </c>
      <c r="L48" s="6" t="b">
        <f t="shared" si="2"/>
        <v>1</v>
      </c>
    </row>
    <row r="49" spans="2:12" x14ac:dyDescent="0.15">
      <c r="B49" s="6">
        <v>235</v>
      </c>
      <c r="C49" s="6">
        <v>857</v>
      </c>
      <c r="D49" s="6" t="b">
        <f t="shared" si="3"/>
        <v>1</v>
      </c>
      <c r="F49" s="6">
        <v>235</v>
      </c>
      <c r="G49" s="6">
        <v>878</v>
      </c>
      <c r="H49" s="6" t="b">
        <f t="shared" si="1"/>
        <v>1</v>
      </c>
      <c r="J49" s="6">
        <v>235</v>
      </c>
      <c r="K49" s="6">
        <v>836</v>
      </c>
      <c r="L49" s="6" t="b">
        <f t="shared" si="2"/>
        <v>1</v>
      </c>
    </row>
    <row r="50" spans="2:12" x14ac:dyDescent="0.15">
      <c r="B50" s="6">
        <v>240</v>
      </c>
      <c r="C50" s="6">
        <v>882</v>
      </c>
      <c r="D50" s="6" t="b">
        <f t="shared" si="3"/>
        <v>1</v>
      </c>
      <c r="F50" s="6">
        <v>240</v>
      </c>
      <c r="G50" s="6">
        <v>842</v>
      </c>
      <c r="H50" s="6" t="b">
        <f t="shared" si="1"/>
        <v>1</v>
      </c>
      <c r="J50" s="6">
        <v>240</v>
      </c>
      <c r="K50" s="6">
        <v>884</v>
      </c>
      <c r="L50" s="6" t="b">
        <f t="shared" si="2"/>
        <v>1</v>
      </c>
    </row>
    <row r="51" spans="2:12" x14ac:dyDescent="0.15">
      <c r="B51" s="6">
        <v>245</v>
      </c>
      <c r="C51" s="6">
        <v>901</v>
      </c>
      <c r="D51" s="6" t="b">
        <f t="shared" si="3"/>
        <v>1</v>
      </c>
      <c r="F51" s="6">
        <v>245</v>
      </c>
      <c r="G51" s="6">
        <v>841</v>
      </c>
      <c r="H51" s="6" t="b">
        <f t="shared" si="1"/>
        <v>1</v>
      </c>
      <c r="J51" s="6">
        <v>245</v>
      </c>
      <c r="K51" s="6">
        <v>909</v>
      </c>
      <c r="L51" s="6" t="b">
        <f t="shared" si="2"/>
        <v>1</v>
      </c>
    </row>
    <row r="52" spans="2:12" x14ac:dyDescent="0.15">
      <c r="B52" s="6">
        <v>250</v>
      </c>
      <c r="C52" s="6">
        <v>863</v>
      </c>
      <c r="D52" s="6" t="b">
        <f t="shared" si="3"/>
        <v>1</v>
      </c>
      <c r="F52" s="6">
        <v>250</v>
      </c>
      <c r="G52" s="6">
        <v>841</v>
      </c>
      <c r="H52" s="6" t="b">
        <f t="shared" si="1"/>
        <v>1</v>
      </c>
      <c r="J52" s="6">
        <v>250</v>
      </c>
      <c r="K52" s="6">
        <v>872</v>
      </c>
      <c r="L52" s="6" t="b">
        <f t="shared" si="2"/>
        <v>1</v>
      </c>
    </row>
    <row r="53" spans="2:12" x14ac:dyDescent="0.15">
      <c r="B53" s="6">
        <v>255</v>
      </c>
      <c r="C53" s="6">
        <v>428</v>
      </c>
      <c r="D53" s="6" t="b">
        <f t="shared" si="3"/>
        <v>0</v>
      </c>
      <c r="F53" s="6">
        <v>255</v>
      </c>
      <c r="G53" s="6">
        <v>841</v>
      </c>
      <c r="H53" s="6" t="b">
        <f t="shared" si="1"/>
        <v>1</v>
      </c>
      <c r="J53" s="6">
        <v>255</v>
      </c>
      <c r="K53" s="6">
        <v>878</v>
      </c>
      <c r="L53" s="6" t="b">
        <f t="shared" si="2"/>
        <v>1</v>
      </c>
    </row>
    <row r="54" spans="2:12" x14ac:dyDescent="0.15">
      <c r="B54" s="6">
        <v>260</v>
      </c>
      <c r="C54" s="6">
        <v>672</v>
      </c>
      <c r="D54" s="6" t="b">
        <f t="shared" si="3"/>
        <v>1</v>
      </c>
      <c r="F54" s="6">
        <v>260</v>
      </c>
      <c r="G54" s="6">
        <v>841</v>
      </c>
      <c r="H54" s="6" t="b">
        <f t="shared" si="1"/>
        <v>1</v>
      </c>
      <c r="J54" s="6">
        <v>260</v>
      </c>
      <c r="K54" s="6">
        <v>861</v>
      </c>
      <c r="L54" s="6" t="b">
        <f t="shared" si="2"/>
        <v>1</v>
      </c>
    </row>
    <row r="55" spans="2:12" x14ac:dyDescent="0.15">
      <c r="B55" s="6">
        <v>265</v>
      </c>
      <c r="C55" s="6">
        <v>1323</v>
      </c>
      <c r="D55" s="6" t="b">
        <f t="shared" si="3"/>
        <v>0</v>
      </c>
      <c r="F55" s="6">
        <v>265</v>
      </c>
      <c r="G55" s="6">
        <v>841</v>
      </c>
      <c r="H55" s="6" t="b">
        <f t="shared" si="1"/>
        <v>1</v>
      </c>
      <c r="J55" s="6">
        <v>265</v>
      </c>
      <c r="K55" s="6">
        <v>852</v>
      </c>
      <c r="L55" s="6" t="b">
        <f t="shared" si="2"/>
        <v>1</v>
      </c>
    </row>
    <row r="56" spans="2:12" x14ac:dyDescent="0.15">
      <c r="B56" s="6">
        <v>270</v>
      </c>
      <c r="C56" s="6">
        <v>661</v>
      </c>
      <c r="D56" s="6" t="b">
        <f t="shared" si="3"/>
        <v>1</v>
      </c>
      <c r="F56" s="6">
        <v>270</v>
      </c>
      <c r="G56" s="6">
        <v>430</v>
      </c>
      <c r="H56" s="6" t="b">
        <f t="shared" si="1"/>
        <v>0</v>
      </c>
      <c r="J56" s="6">
        <v>270</v>
      </c>
      <c r="K56" s="6">
        <v>852</v>
      </c>
      <c r="L56" s="6" t="b">
        <f t="shared" si="2"/>
        <v>1</v>
      </c>
    </row>
    <row r="57" spans="2:12" x14ac:dyDescent="0.15">
      <c r="B57" s="6">
        <v>275</v>
      </c>
      <c r="C57" s="6">
        <v>439</v>
      </c>
      <c r="D57" s="6" t="b">
        <f t="shared" si="3"/>
        <v>0</v>
      </c>
      <c r="F57" s="6">
        <v>275</v>
      </c>
      <c r="G57" s="6">
        <v>840</v>
      </c>
      <c r="H57" s="6" t="b">
        <f t="shared" si="1"/>
        <v>1</v>
      </c>
      <c r="J57" s="6">
        <v>275</v>
      </c>
      <c r="K57" s="6">
        <v>419</v>
      </c>
      <c r="L57" s="6" t="b">
        <f t="shared" si="2"/>
        <v>0</v>
      </c>
    </row>
    <row r="58" spans="2:12" x14ac:dyDescent="0.15">
      <c r="B58" s="6">
        <v>280</v>
      </c>
      <c r="C58" s="6">
        <v>906</v>
      </c>
      <c r="D58" s="6" t="b">
        <f t="shared" si="3"/>
        <v>1</v>
      </c>
      <c r="F58" s="6">
        <v>280</v>
      </c>
      <c r="G58" s="6">
        <v>1251</v>
      </c>
      <c r="H58" s="6" t="b">
        <f t="shared" si="1"/>
        <v>0</v>
      </c>
      <c r="J58" s="6">
        <v>280</v>
      </c>
      <c r="K58" s="6">
        <v>840</v>
      </c>
      <c r="L58" s="6" t="b">
        <f t="shared" si="2"/>
        <v>1</v>
      </c>
    </row>
    <row r="59" spans="2:12" x14ac:dyDescent="0.15">
      <c r="B59" s="6">
        <v>285</v>
      </c>
      <c r="C59" s="6">
        <v>883</v>
      </c>
      <c r="D59" s="6" t="b">
        <f t="shared" si="3"/>
        <v>1</v>
      </c>
      <c r="F59" s="6">
        <v>285</v>
      </c>
      <c r="G59" s="6">
        <v>841</v>
      </c>
      <c r="H59" s="6" t="b">
        <f t="shared" si="1"/>
        <v>1</v>
      </c>
      <c r="J59" s="6">
        <v>285</v>
      </c>
      <c r="K59" s="6">
        <v>840</v>
      </c>
      <c r="L59" s="6" t="b">
        <f t="shared" si="2"/>
        <v>1</v>
      </c>
    </row>
    <row r="60" spans="2:12" x14ac:dyDescent="0.15">
      <c r="B60" s="6">
        <v>290</v>
      </c>
      <c r="C60" s="6">
        <v>852</v>
      </c>
      <c r="D60" s="6" t="b">
        <f t="shared" si="3"/>
        <v>1</v>
      </c>
      <c r="F60" s="6">
        <v>290</v>
      </c>
      <c r="G60" s="6">
        <v>837</v>
      </c>
      <c r="H60" s="6" t="b">
        <f t="shared" si="1"/>
        <v>1</v>
      </c>
      <c r="J60" s="6">
        <v>290</v>
      </c>
      <c r="K60" s="6">
        <v>914</v>
      </c>
      <c r="L60" s="6" t="b">
        <f t="shared" si="2"/>
        <v>1</v>
      </c>
    </row>
    <row r="61" spans="2:12" x14ac:dyDescent="0.15">
      <c r="B61" s="6">
        <v>295</v>
      </c>
      <c r="C61" s="6">
        <v>855</v>
      </c>
      <c r="D61" s="6" t="b">
        <f t="shared" si="3"/>
        <v>1</v>
      </c>
      <c r="F61" s="6">
        <v>295</v>
      </c>
      <c r="G61" s="6">
        <v>617</v>
      </c>
      <c r="H61" s="6" t="b">
        <f t="shared" si="1"/>
        <v>0</v>
      </c>
      <c r="J61" s="6">
        <v>295</v>
      </c>
      <c r="K61" s="6">
        <v>1024</v>
      </c>
      <c r="L61" s="6" t="b">
        <f t="shared" si="2"/>
        <v>0</v>
      </c>
    </row>
    <row r="62" spans="2:12" x14ac:dyDescent="0.15">
      <c r="B62" s="6">
        <v>300</v>
      </c>
      <c r="C62" s="6">
        <v>836</v>
      </c>
      <c r="D62" s="6" t="b">
        <f t="shared" si="3"/>
        <v>1</v>
      </c>
      <c r="F62" s="6">
        <v>300</v>
      </c>
      <c r="G62" s="6">
        <v>927</v>
      </c>
      <c r="H62" s="6" t="b">
        <f t="shared" si="1"/>
        <v>0</v>
      </c>
      <c r="J62" s="6">
        <v>300</v>
      </c>
      <c r="K62" s="6">
        <v>428</v>
      </c>
      <c r="L62" s="6" t="b">
        <f t="shared" si="2"/>
        <v>0</v>
      </c>
    </row>
    <row r="63" spans="2:12" x14ac:dyDescent="0.15">
      <c r="B63" s="6">
        <v>305</v>
      </c>
      <c r="C63" s="6">
        <v>417</v>
      </c>
      <c r="D63" s="6" t="b">
        <f t="shared" si="3"/>
        <v>0</v>
      </c>
      <c r="F63" s="6">
        <v>305</v>
      </c>
      <c r="G63" s="6">
        <v>871</v>
      </c>
      <c r="H63" s="6" t="b">
        <f t="shared" si="1"/>
        <v>1</v>
      </c>
      <c r="J63" s="6">
        <v>305</v>
      </c>
      <c r="K63" s="6">
        <v>495</v>
      </c>
      <c r="L63" s="6" t="b">
        <f t="shared" si="2"/>
        <v>0</v>
      </c>
    </row>
    <row r="64" spans="2:12" x14ac:dyDescent="0.15">
      <c r="B64" s="6">
        <v>310</v>
      </c>
      <c r="C64" s="6">
        <v>672</v>
      </c>
      <c r="D64" s="6" t="b">
        <f t="shared" si="3"/>
        <v>1</v>
      </c>
      <c r="F64" s="6">
        <v>310</v>
      </c>
      <c r="G64" s="6">
        <v>144</v>
      </c>
      <c r="H64" s="6" t="b">
        <f t="shared" si="1"/>
        <v>0</v>
      </c>
      <c r="J64" s="6">
        <v>310</v>
      </c>
      <c r="K64" s="6">
        <v>177</v>
      </c>
      <c r="L64" s="6" t="b">
        <f t="shared" si="2"/>
        <v>0</v>
      </c>
    </row>
    <row r="66" spans="2:11" x14ac:dyDescent="0.15">
      <c r="B66" s="28" t="s">
        <v>43</v>
      </c>
      <c r="C66" s="29"/>
      <c r="F66" s="27" t="s">
        <v>43</v>
      </c>
      <c r="G66" s="27"/>
      <c r="J66" s="27" t="s">
        <v>43</v>
      </c>
      <c r="K66" s="27"/>
    </row>
    <row r="67" spans="2:11" x14ac:dyDescent="0.15">
      <c r="B67" s="7" t="s">
        <v>13</v>
      </c>
      <c r="C67" s="6">
        <f>QUARTILE(C3:C64,1)</f>
        <v>737.25</v>
      </c>
      <c r="F67" s="7" t="s">
        <v>13</v>
      </c>
      <c r="G67" s="6">
        <f>QUARTILE(G3:G64,1)</f>
        <v>839.25</v>
      </c>
      <c r="J67" s="7" t="s">
        <v>13</v>
      </c>
      <c r="K67" s="6">
        <f>QUARTILE(K3:K64,1)</f>
        <v>832</v>
      </c>
    </row>
    <row r="68" spans="2:11" x14ac:dyDescent="0.15">
      <c r="B68" s="7" t="s">
        <v>15</v>
      </c>
      <c r="C68" s="6">
        <f>QUARTILE(C3:C64,3)</f>
        <v>883</v>
      </c>
      <c r="F68" s="7" t="s">
        <v>15</v>
      </c>
      <c r="G68" s="6">
        <f>QUARTILE(G3:G64,3)</f>
        <v>873.5</v>
      </c>
      <c r="J68" s="7" t="s">
        <v>15</v>
      </c>
      <c r="K68" s="6">
        <f>QUARTILE(K3:K64,3)</f>
        <v>865.5</v>
      </c>
    </row>
    <row r="69" spans="2:11" x14ac:dyDescent="0.15">
      <c r="B69" s="7" t="s">
        <v>14</v>
      </c>
      <c r="C69" s="6">
        <f>C68-C67</f>
        <v>145.75</v>
      </c>
      <c r="F69" s="7" t="s">
        <v>14</v>
      </c>
      <c r="G69" s="6">
        <f>G68-G67</f>
        <v>34.25</v>
      </c>
      <c r="J69" s="7" t="s">
        <v>14</v>
      </c>
      <c r="K69" s="6">
        <f>K68-K67</f>
        <v>33.5</v>
      </c>
    </row>
    <row r="70" spans="2:11" x14ac:dyDescent="0.15">
      <c r="B70" s="8" t="s">
        <v>11</v>
      </c>
      <c r="C70" s="9">
        <f>C67-(1.5*C69)</f>
        <v>518.625</v>
      </c>
      <c r="F70" s="8" t="s">
        <v>11</v>
      </c>
      <c r="G70" s="9">
        <f>G67-(1.5*G69)</f>
        <v>787.875</v>
      </c>
      <c r="J70" s="8" t="s">
        <v>11</v>
      </c>
      <c r="K70" s="9">
        <f>K67-(1.5*K69)</f>
        <v>781.75</v>
      </c>
    </row>
    <row r="71" spans="2:11" x14ac:dyDescent="0.15">
      <c r="B71" s="8" t="s">
        <v>12</v>
      </c>
      <c r="C71" s="9">
        <f>C68+(1.5*C69)</f>
        <v>1101.625</v>
      </c>
      <c r="F71" s="8" t="s">
        <v>12</v>
      </c>
      <c r="G71" s="9">
        <f>G68+(1.5*G69)</f>
        <v>924.875</v>
      </c>
      <c r="J71" s="8" t="s">
        <v>12</v>
      </c>
      <c r="K71" s="9">
        <f>K68+(1.5*K69)</f>
        <v>915.75</v>
      </c>
    </row>
    <row r="72" spans="2:11" ht="57" customHeight="1" x14ac:dyDescent="0.15">
      <c r="B72" s="10" t="s">
        <v>20</v>
      </c>
      <c r="C72" s="6">
        <f>AVERAGEIFS(C3:C64,D3:D64,TRUE)</f>
        <v>832.0408163265306</v>
      </c>
      <c r="F72" s="10" t="s">
        <v>20</v>
      </c>
      <c r="G72" s="6">
        <f>AVERAGEIFS(G3:G64,H3:H64,TRUE)</f>
        <v>855.67391304347825</v>
      </c>
      <c r="J72" s="10" t="s">
        <v>20</v>
      </c>
      <c r="K72" s="6">
        <f>AVERAGEIFS(K3:K64,L3:L64,TRUE)</f>
        <v>852.02222222222224</v>
      </c>
    </row>
    <row r="74" spans="2:11" ht="42" x14ac:dyDescent="0.15">
      <c r="B74" s="10" t="s">
        <v>20</v>
      </c>
      <c r="C74" s="6">
        <f>AVERAGE(C72,G72,K72)</f>
        <v>846.57898386407703</v>
      </c>
    </row>
  </sheetData>
  <mergeCells count="6">
    <mergeCell ref="B1:D1"/>
    <mergeCell ref="F1:H1"/>
    <mergeCell ref="J1:L1"/>
    <mergeCell ref="B66:C66"/>
    <mergeCell ref="F66:G66"/>
    <mergeCell ref="J66:K6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4"/>
  <sheetViews>
    <sheetView topLeftCell="A45" zoomScaleNormal="80" zoomScalePageLayoutView="80" workbookViewId="0">
      <selection activeCell="B74" sqref="B74:C74"/>
    </sheetView>
  </sheetViews>
  <sheetFormatPr baseColWidth="10" defaultRowHeight="14" x14ac:dyDescent="0.15"/>
  <cols>
    <col min="1" max="1" width="2.83203125" style="4" customWidth="1"/>
    <col min="2" max="2" width="18.6640625" style="4" customWidth="1"/>
    <col min="3" max="3" width="12.83203125" style="4" customWidth="1"/>
    <col min="4" max="4" width="13.6640625" style="4" customWidth="1"/>
    <col min="5" max="5" width="10.83203125" style="4"/>
    <col min="6" max="6" width="19.1640625" style="4" customWidth="1"/>
    <col min="7" max="8" width="12.83203125" style="4" customWidth="1"/>
    <col min="9" max="9" width="10.83203125" style="4"/>
    <col min="10" max="10" width="19.1640625" style="4" customWidth="1"/>
    <col min="11" max="11" width="13.1640625" style="4" customWidth="1"/>
    <col min="12" max="12" width="13.83203125" style="4" customWidth="1"/>
    <col min="13" max="16384" width="10.83203125" style="4"/>
  </cols>
  <sheetData>
    <row r="1" spans="2:12" x14ac:dyDescent="0.15">
      <c r="B1" s="26" t="s">
        <v>39</v>
      </c>
      <c r="C1" s="26"/>
      <c r="D1" s="26"/>
      <c r="E1" s="3"/>
      <c r="F1" s="26" t="s">
        <v>40</v>
      </c>
      <c r="G1" s="26"/>
      <c r="H1" s="26"/>
      <c r="I1" s="3"/>
      <c r="J1" s="26" t="s">
        <v>41</v>
      </c>
      <c r="K1" s="26"/>
      <c r="L1" s="26"/>
    </row>
    <row r="2" spans="2:12" ht="67" customHeight="1" x14ac:dyDescent="0.15">
      <c r="B2" s="5" t="s">
        <v>0</v>
      </c>
      <c r="C2" s="5" t="s">
        <v>23</v>
      </c>
      <c r="D2" s="5" t="s">
        <v>42</v>
      </c>
      <c r="E2" s="3"/>
      <c r="F2" s="5" t="s">
        <v>0</v>
      </c>
      <c r="G2" s="5" t="s">
        <v>23</v>
      </c>
      <c r="H2" s="5" t="s">
        <v>42</v>
      </c>
      <c r="I2" s="3"/>
      <c r="J2" s="5" t="s">
        <v>0</v>
      </c>
      <c r="K2" s="5" t="s">
        <v>23</v>
      </c>
      <c r="L2" s="5" t="s">
        <v>42</v>
      </c>
    </row>
    <row r="3" spans="2:12" x14ac:dyDescent="0.15">
      <c r="B3" s="6">
        <v>5</v>
      </c>
      <c r="C3" s="6">
        <v>221</v>
      </c>
      <c r="D3" s="6" t="b">
        <f t="shared" ref="D3:D33" si="0">IF(OR(C3&lt;$C$70,C3&gt;$C$71),FALSE,TRUE)</f>
        <v>0</v>
      </c>
      <c r="F3" s="6">
        <v>5</v>
      </c>
      <c r="G3" s="6">
        <v>96</v>
      </c>
      <c r="H3" s="6" t="b">
        <f>IF(OR(G3&lt;$G$70,G3&gt;$G$71),FALSE,TRUE)</f>
        <v>0</v>
      </c>
      <c r="J3" s="6">
        <v>5</v>
      </c>
      <c r="K3" s="6">
        <v>245</v>
      </c>
      <c r="L3" s="6" t="b">
        <f>IF(OR(K3&lt;$K$70,K3&gt;$K$71),FALSE,TRUE)</f>
        <v>0</v>
      </c>
    </row>
    <row r="4" spans="2:12" x14ac:dyDescent="0.15">
      <c r="B4" s="6">
        <v>10</v>
      </c>
      <c r="C4" s="6">
        <v>659</v>
      </c>
      <c r="D4" s="6" t="b">
        <f t="shared" si="0"/>
        <v>0</v>
      </c>
      <c r="F4" s="6">
        <v>10</v>
      </c>
      <c r="G4" s="6">
        <v>169</v>
      </c>
      <c r="H4" s="6" t="b">
        <f t="shared" ref="H4:H64" si="1">IF(OR(G4&lt;$G$70,G4&gt;$G$71),FALSE,TRUE)</f>
        <v>0</v>
      </c>
      <c r="J4" s="6">
        <v>10</v>
      </c>
      <c r="K4" s="6">
        <v>665</v>
      </c>
      <c r="L4" s="6" t="b">
        <f t="shared" ref="L4:L64" si="2">IF(OR(K4&lt;$K$70,K4&gt;$K$71),FALSE,TRUE)</f>
        <v>0</v>
      </c>
    </row>
    <row r="5" spans="2:12" x14ac:dyDescent="0.15">
      <c r="B5" s="6">
        <v>15</v>
      </c>
      <c r="C5" s="6">
        <v>883</v>
      </c>
      <c r="D5" s="6" t="b">
        <f t="shared" si="0"/>
        <v>1</v>
      </c>
      <c r="F5" s="6">
        <v>15</v>
      </c>
      <c r="G5" s="6">
        <v>418</v>
      </c>
      <c r="H5" s="6" t="b">
        <f t="shared" si="1"/>
        <v>0</v>
      </c>
      <c r="J5" s="6">
        <v>15</v>
      </c>
      <c r="K5" s="6">
        <v>840</v>
      </c>
      <c r="L5" s="6" t="b">
        <f t="shared" si="2"/>
        <v>1</v>
      </c>
    </row>
    <row r="6" spans="2:12" x14ac:dyDescent="0.15">
      <c r="B6" s="6">
        <v>20</v>
      </c>
      <c r="C6" s="6">
        <v>882</v>
      </c>
      <c r="D6" s="6" t="b">
        <f t="shared" si="0"/>
        <v>1</v>
      </c>
      <c r="F6" s="6">
        <v>20</v>
      </c>
      <c r="G6" s="6">
        <v>765</v>
      </c>
      <c r="H6" s="6" t="b">
        <f t="shared" si="1"/>
        <v>0</v>
      </c>
      <c r="J6" s="6">
        <v>20</v>
      </c>
      <c r="K6" s="6">
        <v>840</v>
      </c>
      <c r="L6" s="6" t="b">
        <f t="shared" si="2"/>
        <v>1</v>
      </c>
    </row>
    <row r="7" spans="2:12" x14ac:dyDescent="0.15">
      <c r="B7" s="6">
        <v>25</v>
      </c>
      <c r="C7" s="6">
        <v>858</v>
      </c>
      <c r="D7" s="6" t="b">
        <f t="shared" si="0"/>
        <v>1</v>
      </c>
      <c r="F7" s="6">
        <v>25</v>
      </c>
      <c r="G7" s="6">
        <v>841</v>
      </c>
      <c r="H7" s="6" t="b">
        <f t="shared" si="1"/>
        <v>1</v>
      </c>
      <c r="J7" s="6">
        <v>25</v>
      </c>
      <c r="K7" s="6">
        <v>863</v>
      </c>
      <c r="L7" s="6" t="b">
        <f t="shared" si="2"/>
        <v>1</v>
      </c>
    </row>
    <row r="8" spans="2:12" x14ac:dyDescent="0.15">
      <c r="B8" s="6">
        <v>30</v>
      </c>
      <c r="C8" s="6">
        <v>843</v>
      </c>
      <c r="D8" s="6" t="b">
        <f t="shared" si="0"/>
        <v>1</v>
      </c>
      <c r="F8" s="6">
        <v>30</v>
      </c>
      <c r="G8" s="6">
        <v>842</v>
      </c>
      <c r="H8" s="6" t="b">
        <f t="shared" si="1"/>
        <v>1</v>
      </c>
      <c r="J8" s="6">
        <v>30</v>
      </c>
      <c r="K8" s="6">
        <v>874</v>
      </c>
      <c r="L8" s="6" t="b">
        <f t="shared" si="2"/>
        <v>1</v>
      </c>
    </row>
    <row r="9" spans="2:12" x14ac:dyDescent="0.15">
      <c r="B9" s="6">
        <v>35</v>
      </c>
      <c r="C9" s="6">
        <v>845</v>
      </c>
      <c r="D9" s="6" t="b">
        <f t="shared" si="0"/>
        <v>1</v>
      </c>
      <c r="F9" s="6">
        <v>35</v>
      </c>
      <c r="G9" s="6">
        <v>841</v>
      </c>
      <c r="H9" s="6" t="b">
        <f t="shared" si="1"/>
        <v>1</v>
      </c>
      <c r="J9" s="6">
        <v>35</v>
      </c>
      <c r="K9" s="6">
        <v>879</v>
      </c>
      <c r="L9" s="6" t="b">
        <f t="shared" si="2"/>
        <v>1</v>
      </c>
    </row>
    <row r="10" spans="2:12" x14ac:dyDescent="0.15">
      <c r="B10" s="6">
        <v>40</v>
      </c>
      <c r="C10" s="6">
        <v>849</v>
      </c>
      <c r="D10" s="6" t="b">
        <f t="shared" si="0"/>
        <v>1</v>
      </c>
      <c r="F10" s="6">
        <v>40</v>
      </c>
      <c r="G10" s="6">
        <v>840</v>
      </c>
      <c r="H10" s="6" t="b">
        <f t="shared" si="1"/>
        <v>1</v>
      </c>
      <c r="J10" s="6">
        <v>40</v>
      </c>
      <c r="K10" s="6">
        <v>894</v>
      </c>
      <c r="L10" s="6" t="b">
        <f t="shared" si="2"/>
        <v>1</v>
      </c>
    </row>
    <row r="11" spans="2:12" x14ac:dyDescent="0.15">
      <c r="B11" s="6">
        <v>45</v>
      </c>
      <c r="C11" s="6">
        <v>841</v>
      </c>
      <c r="D11" s="6" t="b">
        <f t="shared" si="0"/>
        <v>1</v>
      </c>
      <c r="F11" s="6">
        <v>45</v>
      </c>
      <c r="G11" s="6">
        <v>840</v>
      </c>
      <c r="H11" s="6" t="b">
        <f t="shared" si="1"/>
        <v>1</v>
      </c>
      <c r="J11" s="6">
        <v>45</v>
      </c>
      <c r="K11" s="6">
        <v>864</v>
      </c>
      <c r="L11" s="6" t="b">
        <f t="shared" si="2"/>
        <v>1</v>
      </c>
    </row>
    <row r="12" spans="2:12" x14ac:dyDescent="0.15">
      <c r="B12" s="6">
        <v>50</v>
      </c>
      <c r="C12" s="6">
        <v>827</v>
      </c>
      <c r="D12" s="6" t="b">
        <f t="shared" si="0"/>
        <v>1</v>
      </c>
      <c r="F12" s="6">
        <v>50</v>
      </c>
      <c r="G12" s="6">
        <v>841</v>
      </c>
      <c r="H12" s="6" t="b">
        <f t="shared" si="1"/>
        <v>1</v>
      </c>
      <c r="J12" s="6">
        <v>50</v>
      </c>
      <c r="K12" s="6">
        <v>856</v>
      </c>
      <c r="L12" s="6" t="b">
        <f t="shared" si="2"/>
        <v>1</v>
      </c>
    </row>
    <row r="13" spans="2:12" x14ac:dyDescent="0.15">
      <c r="B13" s="6">
        <v>55</v>
      </c>
      <c r="C13" s="6">
        <v>832</v>
      </c>
      <c r="D13" s="6" t="b">
        <f t="shared" si="0"/>
        <v>1</v>
      </c>
      <c r="F13" s="6">
        <v>55</v>
      </c>
      <c r="G13" s="6">
        <v>841</v>
      </c>
      <c r="H13" s="6" t="b">
        <f t="shared" si="1"/>
        <v>1</v>
      </c>
      <c r="J13" s="6">
        <v>55</v>
      </c>
      <c r="K13" s="6">
        <v>855</v>
      </c>
      <c r="L13" s="6" t="b">
        <f t="shared" si="2"/>
        <v>1</v>
      </c>
    </row>
    <row r="14" spans="2:12" x14ac:dyDescent="0.15">
      <c r="B14" s="6">
        <v>60</v>
      </c>
      <c r="C14" s="6">
        <v>840</v>
      </c>
      <c r="D14" s="6" t="b">
        <f t="shared" si="0"/>
        <v>1</v>
      </c>
      <c r="F14" s="6">
        <v>60</v>
      </c>
      <c r="G14" s="6">
        <v>841</v>
      </c>
      <c r="H14" s="6" t="b">
        <f t="shared" si="1"/>
        <v>1</v>
      </c>
      <c r="J14" s="6">
        <v>60</v>
      </c>
      <c r="K14" s="6">
        <v>878</v>
      </c>
      <c r="L14" s="6" t="b">
        <f t="shared" si="2"/>
        <v>1</v>
      </c>
    </row>
    <row r="15" spans="2:12" x14ac:dyDescent="0.15">
      <c r="B15" s="6">
        <v>65</v>
      </c>
      <c r="C15" s="6">
        <v>841</v>
      </c>
      <c r="D15" s="6" t="b">
        <f t="shared" si="0"/>
        <v>1</v>
      </c>
      <c r="F15" s="6">
        <v>65</v>
      </c>
      <c r="G15" s="6">
        <v>841</v>
      </c>
      <c r="H15" s="6" t="b">
        <f t="shared" si="1"/>
        <v>1</v>
      </c>
      <c r="J15" s="6">
        <v>65</v>
      </c>
      <c r="K15" s="6">
        <v>461</v>
      </c>
      <c r="L15" s="6" t="b">
        <f t="shared" si="2"/>
        <v>0</v>
      </c>
    </row>
    <row r="16" spans="2:12" x14ac:dyDescent="0.15">
      <c r="B16" s="6">
        <v>70</v>
      </c>
      <c r="C16" s="6">
        <v>841</v>
      </c>
      <c r="D16" s="6" t="b">
        <f t="shared" si="0"/>
        <v>1</v>
      </c>
      <c r="F16" s="6">
        <v>70</v>
      </c>
      <c r="G16" s="6">
        <v>841</v>
      </c>
      <c r="H16" s="6" t="b">
        <f t="shared" si="1"/>
        <v>1</v>
      </c>
      <c r="J16" s="6">
        <v>70</v>
      </c>
      <c r="K16" s="6">
        <v>413</v>
      </c>
      <c r="L16" s="6" t="b">
        <f t="shared" si="2"/>
        <v>0</v>
      </c>
    </row>
    <row r="17" spans="2:12" x14ac:dyDescent="0.15">
      <c r="B17" s="6">
        <v>75</v>
      </c>
      <c r="C17" s="6">
        <v>841</v>
      </c>
      <c r="D17" s="6" t="b">
        <f t="shared" si="0"/>
        <v>1</v>
      </c>
      <c r="F17" s="6">
        <v>75</v>
      </c>
      <c r="G17" s="6">
        <v>837</v>
      </c>
      <c r="H17" s="6" t="b">
        <f t="shared" si="1"/>
        <v>1</v>
      </c>
      <c r="J17" s="6">
        <v>75</v>
      </c>
      <c r="K17" s="6">
        <v>882</v>
      </c>
      <c r="L17" s="6" t="b">
        <f t="shared" si="2"/>
        <v>1</v>
      </c>
    </row>
    <row r="18" spans="2:12" x14ac:dyDescent="0.15">
      <c r="B18" s="6">
        <v>80</v>
      </c>
      <c r="C18" s="6">
        <v>841</v>
      </c>
      <c r="D18" s="6" t="b">
        <f t="shared" si="0"/>
        <v>1</v>
      </c>
      <c r="F18" s="6">
        <v>80</v>
      </c>
      <c r="G18" s="6">
        <v>844</v>
      </c>
      <c r="H18" s="6" t="b">
        <f t="shared" si="1"/>
        <v>1</v>
      </c>
      <c r="J18" s="6">
        <v>80</v>
      </c>
      <c r="K18" s="6">
        <v>928</v>
      </c>
      <c r="L18" s="6" t="b">
        <f t="shared" si="2"/>
        <v>1</v>
      </c>
    </row>
    <row r="19" spans="2:12" x14ac:dyDescent="0.15">
      <c r="B19" s="6">
        <v>85</v>
      </c>
      <c r="C19" s="6">
        <v>841</v>
      </c>
      <c r="D19" s="6" t="b">
        <f t="shared" si="0"/>
        <v>1</v>
      </c>
      <c r="F19" s="6">
        <v>85</v>
      </c>
      <c r="G19" s="6">
        <v>899</v>
      </c>
      <c r="H19" s="6" t="b">
        <f t="shared" si="1"/>
        <v>1</v>
      </c>
      <c r="J19" s="6">
        <v>85</v>
      </c>
      <c r="K19" s="6">
        <v>895</v>
      </c>
      <c r="L19" s="6" t="b">
        <f t="shared" si="2"/>
        <v>1</v>
      </c>
    </row>
    <row r="20" spans="2:12" x14ac:dyDescent="0.15">
      <c r="B20" s="6">
        <v>90</v>
      </c>
      <c r="C20" s="6">
        <v>721</v>
      </c>
      <c r="D20" s="6" t="b">
        <f t="shared" si="0"/>
        <v>0</v>
      </c>
      <c r="F20" s="6">
        <v>90</v>
      </c>
      <c r="G20" s="6">
        <v>913</v>
      </c>
      <c r="H20" s="6" t="b">
        <f t="shared" si="1"/>
        <v>1</v>
      </c>
      <c r="J20" s="6">
        <v>90</v>
      </c>
      <c r="K20" s="6">
        <v>890</v>
      </c>
      <c r="L20" s="6" t="b">
        <f t="shared" si="2"/>
        <v>1</v>
      </c>
    </row>
    <row r="21" spans="2:12" x14ac:dyDescent="0.15">
      <c r="B21" s="6">
        <v>95</v>
      </c>
      <c r="C21" s="6">
        <v>420</v>
      </c>
      <c r="D21" s="6" t="b">
        <f t="shared" si="0"/>
        <v>0</v>
      </c>
      <c r="F21" s="6">
        <v>95</v>
      </c>
      <c r="G21" s="6">
        <v>896</v>
      </c>
      <c r="H21" s="6" t="b">
        <f t="shared" si="1"/>
        <v>1</v>
      </c>
      <c r="J21" s="6">
        <v>95</v>
      </c>
      <c r="K21" s="6">
        <v>870</v>
      </c>
      <c r="L21" s="6" t="b">
        <f t="shared" si="2"/>
        <v>1</v>
      </c>
    </row>
    <row r="22" spans="2:12" x14ac:dyDescent="0.15">
      <c r="B22" s="6">
        <v>100</v>
      </c>
      <c r="C22" s="6">
        <v>540</v>
      </c>
      <c r="D22" s="6" t="b">
        <f t="shared" si="0"/>
        <v>0</v>
      </c>
      <c r="F22" s="6">
        <v>100</v>
      </c>
      <c r="G22" s="6">
        <v>890</v>
      </c>
      <c r="H22" s="6" t="b">
        <f t="shared" si="1"/>
        <v>1</v>
      </c>
      <c r="J22" s="6">
        <v>100</v>
      </c>
      <c r="K22" s="6">
        <v>832</v>
      </c>
      <c r="L22" s="6" t="b">
        <f t="shared" si="2"/>
        <v>1</v>
      </c>
    </row>
    <row r="23" spans="2:12" x14ac:dyDescent="0.15">
      <c r="B23" s="6">
        <v>105</v>
      </c>
      <c r="C23" s="6">
        <v>841</v>
      </c>
      <c r="D23" s="6" t="b">
        <f t="shared" si="0"/>
        <v>1</v>
      </c>
      <c r="F23" s="6">
        <v>105</v>
      </c>
      <c r="G23" s="6">
        <v>850</v>
      </c>
      <c r="H23" s="6" t="b">
        <f t="shared" si="1"/>
        <v>1</v>
      </c>
      <c r="J23" s="6">
        <v>105</v>
      </c>
      <c r="K23" s="6">
        <v>829</v>
      </c>
      <c r="L23" s="6" t="b">
        <f t="shared" si="2"/>
        <v>1</v>
      </c>
    </row>
    <row r="24" spans="2:12" x14ac:dyDescent="0.15">
      <c r="B24" s="6">
        <v>110</v>
      </c>
      <c r="C24" s="6">
        <v>841</v>
      </c>
      <c r="D24" s="6" t="b">
        <f t="shared" si="0"/>
        <v>1</v>
      </c>
      <c r="F24" s="6">
        <v>110</v>
      </c>
      <c r="G24" s="6">
        <v>882</v>
      </c>
      <c r="H24" s="6" t="b">
        <f t="shared" si="1"/>
        <v>1</v>
      </c>
      <c r="J24" s="6">
        <v>110</v>
      </c>
      <c r="K24" s="6">
        <v>839</v>
      </c>
      <c r="L24" s="6" t="b">
        <f t="shared" si="2"/>
        <v>1</v>
      </c>
    </row>
    <row r="25" spans="2:12" x14ac:dyDescent="0.15">
      <c r="B25" s="6">
        <v>115</v>
      </c>
      <c r="C25" s="6">
        <v>840</v>
      </c>
      <c r="D25" s="6" t="b">
        <f t="shared" si="0"/>
        <v>1</v>
      </c>
      <c r="F25" s="6">
        <v>115</v>
      </c>
      <c r="G25" s="6">
        <v>937</v>
      </c>
      <c r="H25" s="6" t="b">
        <f t="shared" si="1"/>
        <v>0</v>
      </c>
      <c r="J25" s="6">
        <v>115</v>
      </c>
      <c r="K25" s="6">
        <v>849</v>
      </c>
      <c r="L25" s="6" t="b">
        <f t="shared" si="2"/>
        <v>1</v>
      </c>
    </row>
    <row r="26" spans="2:12" x14ac:dyDescent="0.15">
      <c r="B26" s="6">
        <v>120</v>
      </c>
      <c r="C26" s="6">
        <v>833</v>
      </c>
      <c r="D26" s="6" t="b">
        <f t="shared" si="0"/>
        <v>1</v>
      </c>
      <c r="F26" s="6">
        <v>120</v>
      </c>
      <c r="G26" s="6">
        <v>909</v>
      </c>
      <c r="H26" s="6" t="b">
        <f t="shared" si="1"/>
        <v>1</v>
      </c>
      <c r="J26" s="6">
        <v>120</v>
      </c>
      <c r="K26" s="6">
        <v>879</v>
      </c>
      <c r="L26" s="6" t="b">
        <f t="shared" si="2"/>
        <v>1</v>
      </c>
    </row>
    <row r="27" spans="2:12" x14ac:dyDescent="0.15">
      <c r="B27" s="6">
        <v>125</v>
      </c>
      <c r="C27" s="6">
        <v>835</v>
      </c>
      <c r="D27" s="6" t="b">
        <f t="shared" si="0"/>
        <v>1</v>
      </c>
      <c r="F27" s="6">
        <v>125</v>
      </c>
      <c r="G27" s="6">
        <v>859</v>
      </c>
      <c r="H27" s="6" t="b">
        <f t="shared" si="1"/>
        <v>1</v>
      </c>
      <c r="J27" s="6">
        <v>125</v>
      </c>
      <c r="K27" s="6">
        <v>877</v>
      </c>
      <c r="L27" s="6" t="b">
        <f t="shared" si="2"/>
        <v>1</v>
      </c>
    </row>
    <row r="28" spans="2:12" x14ac:dyDescent="0.15">
      <c r="B28" s="6">
        <v>130</v>
      </c>
      <c r="C28" s="6">
        <v>851</v>
      </c>
      <c r="D28" s="6" t="b">
        <f t="shared" si="0"/>
        <v>1</v>
      </c>
      <c r="F28" s="6">
        <v>130</v>
      </c>
      <c r="G28" s="6">
        <v>519</v>
      </c>
      <c r="H28" s="6" t="b">
        <f t="shared" si="1"/>
        <v>0</v>
      </c>
      <c r="J28" s="6">
        <v>130</v>
      </c>
      <c r="K28" s="6">
        <v>841</v>
      </c>
      <c r="L28" s="6" t="b">
        <f t="shared" si="2"/>
        <v>1</v>
      </c>
    </row>
    <row r="29" spans="2:12" x14ac:dyDescent="0.15">
      <c r="B29" s="6">
        <v>135</v>
      </c>
      <c r="C29" s="6">
        <v>878</v>
      </c>
      <c r="D29" s="6" t="b">
        <f t="shared" si="0"/>
        <v>1</v>
      </c>
      <c r="F29" s="6">
        <v>135</v>
      </c>
      <c r="G29" s="6">
        <v>455</v>
      </c>
      <c r="H29" s="6" t="b">
        <f t="shared" si="1"/>
        <v>0</v>
      </c>
      <c r="J29" s="6">
        <v>135</v>
      </c>
      <c r="K29" s="6">
        <v>841</v>
      </c>
      <c r="L29" s="6" t="b">
        <f t="shared" si="2"/>
        <v>1</v>
      </c>
    </row>
    <row r="30" spans="2:12" x14ac:dyDescent="0.15">
      <c r="B30" s="6">
        <v>140</v>
      </c>
      <c r="C30" s="6">
        <v>870</v>
      </c>
      <c r="D30" s="6" t="b">
        <f t="shared" si="0"/>
        <v>1</v>
      </c>
      <c r="F30" s="6">
        <v>140</v>
      </c>
      <c r="G30" s="6">
        <v>792</v>
      </c>
      <c r="H30" s="6" t="b">
        <f t="shared" si="1"/>
        <v>1</v>
      </c>
      <c r="J30" s="6">
        <v>140</v>
      </c>
      <c r="K30" s="6">
        <v>840</v>
      </c>
      <c r="L30" s="6" t="b">
        <f t="shared" si="2"/>
        <v>1</v>
      </c>
    </row>
    <row r="31" spans="2:12" x14ac:dyDescent="0.15">
      <c r="B31" s="6">
        <v>145</v>
      </c>
      <c r="C31" s="6">
        <v>839</v>
      </c>
      <c r="D31" s="6" t="b">
        <f t="shared" si="0"/>
        <v>1</v>
      </c>
      <c r="F31" s="6">
        <v>145</v>
      </c>
      <c r="G31" s="6">
        <v>853</v>
      </c>
      <c r="H31" s="6" t="b">
        <f t="shared" si="1"/>
        <v>1</v>
      </c>
      <c r="J31" s="6">
        <v>145</v>
      </c>
      <c r="K31" s="6">
        <v>840</v>
      </c>
      <c r="L31" s="6" t="b">
        <f t="shared" si="2"/>
        <v>1</v>
      </c>
    </row>
    <row r="32" spans="2:12" x14ac:dyDescent="0.15">
      <c r="B32" s="6">
        <v>150</v>
      </c>
      <c r="C32" s="6">
        <v>894</v>
      </c>
      <c r="D32" s="6" t="b">
        <f t="shared" si="0"/>
        <v>1</v>
      </c>
      <c r="F32" s="6">
        <v>150</v>
      </c>
      <c r="G32" s="6">
        <v>830</v>
      </c>
      <c r="H32" s="6" t="b">
        <f t="shared" si="1"/>
        <v>1</v>
      </c>
      <c r="J32" s="6">
        <v>150</v>
      </c>
      <c r="K32" s="6">
        <v>841</v>
      </c>
      <c r="L32" s="6" t="b">
        <f t="shared" si="2"/>
        <v>1</v>
      </c>
    </row>
    <row r="33" spans="2:12" x14ac:dyDescent="0.15">
      <c r="B33" s="6">
        <v>155</v>
      </c>
      <c r="C33" s="6">
        <v>932</v>
      </c>
      <c r="D33" s="6" t="b">
        <f t="shared" si="0"/>
        <v>0</v>
      </c>
      <c r="F33" s="6">
        <v>155</v>
      </c>
      <c r="G33" s="6">
        <v>856</v>
      </c>
      <c r="H33" s="6" t="b">
        <f t="shared" si="1"/>
        <v>1</v>
      </c>
      <c r="J33" s="6">
        <v>155</v>
      </c>
      <c r="K33" s="6">
        <v>841</v>
      </c>
      <c r="L33" s="6" t="b">
        <f t="shared" si="2"/>
        <v>1</v>
      </c>
    </row>
    <row r="34" spans="2:12" x14ac:dyDescent="0.15">
      <c r="B34" s="6">
        <v>160</v>
      </c>
      <c r="C34" s="6">
        <v>915</v>
      </c>
      <c r="D34" s="6" t="b">
        <f t="shared" ref="D34:D64" si="3">IF(OR(C34&lt;$C$70,C34&gt;$C$71),FALSE,TRUE)</f>
        <v>1</v>
      </c>
      <c r="F34" s="6">
        <v>160</v>
      </c>
      <c r="G34" s="6">
        <v>893</v>
      </c>
      <c r="H34" s="6" t="b">
        <f t="shared" si="1"/>
        <v>1</v>
      </c>
      <c r="J34" s="6">
        <v>160</v>
      </c>
      <c r="K34" s="6">
        <v>840</v>
      </c>
      <c r="L34" s="6" t="b">
        <f t="shared" si="2"/>
        <v>1</v>
      </c>
    </row>
    <row r="35" spans="2:12" x14ac:dyDescent="0.15">
      <c r="B35" s="6">
        <v>165</v>
      </c>
      <c r="C35" s="6">
        <v>870</v>
      </c>
      <c r="D35" s="6" t="b">
        <f t="shared" si="3"/>
        <v>1</v>
      </c>
      <c r="F35" s="6">
        <v>165</v>
      </c>
      <c r="G35" s="6">
        <v>868</v>
      </c>
      <c r="H35" s="6" t="b">
        <f t="shared" si="1"/>
        <v>1</v>
      </c>
      <c r="J35" s="6">
        <v>165</v>
      </c>
      <c r="K35" s="6">
        <v>839</v>
      </c>
      <c r="L35" s="6" t="b">
        <f t="shared" si="2"/>
        <v>1</v>
      </c>
    </row>
    <row r="36" spans="2:12" x14ac:dyDescent="0.15">
      <c r="B36" s="6">
        <v>170</v>
      </c>
      <c r="C36" s="6">
        <v>874</v>
      </c>
      <c r="D36" s="6" t="b">
        <f t="shared" si="3"/>
        <v>1</v>
      </c>
      <c r="F36" s="6">
        <v>170</v>
      </c>
      <c r="G36" s="6">
        <v>837</v>
      </c>
      <c r="H36" s="6" t="b">
        <f t="shared" si="1"/>
        <v>1</v>
      </c>
      <c r="J36" s="6">
        <v>170</v>
      </c>
      <c r="K36" s="6">
        <v>840</v>
      </c>
      <c r="L36" s="6" t="b">
        <f t="shared" si="2"/>
        <v>1</v>
      </c>
    </row>
    <row r="37" spans="2:12" x14ac:dyDescent="0.15">
      <c r="B37" s="6">
        <v>175</v>
      </c>
      <c r="C37" s="6">
        <v>763</v>
      </c>
      <c r="D37" s="6" t="b">
        <f t="shared" si="3"/>
        <v>0</v>
      </c>
      <c r="F37" s="6">
        <v>175</v>
      </c>
      <c r="G37" s="6">
        <v>841</v>
      </c>
      <c r="H37" s="6" t="b">
        <f t="shared" si="1"/>
        <v>1</v>
      </c>
      <c r="J37" s="6">
        <v>175</v>
      </c>
      <c r="K37" s="6">
        <v>841</v>
      </c>
      <c r="L37" s="6" t="b">
        <f t="shared" si="2"/>
        <v>1</v>
      </c>
    </row>
    <row r="38" spans="2:12" x14ac:dyDescent="0.15">
      <c r="B38" s="6">
        <v>180</v>
      </c>
      <c r="C38" s="6">
        <v>481</v>
      </c>
      <c r="D38" s="6" t="b">
        <f t="shared" si="3"/>
        <v>0</v>
      </c>
      <c r="F38" s="6">
        <v>180</v>
      </c>
      <c r="G38" s="6">
        <v>841</v>
      </c>
      <c r="H38" s="6" t="b">
        <f t="shared" si="1"/>
        <v>1</v>
      </c>
      <c r="J38" s="6">
        <v>180</v>
      </c>
      <c r="K38" s="6">
        <v>835</v>
      </c>
      <c r="L38" s="6" t="b">
        <f t="shared" si="2"/>
        <v>1</v>
      </c>
    </row>
    <row r="39" spans="2:12" x14ac:dyDescent="0.15">
      <c r="B39" s="6">
        <v>185</v>
      </c>
      <c r="C39" s="6">
        <v>638</v>
      </c>
      <c r="D39" s="6" t="b">
        <f t="shared" si="3"/>
        <v>0</v>
      </c>
      <c r="F39" s="6">
        <v>185</v>
      </c>
      <c r="G39" s="6">
        <v>840</v>
      </c>
      <c r="H39" s="6" t="b">
        <f t="shared" si="1"/>
        <v>1</v>
      </c>
      <c r="J39" s="6">
        <v>185</v>
      </c>
      <c r="K39" s="6">
        <v>831</v>
      </c>
      <c r="L39" s="6" t="b">
        <f t="shared" si="2"/>
        <v>1</v>
      </c>
    </row>
    <row r="40" spans="2:12" x14ac:dyDescent="0.15">
      <c r="B40" s="6">
        <v>190</v>
      </c>
      <c r="C40" s="6">
        <v>902</v>
      </c>
      <c r="D40" s="6" t="b">
        <f t="shared" si="3"/>
        <v>1</v>
      </c>
      <c r="F40" s="6">
        <v>190</v>
      </c>
      <c r="G40" s="6">
        <v>841</v>
      </c>
      <c r="H40" s="6" t="b">
        <f t="shared" si="1"/>
        <v>1</v>
      </c>
      <c r="J40" s="6">
        <v>190</v>
      </c>
      <c r="K40" s="6">
        <v>879</v>
      </c>
      <c r="L40" s="6" t="b">
        <f t="shared" si="2"/>
        <v>1</v>
      </c>
    </row>
    <row r="41" spans="2:12" x14ac:dyDescent="0.15">
      <c r="B41" s="6">
        <v>195</v>
      </c>
      <c r="C41" s="6">
        <v>884</v>
      </c>
      <c r="D41" s="6" t="b">
        <f t="shared" si="3"/>
        <v>1</v>
      </c>
      <c r="F41" s="6">
        <v>195</v>
      </c>
      <c r="G41" s="6">
        <v>841</v>
      </c>
      <c r="H41" s="6" t="b">
        <f t="shared" si="1"/>
        <v>1</v>
      </c>
      <c r="J41" s="6">
        <v>195</v>
      </c>
      <c r="K41" s="6">
        <v>878</v>
      </c>
      <c r="L41" s="6" t="b">
        <f t="shared" si="2"/>
        <v>1</v>
      </c>
    </row>
    <row r="42" spans="2:12" x14ac:dyDescent="0.15">
      <c r="B42" s="6">
        <v>200</v>
      </c>
      <c r="C42" s="6">
        <v>884</v>
      </c>
      <c r="D42" s="6" t="b">
        <f t="shared" si="3"/>
        <v>1</v>
      </c>
      <c r="F42" s="6">
        <v>200</v>
      </c>
      <c r="G42" s="6">
        <v>841</v>
      </c>
      <c r="H42" s="6" t="b">
        <f t="shared" si="1"/>
        <v>1</v>
      </c>
      <c r="J42" s="6">
        <v>200</v>
      </c>
      <c r="K42" s="6">
        <v>874</v>
      </c>
      <c r="L42" s="6" t="b">
        <f t="shared" si="2"/>
        <v>1</v>
      </c>
    </row>
    <row r="43" spans="2:12" x14ac:dyDescent="0.15">
      <c r="B43" s="6">
        <v>205</v>
      </c>
      <c r="C43" s="6">
        <v>860</v>
      </c>
      <c r="D43" s="6" t="b">
        <f t="shared" si="3"/>
        <v>1</v>
      </c>
      <c r="F43" s="6">
        <v>205</v>
      </c>
      <c r="G43" s="6">
        <v>841</v>
      </c>
      <c r="H43" s="6" t="b">
        <f t="shared" si="1"/>
        <v>1</v>
      </c>
      <c r="J43" s="6">
        <v>205</v>
      </c>
      <c r="K43" s="6">
        <v>558</v>
      </c>
      <c r="L43" s="6" t="b">
        <f t="shared" si="2"/>
        <v>0</v>
      </c>
    </row>
    <row r="44" spans="2:12" x14ac:dyDescent="0.15">
      <c r="B44" s="6">
        <v>210</v>
      </c>
      <c r="C44" s="6">
        <v>864</v>
      </c>
      <c r="D44" s="6" t="b">
        <f t="shared" si="3"/>
        <v>1</v>
      </c>
      <c r="F44" s="6">
        <v>210</v>
      </c>
      <c r="G44" s="6">
        <v>840</v>
      </c>
      <c r="H44" s="6" t="b">
        <f t="shared" si="1"/>
        <v>1</v>
      </c>
      <c r="J44" s="6">
        <v>210</v>
      </c>
      <c r="K44" s="6">
        <v>412</v>
      </c>
      <c r="L44" s="6" t="b">
        <f t="shared" si="2"/>
        <v>0</v>
      </c>
    </row>
    <row r="45" spans="2:12" x14ac:dyDescent="0.15">
      <c r="B45" s="6">
        <v>215</v>
      </c>
      <c r="C45" s="6">
        <v>869</v>
      </c>
      <c r="D45" s="6" t="b">
        <f t="shared" si="3"/>
        <v>1</v>
      </c>
      <c r="F45" s="6">
        <v>215</v>
      </c>
      <c r="G45" s="6">
        <v>841</v>
      </c>
      <c r="H45" s="6" t="b">
        <f t="shared" si="1"/>
        <v>1</v>
      </c>
      <c r="J45" s="6">
        <v>215</v>
      </c>
      <c r="K45" s="6">
        <v>736</v>
      </c>
      <c r="L45" s="6" t="b">
        <f t="shared" si="2"/>
        <v>0</v>
      </c>
    </row>
    <row r="46" spans="2:12" x14ac:dyDescent="0.15">
      <c r="B46" s="6">
        <v>220</v>
      </c>
      <c r="C46" s="6">
        <v>841</v>
      </c>
      <c r="D46" s="6" t="b">
        <f t="shared" si="3"/>
        <v>1</v>
      </c>
      <c r="F46" s="6">
        <v>220</v>
      </c>
      <c r="G46" s="6">
        <v>841</v>
      </c>
      <c r="H46" s="6" t="b">
        <f t="shared" si="1"/>
        <v>1</v>
      </c>
      <c r="J46" s="6">
        <v>220</v>
      </c>
      <c r="K46" s="6">
        <v>884</v>
      </c>
      <c r="L46" s="6" t="b">
        <f t="shared" si="2"/>
        <v>1</v>
      </c>
    </row>
    <row r="47" spans="2:12" x14ac:dyDescent="0.15">
      <c r="B47" s="6">
        <v>225</v>
      </c>
      <c r="C47" s="6">
        <v>841</v>
      </c>
      <c r="D47" s="6" t="b">
        <f t="shared" si="3"/>
        <v>1</v>
      </c>
      <c r="F47" s="6">
        <v>225</v>
      </c>
      <c r="G47" s="6">
        <v>840</v>
      </c>
      <c r="H47" s="6" t="b">
        <f t="shared" si="1"/>
        <v>1</v>
      </c>
      <c r="J47" s="6">
        <v>225</v>
      </c>
      <c r="K47" s="6">
        <v>879</v>
      </c>
      <c r="L47" s="6" t="b">
        <f t="shared" si="2"/>
        <v>1</v>
      </c>
    </row>
    <row r="48" spans="2:12" x14ac:dyDescent="0.15">
      <c r="B48" s="6">
        <v>230</v>
      </c>
      <c r="C48" s="6">
        <v>840</v>
      </c>
      <c r="D48" s="6" t="b">
        <f t="shared" si="3"/>
        <v>1</v>
      </c>
      <c r="F48" s="6">
        <v>230</v>
      </c>
      <c r="G48" s="6">
        <v>907</v>
      </c>
      <c r="H48" s="6" t="b">
        <f t="shared" si="1"/>
        <v>1</v>
      </c>
      <c r="J48" s="6">
        <v>230</v>
      </c>
      <c r="K48" s="6">
        <v>869</v>
      </c>
      <c r="L48" s="6" t="b">
        <f t="shared" si="2"/>
        <v>1</v>
      </c>
    </row>
    <row r="49" spans="2:12" x14ac:dyDescent="0.15">
      <c r="B49" s="6">
        <v>235</v>
      </c>
      <c r="C49" s="6">
        <v>841</v>
      </c>
      <c r="D49" s="6" t="b">
        <f t="shared" si="3"/>
        <v>1</v>
      </c>
      <c r="F49" s="6">
        <v>235</v>
      </c>
      <c r="G49" s="6">
        <v>912</v>
      </c>
      <c r="H49" s="6" t="b">
        <f t="shared" si="1"/>
        <v>1</v>
      </c>
      <c r="J49" s="6">
        <v>235</v>
      </c>
      <c r="K49" s="6">
        <v>873</v>
      </c>
      <c r="L49" s="6" t="b">
        <f t="shared" si="2"/>
        <v>1</v>
      </c>
    </row>
    <row r="50" spans="2:12" x14ac:dyDescent="0.15">
      <c r="B50" s="6">
        <v>240</v>
      </c>
      <c r="C50" s="6">
        <v>841</v>
      </c>
      <c r="D50" s="6" t="b">
        <f t="shared" si="3"/>
        <v>1</v>
      </c>
      <c r="F50" s="6">
        <v>240</v>
      </c>
      <c r="G50" s="6">
        <v>876</v>
      </c>
      <c r="H50" s="6" t="b">
        <f t="shared" si="1"/>
        <v>1</v>
      </c>
      <c r="J50" s="6">
        <v>240</v>
      </c>
      <c r="K50" s="6">
        <v>845</v>
      </c>
      <c r="L50" s="6" t="b">
        <f t="shared" si="2"/>
        <v>1</v>
      </c>
    </row>
    <row r="51" spans="2:12" x14ac:dyDescent="0.15">
      <c r="B51" s="6">
        <v>245</v>
      </c>
      <c r="C51" s="6">
        <v>841</v>
      </c>
      <c r="D51" s="6" t="b">
        <f t="shared" si="3"/>
        <v>1</v>
      </c>
      <c r="F51" s="6">
        <v>245</v>
      </c>
      <c r="G51" s="6">
        <v>920</v>
      </c>
      <c r="H51" s="6" t="b">
        <f t="shared" si="1"/>
        <v>1</v>
      </c>
      <c r="J51" s="6">
        <v>245</v>
      </c>
      <c r="K51" s="6">
        <v>862</v>
      </c>
      <c r="L51" s="6" t="b">
        <f t="shared" si="2"/>
        <v>1</v>
      </c>
    </row>
    <row r="52" spans="2:12" x14ac:dyDescent="0.15">
      <c r="B52" s="6">
        <v>250</v>
      </c>
      <c r="C52" s="6">
        <v>841</v>
      </c>
      <c r="D52" s="6" t="b">
        <f t="shared" si="3"/>
        <v>1</v>
      </c>
      <c r="F52" s="6">
        <v>250</v>
      </c>
      <c r="G52" s="6">
        <v>905</v>
      </c>
      <c r="H52" s="6" t="b">
        <f t="shared" si="1"/>
        <v>1</v>
      </c>
      <c r="J52" s="6">
        <v>250</v>
      </c>
      <c r="K52" s="6">
        <v>883</v>
      </c>
      <c r="L52" s="6" t="b">
        <f t="shared" si="2"/>
        <v>1</v>
      </c>
    </row>
    <row r="53" spans="2:12" x14ac:dyDescent="0.15">
      <c r="B53" s="6">
        <v>255</v>
      </c>
      <c r="C53" s="6">
        <v>841</v>
      </c>
      <c r="D53" s="6" t="b">
        <f t="shared" si="3"/>
        <v>1</v>
      </c>
      <c r="F53" s="6">
        <v>255</v>
      </c>
      <c r="G53" s="6">
        <v>863</v>
      </c>
      <c r="H53" s="6" t="b">
        <f t="shared" si="1"/>
        <v>1</v>
      </c>
      <c r="J53" s="6">
        <v>255</v>
      </c>
      <c r="K53" s="6">
        <v>860</v>
      </c>
      <c r="L53" s="6" t="b">
        <f t="shared" si="2"/>
        <v>1</v>
      </c>
    </row>
    <row r="54" spans="2:12" x14ac:dyDescent="0.15">
      <c r="B54" s="6">
        <v>260</v>
      </c>
      <c r="C54" s="6">
        <v>841</v>
      </c>
      <c r="D54" s="6" t="b">
        <f t="shared" si="3"/>
        <v>1</v>
      </c>
      <c r="F54" s="6">
        <v>260</v>
      </c>
      <c r="G54" s="6">
        <v>838</v>
      </c>
      <c r="H54" s="6" t="b">
        <f t="shared" si="1"/>
        <v>1</v>
      </c>
      <c r="J54" s="6">
        <v>260</v>
      </c>
      <c r="K54" s="6">
        <v>831</v>
      </c>
      <c r="L54" s="6" t="b">
        <f t="shared" si="2"/>
        <v>1</v>
      </c>
    </row>
    <row r="55" spans="2:12" x14ac:dyDescent="0.15">
      <c r="B55" s="6">
        <v>265</v>
      </c>
      <c r="C55" s="6">
        <v>840</v>
      </c>
      <c r="D55" s="6" t="b">
        <f t="shared" si="3"/>
        <v>1</v>
      </c>
      <c r="F55" s="6">
        <v>265</v>
      </c>
      <c r="G55" s="6">
        <v>874</v>
      </c>
      <c r="H55" s="6" t="b">
        <f t="shared" si="1"/>
        <v>1</v>
      </c>
      <c r="J55" s="6">
        <v>265</v>
      </c>
      <c r="K55" s="6">
        <v>903</v>
      </c>
      <c r="L55" s="6" t="b">
        <f t="shared" si="2"/>
        <v>1</v>
      </c>
    </row>
    <row r="56" spans="2:12" x14ac:dyDescent="0.15">
      <c r="B56" s="6">
        <v>270</v>
      </c>
      <c r="C56" s="6">
        <v>889</v>
      </c>
      <c r="D56" s="6" t="b">
        <f t="shared" si="3"/>
        <v>1</v>
      </c>
      <c r="F56" s="6">
        <v>270</v>
      </c>
      <c r="G56" s="6">
        <v>763</v>
      </c>
      <c r="H56" s="6" t="b">
        <f t="shared" si="1"/>
        <v>0</v>
      </c>
      <c r="J56" s="6">
        <v>270</v>
      </c>
      <c r="K56" s="6">
        <v>965</v>
      </c>
      <c r="L56" s="6" t="b">
        <f t="shared" si="2"/>
        <v>0</v>
      </c>
    </row>
    <row r="57" spans="2:12" x14ac:dyDescent="0.15">
      <c r="B57" s="6">
        <v>275</v>
      </c>
      <c r="C57" s="6">
        <v>919</v>
      </c>
      <c r="D57" s="6" t="b">
        <f t="shared" si="3"/>
        <v>0</v>
      </c>
      <c r="F57" s="6">
        <v>275</v>
      </c>
      <c r="G57" s="6">
        <v>413</v>
      </c>
      <c r="H57" s="6" t="b">
        <f t="shared" si="1"/>
        <v>0</v>
      </c>
      <c r="J57" s="6">
        <v>275</v>
      </c>
      <c r="K57" s="6">
        <v>924</v>
      </c>
      <c r="L57" s="6" t="b">
        <f t="shared" si="2"/>
        <v>1</v>
      </c>
    </row>
    <row r="58" spans="2:12" x14ac:dyDescent="0.15">
      <c r="B58" s="6">
        <v>280</v>
      </c>
      <c r="C58" s="6">
        <v>861</v>
      </c>
      <c r="D58" s="6" t="b">
        <f t="shared" si="3"/>
        <v>1</v>
      </c>
      <c r="F58" s="6">
        <v>280</v>
      </c>
      <c r="G58" s="6">
        <v>549</v>
      </c>
      <c r="H58" s="6" t="b">
        <f t="shared" si="1"/>
        <v>0</v>
      </c>
      <c r="J58" s="6">
        <v>280</v>
      </c>
      <c r="K58" s="6">
        <v>869</v>
      </c>
      <c r="L58" s="6" t="b">
        <f t="shared" si="2"/>
        <v>1</v>
      </c>
    </row>
    <row r="59" spans="2:12" x14ac:dyDescent="0.15">
      <c r="B59" s="6">
        <v>285</v>
      </c>
      <c r="C59" s="6">
        <v>851</v>
      </c>
      <c r="D59" s="6" t="b">
        <f t="shared" si="3"/>
        <v>1</v>
      </c>
      <c r="F59" s="6">
        <v>285</v>
      </c>
      <c r="G59" s="6">
        <v>860</v>
      </c>
      <c r="H59" s="6" t="b">
        <f t="shared" si="1"/>
        <v>1</v>
      </c>
      <c r="J59" s="6">
        <v>285</v>
      </c>
      <c r="K59" s="6">
        <v>841</v>
      </c>
      <c r="L59" s="6" t="b">
        <f t="shared" si="2"/>
        <v>1</v>
      </c>
    </row>
    <row r="60" spans="2:12" x14ac:dyDescent="0.15">
      <c r="B60" s="6">
        <v>290</v>
      </c>
      <c r="C60" s="6">
        <v>898</v>
      </c>
      <c r="D60" s="6" t="b">
        <f t="shared" si="3"/>
        <v>1</v>
      </c>
      <c r="F60" s="6">
        <v>290</v>
      </c>
      <c r="G60" s="6">
        <v>888</v>
      </c>
      <c r="H60" s="6" t="b">
        <f t="shared" si="1"/>
        <v>1</v>
      </c>
      <c r="J60" s="6">
        <v>290</v>
      </c>
      <c r="K60" s="6">
        <v>840</v>
      </c>
      <c r="L60" s="6" t="b">
        <f t="shared" si="2"/>
        <v>1</v>
      </c>
    </row>
    <row r="61" spans="2:12" x14ac:dyDescent="0.15">
      <c r="B61" s="6">
        <v>295</v>
      </c>
      <c r="C61" s="6">
        <v>888</v>
      </c>
      <c r="D61" s="6" t="b">
        <f t="shared" si="3"/>
        <v>1</v>
      </c>
      <c r="F61" s="6">
        <v>295</v>
      </c>
      <c r="G61" s="6">
        <v>882</v>
      </c>
      <c r="H61" s="6" t="b">
        <f t="shared" si="1"/>
        <v>1</v>
      </c>
      <c r="J61" s="6">
        <v>295</v>
      </c>
      <c r="K61" s="6">
        <v>840</v>
      </c>
      <c r="L61" s="6" t="b">
        <f t="shared" si="2"/>
        <v>1</v>
      </c>
    </row>
    <row r="62" spans="2:12" x14ac:dyDescent="0.15">
      <c r="B62" s="6">
        <v>300</v>
      </c>
      <c r="C62" s="6">
        <v>871</v>
      </c>
      <c r="D62" s="6" t="b">
        <f t="shared" si="3"/>
        <v>1</v>
      </c>
      <c r="F62" s="6">
        <v>300</v>
      </c>
      <c r="G62" s="6">
        <v>862</v>
      </c>
      <c r="H62" s="6" t="b">
        <f t="shared" si="1"/>
        <v>1</v>
      </c>
      <c r="J62" s="6">
        <v>300</v>
      </c>
      <c r="K62" s="6">
        <v>804</v>
      </c>
      <c r="L62" s="6" t="b">
        <f t="shared" si="2"/>
        <v>1</v>
      </c>
    </row>
    <row r="63" spans="2:12" x14ac:dyDescent="0.15">
      <c r="B63" s="6">
        <v>305</v>
      </c>
      <c r="C63" s="6">
        <v>441</v>
      </c>
      <c r="D63" s="6" t="b">
        <f t="shared" si="3"/>
        <v>0</v>
      </c>
      <c r="F63" s="6">
        <v>305</v>
      </c>
      <c r="G63" s="6">
        <v>869</v>
      </c>
      <c r="H63" s="6" t="b">
        <f t="shared" si="1"/>
        <v>1</v>
      </c>
      <c r="J63" s="6">
        <v>305</v>
      </c>
      <c r="K63" s="6">
        <v>384</v>
      </c>
      <c r="L63" s="6" t="b">
        <f t="shared" si="2"/>
        <v>0</v>
      </c>
    </row>
    <row r="64" spans="2:12" x14ac:dyDescent="0.15">
      <c r="B64" s="6">
        <v>310</v>
      </c>
      <c r="C64" s="6"/>
      <c r="D64" s="6" t="b">
        <f t="shared" si="3"/>
        <v>0</v>
      </c>
      <c r="F64" s="6">
        <v>310</v>
      </c>
      <c r="G64" s="6">
        <v>532</v>
      </c>
      <c r="H64" s="6" t="b">
        <f t="shared" si="1"/>
        <v>0</v>
      </c>
      <c r="J64" s="6">
        <v>310</v>
      </c>
      <c r="K64" s="6"/>
      <c r="L64" s="6" t="b">
        <f t="shared" si="2"/>
        <v>0</v>
      </c>
    </row>
    <row r="66" spans="2:11" x14ac:dyDescent="0.15">
      <c r="B66" s="28" t="s">
        <v>43</v>
      </c>
      <c r="C66" s="29"/>
      <c r="F66" s="27" t="s">
        <v>43</v>
      </c>
      <c r="G66" s="27"/>
      <c r="J66" s="27" t="s">
        <v>43</v>
      </c>
      <c r="K66" s="27"/>
    </row>
    <row r="67" spans="2:11" x14ac:dyDescent="0.15">
      <c r="B67" s="7" t="s">
        <v>13</v>
      </c>
      <c r="C67" s="6">
        <f>QUARTILE(C3:C64,1)</f>
        <v>840</v>
      </c>
      <c r="F67" s="7" t="s">
        <v>13</v>
      </c>
      <c r="G67" s="6">
        <f>QUARTILE(G3:G64,1)</f>
        <v>840</v>
      </c>
      <c r="J67" s="7" t="s">
        <v>13</v>
      </c>
      <c r="K67" s="6">
        <f>QUARTILE(K3:K64,1)</f>
        <v>839</v>
      </c>
    </row>
    <row r="68" spans="2:11" x14ac:dyDescent="0.15">
      <c r="B68" s="7" t="s">
        <v>15</v>
      </c>
      <c r="C68" s="6">
        <f>QUARTILE(C3:C64,3)</f>
        <v>870</v>
      </c>
      <c r="F68" s="7" t="s">
        <v>15</v>
      </c>
      <c r="G68" s="6">
        <f>QUARTILE(G3:G64,3)</f>
        <v>872.75</v>
      </c>
      <c r="J68" s="7" t="s">
        <v>15</v>
      </c>
      <c r="K68" s="6">
        <f>QUARTILE(K3:K64,3)</f>
        <v>878</v>
      </c>
    </row>
    <row r="69" spans="2:11" x14ac:dyDescent="0.15">
      <c r="B69" s="7" t="s">
        <v>14</v>
      </c>
      <c r="C69" s="6">
        <f>C68-C67</f>
        <v>30</v>
      </c>
      <c r="F69" s="7" t="s">
        <v>14</v>
      </c>
      <c r="G69" s="6">
        <f>G68-G67</f>
        <v>32.75</v>
      </c>
      <c r="J69" s="7" t="s">
        <v>14</v>
      </c>
      <c r="K69" s="6">
        <f>K68-K67</f>
        <v>39</v>
      </c>
    </row>
    <row r="70" spans="2:11" x14ac:dyDescent="0.15">
      <c r="B70" s="8" t="s">
        <v>11</v>
      </c>
      <c r="C70" s="9">
        <f>C67-(1.5*C69)</f>
        <v>795</v>
      </c>
      <c r="F70" s="8" t="s">
        <v>11</v>
      </c>
      <c r="G70" s="9">
        <f>G67-(1.5*G69)</f>
        <v>790.875</v>
      </c>
      <c r="J70" s="8" t="s">
        <v>11</v>
      </c>
      <c r="K70" s="9">
        <f>K67-(1.5*K69)</f>
        <v>780.5</v>
      </c>
    </row>
    <row r="71" spans="2:11" x14ac:dyDescent="0.15">
      <c r="B71" s="8" t="s">
        <v>12</v>
      </c>
      <c r="C71" s="9">
        <f>C68+(1.5*C69)</f>
        <v>915</v>
      </c>
      <c r="F71" s="8" t="s">
        <v>12</v>
      </c>
      <c r="G71" s="9">
        <f>G68+(1.5*G69)</f>
        <v>921.875</v>
      </c>
      <c r="J71" s="8" t="s">
        <v>12</v>
      </c>
      <c r="K71" s="9">
        <f>K68+(1.5*K69)</f>
        <v>936.5</v>
      </c>
    </row>
    <row r="72" spans="2:11" ht="57" customHeight="1" x14ac:dyDescent="0.15">
      <c r="B72" s="10" t="s">
        <v>20</v>
      </c>
      <c r="C72" s="6">
        <f>AVERAGEIFS(C3:C64,D3:D64,TRUE)</f>
        <v>856.3</v>
      </c>
      <c r="F72" s="10" t="s">
        <v>20</v>
      </c>
      <c r="G72" s="6">
        <f>AVERAGEIFS(G3:G64,H3:H64,TRUE)</f>
        <v>859.23529411764707</v>
      </c>
      <c r="J72" s="10" t="s">
        <v>20</v>
      </c>
      <c r="K72" s="6">
        <f>AVERAGEIFS(K3:K64,L3:L64,TRUE)</f>
        <v>860.01923076923072</v>
      </c>
    </row>
    <row r="74" spans="2:11" ht="42" x14ac:dyDescent="0.15">
      <c r="B74" s="10" t="s">
        <v>20</v>
      </c>
      <c r="C74" s="6">
        <f>AVERAGE(C72,G72,K72)</f>
        <v>858.51817496229251</v>
      </c>
    </row>
  </sheetData>
  <mergeCells count="6">
    <mergeCell ref="B1:D1"/>
    <mergeCell ref="F1:H1"/>
    <mergeCell ref="J1:L1"/>
    <mergeCell ref="B66:C66"/>
    <mergeCell ref="F66:G66"/>
    <mergeCell ref="J66:K6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5"/>
  <sheetViews>
    <sheetView topLeftCell="A16" zoomScaleNormal="80" zoomScalePageLayoutView="80" workbookViewId="0">
      <selection activeCell="B44" sqref="B44:F45"/>
    </sheetView>
  </sheetViews>
  <sheetFormatPr baseColWidth="10" defaultRowHeight="14" x14ac:dyDescent="0.15"/>
  <cols>
    <col min="1" max="1" width="2.83203125" style="4" customWidth="1"/>
    <col min="2" max="2" width="12.33203125" style="4" customWidth="1"/>
    <col min="3" max="3" width="12.83203125" style="4" customWidth="1"/>
    <col min="4" max="4" width="10.1640625" style="4" bestFit="1" customWidth="1"/>
    <col min="5" max="5" width="14" style="4" customWidth="1"/>
    <col min="6" max="6" width="17.33203125" style="4" bestFit="1" customWidth="1"/>
    <col min="7" max="7" width="11.1640625" style="4" bestFit="1" customWidth="1"/>
    <col min="8" max="8" width="5.33203125" style="4" customWidth="1"/>
    <col min="9" max="9" width="12.33203125" style="4" customWidth="1"/>
    <col min="10" max="10" width="12.1640625" style="4" customWidth="1"/>
    <col min="11" max="13" width="10.83203125" style="4"/>
    <col min="14" max="14" width="11.1640625" style="4" customWidth="1"/>
    <col min="15" max="15" width="7" style="4" customWidth="1"/>
    <col min="16" max="16" width="13.1640625" style="4" customWidth="1"/>
    <col min="17" max="17" width="11.83203125" style="4" customWidth="1"/>
    <col min="18" max="20" width="10.83203125" style="4"/>
    <col min="21" max="21" width="11.33203125" style="4" customWidth="1"/>
    <col min="22" max="16384" width="10.83203125" style="4"/>
  </cols>
  <sheetData>
    <row r="1" spans="2:21" x14ac:dyDescent="0.15">
      <c r="B1" s="31" t="s">
        <v>39</v>
      </c>
      <c r="C1" s="31"/>
      <c r="D1" s="31"/>
      <c r="E1" s="31"/>
      <c r="F1" s="31"/>
      <c r="G1" s="31"/>
      <c r="I1" s="31" t="s">
        <v>40</v>
      </c>
      <c r="J1" s="31"/>
      <c r="K1" s="31"/>
      <c r="L1" s="31"/>
      <c r="M1" s="31"/>
      <c r="N1" s="31"/>
      <c r="P1" s="31" t="s">
        <v>41</v>
      </c>
      <c r="Q1" s="31"/>
      <c r="R1" s="31"/>
      <c r="S1" s="31"/>
      <c r="T1" s="31"/>
      <c r="U1" s="31"/>
    </row>
    <row r="2" spans="2:21" ht="56" x14ac:dyDescent="0.15">
      <c r="B2" s="11" t="s">
        <v>0</v>
      </c>
      <c r="C2" s="12" t="s">
        <v>16</v>
      </c>
      <c r="D2" s="12" t="s">
        <v>10</v>
      </c>
      <c r="E2" s="12" t="s">
        <v>18</v>
      </c>
      <c r="F2" s="12" t="s">
        <v>19</v>
      </c>
      <c r="G2" s="11" t="s">
        <v>17</v>
      </c>
      <c r="I2" s="11" t="s">
        <v>0</v>
      </c>
      <c r="J2" s="12" t="s">
        <v>16</v>
      </c>
      <c r="K2" s="12" t="s">
        <v>10</v>
      </c>
      <c r="L2" s="12" t="s">
        <v>18</v>
      </c>
      <c r="M2" s="12" t="s">
        <v>19</v>
      </c>
      <c r="N2" s="11" t="s">
        <v>17</v>
      </c>
      <c r="P2" s="11" t="s">
        <v>0</v>
      </c>
      <c r="Q2" s="12" t="s">
        <v>16</v>
      </c>
      <c r="R2" s="12" t="s">
        <v>10</v>
      </c>
      <c r="S2" s="12" t="s">
        <v>18</v>
      </c>
      <c r="T2" s="12" t="s">
        <v>19</v>
      </c>
      <c r="U2" s="11" t="s">
        <v>17</v>
      </c>
    </row>
    <row r="3" spans="2:21" x14ac:dyDescent="0.15">
      <c r="B3" s="6">
        <v>10</v>
      </c>
      <c r="C3" s="6">
        <v>723</v>
      </c>
      <c r="D3" s="6">
        <v>243269.58</v>
      </c>
      <c r="E3" s="6">
        <v>148</v>
      </c>
      <c r="F3" s="6">
        <f>IFERROR(E3/C3,"")</f>
        <v>0.20470262793914246</v>
      </c>
      <c r="G3" s="6" t="b">
        <f t="shared" ref="G3:G33" si="0">IF(OR(F3&lt;$F$39,F3&gt;$F$40),FALSE,TRUE)</f>
        <v>1</v>
      </c>
      <c r="I3" s="6">
        <v>10</v>
      </c>
      <c r="J3" s="6">
        <v>185</v>
      </c>
      <c r="K3" s="6">
        <v>58667.207000000002</v>
      </c>
      <c r="L3" s="6">
        <v>185</v>
      </c>
      <c r="M3" s="6">
        <f>IFERROR(L3/J3,"")</f>
        <v>1</v>
      </c>
      <c r="N3" s="6" t="b">
        <f>IF(OR(M3&lt;$M$39,M3&gt;$M$40),FALSE,TRUE)</f>
        <v>0</v>
      </c>
      <c r="P3" s="6">
        <v>10</v>
      </c>
      <c r="Q3" s="6">
        <v>789</v>
      </c>
      <c r="R3" s="6">
        <v>255834.97</v>
      </c>
      <c r="S3" s="6">
        <v>80</v>
      </c>
      <c r="T3" s="6">
        <f>IFERROR(S3/Q3,"")</f>
        <v>0.10139416983523447</v>
      </c>
      <c r="U3" s="6" t="b">
        <f>IF(OR(T3&lt;$T$39,T3&gt;$T$40),FALSE,TRUE)</f>
        <v>1</v>
      </c>
    </row>
    <row r="4" spans="2:21" x14ac:dyDescent="0.15">
      <c r="B4" s="6">
        <v>20</v>
      </c>
      <c r="C4" s="6">
        <v>869</v>
      </c>
      <c r="D4" s="6">
        <v>286486.21999999997</v>
      </c>
      <c r="E4" s="6">
        <v>79</v>
      </c>
      <c r="F4" s="6">
        <f t="shared" ref="F4:F33" si="1">IFERROR(E4/C4,"")</f>
        <v>9.0909090909090912E-2</v>
      </c>
      <c r="G4" s="6" t="b">
        <f t="shared" si="0"/>
        <v>1</v>
      </c>
      <c r="I4" s="6">
        <v>20</v>
      </c>
      <c r="J4" s="6">
        <v>853</v>
      </c>
      <c r="K4" s="6">
        <v>284300.40000000002</v>
      </c>
      <c r="L4" s="6">
        <v>94</v>
      </c>
      <c r="M4" s="6">
        <f t="shared" ref="M4:M33" si="2">IFERROR(L4/J4,"")</f>
        <v>0.11019929660023446</v>
      </c>
      <c r="N4" s="6" t="b">
        <f t="shared" ref="N4:N33" si="3">IF(OR(M4&lt;$M$39,M4&gt;$M$40),FALSE,TRUE)</f>
        <v>1</v>
      </c>
      <c r="P4" s="6">
        <v>20</v>
      </c>
      <c r="Q4" s="6">
        <v>916</v>
      </c>
      <c r="R4" s="6">
        <v>303799.15999999997</v>
      </c>
      <c r="S4" s="6">
        <v>165</v>
      </c>
      <c r="T4" s="6">
        <f t="shared" ref="T4:T33" si="4">IFERROR(S4/Q4,"")</f>
        <v>0.18013100436681223</v>
      </c>
      <c r="U4" s="6" t="b">
        <f t="shared" ref="U4:U33" si="5">IF(OR(T4&lt;$T$39,T4&gt;$T$40),FALSE,TRUE)</f>
        <v>1</v>
      </c>
    </row>
    <row r="5" spans="2:21" x14ac:dyDescent="0.15">
      <c r="B5" s="6">
        <v>30</v>
      </c>
      <c r="C5" s="6">
        <v>854</v>
      </c>
      <c r="D5" s="6">
        <v>287815.7</v>
      </c>
      <c r="E5" s="6">
        <v>64</v>
      </c>
      <c r="F5" s="6">
        <f t="shared" si="1"/>
        <v>7.4941451990632318E-2</v>
      </c>
      <c r="G5" s="6" t="b">
        <f t="shared" si="0"/>
        <v>1</v>
      </c>
      <c r="I5" s="6">
        <v>30</v>
      </c>
      <c r="J5" s="6">
        <v>841</v>
      </c>
      <c r="K5" s="6">
        <v>279645.28000000003</v>
      </c>
      <c r="L5" s="6">
        <v>251</v>
      </c>
      <c r="M5" s="6">
        <f t="shared" si="2"/>
        <v>0.29845422116527942</v>
      </c>
      <c r="N5" s="6" t="b">
        <f t="shared" si="3"/>
        <v>1</v>
      </c>
      <c r="P5" s="6">
        <v>30</v>
      </c>
      <c r="Q5" s="6">
        <v>834</v>
      </c>
      <c r="R5" s="6">
        <v>286413.3</v>
      </c>
      <c r="S5" s="6">
        <v>182</v>
      </c>
      <c r="T5" s="6">
        <f t="shared" si="4"/>
        <v>0.21822541966426859</v>
      </c>
      <c r="U5" s="6" t="b">
        <f t="shared" si="5"/>
        <v>1</v>
      </c>
    </row>
    <row r="6" spans="2:21" x14ac:dyDescent="0.15">
      <c r="B6" s="6">
        <v>40</v>
      </c>
      <c r="C6" s="6">
        <v>847</v>
      </c>
      <c r="D6" s="6">
        <v>277928.94</v>
      </c>
      <c r="E6" s="6">
        <v>136</v>
      </c>
      <c r="F6" s="6">
        <f t="shared" si="1"/>
        <v>0.16056670602125148</v>
      </c>
      <c r="G6" s="6" t="b">
        <f t="shared" si="0"/>
        <v>1</v>
      </c>
      <c r="I6" s="6">
        <v>40</v>
      </c>
      <c r="J6" s="6">
        <v>840</v>
      </c>
      <c r="K6" s="6">
        <v>274268.3</v>
      </c>
      <c r="L6" s="6">
        <v>70</v>
      </c>
      <c r="M6" s="6">
        <f t="shared" si="2"/>
        <v>8.3333333333333329E-2</v>
      </c>
      <c r="N6" s="6" t="b">
        <f t="shared" si="3"/>
        <v>1</v>
      </c>
      <c r="P6" s="6">
        <v>40</v>
      </c>
      <c r="Q6" s="6">
        <v>896</v>
      </c>
      <c r="R6" s="6">
        <v>292473.56</v>
      </c>
      <c r="S6" s="6">
        <v>91</v>
      </c>
      <c r="T6" s="6">
        <f t="shared" si="4"/>
        <v>0.1015625</v>
      </c>
      <c r="U6" s="6" t="b">
        <f t="shared" si="5"/>
        <v>1</v>
      </c>
    </row>
    <row r="7" spans="2:21" x14ac:dyDescent="0.15">
      <c r="B7" s="6">
        <v>50</v>
      </c>
      <c r="C7" s="6">
        <v>896</v>
      </c>
      <c r="D7" s="6">
        <v>299985.90000000002</v>
      </c>
      <c r="E7" s="6">
        <v>183</v>
      </c>
      <c r="F7" s="6">
        <f t="shared" si="1"/>
        <v>0.20424107142857142</v>
      </c>
      <c r="G7" s="6" t="b">
        <f t="shared" si="0"/>
        <v>1</v>
      </c>
      <c r="I7" s="6">
        <v>50</v>
      </c>
      <c r="J7" s="6">
        <v>842</v>
      </c>
      <c r="K7" s="6">
        <v>274103.96999999997</v>
      </c>
      <c r="L7" s="6">
        <v>177</v>
      </c>
      <c r="M7" s="6">
        <f t="shared" si="2"/>
        <v>0.21021377672209027</v>
      </c>
      <c r="N7" s="6" t="b">
        <f t="shared" si="3"/>
        <v>1</v>
      </c>
      <c r="P7" s="6">
        <v>50</v>
      </c>
      <c r="Q7" s="6">
        <v>842</v>
      </c>
      <c r="R7" s="6">
        <v>275066.21999999997</v>
      </c>
      <c r="S7" s="6">
        <v>183</v>
      </c>
      <c r="T7" s="6">
        <f t="shared" si="4"/>
        <v>0.21733966745843231</v>
      </c>
      <c r="U7" s="6" t="b">
        <f t="shared" si="5"/>
        <v>1</v>
      </c>
    </row>
    <row r="8" spans="2:21" x14ac:dyDescent="0.15">
      <c r="B8" s="6">
        <v>60</v>
      </c>
      <c r="C8" s="6">
        <v>872</v>
      </c>
      <c r="D8" s="6">
        <v>285692.38</v>
      </c>
      <c r="E8" s="6">
        <v>68</v>
      </c>
      <c r="F8" s="6">
        <f t="shared" si="1"/>
        <v>7.7981651376146793E-2</v>
      </c>
      <c r="G8" s="6" t="b">
        <f t="shared" si="0"/>
        <v>1</v>
      </c>
      <c r="I8" s="6">
        <v>60</v>
      </c>
      <c r="J8" s="6">
        <v>841</v>
      </c>
      <c r="K8" s="6">
        <v>270951.59999999998</v>
      </c>
      <c r="L8" s="6">
        <v>177</v>
      </c>
      <c r="M8" s="6">
        <f t="shared" si="2"/>
        <v>0.21046373365041618</v>
      </c>
      <c r="N8" s="6" t="b">
        <f t="shared" si="3"/>
        <v>1</v>
      </c>
      <c r="P8" s="6">
        <v>60</v>
      </c>
      <c r="Q8" s="6">
        <v>841</v>
      </c>
      <c r="R8" s="6">
        <v>278001.12</v>
      </c>
      <c r="S8" s="6">
        <v>254</v>
      </c>
      <c r="T8" s="6">
        <f t="shared" si="4"/>
        <v>0.30202140309155767</v>
      </c>
      <c r="U8" s="6" t="b">
        <f t="shared" si="5"/>
        <v>1</v>
      </c>
    </row>
    <row r="9" spans="2:21" x14ac:dyDescent="0.15">
      <c r="B9" s="6">
        <v>70</v>
      </c>
      <c r="C9" s="6">
        <v>565</v>
      </c>
      <c r="D9" s="6">
        <v>182336.38</v>
      </c>
      <c r="E9" s="6">
        <v>155</v>
      </c>
      <c r="F9" s="6">
        <f t="shared" si="1"/>
        <v>0.27433628318584069</v>
      </c>
      <c r="G9" s="6" t="b">
        <f t="shared" si="0"/>
        <v>1</v>
      </c>
      <c r="I9" s="6">
        <v>70</v>
      </c>
      <c r="J9" s="6">
        <v>841</v>
      </c>
      <c r="K9" s="6">
        <v>272739.8</v>
      </c>
      <c r="L9" s="6">
        <v>58</v>
      </c>
      <c r="M9" s="6">
        <f t="shared" si="2"/>
        <v>6.8965517241379309E-2</v>
      </c>
      <c r="N9" s="6" t="b">
        <f t="shared" si="3"/>
        <v>1</v>
      </c>
      <c r="P9" s="6">
        <v>70</v>
      </c>
      <c r="Q9" s="6">
        <v>841</v>
      </c>
      <c r="R9" s="6">
        <v>272409.84000000003</v>
      </c>
      <c r="S9" s="6">
        <v>202</v>
      </c>
      <c r="T9" s="6">
        <f t="shared" si="4"/>
        <v>0.24019024970273484</v>
      </c>
      <c r="U9" s="6" t="b">
        <f t="shared" si="5"/>
        <v>1</v>
      </c>
    </row>
    <row r="10" spans="2:21" x14ac:dyDescent="0.15">
      <c r="B10" s="6">
        <v>80</v>
      </c>
      <c r="C10" s="6">
        <v>789</v>
      </c>
      <c r="D10" s="6">
        <v>261043.1</v>
      </c>
      <c r="E10" s="6">
        <v>38</v>
      </c>
      <c r="F10" s="6">
        <f t="shared" si="1"/>
        <v>4.8162230671736375E-2</v>
      </c>
      <c r="G10" s="6" t="b">
        <f t="shared" si="0"/>
        <v>1</v>
      </c>
      <c r="I10" s="6">
        <v>80</v>
      </c>
      <c r="J10" s="6">
        <v>841</v>
      </c>
      <c r="K10" s="6">
        <v>272761.59999999998</v>
      </c>
      <c r="L10" s="6">
        <v>225</v>
      </c>
      <c r="M10" s="6">
        <f t="shared" si="2"/>
        <v>0.267538644470868</v>
      </c>
      <c r="N10" s="6" t="b">
        <f t="shared" si="3"/>
        <v>1</v>
      </c>
      <c r="P10" s="6">
        <v>80</v>
      </c>
      <c r="Q10" s="6">
        <v>840</v>
      </c>
      <c r="R10" s="6">
        <v>277873.88</v>
      </c>
      <c r="S10" s="6">
        <v>65</v>
      </c>
      <c r="T10" s="6">
        <f t="shared" si="4"/>
        <v>7.7380952380952384E-2</v>
      </c>
      <c r="U10" s="6" t="b">
        <f t="shared" si="5"/>
        <v>1</v>
      </c>
    </row>
    <row r="11" spans="2:21" x14ac:dyDescent="0.15">
      <c r="B11" s="6">
        <v>90</v>
      </c>
      <c r="C11" s="6">
        <v>837</v>
      </c>
      <c r="D11" s="6">
        <v>274925.59999999998</v>
      </c>
      <c r="E11" s="6">
        <v>201</v>
      </c>
      <c r="F11" s="6">
        <f t="shared" si="1"/>
        <v>0.24014336917562723</v>
      </c>
      <c r="G11" s="6" t="b">
        <f t="shared" si="0"/>
        <v>1</v>
      </c>
      <c r="I11" s="6">
        <v>90</v>
      </c>
      <c r="J11" s="6">
        <v>922</v>
      </c>
      <c r="K11" s="6">
        <v>303065.65999999997</v>
      </c>
      <c r="L11" s="6">
        <v>131</v>
      </c>
      <c r="M11" s="6">
        <f t="shared" si="2"/>
        <v>0.1420824295010846</v>
      </c>
      <c r="N11" s="6" t="b">
        <f t="shared" si="3"/>
        <v>1</v>
      </c>
      <c r="P11" s="6">
        <v>90</v>
      </c>
      <c r="Q11" s="6">
        <v>841</v>
      </c>
      <c r="R11" s="6">
        <v>271561.09999999998</v>
      </c>
      <c r="S11" s="6">
        <v>144</v>
      </c>
      <c r="T11" s="6">
        <f t="shared" si="4"/>
        <v>0.17122473246135553</v>
      </c>
      <c r="U11" s="6" t="b">
        <f t="shared" si="5"/>
        <v>1</v>
      </c>
    </row>
    <row r="12" spans="2:21" x14ac:dyDescent="0.15">
      <c r="B12" s="6">
        <v>100</v>
      </c>
      <c r="C12" s="6">
        <v>1260</v>
      </c>
      <c r="D12" s="6">
        <v>406154.28</v>
      </c>
      <c r="E12" s="6">
        <v>151</v>
      </c>
      <c r="F12" s="6">
        <f t="shared" si="1"/>
        <v>0.11984126984126985</v>
      </c>
      <c r="G12" s="6" t="b">
        <f t="shared" si="0"/>
        <v>1</v>
      </c>
      <c r="I12" s="6">
        <v>100</v>
      </c>
      <c r="J12" s="6">
        <v>538</v>
      </c>
      <c r="K12" s="6">
        <v>174659.73</v>
      </c>
      <c r="L12" s="6">
        <v>95</v>
      </c>
      <c r="M12" s="6">
        <f t="shared" si="2"/>
        <v>0.17657992565055763</v>
      </c>
      <c r="N12" s="6" t="b">
        <f t="shared" si="3"/>
        <v>1</v>
      </c>
      <c r="P12" s="6">
        <v>100</v>
      </c>
      <c r="Q12" s="6">
        <v>843</v>
      </c>
      <c r="R12" s="6">
        <v>281006.8</v>
      </c>
      <c r="S12" s="6">
        <v>210</v>
      </c>
      <c r="T12" s="6">
        <f t="shared" si="4"/>
        <v>0.24911032028469751</v>
      </c>
      <c r="U12" s="6" t="b">
        <f t="shared" si="5"/>
        <v>1</v>
      </c>
    </row>
    <row r="13" spans="2:21" x14ac:dyDescent="0.15">
      <c r="B13" s="6">
        <v>110</v>
      </c>
      <c r="C13" s="6">
        <v>421</v>
      </c>
      <c r="D13" s="6">
        <v>139348.16</v>
      </c>
      <c r="E13" s="6">
        <v>207</v>
      </c>
      <c r="F13" s="6">
        <f t="shared" si="1"/>
        <v>0.49168646080760092</v>
      </c>
      <c r="G13" s="6" t="b">
        <f t="shared" si="0"/>
        <v>0</v>
      </c>
      <c r="I13" s="6">
        <v>110</v>
      </c>
      <c r="J13" s="6">
        <v>790</v>
      </c>
      <c r="K13" s="6">
        <v>257777.52</v>
      </c>
      <c r="L13" s="6">
        <v>202</v>
      </c>
      <c r="M13" s="6">
        <f t="shared" si="2"/>
        <v>0.25569620253164554</v>
      </c>
      <c r="N13" s="6" t="b">
        <f t="shared" si="3"/>
        <v>1</v>
      </c>
      <c r="P13" s="6">
        <v>110</v>
      </c>
      <c r="Q13" s="6">
        <v>756</v>
      </c>
      <c r="R13" s="6">
        <v>242803.5</v>
      </c>
      <c r="S13" s="6">
        <v>74</v>
      </c>
      <c r="T13" s="6">
        <f t="shared" si="4"/>
        <v>9.7883597883597878E-2</v>
      </c>
      <c r="U13" s="6" t="b">
        <f t="shared" si="5"/>
        <v>1</v>
      </c>
    </row>
    <row r="14" spans="2:21" x14ac:dyDescent="0.15">
      <c r="B14" s="6">
        <v>120</v>
      </c>
      <c r="C14" s="6">
        <v>850</v>
      </c>
      <c r="D14" s="6">
        <v>279478.8</v>
      </c>
      <c r="E14" s="6">
        <v>255</v>
      </c>
      <c r="F14" s="6">
        <f t="shared" si="1"/>
        <v>0.3</v>
      </c>
      <c r="G14" s="6" t="b">
        <f t="shared" si="0"/>
        <v>1</v>
      </c>
      <c r="I14" s="6">
        <v>120</v>
      </c>
      <c r="J14" s="6">
        <v>957</v>
      </c>
      <c r="K14" s="6">
        <v>314984</v>
      </c>
      <c r="L14" s="6">
        <v>145</v>
      </c>
      <c r="M14" s="6">
        <f t="shared" si="2"/>
        <v>0.15151515151515152</v>
      </c>
      <c r="N14" s="6" t="b">
        <f t="shared" si="3"/>
        <v>1</v>
      </c>
      <c r="P14" s="6">
        <v>120</v>
      </c>
      <c r="Q14" s="6">
        <v>554</v>
      </c>
      <c r="R14" s="6">
        <v>183396.3</v>
      </c>
      <c r="S14" s="6">
        <v>124</v>
      </c>
      <c r="T14" s="6">
        <f t="shared" si="4"/>
        <v>0.22382671480144403</v>
      </c>
      <c r="U14" s="6" t="b">
        <f t="shared" si="5"/>
        <v>1</v>
      </c>
    </row>
    <row r="15" spans="2:21" x14ac:dyDescent="0.15">
      <c r="B15" s="6">
        <v>130</v>
      </c>
      <c r="C15" s="6">
        <v>831</v>
      </c>
      <c r="D15" s="6">
        <v>277587.15999999997</v>
      </c>
      <c r="E15" s="6">
        <v>22</v>
      </c>
      <c r="F15" s="6">
        <f t="shared" si="1"/>
        <v>2.6474127557160047E-2</v>
      </c>
      <c r="G15" s="6" t="b">
        <f t="shared" si="0"/>
        <v>1</v>
      </c>
      <c r="I15" s="6">
        <v>130</v>
      </c>
      <c r="J15" s="6">
        <v>907</v>
      </c>
      <c r="K15" s="6">
        <v>290268.5</v>
      </c>
      <c r="L15" s="6">
        <v>89</v>
      </c>
      <c r="M15" s="6">
        <f t="shared" si="2"/>
        <v>9.812568908489526E-2</v>
      </c>
      <c r="N15" s="6" t="b">
        <f t="shared" si="3"/>
        <v>1</v>
      </c>
      <c r="P15" s="6">
        <v>130</v>
      </c>
      <c r="Q15" s="6">
        <v>828</v>
      </c>
      <c r="R15" s="6">
        <v>273840.34000000003</v>
      </c>
      <c r="S15" s="6">
        <v>66</v>
      </c>
      <c r="T15" s="6">
        <f t="shared" si="4"/>
        <v>7.9710144927536225E-2</v>
      </c>
      <c r="U15" s="6" t="b">
        <f t="shared" si="5"/>
        <v>1</v>
      </c>
    </row>
    <row r="16" spans="2:21" x14ac:dyDescent="0.15">
      <c r="B16" s="6">
        <v>140</v>
      </c>
      <c r="C16" s="6">
        <v>841</v>
      </c>
      <c r="D16" s="6">
        <v>274230.34000000003</v>
      </c>
      <c r="E16" s="6">
        <v>179</v>
      </c>
      <c r="F16" s="6">
        <f t="shared" si="1"/>
        <v>0.21284185493460167</v>
      </c>
      <c r="G16" s="6" t="b">
        <f t="shared" si="0"/>
        <v>1</v>
      </c>
      <c r="I16" s="6">
        <v>140</v>
      </c>
      <c r="J16" s="6">
        <v>836</v>
      </c>
      <c r="K16" s="6">
        <v>271646.40000000002</v>
      </c>
      <c r="L16" s="6">
        <v>228</v>
      </c>
      <c r="M16" s="6">
        <f t="shared" si="2"/>
        <v>0.27272727272727271</v>
      </c>
      <c r="N16" s="6" t="b">
        <f t="shared" si="3"/>
        <v>1</v>
      </c>
      <c r="P16" s="6">
        <v>140</v>
      </c>
      <c r="Q16" s="6">
        <v>913</v>
      </c>
      <c r="R16" s="6">
        <v>303837.12</v>
      </c>
      <c r="S16" s="6">
        <v>149</v>
      </c>
      <c r="T16" s="6">
        <f t="shared" si="4"/>
        <v>0.16319824753559695</v>
      </c>
      <c r="U16" s="6" t="b">
        <f t="shared" si="5"/>
        <v>1</v>
      </c>
    </row>
    <row r="17" spans="2:21" x14ac:dyDescent="0.15">
      <c r="B17" s="6">
        <v>150</v>
      </c>
      <c r="C17" s="6">
        <v>888</v>
      </c>
      <c r="D17" s="6">
        <v>295981.71999999997</v>
      </c>
      <c r="E17" s="6">
        <v>105</v>
      </c>
      <c r="F17" s="6">
        <f t="shared" si="1"/>
        <v>0.11824324324324324</v>
      </c>
      <c r="G17" s="6" t="b">
        <f t="shared" si="0"/>
        <v>1</v>
      </c>
      <c r="I17" s="6">
        <v>150</v>
      </c>
      <c r="J17" s="6">
        <v>654</v>
      </c>
      <c r="K17" s="6">
        <v>221670.06</v>
      </c>
      <c r="L17" s="6">
        <v>131</v>
      </c>
      <c r="M17" s="6">
        <f t="shared" si="2"/>
        <v>0.20030581039755352</v>
      </c>
      <c r="N17" s="6" t="b">
        <f t="shared" si="3"/>
        <v>1</v>
      </c>
      <c r="P17" s="6">
        <v>150</v>
      </c>
      <c r="Q17" s="6">
        <v>900</v>
      </c>
      <c r="R17" s="6">
        <v>295412.12</v>
      </c>
      <c r="S17" s="6">
        <v>81</v>
      </c>
      <c r="T17" s="6">
        <f t="shared" si="4"/>
        <v>0.09</v>
      </c>
      <c r="U17" s="6" t="b">
        <f t="shared" si="5"/>
        <v>1</v>
      </c>
    </row>
    <row r="18" spans="2:21" x14ac:dyDescent="0.15">
      <c r="B18" s="6">
        <v>160</v>
      </c>
      <c r="C18" s="6">
        <v>860</v>
      </c>
      <c r="D18" s="6">
        <v>281048.88</v>
      </c>
      <c r="E18" s="6">
        <v>170</v>
      </c>
      <c r="F18" s="6">
        <f t="shared" si="1"/>
        <v>0.19767441860465115</v>
      </c>
      <c r="G18" s="6" t="b">
        <f t="shared" si="0"/>
        <v>1</v>
      </c>
      <c r="I18" s="6">
        <v>160</v>
      </c>
      <c r="J18" s="6">
        <v>1120</v>
      </c>
      <c r="K18" s="6">
        <v>367642.6</v>
      </c>
      <c r="L18" s="6">
        <v>100</v>
      </c>
      <c r="M18" s="6">
        <f t="shared" si="2"/>
        <v>8.9285714285714288E-2</v>
      </c>
      <c r="N18" s="6" t="b">
        <f t="shared" si="3"/>
        <v>1</v>
      </c>
      <c r="P18" s="6">
        <v>160</v>
      </c>
      <c r="Q18" s="6">
        <v>829</v>
      </c>
      <c r="R18" s="6">
        <v>276553.96999999997</v>
      </c>
      <c r="S18" s="6">
        <v>158</v>
      </c>
      <c r="T18" s="6">
        <f t="shared" si="4"/>
        <v>0.19059107358262967</v>
      </c>
      <c r="U18" s="6" t="b">
        <f t="shared" si="5"/>
        <v>1</v>
      </c>
    </row>
    <row r="19" spans="2:21" x14ac:dyDescent="0.15">
      <c r="B19" s="6">
        <v>170</v>
      </c>
      <c r="C19" s="6">
        <v>861</v>
      </c>
      <c r="D19" s="6">
        <v>287122.62</v>
      </c>
      <c r="E19" s="6">
        <v>228</v>
      </c>
      <c r="F19" s="6">
        <f t="shared" si="1"/>
        <v>0.26480836236933797</v>
      </c>
      <c r="G19" s="6" t="b">
        <f t="shared" si="0"/>
        <v>1</v>
      </c>
      <c r="I19" s="6">
        <v>170</v>
      </c>
      <c r="J19" s="6">
        <v>448</v>
      </c>
      <c r="K19" s="6">
        <v>149429.22</v>
      </c>
      <c r="L19" s="6">
        <v>178</v>
      </c>
      <c r="M19" s="6">
        <f t="shared" si="2"/>
        <v>0.39732142857142855</v>
      </c>
      <c r="N19" s="6" t="b">
        <f t="shared" si="3"/>
        <v>1</v>
      </c>
      <c r="P19" s="6">
        <v>170</v>
      </c>
      <c r="Q19" s="6">
        <v>933</v>
      </c>
      <c r="R19" s="6">
        <v>302726.40000000002</v>
      </c>
      <c r="S19" s="6">
        <v>217</v>
      </c>
      <c r="T19" s="6">
        <f t="shared" si="4"/>
        <v>0.23258306538049303</v>
      </c>
      <c r="U19" s="6" t="b">
        <f t="shared" si="5"/>
        <v>1</v>
      </c>
    </row>
    <row r="20" spans="2:21" x14ac:dyDescent="0.15">
      <c r="B20" s="6">
        <v>180</v>
      </c>
      <c r="C20" s="6">
        <v>898</v>
      </c>
      <c r="D20" s="6">
        <v>299329.12</v>
      </c>
      <c r="E20" s="6">
        <v>203</v>
      </c>
      <c r="F20" s="6">
        <f t="shared" si="1"/>
        <v>0.22605790645879734</v>
      </c>
      <c r="G20" s="6" t="b">
        <f t="shared" si="0"/>
        <v>1</v>
      </c>
      <c r="I20" s="6">
        <v>180</v>
      </c>
      <c r="J20" s="6">
        <v>884</v>
      </c>
      <c r="K20" s="6">
        <v>286340.03000000003</v>
      </c>
      <c r="L20" s="6">
        <v>152</v>
      </c>
      <c r="M20" s="6">
        <f t="shared" si="2"/>
        <v>0.17194570135746606</v>
      </c>
      <c r="N20" s="6" t="b">
        <f t="shared" si="3"/>
        <v>1</v>
      </c>
      <c r="P20" s="6">
        <v>180</v>
      </c>
      <c r="Q20" s="6">
        <v>877</v>
      </c>
      <c r="R20" s="6">
        <v>285133.21999999997</v>
      </c>
      <c r="S20" s="6">
        <v>121</v>
      </c>
      <c r="T20" s="6">
        <f t="shared" si="4"/>
        <v>0.1379703534777651</v>
      </c>
      <c r="U20" s="6" t="b">
        <f t="shared" si="5"/>
        <v>1</v>
      </c>
    </row>
    <row r="21" spans="2:21" x14ac:dyDescent="0.15">
      <c r="B21" s="6">
        <v>190</v>
      </c>
      <c r="C21" s="6">
        <v>864</v>
      </c>
      <c r="D21" s="6">
        <v>284640.78000000003</v>
      </c>
      <c r="E21" s="6">
        <v>168</v>
      </c>
      <c r="F21" s="6">
        <f t="shared" si="1"/>
        <v>0.19444444444444445</v>
      </c>
      <c r="G21" s="6" t="b">
        <f t="shared" si="0"/>
        <v>1</v>
      </c>
      <c r="I21" s="6">
        <v>190</v>
      </c>
      <c r="J21" s="6">
        <v>841</v>
      </c>
      <c r="K21" s="6">
        <v>281551.09999999998</v>
      </c>
      <c r="L21" s="6">
        <v>90</v>
      </c>
      <c r="M21" s="6">
        <f t="shared" si="2"/>
        <v>0.1070154577883472</v>
      </c>
      <c r="N21" s="6" t="b">
        <f t="shared" si="3"/>
        <v>1</v>
      </c>
      <c r="P21" s="6">
        <v>190</v>
      </c>
      <c r="Q21" s="6">
        <v>841</v>
      </c>
      <c r="R21" s="6">
        <v>276099.40000000002</v>
      </c>
      <c r="S21" s="6">
        <v>280</v>
      </c>
      <c r="T21" s="6">
        <f t="shared" si="4"/>
        <v>0.33293697978596909</v>
      </c>
      <c r="U21" s="6" t="b">
        <f t="shared" si="5"/>
        <v>1</v>
      </c>
    </row>
    <row r="22" spans="2:21" x14ac:dyDescent="0.15">
      <c r="B22" s="6">
        <v>200</v>
      </c>
      <c r="C22" s="6">
        <v>546</v>
      </c>
      <c r="D22" s="6">
        <v>189707.84</v>
      </c>
      <c r="E22" s="6">
        <v>241</v>
      </c>
      <c r="F22" s="6">
        <f t="shared" si="1"/>
        <v>0.44139194139194138</v>
      </c>
      <c r="G22" s="6" t="b">
        <f t="shared" si="0"/>
        <v>1</v>
      </c>
      <c r="I22" s="6">
        <v>200</v>
      </c>
      <c r="J22" s="6">
        <v>841</v>
      </c>
      <c r="K22" s="6">
        <v>283076.96999999997</v>
      </c>
      <c r="L22" s="6">
        <v>165</v>
      </c>
      <c r="M22" s="6">
        <f t="shared" si="2"/>
        <v>0.1961950059453032</v>
      </c>
      <c r="N22" s="6" t="b">
        <f t="shared" si="3"/>
        <v>1</v>
      </c>
      <c r="P22" s="6">
        <v>200</v>
      </c>
      <c r="Q22" s="6">
        <v>841</v>
      </c>
      <c r="R22" s="6">
        <v>280801.88</v>
      </c>
      <c r="S22" s="6">
        <v>75</v>
      </c>
      <c r="T22" s="6">
        <f t="shared" si="4"/>
        <v>8.9179548156956001E-2</v>
      </c>
      <c r="U22" s="6" t="b">
        <f t="shared" si="5"/>
        <v>1</v>
      </c>
    </row>
    <row r="23" spans="2:21" x14ac:dyDescent="0.15">
      <c r="B23" s="6">
        <v>210</v>
      </c>
      <c r="C23" s="6">
        <v>784</v>
      </c>
      <c r="D23" s="6">
        <v>261253.5</v>
      </c>
      <c r="E23" s="6">
        <v>101</v>
      </c>
      <c r="F23" s="6">
        <f t="shared" si="1"/>
        <v>0.12882653061224489</v>
      </c>
      <c r="G23" s="6" t="b">
        <f t="shared" si="0"/>
        <v>1</v>
      </c>
      <c r="I23" s="6">
        <v>210</v>
      </c>
      <c r="J23" s="6">
        <v>840</v>
      </c>
      <c r="K23" s="6">
        <v>278833</v>
      </c>
      <c r="L23" s="6">
        <v>85</v>
      </c>
      <c r="M23" s="6">
        <f t="shared" si="2"/>
        <v>0.10119047619047619</v>
      </c>
      <c r="N23" s="6" t="b">
        <f t="shared" si="3"/>
        <v>1</v>
      </c>
      <c r="P23" s="6">
        <v>210</v>
      </c>
      <c r="Q23" s="6">
        <v>840</v>
      </c>
      <c r="R23" s="6">
        <v>281465.2</v>
      </c>
      <c r="S23" s="6">
        <v>146</v>
      </c>
      <c r="T23" s="6">
        <f t="shared" si="4"/>
        <v>0.1738095238095238</v>
      </c>
      <c r="U23" s="6" t="b">
        <f t="shared" si="5"/>
        <v>1</v>
      </c>
    </row>
    <row r="24" spans="2:21" x14ac:dyDescent="0.15">
      <c r="B24" s="6">
        <v>220</v>
      </c>
      <c r="C24" s="6">
        <v>884</v>
      </c>
      <c r="D24" s="6">
        <v>294691.21999999997</v>
      </c>
      <c r="E24" s="6">
        <v>216</v>
      </c>
      <c r="F24" s="6">
        <f t="shared" si="1"/>
        <v>0.24434389140271492</v>
      </c>
      <c r="G24" s="6" t="b">
        <f t="shared" si="0"/>
        <v>1</v>
      </c>
      <c r="I24" s="6">
        <v>220</v>
      </c>
      <c r="J24" s="6">
        <v>842</v>
      </c>
      <c r="K24" s="6">
        <v>280293.34000000003</v>
      </c>
      <c r="L24" s="6">
        <v>240</v>
      </c>
      <c r="M24" s="6">
        <f t="shared" si="2"/>
        <v>0.28503562945368172</v>
      </c>
      <c r="N24" s="6" t="b">
        <f t="shared" si="3"/>
        <v>1</v>
      </c>
      <c r="P24" s="6">
        <v>220</v>
      </c>
      <c r="Q24" s="6">
        <v>841</v>
      </c>
      <c r="R24" s="6">
        <v>276626.09999999998</v>
      </c>
      <c r="S24" s="6">
        <v>100</v>
      </c>
      <c r="T24" s="6">
        <f t="shared" si="4"/>
        <v>0.11890606420927467</v>
      </c>
      <c r="U24" s="6" t="b">
        <f t="shared" si="5"/>
        <v>1</v>
      </c>
    </row>
    <row r="25" spans="2:21" x14ac:dyDescent="0.15">
      <c r="B25" s="6">
        <v>230</v>
      </c>
      <c r="C25" s="6">
        <v>868</v>
      </c>
      <c r="D25" s="6">
        <v>285329.25</v>
      </c>
      <c r="E25" s="6">
        <v>103</v>
      </c>
      <c r="F25" s="6">
        <f t="shared" si="1"/>
        <v>0.11866359447004608</v>
      </c>
      <c r="G25" s="6" t="b">
        <f t="shared" si="0"/>
        <v>1</v>
      </c>
      <c r="I25" s="6">
        <v>230</v>
      </c>
      <c r="J25" s="6">
        <v>840</v>
      </c>
      <c r="K25" s="6">
        <v>282240.40000000002</v>
      </c>
      <c r="L25" s="6">
        <v>117</v>
      </c>
      <c r="M25" s="6">
        <f t="shared" si="2"/>
        <v>0.13928571428571429</v>
      </c>
      <c r="N25" s="6" t="b">
        <f t="shared" si="3"/>
        <v>1</v>
      </c>
      <c r="P25" s="6">
        <v>230</v>
      </c>
      <c r="Q25" s="6">
        <v>841</v>
      </c>
      <c r="R25" s="6">
        <v>272414.96999999997</v>
      </c>
      <c r="S25" s="6">
        <v>174</v>
      </c>
      <c r="T25" s="6">
        <f t="shared" si="4"/>
        <v>0.20689655172413793</v>
      </c>
      <c r="U25" s="6" t="b">
        <f t="shared" si="5"/>
        <v>1</v>
      </c>
    </row>
    <row r="26" spans="2:21" x14ac:dyDescent="0.15">
      <c r="B26" s="6">
        <v>240</v>
      </c>
      <c r="C26" s="6">
        <v>897</v>
      </c>
      <c r="D26" s="6">
        <v>294758.88</v>
      </c>
      <c r="E26" s="6">
        <v>186</v>
      </c>
      <c r="F26" s="6">
        <f t="shared" si="1"/>
        <v>0.20735785953177258</v>
      </c>
      <c r="G26" s="6" t="b">
        <f t="shared" si="0"/>
        <v>1</v>
      </c>
      <c r="I26" s="6">
        <v>240</v>
      </c>
      <c r="J26" s="6">
        <v>839</v>
      </c>
      <c r="K26" s="6">
        <v>277239.59999999998</v>
      </c>
      <c r="L26" s="6">
        <v>176</v>
      </c>
      <c r="M26" s="6">
        <f t="shared" si="2"/>
        <v>0.2097735399284863</v>
      </c>
      <c r="N26" s="6" t="b">
        <f t="shared" si="3"/>
        <v>1</v>
      </c>
      <c r="P26" s="6">
        <v>240</v>
      </c>
      <c r="Q26" s="6">
        <v>720</v>
      </c>
      <c r="R26" s="6">
        <v>241301.02</v>
      </c>
      <c r="S26" s="6">
        <v>64</v>
      </c>
      <c r="T26" s="6">
        <f t="shared" si="4"/>
        <v>8.8888888888888892E-2</v>
      </c>
      <c r="U26" s="6" t="b">
        <f t="shared" si="5"/>
        <v>1</v>
      </c>
    </row>
    <row r="27" spans="2:21" x14ac:dyDescent="0.15">
      <c r="B27" s="6">
        <v>250</v>
      </c>
      <c r="C27" s="6">
        <v>841</v>
      </c>
      <c r="D27" s="6">
        <v>274484.7</v>
      </c>
      <c r="E27" s="6">
        <v>47</v>
      </c>
      <c r="F27" s="6">
        <f t="shared" si="1"/>
        <v>5.5885850178359099E-2</v>
      </c>
      <c r="G27" s="6" t="b">
        <f t="shared" si="0"/>
        <v>1</v>
      </c>
      <c r="I27" s="6">
        <v>250</v>
      </c>
      <c r="J27" s="6">
        <v>914</v>
      </c>
      <c r="K27" s="6">
        <v>302525</v>
      </c>
      <c r="L27" s="6">
        <v>47</v>
      </c>
      <c r="M27" s="6">
        <f t="shared" si="2"/>
        <v>5.1422319474835887E-2</v>
      </c>
      <c r="N27" s="6" t="b">
        <f t="shared" si="3"/>
        <v>1</v>
      </c>
      <c r="P27" s="6">
        <v>250</v>
      </c>
      <c r="Q27" s="6">
        <v>540</v>
      </c>
      <c r="R27" s="6">
        <v>183637.9</v>
      </c>
      <c r="S27" s="6">
        <v>179</v>
      </c>
      <c r="T27" s="6">
        <f t="shared" si="4"/>
        <v>0.33148148148148149</v>
      </c>
      <c r="U27" s="6" t="b">
        <f t="shared" si="5"/>
        <v>1</v>
      </c>
    </row>
    <row r="28" spans="2:21" x14ac:dyDescent="0.15">
      <c r="B28" s="6">
        <v>260</v>
      </c>
      <c r="C28" s="6">
        <v>841</v>
      </c>
      <c r="D28" s="6">
        <v>270076.03000000003</v>
      </c>
      <c r="E28" s="6">
        <v>195</v>
      </c>
      <c r="F28" s="6">
        <f t="shared" si="1"/>
        <v>0.2318668252080856</v>
      </c>
      <c r="G28" s="6" t="b">
        <f t="shared" si="0"/>
        <v>1</v>
      </c>
      <c r="I28" s="6">
        <v>260</v>
      </c>
      <c r="J28" s="6">
        <v>888</v>
      </c>
      <c r="K28" s="6">
        <v>278662.71999999997</v>
      </c>
      <c r="L28" s="6">
        <v>150</v>
      </c>
      <c r="M28" s="6">
        <f t="shared" si="2"/>
        <v>0.16891891891891891</v>
      </c>
      <c r="N28" s="6" t="b">
        <f t="shared" si="3"/>
        <v>1</v>
      </c>
      <c r="P28" s="6">
        <v>260</v>
      </c>
      <c r="Q28" s="6">
        <v>881</v>
      </c>
      <c r="R28" s="6">
        <v>303043.46999999997</v>
      </c>
      <c r="S28" s="6">
        <v>153</v>
      </c>
      <c r="T28" s="6">
        <f t="shared" si="4"/>
        <v>0.17366628830874006</v>
      </c>
      <c r="U28" s="6" t="b">
        <f t="shared" si="5"/>
        <v>1</v>
      </c>
    </row>
    <row r="29" spans="2:21" x14ac:dyDescent="0.15">
      <c r="B29" s="6">
        <v>270</v>
      </c>
      <c r="C29" s="6">
        <v>841</v>
      </c>
      <c r="D29" s="6">
        <v>279004.79999999999</v>
      </c>
      <c r="E29" s="6">
        <v>59</v>
      </c>
      <c r="F29" s="6">
        <f t="shared" si="1"/>
        <v>7.0154577883472055E-2</v>
      </c>
      <c r="G29" s="6" t="b">
        <f t="shared" si="0"/>
        <v>1</v>
      </c>
      <c r="I29" s="6">
        <v>270</v>
      </c>
      <c r="J29" s="6">
        <v>923</v>
      </c>
      <c r="K29" s="6">
        <v>303676.06</v>
      </c>
      <c r="L29" s="6">
        <v>185</v>
      </c>
      <c r="M29" s="6">
        <f t="shared" si="2"/>
        <v>0.20043336944745396</v>
      </c>
      <c r="N29" s="6" t="b">
        <f t="shared" si="3"/>
        <v>1</v>
      </c>
      <c r="P29" s="6">
        <v>270</v>
      </c>
      <c r="Q29" s="6">
        <v>993</v>
      </c>
      <c r="R29" s="6">
        <v>316673.62</v>
      </c>
      <c r="S29" s="6">
        <v>126</v>
      </c>
      <c r="T29" s="6">
        <f t="shared" si="4"/>
        <v>0.12688821752265861</v>
      </c>
      <c r="U29" s="6" t="b">
        <f t="shared" si="5"/>
        <v>1</v>
      </c>
    </row>
    <row r="30" spans="2:21" x14ac:dyDescent="0.15">
      <c r="B30" s="6">
        <v>280</v>
      </c>
      <c r="C30" s="6">
        <v>840</v>
      </c>
      <c r="D30" s="6">
        <v>279019.40000000002</v>
      </c>
      <c r="E30" s="6">
        <v>220</v>
      </c>
      <c r="F30" s="6">
        <f t="shared" si="1"/>
        <v>0.26190476190476192</v>
      </c>
      <c r="G30" s="6" t="b">
        <f t="shared" si="0"/>
        <v>1</v>
      </c>
      <c r="I30" s="6">
        <v>280</v>
      </c>
      <c r="J30" s="6">
        <v>477</v>
      </c>
      <c r="K30" s="6">
        <v>152608.51999999999</v>
      </c>
      <c r="L30" s="6">
        <v>80</v>
      </c>
      <c r="M30" s="6">
        <f t="shared" si="2"/>
        <v>0.16771488469601678</v>
      </c>
      <c r="N30" s="6" t="b">
        <f t="shared" si="3"/>
        <v>1</v>
      </c>
      <c r="P30" s="6">
        <v>280</v>
      </c>
      <c r="Q30" s="6">
        <v>951</v>
      </c>
      <c r="R30" s="6">
        <v>310840.40000000002</v>
      </c>
      <c r="S30" s="6">
        <v>180</v>
      </c>
      <c r="T30" s="6">
        <f t="shared" si="4"/>
        <v>0.1892744479495268</v>
      </c>
      <c r="U30" s="6" t="b">
        <f t="shared" si="5"/>
        <v>1</v>
      </c>
    </row>
    <row r="31" spans="2:21" x14ac:dyDescent="0.15">
      <c r="B31" s="6">
        <v>290</v>
      </c>
      <c r="C31" s="6">
        <v>840</v>
      </c>
      <c r="D31" s="6">
        <v>271807.71999999997</v>
      </c>
      <c r="E31" s="6">
        <v>179</v>
      </c>
      <c r="F31" s="6">
        <f t="shared" si="1"/>
        <v>0.21309523809523809</v>
      </c>
      <c r="G31" s="6" t="b">
        <f t="shared" si="0"/>
        <v>1</v>
      </c>
      <c r="I31" s="6">
        <v>290</v>
      </c>
      <c r="J31" s="6">
        <v>870</v>
      </c>
      <c r="K31" s="6">
        <v>286099.34000000003</v>
      </c>
      <c r="L31" s="6">
        <v>238</v>
      </c>
      <c r="M31" s="6">
        <f t="shared" si="2"/>
        <v>0.27356321839080461</v>
      </c>
      <c r="N31" s="6" t="b">
        <f t="shared" si="3"/>
        <v>1</v>
      </c>
      <c r="P31" s="6">
        <v>290</v>
      </c>
      <c r="Q31" s="6">
        <v>863</v>
      </c>
      <c r="R31" s="6">
        <v>287906.12</v>
      </c>
      <c r="S31" s="6">
        <v>65</v>
      </c>
      <c r="T31" s="6">
        <f t="shared" si="4"/>
        <v>7.5318655851680183E-2</v>
      </c>
      <c r="U31" s="6" t="b">
        <f t="shared" si="5"/>
        <v>1</v>
      </c>
    </row>
    <row r="32" spans="2:21" x14ac:dyDescent="0.15">
      <c r="B32" s="6">
        <v>300</v>
      </c>
      <c r="C32" s="6">
        <v>807</v>
      </c>
      <c r="D32" s="6">
        <v>265771.06</v>
      </c>
      <c r="E32" s="6">
        <v>10</v>
      </c>
      <c r="F32" s="6">
        <f t="shared" si="1"/>
        <v>1.2391573729863693E-2</v>
      </c>
      <c r="G32" s="6" t="b">
        <f t="shared" si="0"/>
        <v>1</v>
      </c>
      <c r="I32" s="6">
        <v>300</v>
      </c>
      <c r="J32" s="6">
        <v>916</v>
      </c>
      <c r="K32" s="6">
        <v>299612.03000000003</v>
      </c>
      <c r="L32" s="6">
        <v>27</v>
      </c>
      <c r="M32" s="6">
        <f t="shared" si="2"/>
        <v>2.9475982532751091E-2</v>
      </c>
      <c r="N32" s="6" t="b">
        <f t="shared" si="3"/>
        <v>1</v>
      </c>
      <c r="P32" s="6">
        <v>300</v>
      </c>
      <c r="Q32" s="6">
        <v>452</v>
      </c>
      <c r="R32" s="6">
        <v>145401.60000000001</v>
      </c>
      <c r="S32" s="6">
        <v>39</v>
      </c>
      <c r="T32" s="6">
        <f t="shared" si="4"/>
        <v>8.628318584070796E-2</v>
      </c>
      <c r="U32" s="6" t="b">
        <f t="shared" si="5"/>
        <v>1</v>
      </c>
    </row>
    <row r="33" spans="2:21" x14ac:dyDescent="0.15">
      <c r="B33" s="6">
        <v>310</v>
      </c>
      <c r="C33" s="6"/>
      <c r="D33" s="6"/>
      <c r="E33" s="6"/>
      <c r="F33" s="6" t="str">
        <f t="shared" si="1"/>
        <v/>
      </c>
      <c r="G33" s="6" t="b">
        <f t="shared" si="0"/>
        <v>0</v>
      </c>
      <c r="I33" s="6">
        <v>310</v>
      </c>
      <c r="J33" s="6">
        <v>678</v>
      </c>
      <c r="K33" s="6">
        <v>223298.62</v>
      </c>
      <c r="L33" s="6">
        <v>223</v>
      </c>
      <c r="M33" s="6">
        <f t="shared" si="2"/>
        <v>0.32890855457227136</v>
      </c>
      <c r="N33" s="6" t="b">
        <f t="shared" si="3"/>
        <v>1</v>
      </c>
      <c r="P33" s="6">
        <v>310</v>
      </c>
      <c r="Q33" s="6">
        <v>106</v>
      </c>
      <c r="R33" s="6">
        <v>35005.040000000001</v>
      </c>
      <c r="S33" s="6">
        <v>155</v>
      </c>
      <c r="T33" s="6">
        <f t="shared" si="4"/>
        <v>1.4622641509433962</v>
      </c>
      <c r="U33" s="6" t="b">
        <f t="shared" si="5"/>
        <v>0</v>
      </c>
    </row>
    <row r="35" spans="2:21" x14ac:dyDescent="0.15">
      <c r="B35" s="26" t="s">
        <v>44</v>
      </c>
      <c r="C35" s="26"/>
      <c r="D35" s="26"/>
      <c r="E35" s="26"/>
      <c r="F35" s="26"/>
      <c r="I35" s="26" t="s">
        <v>44</v>
      </c>
      <c r="J35" s="26"/>
      <c r="K35" s="26"/>
      <c r="L35" s="26"/>
      <c r="M35" s="26"/>
      <c r="P35" s="26" t="s">
        <v>44</v>
      </c>
      <c r="Q35" s="26"/>
      <c r="R35" s="26"/>
      <c r="S35" s="26"/>
      <c r="T35" s="26"/>
    </row>
    <row r="36" spans="2:21" x14ac:dyDescent="0.15">
      <c r="B36" s="30" t="s">
        <v>13</v>
      </c>
      <c r="C36" s="30"/>
      <c r="D36" s="30"/>
      <c r="E36" s="30"/>
      <c r="F36" s="9">
        <f>QUARTILE(F3:F33,1)</f>
        <v>9.7742628992628991E-2</v>
      </c>
      <c r="I36" s="30" t="s">
        <v>13</v>
      </c>
      <c r="J36" s="30"/>
      <c r="K36" s="30"/>
      <c r="L36" s="30"/>
      <c r="M36" s="9">
        <f>QUARTILE(M3:M33,1)</f>
        <v>0.10860737719429084</v>
      </c>
      <c r="P36" s="30" t="s">
        <v>13</v>
      </c>
      <c r="Q36" s="30"/>
      <c r="R36" s="30"/>
      <c r="S36" s="30"/>
      <c r="T36" s="9">
        <f>QUARTILE(T3:T33,1)</f>
        <v>9.9638883859416175E-2</v>
      </c>
    </row>
    <row r="37" spans="2:21" x14ac:dyDescent="0.15">
      <c r="B37" s="30" t="s">
        <v>15</v>
      </c>
      <c r="C37" s="30"/>
      <c r="D37" s="30"/>
      <c r="E37" s="30"/>
      <c r="F37" s="9">
        <f>QUARTILE(F3:F33,3)</f>
        <v>0.23807423318374182</v>
      </c>
      <c r="I37" s="30" t="s">
        <v>15</v>
      </c>
      <c r="J37" s="30"/>
      <c r="K37" s="30"/>
      <c r="L37" s="30"/>
      <c r="M37" s="9">
        <f>QUARTILE(M3:M33,3)</f>
        <v>0.26161742350125677</v>
      </c>
      <c r="P37" s="30" t="s">
        <v>15</v>
      </c>
      <c r="Q37" s="30"/>
      <c r="R37" s="30"/>
      <c r="S37" s="30"/>
      <c r="T37" s="9">
        <f>QUARTILE(T3:T33,3)</f>
        <v>0.22102606723285631</v>
      </c>
    </row>
    <row r="38" spans="2:21" x14ac:dyDescent="0.15">
      <c r="B38" s="30" t="s">
        <v>14</v>
      </c>
      <c r="C38" s="30"/>
      <c r="D38" s="30"/>
      <c r="E38" s="30"/>
      <c r="F38" s="9">
        <f>F37-F36</f>
        <v>0.14033160419111285</v>
      </c>
      <c r="I38" s="30" t="s">
        <v>14</v>
      </c>
      <c r="J38" s="30"/>
      <c r="K38" s="30"/>
      <c r="L38" s="30"/>
      <c r="M38" s="9">
        <f>M37-M36</f>
        <v>0.15301004630696594</v>
      </c>
      <c r="P38" s="30" t="s">
        <v>14</v>
      </c>
      <c r="Q38" s="30"/>
      <c r="R38" s="30"/>
      <c r="S38" s="30"/>
      <c r="T38" s="9">
        <f>T37-T36</f>
        <v>0.12138718337344014</v>
      </c>
    </row>
    <row r="39" spans="2:21" x14ac:dyDescent="0.15">
      <c r="B39" s="30" t="s">
        <v>11</v>
      </c>
      <c r="C39" s="30"/>
      <c r="D39" s="30"/>
      <c r="E39" s="30"/>
      <c r="F39" s="9">
        <f>F36-(1.5*F38)</f>
        <v>-0.11275477729404028</v>
      </c>
      <c r="I39" s="30" t="s">
        <v>11</v>
      </c>
      <c r="J39" s="30"/>
      <c r="K39" s="30"/>
      <c r="L39" s="30"/>
      <c r="M39" s="9">
        <f>M36-(1.5*M38)</f>
        <v>-0.12090769226615808</v>
      </c>
      <c r="P39" s="30" t="s">
        <v>11</v>
      </c>
      <c r="Q39" s="30"/>
      <c r="R39" s="30"/>
      <c r="S39" s="30"/>
      <c r="T39" s="9">
        <f>T36-(1.5*T38)</f>
        <v>-8.2441891200744036E-2</v>
      </c>
    </row>
    <row r="40" spans="2:21" x14ac:dyDescent="0.15">
      <c r="B40" s="30" t="s">
        <v>12</v>
      </c>
      <c r="C40" s="30"/>
      <c r="D40" s="30"/>
      <c r="E40" s="30"/>
      <c r="F40" s="9">
        <f>F37+(1.5*F38)</f>
        <v>0.44857163947041112</v>
      </c>
      <c r="I40" s="30" t="s">
        <v>12</v>
      </c>
      <c r="J40" s="30"/>
      <c r="K40" s="30"/>
      <c r="L40" s="30"/>
      <c r="M40" s="9">
        <f>M37+(1.5*M38)</f>
        <v>0.49113249296170569</v>
      </c>
      <c r="P40" s="30" t="s">
        <v>12</v>
      </c>
      <c r="Q40" s="30"/>
      <c r="R40" s="30"/>
      <c r="S40" s="30"/>
      <c r="T40" s="9">
        <f>T37+(1.5*T38)</f>
        <v>0.40310684229301652</v>
      </c>
    </row>
    <row r="41" spans="2:21" x14ac:dyDescent="0.15">
      <c r="B41" s="32" t="s">
        <v>21</v>
      </c>
      <c r="C41" s="32"/>
      <c r="D41" s="32"/>
      <c r="E41" s="32"/>
      <c r="F41" s="6">
        <f>AVERAGEIFS(E3:E33,G3:G33,TRUE)</f>
        <v>141.72413793103448</v>
      </c>
      <c r="I41" s="32" t="s">
        <v>21</v>
      </c>
      <c r="J41" s="32"/>
      <c r="K41" s="32"/>
      <c r="L41" s="32"/>
      <c r="M41" s="6">
        <f>AVERAGEIFS(L3:L33,N3:N33,TRUE)</f>
        <v>144.19999999999999</v>
      </c>
      <c r="P41" s="32" t="s">
        <v>21</v>
      </c>
      <c r="Q41" s="32"/>
      <c r="R41" s="32"/>
      <c r="S41" s="32"/>
      <c r="T41" s="6">
        <f>AVERAGEIFS(S3:S33,U3:U33,TRUE)</f>
        <v>138.23333333333332</v>
      </c>
    </row>
    <row r="42" spans="2:21" x14ac:dyDescent="0.15">
      <c r="B42" s="32" t="s">
        <v>20</v>
      </c>
      <c r="C42" s="32"/>
      <c r="D42" s="32"/>
      <c r="E42" s="32"/>
      <c r="F42" s="6">
        <f>AVERAGEIFS(C3:C33,G3:G33,TRUE)</f>
        <v>841.17241379310349</v>
      </c>
      <c r="I42" s="32" t="s">
        <v>20</v>
      </c>
      <c r="J42" s="32"/>
      <c r="K42" s="32"/>
      <c r="L42" s="32"/>
      <c r="M42" s="6">
        <f>AVERAGEIFS(J3:J33,N3:N33,TRUE)</f>
        <v>822.13333333333333</v>
      </c>
      <c r="P42" s="32" t="s">
        <v>20</v>
      </c>
      <c r="Q42" s="32"/>
      <c r="R42" s="32"/>
      <c r="S42" s="32"/>
      <c r="T42" s="6">
        <f>AVERAGEIFS(Q3:Q33,U3:U33,TRUE)</f>
        <v>822.56666666666672</v>
      </c>
    </row>
    <row r="44" spans="2:21" x14ac:dyDescent="0.15">
      <c r="B44" s="32" t="s">
        <v>21</v>
      </c>
      <c r="C44" s="32"/>
      <c r="D44" s="32"/>
      <c r="E44" s="32"/>
      <c r="F44" s="6">
        <f>AVERAGE(F41,M41,T41)</f>
        <v>141.38582375478927</v>
      </c>
    </row>
    <row r="45" spans="2:21" x14ac:dyDescent="0.15">
      <c r="B45" s="32" t="s">
        <v>20</v>
      </c>
      <c r="C45" s="32"/>
      <c r="D45" s="32"/>
      <c r="E45" s="32"/>
      <c r="F45" s="6">
        <f>AVERAGE(F42,M42,T42)</f>
        <v>828.62413793103451</v>
      </c>
    </row>
  </sheetData>
  <mergeCells count="29">
    <mergeCell ref="P41:S41"/>
    <mergeCell ref="P42:S42"/>
    <mergeCell ref="B44:E44"/>
    <mergeCell ref="B45:E45"/>
    <mergeCell ref="I40:L40"/>
    <mergeCell ref="I41:L41"/>
    <mergeCell ref="I42:L42"/>
    <mergeCell ref="B40:E40"/>
    <mergeCell ref="B41:E41"/>
    <mergeCell ref="B42:E42"/>
    <mergeCell ref="P39:S39"/>
    <mergeCell ref="P40:S40"/>
    <mergeCell ref="I1:N1"/>
    <mergeCell ref="I35:M35"/>
    <mergeCell ref="I36:L36"/>
    <mergeCell ref="I37:L37"/>
    <mergeCell ref="I38:L38"/>
    <mergeCell ref="I39:L39"/>
    <mergeCell ref="P1:U1"/>
    <mergeCell ref="P35:T35"/>
    <mergeCell ref="P36:S36"/>
    <mergeCell ref="P37:S37"/>
    <mergeCell ref="P38:S38"/>
    <mergeCell ref="B39:E39"/>
    <mergeCell ref="B1:G1"/>
    <mergeCell ref="B35:F35"/>
    <mergeCell ref="B36:E36"/>
    <mergeCell ref="B37:E37"/>
    <mergeCell ref="B38:E3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5"/>
  <sheetViews>
    <sheetView topLeftCell="A28" zoomScaleNormal="80" zoomScalePageLayoutView="80" workbookViewId="0">
      <selection activeCell="B44" sqref="B44:F45"/>
    </sheetView>
  </sheetViews>
  <sheetFormatPr baseColWidth="10" defaultRowHeight="14" x14ac:dyDescent="0.15"/>
  <cols>
    <col min="1" max="1" width="2.83203125" style="4" customWidth="1"/>
    <col min="2" max="2" width="12.33203125" style="4" customWidth="1"/>
    <col min="3" max="3" width="12.83203125" style="4" customWidth="1"/>
    <col min="4" max="4" width="10.1640625" style="4" bestFit="1" customWidth="1"/>
    <col min="5" max="5" width="14" style="4" customWidth="1"/>
    <col min="6" max="6" width="17.33203125" style="4" bestFit="1" customWidth="1"/>
    <col min="7" max="7" width="11.1640625" style="4" bestFit="1" customWidth="1"/>
    <col min="8" max="8" width="5.33203125" style="4" customWidth="1"/>
    <col min="9" max="9" width="12.33203125" style="4" customWidth="1"/>
    <col min="10" max="10" width="12.1640625" style="4" customWidth="1"/>
    <col min="11" max="13" width="10.83203125" style="4"/>
    <col min="14" max="14" width="11.1640625" style="4" customWidth="1"/>
    <col min="15" max="15" width="7" style="4" customWidth="1"/>
    <col min="16" max="16" width="13.1640625" style="4" customWidth="1"/>
    <col min="17" max="17" width="11.83203125" style="4" customWidth="1"/>
    <col min="18" max="20" width="10.83203125" style="4"/>
    <col min="21" max="21" width="11.33203125" style="4" customWidth="1"/>
    <col min="22" max="16384" width="10.83203125" style="4"/>
  </cols>
  <sheetData>
    <row r="1" spans="2:21" x14ac:dyDescent="0.15">
      <c r="B1" s="31" t="s">
        <v>39</v>
      </c>
      <c r="C1" s="31"/>
      <c r="D1" s="31"/>
      <c r="E1" s="31"/>
      <c r="F1" s="31"/>
      <c r="G1" s="31"/>
      <c r="I1" s="31" t="s">
        <v>40</v>
      </c>
      <c r="J1" s="31"/>
      <c r="K1" s="31"/>
      <c r="L1" s="31"/>
      <c r="M1" s="31"/>
      <c r="N1" s="31"/>
      <c r="P1" s="31" t="s">
        <v>41</v>
      </c>
      <c r="Q1" s="31"/>
      <c r="R1" s="31"/>
      <c r="S1" s="31"/>
      <c r="T1" s="31"/>
      <c r="U1" s="31"/>
    </row>
    <row r="2" spans="2:21" ht="56" x14ac:dyDescent="0.15">
      <c r="B2" s="11" t="s">
        <v>0</v>
      </c>
      <c r="C2" s="12" t="s">
        <v>16</v>
      </c>
      <c r="D2" s="12" t="s">
        <v>10</v>
      </c>
      <c r="E2" s="12" t="s">
        <v>18</v>
      </c>
      <c r="F2" s="12" t="s">
        <v>19</v>
      </c>
      <c r="G2" s="11" t="s">
        <v>17</v>
      </c>
      <c r="I2" s="11" t="s">
        <v>0</v>
      </c>
      <c r="J2" s="12" t="s">
        <v>16</v>
      </c>
      <c r="K2" s="12" t="s">
        <v>10</v>
      </c>
      <c r="L2" s="12" t="s">
        <v>18</v>
      </c>
      <c r="M2" s="12" t="s">
        <v>19</v>
      </c>
      <c r="N2" s="11" t="s">
        <v>17</v>
      </c>
      <c r="P2" s="11" t="s">
        <v>0</v>
      </c>
      <c r="Q2" s="12" t="s">
        <v>16</v>
      </c>
      <c r="R2" s="12" t="s">
        <v>10</v>
      </c>
      <c r="S2" s="12" t="s">
        <v>18</v>
      </c>
      <c r="T2" s="12" t="s">
        <v>19</v>
      </c>
      <c r="U2" s="11" t="s">
        <v>17</v>
      </c>
    </row>
    <row r="3" spans="2:21" x14ac:dyDescent="0.15">
      <c r="B3" s="6">
        <v>10</v>
      </c>
      <c r="C3" s="6">
        <v>114</v>
      </c>
      <c r="D3" s="6">
        <v>34667.760000000002</v>
      </c>
      <c r="E3" s="6">
        <v>1183</v>
      </c>
      <c r="F3" s="6">
        <f>IFERROR(E3/C3,"")</f>
        <v>10.37719298245614</v>
      </c>
      <c r="G3" s="6" t="b">
        <f t="shared" ref="G3:G33" si="0">IF(OR(F3&lt;$F$39,F3&gt;$F$40),FALSE,TRUE)</f>
        <v>0</v>
      </c>
      <c r="I3" s="6">
        <v>10</v>
      </c>
      <c r="J3" s="6">
        <v>209</v>
      </c>
      <c r="K3" s="6">
        <v>69886.73</v>
      </c>
      <c r="L3" s="6">
        <v>971</v>
      </c>
      <c r="M3" s="6">
        <f>IFERROR(L3/J3,"")</f>
        <v>4.6459330143540667</v>
      </c>
      <c r="N3" s="6" t="b">
        <f>IF(OR(M3&lt;$M$39,M3&gt;$M$40),FALSE,TRUE)</f>
        <v>0</v>
      </c>
      <c r="P3" s="6">
        <v>10</v>
      </c>
      <c r="Q3" s="6">
        <v>826</v>
      </c>
      <c r="R3" s="6">
        <v>264764.94</v>
      </c>
      <c r="S3" s="6">
        <v>369</v>
      </c>
      <c r="T3" s="6">
        <f>IFERROR(S3/Q3,"")</f>
        <v>0.44673123486682809</v>
      </c>
      <c r="U3" s="6" t="b">
        <f>IF(OR(T3&lt;$T$39,T3&gt;$T$40),FALSE,TRUE)</f>
        <v>1</v>
      </c>
    </row>
    <row r="4" spans="2:21" x14ac:dyDescent="0.15">
      <c r="B4" s="6">
        <v>20</v>
      </c>
      <c r="C4" s="6">
        <v>853</v>
      </c>
      <c r="D4" s="6">
        <v>282827.34000000003</v>
      </c>
      <c r="E4" s="6">
        <v>1164</v>
      </c>
      <c r="F4" s="6">
        <f t="shared" ref="F4:F33" si="1">IFERROR(E4/C4,"")</f>
        <v>1.3645955451348182</v>
      </c>
      <c r="G4" s="6" t="b">
        <f t="shared" si="0"/>
        <v>1</v>
      </c>
      <c r="I4" s="6">
        <v>20</v>
      </c>
      <c r="J4" s="6">
        <v>839</v>
      </c>
      <c r="K4" s="6">
        <v>270465.88</v>
      </c>
      <c r="L4" s="6">
        <v>513</v>
      </c>
      <c r="M4" s="6">
        <f t="shared" ref="M4:M33" si="2">IFERROR(L4/J4,"")</f>
        <v>0.61144219308700831</v>
      </c>
      <c r="N4" s="6" t="b">
        <f t="shared" ref="N4:N33" si="3">IF(OR(M4&lt;$M$39,M4&gt;$M$40),FALSE,TRUE)</f>
        <v>1</v>
      </c>
      <c r="P4" s="6">
        <v>20</v>
      </c>
      <c r="Q4" s="6">
        <v>456</v>
      </c>
      <c r="R4" s="6">
        <v>144068.45000000001</v>
      </c>
      <c r="S4" s="6">
        <v>1981</v>
      </c>
      <c r="T4" s="6">
        <f t="shared" ref="T4:T33" si="4">IFERROR(S4/Q4,"")</f>
        <v>4.3442982456140351</v>
      </c>
      <c r="U4" s="6" t="b">
        <f t="shared" ref="U4:U33" si="5">IF(OR(T4&lt;$T$39,T4&gt;$T$40),FALSE,TRUE)</f>
        <v>0</v>
      </c>
    </row>
    <row r="5" spans="2:21" x14ac:dyDescent="0.15">
      <c r="B5" s="6">
        <v>30</v>
      </c>
      <c r="C5" s="6">
        <v>838</v>
      </c>
      <c r="D5" s="6">
        <v>282891.2</v>
      </c>
      <c r="E5" s="6">
        <v>499</v>
      </c>
      <c r="F5" s="6">
        <f t="shared" si="1"/>
        <v>0.59546539379474939</v>
      </c>
      <c r="G5" s="6" t="b">
        <f t="shared" si="0"/>
        <v>1</v>
      </c>
      <c r="I5" s="6">
        <v>30</v>
      </c>
      <c r="J5" s="6">
        <v>840</v>
      </c>
      <c r="K5" s="6">
        <v>283721.84000000003</v>
      </c>
      <c r="L5" s="6">
        <v>673</v>
      </c>
      <c r="M5" s="6">
        <f t="shared" si="2"/>
        <v>0.80119047619047623</v>
      </c>
      <c r="N5" s="6" t="b">
        <f t="shared" si="3"/>
        <v>1</v>
      </c>
      <c r="P5" s="6">
        <v>30</v>
      </c>
      <c r="Q5" s="6">
        <v>830</v>
      </c>
      <c r="R5" s="6">
        <v>276112.34000000003</v>
      </c>
      <c r="S5" s="6">
        <v>177</v>
      </c>
      <c r="T5" s="6">
        <f t="shared" si="4"/>
        <v>0.21325301204819277</v>
      </c>
      <c r="U5" s="6" t="b">
        <f t="shared" si="5"/>
        <v>1</v>
      </c>
    </row>
    <row r="6" spans="2:21" x14ac:dyDescent="0.15">
      <c r="B6" s="6">
        <v>40</v>
      </c>
      <c r="C6" s="6">
        <v>841</v>
      </c>
      <c r="D6" s="6">
        <v>271928.46999999997</v>
      </c>
      <c r="E6" s="6">
        <v>426</v>
      </c>
      <c r="F6" s="6">
        <f t="shared" si="1"/>
        <v>0.50653983353151011</v>
      </c>
      <c r="G6" s="6" t="b">
        <f t="shared" si="0"/>
        <v>1</v>
      </c>
      <c r="I6" s="6">
        <v>40</v>
      </c>
      <c r="J6" s="6">
        <v>894</v>
      </c>
      <c r="K6" s="6">
        <v>293827.56</v>
      </c>
      <c r="L6" s="6">
        <v>2733</v>
      </c>
      <c r="M6" s="6">
        <f t="shared" si="2"/>
        <v>3.0570469798657718</v>
      </c>
      <c r="N6" s="6" t="b">
        <f t="shared" si="3"/>
        <v>1</v>
      </c>
      <c r="P6" s="6">
        <v>40</v>
      </c>
      <c r="Q6" s="6">
        <v>892</v>
      </c>
      <c r="R6" s="6">
        <v>294642.15999999997</v>
      </c>
      <c r="S6" s="6">
        <v>162</v>
      </c>
      <c r="T6" s="6">
        <f t="shared" si="4"/>
        <v>0.18161434977578475</v>
      </c>
      <c r="U6" s="6" t="b">
        <f t="shared" si="5"/>
        <v>1</v>
      </c>
    </row>
    <row r="7" spans="2:21" x14ac:dyDescent="0.15">
      <c r="B7" s="6">
        <v>50</v>
      </c>
      <c r="C7" s="6">
        <v>420</v>
      </c>
      <c r="D7" s="6">
        <v>136488.28</v>
      </c>
      <c r="E7" s="6">
        <v>1179</v>
      </c>
      <c r="F7" s="6">
        <f t="shared" si="1"/>
        <v>2.8071428571428569</v>
      </c>
      <c r="G7" s="6" t="b">
        <f t="shared" si="0"/>
        <v>1</v>
      </c>
      <c r="I7" s="6">
        <v>50</v>
      </c>
      <c r="J7" s="6">
        <v>924</v>
      </c>
      <c r="K7" s="6">
        <v>299082.46999999997</v>
      </c>
      <c r="L7" s="6">
        <v>2711</v>
      </c>
      <c r="M7" s="6">
        <f t="shared" si="2"/>
        <v>2.9339826839826841</v>
      </c>
      <c r="N7" s="6" t="b">
        <f t="shared" si="3"/>
        <v>1</v>
      </c>
      <c r="P7" s="6">
        <v>50</v>
      </c>
      <c r="Q7" s="6">
        <v>838</v>
      </c>
      <c r="R7" s="6">
        <v>274628</v>
      </c>
      <c r="S7" s="6">
        <v>146</v>
      </c>
      <c r="T7" s="6">
        <f t="shared" si="4"/>
        <v>0.17422434367541767</v>
      </c>
      <c r="U7" s="6" t="b">
        <f t="shared" si="5"/>
        <v>1</v>
      </c>
    </row>
    <row r="8" spans="2:21" x14ac:dyDescent="0.15">
      <c r="B8" s="6">
        <v>60</v>
      </c>
      <c r="C8" s="6">
        <v>841</v>
      </c>
      <c r="D8" s="6">
        <v>274778.8</v>
      </c>
      <c r="E8" s="6">
        <v>1752</v>
      </c>
      <c r="F8" s="6">
        <f t="shared" si="1"/>
        <v>2.0832342449464925</v>
      </c>
      <c r="G8" s="6" t="b">
        <f t="shared" si="0"/>
        <v>1</v>
      </c>
      <c r="I8" s="6">
        <v>60</v>
      </c>
      <c r="J8" s="6">
        <v>923</v>
      </c>
      <c r="K8" s="6">
        <v>304947.7</v>
      </c>
      <c r="L8" s="6">
        <v>837</v>
      </c>
      <c r="M8" s="6">
        <f t="shared" si="2"/>
        <v>0.90682556879739973</v>
      </c>
      <c r="N8" s="6" t="b">
        <f t="shared" si="3"/>
        <v>1</v>
      </c>
      <c r="P8" s="6">
        <v>60</v>
      </c>
      <c r="Q8" s="6">
        <v>910</v>
      </c>
      <c r="R8" s="6">
        <v>298783.34000000003</v>
      </c>
      <c r="S8" s="6">
        <v>140</v>
      </c>
      <c r="T8" s="6">
        <f t="shared" si="4"/>
        <v>0.15384615384615385</v>
      </c>
      <c r="U8" s="6" t="b">
        <f t="shared" si="5"/>
        <v>1</v>
      </c>
    </row>
    <row r="9" spans="2:21" x14ac:dyDescent="0.15">
      <c r="B9" s="6">
        <v>70</v>
      </c>
      <c r="C9" s="6">
        <v>1262</v>
      </c>
      <c r="D9" s="6">
        <v>415251.3</v>
      </c>
      <c r="E9" s="6">
        <v>2131</v>
      </c>
      <c r="F9" s="6">
        <f t="shared" si="1"/>
        <v>1.6885895404120443</v>
      </c>
      <c r="G9" s="6" t="b">
        <f t="shared" si="0"/>
        <v>1</v>
      </c>
      <c r="I9" s="6">
        <v>70</v>
      </c>
      <c r="J9" s="6">
        <v>446</v>
      </c>
      <c r="K9" s="6">
        <v>147534.88</v>
      </c>
      <c r="L9" s="6">
        <v>2941</v>
      </c>
      <c r="M9" s="6">
        <f t="shared" si="2"/>
        <v>6.5941704035874436</v>
      </c>
      <c r="N9" s="6" t="b">
        <f t="shared" si="3"/>
        <v>0</v>
      </c>
      <c r="P9" s="6">
        <v>70</v>
      </c>
      <c r="Q9" s="6">
        <v>937</v>
      </c>
      <c r="R9" s="6">
        <v>311144.09999999998</v>
      </c>
      <c r="S9" s="6">
        <v>157</v>
      </c>
      <c r="T9" s="6">
        <f t="shared" si="4"/>
        <v>0.16755602988260407</v>
      </c>
      <c r="U9" s="6" t="b">
        <f t="shared" si="5"/>
        <v>1</v>
      </c>
    </row>
    <row r="10" spans="2:21" x14ac:dyDescent="0.15">
      <c r="B10" s="6">
        <v>80</v>
      </c>
      <c r="C10" s="6">
        <v>420</v>
      </c>
      <c r="D10" s="6">
        <v>138357.14000000001</v>
      </c>
      <c r="E10" s="6">
        <v>377</v>
      </c>
      <c r="F10" s="6">
        <f t="shared" si="1"/>
        <v>0.89761904761904765</v>
      </c>
      <c r="G10" s="6" t="b">
        <f t="shared" si="0"/>
        <v>1</v>
      </c>
      <c r="I10" s="6">
        <v>80</v>
      </c>
      <c r="J10" s="6">
        <v>834</v>
      </c>
      <c r="K10" s="6">
        <v>274904.06</v>
      </c>
      <c r="L10" s="6">
        <v>1186</v>
      </c>
      <c r="M10" s="6">
        <f t="shared" si="2"/>
        <v>1.4220623501199041</v>
      </c>
      <c r="N10" s="6" t="b">
        <f t="shared" si="3"/>
        <v>1</v>
      </c>
      <c r="P10" s="6">
        <v>80</v>
      </c>
      <c r="Q10" s="6">
        <v>887</v>
      </c>
      <c r="R10" s="6">
        <v>289591.8</v>
      </c>
      <c r="S10" s="6">
        <v>129</v>
      </c>
      <c r="T10" s="6">
        <f t="shared" si="4"/>
        <v>0.14543404735062007</v>
      </c>
      <c r="U10" s="6" t="b">
        <f t="shared" si="5"/>
        <v>1</v>
      </c>
    </row>
    <row r="11" spans="2:21" x14ac:dyDescent="0.15">
      <c r="B11" s="6">
        <v>90</v>
      </c>
      <c r="C11" s="6">
        <v>840</v>
      </c>
      <c r="D11" s="6">
        <v>278679.2</v>
      </c>
      <c r="E11" s="6">
        <v>1081</v>
      </c>
      <c r="F11" s="6">
        <f t="shared" si="1"/>
        <v>1.286904761904762</v>
      </c>
      <c r="G11" s="6" t="b">
        <f t="shared" si="0"/>
        <v>1</v>
      </c>
      <c r="I11" s="6">
        <v>90</v>
      </c>
      <c r="J11" s="6">
        <v>889</v>
      </c>
      <c r="K11" s="6">
        <v>296026.59999999998</v>
      </c>
      <c r="L11" s="6">
        <v>1695</v>
      </c>
      <c r="M11" s="6">
        <f t="shared" si="2"/>
        <v>1.9066366704161979</v>
      </c>
      <c r="N11" s="6" t="b">
        <f t="shared" si="3"/>
        <v>1</v>
      </c>
      <c r="P11" s="6">
        <v>90</v>
      </c>
      <c r="Q11" s="6">
        <v>861</v>
      </c>
      <c r="R11" s="6">
        <v>272733.3</v>
      </c>
      <c r="S11" s="6">
        <v>278</v>
      </c>
      <c r="T11" s="6">
        <f t="shared" si="4"/>
        <v>0.32288037166085948</v>
      </c>
      <c r="U11" s="6" t="b">
        <f t="shared" si="5"/>
        <v>1</v>
      </c>
    </row>
    <row r="12" spans="2:21" x14ac:dyDescent="0.15">
      <c r="B12" s="6">
        <v>100</v>
      </c>
      <c r="C12" s="6">
        <v>904</v>
      </c>
      <c r="D12" s="6">
        <v>295230.2</v>
      </c>
      <c r="E12" s="6">
        <v>3465</v>
      </c>
      <c r="F12" s="6">
        <f t="shared" si="1"/>
        <v>3.8329646017699117</v>
      </c>
      <c r="G12" s="6" t="b">
        <f t="shared" si="0"/>
        <v>1</v>
      </c>
      <c r="I12" s="6">
        <v>100</v>
      </c>
      <c r="J12" s="6">
        <v>854</v>
      </c>
      <c r="K12" s="6">
        <v>282846</v>
      </c>
      <c r="L12" s="6">
        <v>1553</v>
      </c>
      <c r="M12" s="6">
        <f t="shared" si="2"/>
        <v>1.8185011709601873</v>
      </c>
      <c r="N12" s="6" t="b">
        <f t="shared" si="3"/>
        <v>1</v>
      </c>
      <c r="P12" s="6">
        <v>100</v>
      </c>
      <c r="Q12" s="6">
        <v>840</v>
      </c>
      <c r="R12" s="6">
        <v>274594.7</v>
      </c>
      <c r="S12" s="6">
        <v>143</v>
      </c>
      <c r="T12" s="6">
        <f t="shared" si="4"/>
        <v>0.17023809523809524</v>
      </c>
      <c r="U12" s="6" t="b">
        <f t="shared" si="5"/>
        <v>1</v>
      </c>
    </row>
    <row r="13" spans="2:21" x14ac:dyDescent="0.15">
      <c r="B13" s="6">
        <v>110</v>
      </c>
      <c r="C13" s="6">
        <v>910</v>
      </c>
      <c r="D13" s="6">
        <v>299690.21999999997</v>
      </c>
      <c r="E13" s="6">
        <v>2053</v>
      </c>
      <c r="F13" s="6">
        <f t="shared" si="1"/>
        <v>2.256043956043956</v>
      </c>
      <c r="G13" s="6" t="b">
        <f t="shared" si="0"/>
        <v>1</v>
      </c>
      <c r="I13" s="6">
        <v>110</v>
      </c>
      <c r="J13" s="6">
        <v>832</v>
      </c>
      <c r="K13" s="6">
        <v>278264</v>
      </c>
      <c r="L13" s="6">
        <v>745</v>
      </c>
      <c r="M13" s="6">
        <f t="shared" si="2"/>
        <v>0.89543269230769229</v>
      </c>
      <c r="N13" s="6" t="b">
        <f t="shared" si="3"/>
        <v>1</v>
      </c>
      <c r="P13" s="6">
        <v>110</v>
      </c>
      <c r="Q13" s="6">
        <v>841</v>
      </c>
      <c r="R13" s="6">
        <v>276826</v>
      </c>
      <c r="S13" s="6">
        <v>238</v>
      </c>
      <c r="T13" s="6">
        <f t="shared" si="4"/>
        <v>0.28299643281807374</v>
      </c>
      <c r="U13" s="6" t="b">
        <f t="shared" si="5"/>
        <v>1</v>
      </c>
    </row>
    <row r="14" spans="2:21" x14ac:dyDescent="0.15">
      <c r="B14" s="6">
        <v>120</v>
      </c>
      <c r="C14" s="6">
        <v>840</v>
      </c>
      <c r="D14" s="6">
        <v>272923.75</v>
      </c>
      <c r="E14" s="6">
        <v>2350</v>
      </c>
      <c r="F14" s="6">
        <f t="shared" si="1"/>
        <v>2.7976190476190474</v>
      </c>
      <c r="G14" s="6" t="b">
        <f t="shared" si="0"/>
        <v>1</v>
      </c>
      <c r="I14" s="6">
        <v>120</v>
      </c>
      <c r="J14" s="6">
        <v>900</v>
      </c>
      <c r="K14" s="6">
        <v>295320.7</v>
      </c>
      <c r="L14" s="6">
        <v>7209</v>
      </c>
      <c r="M14" s="6">
        <f t="shared" si="2"/>
        <v>8.01</v>
      </c>
      <c r="N14" s="6" t="b">
        <f t="shared" si="3"/>
        <v>0</v>
      </c>
      <c r="P14" s="6">
        <v>120</v>
      </c>
      <c r="Q14" s="6">
        <v>629</v>
      </c>
      <c r="R14" s="6">
        <v>198180.8</v>
      </c>
      <c r="S14" s="6">
        <v>264</v>
      </c>
      <c r="T14" s="6">
        <f t="shared" si="4"/>
        <v>0.41971383147853736</v>
      </c>
      <c r="U14" s="6" t="b">
        <f t="shared" si="5"/>
        <v>1</v>
      </c>
    </row>
    <row r="15" spans="2:21" x14ac:dyDescent="0.15">
      <c r="B15" s="6">
        <v>130</v>
      </c>
      <c r="C15" s="6">
        <v>926</v>
      </c>
      <c r="D15" s="6">
        <v>303863.71999999997</v>
      </c>
      <c r="E15" s="6">
        <v>2313</v>
      </c>
      <c r="F15" s="6">
        <f t="shared" si="1"/>
        <v>2.497840172786177</v>
      </c>
      <c r="G15" s="6" t="b">
        <f t="shared" si="0"/>
        <v>1</v>
      </c>
      <c r="I15" s="6">
        <v>130</v>
      </c>
      <c r="J15" s="6">
        <v>852</v>
      </c>
      <c r="K15" s="6">
        <v>277700.2</v>
      </c>
      <c r="L15" s="6">
        <v>2071</v>
      </c>
      <c r="M15" s="6">
        <f t="shared" si="2"/>
        <v>2.43075117370892</v>
      </c>
      <c r="N15" s="6" t="b">
        <f t="shared" si="3"/>
        <v>1</v>
      </c>
      <c r="P15" s="6">
        <v>130</v>
      </c>
      <c r="Q15" s="6">
        <v>632</v>
      </c>
      <c r="R15" s="6">
        <v>210086.86</v>
      </c>
      <c r="S15" s="6">
        <v>167</v>
      </c>
      <c r="T15" s="6">
        <f t="shared" si="4"/>
        <v>0.26424050632911394</v>
      </c>
      <c r="U15" s="6" t="b">
        <f t="shared" si="5"/>
        <v>1</v>
      </c>
    </row>
    <row r="16" spans="2:21" x14ac:dyDescent="0.15">
      <c r="B16" s="6">
        <v>140</v>
      </c>
      <c r="C16" s="6">
        <v>880</v>
      </c>
      <c r="D16" s="6">
        <v>285701.06</v>
      </c>
      <c r="E16" s="6">
        <v>563</v>
      </c>
      <c r="F16" s="6">
        <f t="shared" si="1"/>
        <v>0.63977272727272727</v>
      </c>
      <c r="G16" s="6" t="b">
        <f t="shared" si="0"/>
        <v>1</v>
      </c>
      <c r="I16" s="6">
        <v>140</v>
      </c>
      <c r="J16" s="6">
        <v>842</v>
      </c>
      <c r="K16" s="6">
        <v>283118.84000000003</v>
      </c>
      <c r="L16" s="6">
        <v>1557</v>
      </c>
      <c r="M16" s="6">
        <f t="shared" si="2"/>
        <v>1.8491686460807601</v>
      </c>
      <c r="N16" s="6" t="b">
        <f t="shared" si="3"/>
        <v>1</v>
      </c>
      <c r="P16" s="6">
        <v>140</v>
      </c>
      <c r="Q16" s="6">
        <v>841</v>
      </c>
      <c r="R16" s="6">
        <v>279885.90000000002</v>
      </c>
      <c r="S16" s="6">
        <v>89</v>
      </c>
      <c r="T16" s="6">
        <f t="shared" si="4"/>
        <v>0.10582639714625446</v>
      </c>
      <c r="U16" s="6" t="b">
        <f t="shared" si="5"/>
        <v>1</v>
      </c>
    </row>
    <row r="17" spans="2:21" x14ac:dyDescent="0.15">
      <c r="B17" s="6">
        <v>150</v>
      </c>
      <c r="C17" s="6">
        <v>831</v>
      </c>
      <c r="D17" s="6">
        <v>266190.44</v>
      </c>
      <c r="E17" s="6">
        <v>231</v>
      </c>
      <c r="F17" s="6">
        <f t="shared" si="1"/>
        <v>0.27797833935018051</v>
      </c>
      <c r="G17" s="6" t="b">
        <f t="shared" si="0"/>
        <v>1</v>
      </c>
      <c r="I17" s="6">
        <v>150</v>
      </c>
      <c r="J17" s="6">
        <v>841</v>
      </c>
      <c r="K17" s="6">
        <v>279220.38</v>
      </c>
      <c r="L17" s="6">
        <v>482</v>
      </c>
      <c r="M17" s="6">
        <f t="shared" si="2"/>
        <v>0.57312722948870387</v>
      </c>
      <c r="N17" s="6" t="b">
        <f t="shared" si="3"/>
        <v>1</v>
      </c>
      <c r="P17" s="6">
        <v>150</v>
      </c>
      <c r="Q17" s="6">
        <v>840</v>
      </c>
      <c r="R17" s="6">
        <v>277984.53000000003</v>
      </c>
      <c r="S17" s="6">
        <v>113</v>
      </c>
      <c r="T17" s="6">
        <f t="shared" si="4"/>
        <v>0.13452380952380952</v>
      </c>
      <c r="U17" s="6" t="b">
        <f t="shared" si="5"/>
        <v>1</v>
      </c>
    </row>
    <row r="18" spans="2:21" x14ac:dyDescent="0.15">
      <c r="B18" s="6">
        <v>160</v>
      </c>
      <c r="C18" s="6">
        <v>858</v>
      </c>
      <c r="D18" s="6">
        <v>277596.06</v>
      </c>
      <c r="E18" s="6">
        <v>168</v>
      </c>
      <c r="F18" s="6">
        <f t="shared" si="1"/>
        <v>0.19580419580419581</v>
      </c>
      <c r="G18" s="6" t="b">
        <f t="shared" si="0"/>
        <v>1</v>
      </c>
      <c r="I18" s="6">
        <v>160</v>
      </c>
      <c r="J18" s="6">
        <v>840</v>
      </c>
      <c r="K18" s="6">
        <v>282614.28000000003</v>
      </c>
      <c r="L18" s="6">
        <v>142</v>
      </c>
      <c r="M18" s="6">
        <f t="shared" si="2"/>
        <v>0.16904761904761906</v>
      </c>
      <c r="N18" s="6" t="b">
        <f t="shared" si="3"/>
        <v>1</v>
      </c>
      <c r="P18" s="6">
        <v>160</v>
      </c>
      <c r="Q18" s="6">
        <v>883</v>
      </c>
      <c r="R18" s="6">
        <v>293547.15999999997</v>
      </c>
      <c r="S18" s="6">
        <v>125</v>
      </c>
      <c r="T18" s="6">
        <f t="shared" si="4"/>
        <v>0.14156285390713477</v>
      </c>
      <c r="U18" s="6" t="b">
        <f t="shared" si="5"/>
        <v>1</v>
      </c>
    </row>
    <row r="19" spans="2:21" x14ac:dyDescent="0.15">
      <c r="B19" s="6">
        <v>170</v>
      </c>
      <c r="C19" s="6">
        <v>411</v>
      </c>
      <c r="D19" s="6">
        <v>137069.81</v>
      </c>
      <c r="E19" s="6">
        <v>112</v>
      </c>
      <c r="F19" s="6">
        <f t="shared" si="1"/>
        <v>0.27250608272506083</v>
      </c>
      <c r="G19" s="6" t="b">
        <f t="shared" si="0"/>
        <v>1</v>
      </c>
      <c r="I19" s="6">
        <v>170</v>
      </c>
      <c r="J19" s="6">
        <v>841</v>
      </c>
      <c r="K19" s="6">
        <v>271757.62</v>
      </c>
      <c r="L19" s="6">
        <v>124</v>
      </c>
      <c r="M19" s="6">
        <f t="shared" si="2"/>
        <v>0.14744351961950058</v>
      </c>
      <c r="N19" s="6" t="b">
        <f t="shared" si="3"/>
        <v>1</v>
      </c>
      <c r="P19" s="6">
        <v>170</v>
      </c>
      <c r="Q19" s="6">
        <v>878</v>
      </c>
      <c r="R19" s="6">
        <v>291178.44</v>
      </c>
      <c r="S19" s="6">
        <v>141</v>
      </c>
      <c r="T19" s="6">
        <f t="shared" si="4"/>
        <v>0.16059225512528474</v>
      </c>
      <c r="U19" s="6" t="b">
        <f t="shared" si="5"/>
        <v>1</v>
      </c>
    </row>
    <row r="20" spans="2:21" x14ac:dyDescent="0.15">
      <c r="B20" s="6">
        <v>180</v>
      </c>
      <c r="C20" s="6">
        <v>944</v>
      </c>
      <c r="D20" s="6">
        <v>309881.59999999998</v>
      </c>
      <c r="E20" s="6">
        <v>2207</v>
      </c>
      <c r="F20" s="6">
        <f t="shared" si="1"/>
        <v>2.3379237288135593</v>
      </c>
      <c r="G20" s="6" t="b">
        <f t="shared" si="0"/>
        <v>1</v>
      </c>
      <c r="I20" s="6">
        <v>180</v>
      </c>
      <c r="J20" s="6">
        <v>841</v>
      </c>
      <c r="K20" s="6">
        <v>275881.78000000003</v>
      </c>
      <c r="L20" s="6">
        <v>606</v>
      </c>
      <c r="M20" s="6">
        <f t="shared" si="2"/>
        <v>0.72057074910820451</v>
      </c>
      <c r="N20" s="6" t="b">
        <f t="shared" si="3"/>
        <v>1</v>
      </c>
      <c r="P20" s="6">
        <v>180</v>
      </c>
      <c r="Q20" s="6">
        <v>901</v>
      </c>
      <c r="R20" s="6">
        <v>303704.34000000003</v>
      </c>
      <c r="S20" s="6">
        <v>155</v>
      </c>
      <c r="T20" s="6">
        <f t="shared" si="4"/>
        <v>0.17203107658157601</v>
      </c>
      <c r="U20" s="6" t="b">
        <f t="shared" si="5"/>
        <v>1</v>
      </c>
    </row>
    <row r="21" spans="2:21" x14ac:dyDescent="0.15">
      <c r="B21" s="6">
        <v>190</v>
      </c>
      <c r="C21" s="6">
        <v>837</v>
      </c>
      <c r="D21" s="6">
        <v>275303.96999999997</v>
      </c>
      <c r="E21" s="6">
        <v>390</v>
      </c>
      <c r="F21" s="6">
        <f t="shared" si="1"/>
        <v>0.46594982078853048</v>
      </c>
      <c r="G21" s="6" t="b">
        <f t="shared" si="0"/>
        <v>1</v>
      </c>
      <c r="I21" s="6">
        <v>190</v>
      </c>
      <c r="J21" s="6">
        <v>855</v>
      </c>
      <c r="K21" s="6">
        <v>283463.59999999998</v>
      </c>
      <c r="L21" s="6">
        <v>116</v>
      </c>
      <c r="M21" s="6">
        <f t="shared" si="2"/>
        <v>0.13567251461988303</v>
      </c>
      <c r="N21" s="6" t="b">
        <f t="shared" si="3"/>
        <v>1</v>
      </c>
      <c r="P21" s="6">
        <v>190</v>
      </c>
      <c r="Q21" s="6">
        <v>847</v>
      </c>
      <c r="R21" s="6">
        <v>275953.7</v>
      </c>
      <c r="S21" s="6">
        <v>710</v>
      </c>
      <c r="T21" s="6">
        <f t="shared" si="4"/>
        <v>0.83825265643447466</v>
      </c>
      <c r="U21" s="6" t="b">
        <f t="shared" si="5"/>
        <v>1</v>
      </c>
    </row>
    <row r="22" spans="2:21" x14ac:dyDescent="0.15">
      <c r="B22" s="6">
        <v>200</v>
      </c>
      <c r="C22" s="6">
        <v>841</v>
      </c>
      <c r="D22" s="6">
        <v>272578.06</v>
      </c>
      <c r="E22" s="6">
        <v>646</v>
      </c>
      <c r="F22" s="6">
        <f t="shared" si="1"/>
        <v>0.76813317479191434</v>
      </c>
      <c r="G22" s="6" t="b">
        <f t="shared" si="0"/>
        <v>1</v>
      </c>
      <c r="I22" s="6">
        <v>200</v>
      </c>
      <c r="J22" s="6">
        <v>905</v>
      </c>
      <c r="K22" s="6">
        <v>299754.94</v>
      </c>
      <c r="L22" s="6">
        <v>439</v>
      </c>
      <c r="M22" s="6">
        <f t="shared" si="2"/>
        <v>0.48508287292817681</v>
      </c>
      <c r="N22" s="6" t="b">
        <f t="shared" si="3"/>
        <v>1</v>
      </c>
      <c r="P22" s="6">
        <v>200</v>
      </c>
      <c r="Q22" s="6">
        <v>844</v>
      </c>
      <c r="R22" s="6">
        <v>280882.84000000003</v>
      </c>
      <c r="S22" s="6">
        <v>292</v>
      </c>
      <c r="T22" s="6">
        <f t="shared" si="4"/>
        <v>0.34597156398104267</v>
      </c>
      <c r="U22" s="6" t="b">
        <f t="shared" si="5"/>
        <v>1</v>
      </c>
    </row>
    <row r="23" spans="2:21" x14ac:dyDescent="0.15">
      <c r="B23" s="6">
        <v>210</v>
      </c>
      <c r="C23" s="6">
        <v>841</v>
      </c>
      <c r="D23" s="6">
        <v>279042.06</v>
      </c>
      <c r="E23" s="6">
        <v>126</v>
      </c>
      <c r="F23" s="6">
        <f t="shared" si="1"/>
        <v>0.14982164090368608</v>
      </c>
      <c r="G23" s="6" t="b">
        <f t="shared" si="0"/>
        <v>1</v>
      </c>
      <c r="I23" s="6">
        <v>210</v>
      </c>
      <c r="J23" s="6">
        <v>840</v>
      </c>
      <c r="K23" s="6">
        <v>268317.06</v>
      </c>
      <c r="L23" s="6">
        <v>102</v>
      </c>
      <c r="M23" s="6">
        <f t="shared" si="2"/>
        <v>0.12142857142857143</v>
      </c>
      <c r="N23" s="6" t="b">
        <f t="shared" si="3"/>
        <v>1</v>
      </c>
      <c r="P23" s="6">
        <v>210</v>
      </c>
      <c r="Q23" s="6">
        <v>860</v>
      </c>
      <c r="R23" s="6">
        <v>288741.28000000003</v>
      </c>
      <c r="S23" s="6">
        <v>882</v>
      </c>
      <c r="T23" s="6">
        <f t="shared" si="4"/>
        <v>1.0255813953488373</v>
      </c>
      <c r="U23" s="6" t="b">
        <f t="shared" si="5"/>
        <v>0</v>
      </c>
    </row>
    <row r="24" spans="2:21" x14ac:dyDescent="0.15">
      <c r="B24" s="6">
        <v>220</v>
      </c>
      <c r="C24" s="6">
        <v>840</v>
      </c>
      <c r="D24" s="6">
        <v>275497.44</v>
      </c>
      <c r="E24" s="6">
        <v>112</v>
      </c>
      <c r="F24" s="6">
        <f t="shared" si="1"/>
        <v>0.13333333333333333</v>
      </c>
      <c r="G24" s="6" t="b">
        <f t="shared" si="0"/>
        <v>1</v>
      </c>
      <c r="I24" s="6">
        <v>220</v>
      </c>
      <c r="J24" s="6">
        <v>417</v>
      </c>
      <c r="K24" s="6">
        <v>134728.35999999999</v>
      </c>
      <c r="L24" s="6">
        <v>75</v>
      </c>
      <c r="M24" s="6">
        <f t="shared" si="2"/>
        <v>0.17985611510791366</v>
      </c>
      <c r="N24" s="6" t="b">
        <f t="shared" si="3"/>
        <v>1</v>
      </c>
      <c r="P24" s="6">
        <v>220</v>
      </c>
      <c r="Q24" s="6">
        <v>843</v>
      </c>
      <c r="R24" s="6">
        <v>279266</v>
      </c>
      <c r="S24" s="6">
        <v>194</v>
      </c>
      <c r="T24" s="6">
        <f t="shared" si="4"/>
        <v>0.23013048635824437</v>
      </c>
      <c r="U24" s="6" t="b">
        <f t="shared" si="5"/>
        <v>1</v>
      </c>
    </row>
    <row r="25" spans="2:21" x14ac:dyDescent="0.15">
      <c r="B25" s="6">
        <v>230</v>
      </c>
      <c r="C25" s="6">
        <v>841</v>
      </c>
      <c r="D25" s="6">
        <v>274878.44</v>
      </c>
      <c r="E25" s="6">
        <v>109</v>
      </c>
      <c r="F25" s="6">
        <f t="shared" si="1"/>
        <v>0.12960760998810938</v>
      </c>
      <c r="G25" s="6" t="b">
        <f t="shared" si="0"/>
        <v>1</v>
      </c>
      <c r="I25" s="6">
        <v>230</v>
      </c>
      <c r="J25" s="6">
        <v>971</v>
      </c>
      <c r="K25" s="6">
        <v>329063.44</v>
      </c>
      <c r="L25" s="6">
        <v>135</v>
      </c>
      <c r="M25" s="6">
        <f t="shared" si="2"/>
        <v>0.13903192584963955</v>
      </c>
      <c r="N25" s="6" t="b">
        <f t="shared" si="3"/>
        <v>1</v>
      </c>
      <c r="P25" s="6">
        <v>230</v>
      </c>
      <c r="Q25" s="6">
        <v>894</v>
      </c>
      <c r="R25" s="6">
        <v>293509.46999999997</v>
      </c>
      <c r="S25" s="6">
        <v>117</v>
      </c>
      <c r="T25" s="6">
        <f t="shared" si="4"/>
        <v>0.13087248322147652</v>
      </c>
      <c r="U25" s="6" t="b">
        <f t="shared" si="5"/>
        <v>1</v>
      </c>
    </row>
    <row r="26" spans="2:21" x14ac:dyDescent="0.15">
      <c r="B26" s="6">
        <v>240</v>
      </c>
      <c r="C26" s="6">
        <v>840</v>
      </c>
      <c r="D26" s="6">
        <v>281813.8</v>
      </c>
      <c r="E26" s="6">
        <v>105</v>
      </c>
      <c r="F26" s="6">
        <f t="shared" si="1"/>
        <v>0.125</v>
      </c>
      <c r="G26" s="6" t="b">
        <f t="shared" si="0"/>
        <v>1</v>
      </c>
      <c r="I26" s="6">
        <v>240</v>
      </c>
      <c r="J26" s="6">
        <v>904</v>
      </c>
      <c r="K26" s="6">
        <v>295931.06</v>
      </c>
      <c r="L26" s="6">
        <v>362</v>
      </c>
      <c r="M26" s="6">
        <f t="shared" si="2"/>
        <v>0.40044247787610621</v>
      </c>
      <c r="N26" s="6" t="b">
        <f t="shared" si="3"/>
        <v>1</v>
      </c>
      <c r="P26" s="6">
        <v>240</v>
      </c>
      <c r="Q26" s="6">
        <v>839</v>
      </c>
      <c r="R26" s="6">
        <v>282045.15999999997</v>
      </c>
      <c r="S26" s="6">
        <v>516</v>
      </c>
      <c r="T26" s="6">
        <f t="shared" si="4"/>
        <v>0.61501787842669842</v>
      </c>
      <c r="U26" s="6" t="b">
        <f t="shared" si="5"/>
        <v>1</v>
      </c>
    </row>
    <row r="27" spans="2:21" x14ac:dyDescent="0.15">
      <c r="B27" s="6">
        <v>250</v>
      </c>
      <c r="C27" s="6">
        <v>840</v>
      </c>
      <c r="D27" s="6">
        <v>273817.59999999998</v>
      </c>
      <c r="E27" s="6">
        <v>108</v>
      </c>
      <c r="F27" s="6">
        <f t="shared" si="1"/>
        <v>0.12857142857142856</v>
      </c>
      <c r="G27" s="6" t="b">
        <f t="shared" si="0"/>
        <v>1</v>
      </c>
      <c r="I27" s="6">
        <v>250</v>
      </c>
      <c r="J27" s="6">
        <v>839</v>
      </c>
      <c r="K27" s="6">
        <v>271863.78000000003</v>
      </c>
      <c r="L27" s="6">
        <v>114</v>
      </c>
      <c r="M27" s="6">
        <f t="shared" si="2"/>
        <v>0.13587604290822408</v>
      </c>
      <c r="N27" s="6" t="b">
        <f t="shared" si="3"/>
        <v>1</v>
      </c>
      <c r="P27" s="6">
        <v>250</v>
      </c>
      <c r="Q27" s="6">
        <v>841</v>
      </c>
      <c r="R27" s="6">
        <v>283795.88</v>
      </c>
      <c r="S27" s="6">
        <v>546</v>
      </c>
      <c r="T27" s="6">
        <f t="shared" si="4"/>
        <v>0.64922711058263971</v>
      </c>
      <c r="U27" s="6" t="b">
        <f t="shared" si="5"/>
        <v>1</v>
      </c>
    </row>
    <row r="28" spans="2:21" x14ac:dyDescent="0.15">
      <c r="B28" s="6">
        <v>260</v>
      </c>
      <c r="C28" s="6">
        <v>876</v>
      </c>
      <c r="D28" s="6">
        <v>292008.56</v>
      </c>
      <c r="E28" s="6">
        <v>115</v>
      </c>
      <c r="F28" s="6">
        <f t="shared" si="1"/>
        <v>0.13127853881278539</v>
      </c>
      <c r="G28" s="6" t="b">
        <f t="shared" si="0"/>
        <v>1</v>
      </c>
      <c r="I28" s="6">
        <v>260</v>
      </c>
      <c r="J28" s="6">
        <v>849</v>
      </c>
      <c r="K28" s="6">
        <v>280015.44</v>
      </c>
      <c r="L28" s="6">
        <v>950</v>
      </c>
      <c r="M28" s="6">
        <f t="shared" si="2"/>
        <v>1.1189634864546525</v>
      </c>
      <c r="N28" s="6" t="b">
        <f t="shared" si="3"/>
        <v>1</v>
      </c>
      <c r="P28" s="6">
        <v>260</v>
      </c>
      <c r="Q28" s="6">
        <v>420</v>
      </c>
      <c r="R28" s="6">
        <v>136342.9</v>
      </c>
      <c r="S28" s="6">
        <v>125</v>
      </c>
      <c r="T28" s="6">
        <f t="shared" si="4"/>
        <v>0.29761904761904762</v>
      </c>
      <c r="U28" s="6" t="b">
        <f t="shared" si="5"/>
        <v>1</v>
      </c>
    </row>
    <row r="29" spans="2:21" x14ac:dyDescent="0.15">
      <c r="B29" s="6">
        <v>270</v>
      </c>
      <c r="C29" s="6">
        <v>924</v>
      </c>
      <c r="D29" s="6">
        <v>300096.03000000003</v>
      </c>
      <c r="E29" s="6">
        <v>179</v>
      </c>
      <c r="F29" s="6">
        <f t="shared" si="1"/>
        <v>0.19372294372294371</v>
      </c>
      <c r="G29" s="6" t="b">
        <f t="shared" si="0"/>
        <v>1</v>
      </c>
      <c r="I29" s="6">
        <v>270</v>
      </c>
      <c r="J29" s="6">
        <v>876</v>
      </c>
      <c r="K29" s="6">
        <v>292663.5</v>
      </c>
      <c r="L29" s="6">
        <v>136</v>
      </c>
      <c r="M29" s="6">
        <f t="shared" si="2"/>
        <v>0.15525114155251141</v>
      </c>
      <c r="N29" s="6" t="b">
        <f t="shared" si="3"/>
        <v>1</v>
      </c>
      <c r="P29" s="6">
        <v>270</v>
      </c>
      <c r="Q29" s="6">
        <v>841</v>
      </c>
      <c r="R29" s="6">
        <v>276060.06</v>
      </c>
      <c r="S29" s="6">
        <v>462</v>
      </c>
      <c r="T29" s="6">
        <f t="shared" si="4"/>
        <v>0.54934601664684901</v>
      </c>
      <c r="U29" s="6" t="b">
        <f t="shared" si="5"/>
        <v>1</v>
      </c>
    </row>
    <row r="30" spans="2:21" x14ac:dyDescent="0.15">
      <c r="B30" s="6">
        <v>280</v>
      </c>
      <c r="C30" s="6">
        <v>459</v>
      </c>
      <c r="D30" s="6">
        <v>148881.35999999999</v>
      </c>
      <c r="E30" s="6">
        <v>176</v>
      </c>
      <c r="F30" s="6">
        <f t="shared" si="1"/>
        <v>0.38344226579520696</v>
      </c>
      <c r="G30" s="6" t="b">
        <f t="shared" si="0"/>
        <v>1</v>
      </c>
      <c r="I30" s="6">
        <v>280</v>
      </c>
      <c r="J30" s="6">
        <v>858</v>
      </c>
      <c r="K30" s="6">
        <v>283851.56</v>
      </c>
      <c r="L30" s="6">
        <v>1284</v>
      </c>
      <c r="M30" s="6">
        <f t="shared" si="2"/>
        <v>1.4965034965034965</v>
      </c>
      <c r="N30" s="6" t="b">
        <f t="shared" si="3"/>
        <v>1</v>
      </c>
      <c r="P30" s="6">
        <v>280</v>
      </c>
      <c r="Q30" s="6">
        <v>841</v>
      </c>
      <c r="R30" s="6">
        <v>276444.06</v>
      </c>
      <c r="S30" s="6">
        <v>434</v>
      </c>
      <c r="T30" s="6">
        <f t="shared" si="4"/>
        <v>0.51605231866825207</v>
      </c>
      <c r="U30" s="6" t="b">
        <f t="shared" si="5"/>
        <v>1</v>
      </c>
    </row>
    <row r="31" spans="2:21" x14ac:dyDescent="0.15">
      <c r="B31" s="6">
        <v>290</v>
      </c>
      <c r="C31" s="6">
        <v>864</v>
      </c>
      <c r="D31" s="6">
        <v>296893.53000000003</v>
      </c>
      <c r="E31" s="6">
        <v>92</v>
      </c>
      <c r="F31" s="6">
        <f t="shared" si="1"/>
        <v>0.10648148148148148</v>
      </c>
      <c r="G31" s="6" t="b">
        <f t="shared" si="0"/>
        <v>1</v>
      </c>
      <c r="I31" s="6">
        <v>290</v>
      </c>
      <c r="J31" s="6">
        <v>841</v>
      </c>
      <c r="K31" s="6">
        <v>278901.2</v>
      </c>
      <c r="L31" s="6">
        <v>145</v>
      </c>
      <c r="M31" s="6">
        <f t="shared" si="2"/>
        <v>0.17241379310344829</v>
      </c>
      <c r="N31" s="6" t="b">
        <f t="shared" si="3"/>
        <v>1</v>
      </c>
      <c r="P31" s="6">
        <v>290</v>
      </c>
      <c r="Q31" s="6">
        <v>841</v>
      </c>
      <c r="R31" s="6">
        <v>269026.28000000003</v>
      </c>
      <c r="S31" s="6">
        <v>102</v>
      </c>
      <c r="T31" s="6">
        <f t="shared" si="4"/>
        <v>0.12128418549346016</v>
      </c>
      <c r="U31" s="6" t="b">
        <f t="shared" si="5"/>
        <v>1</v>
      </c>
    </row>
    <row r="32" spans="2:21" x14ac:dyDescent="0.15">
      <c r="B32" s="6">
        <v>300</v>
      </c>
      <c r="C32" s="6">
        <v>857</v>
      </c>
      <c r="D32" s="6">
        <v>287205.25</v>
      </c>
      <c r="E32" s="6">
        <v>119</v>
      </c>
      <c r="F32" s="6">
        <f t="shared" si="1"/>
        <v>0.13885647607934656</v>
      </c>
      <c r="G32" s="6" t="b">
        <f t="shared" si="0"/>
        <v>1</v>
      </c>
      <c r="I32" s="6">
        <v>300</v>
      </c>
      <c r="J32" s="6">
        <v>841</v>
      </c>
      <c r="K32" s="6">
        <v>275036.62</v>
      </c>
      <c r="L32" s="6">
        <v>346</v>
      </c>
      <c r="M32" s="6">
        <f t="shared" si="2"/>
        <v>0.41141498216409039</v>
      </c>
      <c r="N32" s="6" t="b">
        <f t="shared" si="3"/>
        <v>1</v>
      </c>
      <c r="P32" s="6">
        <v>300</v>
      </c>
      <c r="Q32" s="6">
        <v>841</v>
      </c>
      <c r="R32" s="6">
        <v>273440.12</v>
      </c>
      <c r="S32" s="6">
        <v>111</v>
      </c>
      <c r="T32" s="6">
        <f t="shared" si="4"/>
        <v>0.13198573127229488</v>
      </c>
      <c r="U32" s="6" t="b">
        <f t="shared" si="5"/>
        <v>1</v>
      </c>
    </row>
    <row r="33" spans="2:21" x14ac:dyDescent="0.15">
      <c r="B33" s="6">
        <v>310</v>
      </c>
      <c r="C33" s="6">
        <v>865</v>
      </c>
      <c r="D33" s="6">
        <v>284580.15999999997</v>
      </c>
      <c r="E33" s="6">
        <v>345</v>
      </c>
      <c r="F33" s="6">
        <f t="shared" si="1"/>
        <v>0.39884393063583817</v>
      </c>
      <c r="G33" s="6" t="b">
        <f t="shared" si="0"/>
        <v>1</v>
      </c>
      <c r="I33" s="6">
        <v>310</v>
      </c>
      <c r="J33" s="6">
        <v>304</v>
      </c>
      <c r="K33" s="6">
        <v>98210.2</v>
      </c>
      <c r="L33" s="6">
        <v>98</v>
      </c>
      <c r="M33" s="6">
        <f t="shared" si="2"/>
        <v>0.32236842105263158</v>
      </c>
      <c r="N33" s="6" t="b">
        <f t="shared" si="3"/>
        <v>1</v>
      </c>
      <c r="P33" s="6">
        <v>310</v>
      </c>
      <c r="Q33" s="6">
        <v>303</v>
      </c>
      <c r="R33" s="6">
        <v>99938.83</v>
      </c>
      <c r="S33" s="6">
        <v>934</v>
      </c>
      <c r="T33" s="6">
        <f t="shared" si="4"/>
        <v>3.0825082508250827</v>
      </c>
      <c r="U33" s="6" t="b">
        <f t="shared" si="5"/>
        <v>0</v>
      </c>
    </row>
    <row r="35" spans="2:21" x14ac:dyDescent="0.15">
      <c r="B35" s="26" t="s">
        <v>44</v>
      </c>
      <c r="C35" s="26"/>
      <c r="D35" s="26"/>
      <c r="E35" s="26"/>
      <c r="F35" s="26"/>
      <c r="I35" s="26" t="s">
        <v>44</v>
      </c>
      <c r="J35" s="26"/>
      <c r="K35" s="26"/>
      <c r="L35" s="26"/>
      <c r="M35" s="26"/>
      <c r="P35" s="26" t="s">
        <v>44</v>
      </c>
      <c r="Q35" s="26"/>
      <c r="R35" s="26"/>
      <c r="S35" s="26"/>
      <c r="T35" s="26"/>
    </row>
    <row r="36" spans="2:21" x14ac:dyDescent="0.15">
      <c r="B36" s="30" t="s">
        <v>13</v>
      </c>
      <c r="C36" s="30"/>
      <c r="D36" s="30"/>
      <c r="E36" s="30"/>
      <c r="F36" s="9">
        <f>QUARTILE(F3:F33,1)</f>
        <v>0.17177229231331489</v>
      </c>
      <c r="I36" s="30" t="s">
        <v>13</v>
      </c>
      <c r="J36" s="30"/>
      <c r="K36" s="30"/>
      <c r="L36" s="30"/>
      <c r="M36" s="9">
        <f>QUARTILE(M3:M33,1)</f>
        <v>0.17613495410568097</v>
      </c>
      <c r="P36" s="30" t="s">
        <v>13</v>
      </c>
      <c r="Q36" s="30"/>
      <c r="R36" s="30"/>
      <c r="S36" s="30"/>
      <c r="T36" s="9">
        <f>QUARTILE(T3:T33,1)</f>
        <v>0.1572192044857193</v>
      </c>
    </row>
    <row r="37" spans="2:21" x14ac:dyDescent="0.15">
      <c r="B37" s="30" t="s">
        <v>15</v>
      </c>
      <c r="C37" s="30"/>
      <c r="D37" s="30"/>
      <c r="E37" s="30"/>
      <c r="F37" s="9">
        <f>QUARTILE(F3:F33,3)</f>
        <v>1.8859118926792684</v>
      </c>
      <c r="I37" s="30" t="s">
        <v>15</v>
      </c>
      <c r="J37" s="30"/>
      <c r="K37" s="30"/>
      <c r="L37" s="30"/>
      <c r="M37" s="9">
        <f>QUARTILE(M3:M33,3)</f>
        <v>1.8338349085204737</v>
      </c>
      <c r="P37" s="30" t="s">
        <v>15</v>
      </c>
      <c r="Q37" s="30"/>
      <c r="R37" s="30"/>
      <c r="S37" s="30"/>
      <c r="T37" s="9">
        <f>QUARTILE(T3:T33,3)</f>
        <v>0.48139177676754008</v>
      </c>
    </row>
    <row r="38" spans="2:21" x14ac:dyDescent="0.15">
      <c r="B38" s="30" t="s">
        <v>14</v>
      </c>
      <c r="C38" s="30"/>
      <c r="D38" s="30"/>
      <c r="E38" s="30"/>
      <c r="F38" s="9">
        <f>F37-F36</f>
        <v>1.7141396003659535</v>
      </c>
      <c r="I38" s="30" t="s">
        <v>14</v>
      </c>
      <c r="J38" s="30"/>
      <c r="K38" s="30"/>
      <c r="L38" s="30"/>
      <c r="M38" s="9">
        <f>M37-M36</f>
        <v>1.6576999544147928</v>
      </c>
      <c r="P38" s="30" t="s">
        <v>14</v>
      </c>
      <c r="Q38" s="30"/>
      <c r="R38" s="30"/>
      <c r="S38" s="30"/>
      <c r="T38" s="9">
        <f>T37-T36</f>
        <v>0.32417257228182078</v>
      </c>
    </row>
    <row r="39" spans="2:21" x14ac:dyDescent="0.15">
      <c r="B39" s="30" t="s">
        <v>11</v>
      </c>
      <c r="C39" s="30"/>
      <c r="D39" s="30"/>
      <c r="E39" s="30"/>
      <c r="F39" s="9">
        <f>F36-(1.5*F38)</f>
        <v>-2.3994371082356154</v>
      </c>
      <c r="I39" s="30" t="s">
        <v>11</v>
      </c>
      <c r="J39" s="30"/>
      <c r="K39" s="30"/>
      <c r="L39" s="30"/>
      <c r="M39" s="9">
        <f>M36-(1.5*M38)</f>
        <v>-2.3104149775165084</v>
      </c>
      <c r="P39" s="30" t="s">
        <v>11</v>
      </c>
      <c r="Q39" s="30"/>
      <c r="R39" s="30"/>
      <c r="S39" s="30"/>
      <c r="T39" s="9">
        <f>T36-(1.5*T38)</f>
        <v>-0.3290396539370119</v>
      </c>
    </row>
    <row r="40" spans="2:21" x14ac:dyDescent="0.15">
      <c r="B40" s="30" t="s">
        <v>12</v>
      </c>
      <c r="C40" s="30"/>
      <c r="D40" s="30"/>
      <c r="E40" s="30"/>
      <c r="F40" s="9">
        <f>F37+(1.5*F38)</f>
        <v>4.4571212932281981</v>
      </c>
      <c r="I40" s="30" t="s">
        <v>12</v>
      </c>
      <c r="J40" s="30"/>
      <c r="K40" s="30"/>
      <c r="L40" s="30"/>
      <c r="M40" s="9">
        <f>M37+(1.5*M38)</f>
        <v>4.3203848401426628</v>
      </c>
      <c r="P40" s="30" t="s">
        <v>12</v>
      </c>
      <c r="Q40" s="30"/>
      <c r="R40" s="30"/>
      <c r="S40" s="30"/>
      <c r="T40" s="9">
        <f>T37+(1.5*T38)</f>
        <v>0.96765063519027128</v>
      </c>
    </row>
    <row r="41" spans="2:21" x14ac:dyDescent="0.15">
      <c r="B41" s="32" t="s">
        <v>21</v>
      </c>
      <c r="C41" s="32"/>
      <c r="D41" s="32"/>
      <c r="E41" s="32"/>
      <c r="F41" s="6">
        <f>AVERAGEIFS(E3:E33,G3:G33,TRUE)</f>
        <v>823.1</v>
      </c>
      <c r="I41" s="32" t="s">
        <v>21</v>
      </c>
      <c r="J41" s="32"/>
      <c r="K41" s="32"/>
      <c r="L41" s="32"/>
      <c r="M41" s="6">
        <f>AVERAGEIFS(L3:L33,N3:N33,TRUE)</f>
        <v>783.21428571428567</v>
      </c>
      <c r="P41" s="32" t="s">
        <v>21</v>
      </c>
      <c r="Q41" s="32"/>
      <c r="R41" s="32"/>
      <c r="S41" s="32"/>
      <c r="T41" s="6">
        <f>AVERAGEIFS(S3:S33,U3:U33,TRUE)</f>
        <v>235.78571428571428</v>
      </c>
    </row>
    <row r="42" spans="2:21" x14ac:dyDescent="0.15">
      <c r="B42" s="32" t="s">
        <v>20</v>
      </c>
      <c r="C42" s="32"/>
      <c r="D42" s="32"/>
      <c r="E42" s="32"/>
      <c r="F42" s="6">
        <f>AVERAGEIFS(C3:C33,G3:G33,TRUE)</f>
        <v>818.13333333333333</v>
      </c>
      <c r="I42" s="32" t="s">
        <v>20</v>
      </c>
      <c r="J42" s="32"/>
      <c r="K42" s="32"/>
      <c r="L42" s="32"/>
      <c r="M42" s="6">
        <f>AVERAGEIFS(J3:J33,N3:N33,TRUE)</f>
        <v>828.07142857142856</v>
      </c>
      <c r="P42" s="32" t="s">
        <v>20</v>
      </c>
      <c r="Q42" s="32"/>
      <c r="R42" s="32"/>
      <c r="S42" s="32"/>
      <c r="T42" s="6">
        <f>AVERAGEIFS(Q3:Q33,U3:U33,TRUE)</f>
        <v>827.07142857142856</v>
      </c>
    </row>
    <row r="44" spans="2:21" x14ac:dyDescent="0.15">
      <c r="B44" s="32" t="s">
        <v>21</v>
      </c>
      <c r="C44" s="32"/>
      <c r="D44" s="32"/>
      <c r="E44" s="32"/>
      <c r="F44" s="6">
        <f>AVERAGE(F41,M41,T41)</f>
        <v>614.0333333333333</v>
      </c>
    </row>
    <row r="45" spans="2:21" x14ac:dyDescent="0.15">
      <c r="B45" s="32" t="s">
        <v>20</v>
      </c>
      <c r="C45" s="32"/>
      <c r="D45" s="32"/>
      <c r="E45" s="32"/>
      <c r="F45" s="6">
        <f>AVERAGE(F42,M42,T42)</f>
        <v>824.42539682539689</v>
      </c>
    </row>
  </sheetData>
  <mergeCells count="29">
    <mergeCell ref="B42:E42"/>
    <mergeCell ref="I42:L42"/>
    <mergeCell ref="P42:S42"/>
    <mergeCell ref="B44:E44"/>
    <mergeCell ref="B45:E45"/>
    <mergeCell ref="B40:E40"/>
    <mergeCell ref="I40:L40"/>
    <mergeCell ref="P40:S40"/>
    <mergeCell ref="B41:E41"/>
    <mergeCell ref="I41:L41"/>
    <mergeCell ref="P41:S41"/>
    <mergeCell ref="B38:E38"/>
    <mergeCell ref="I38:L38"/>
    <mergeCell ref="P38:S38"/>
    <mergeCell ref="B39:E39"/>
    <mergeCell ref="I39:L39"/>
    <mergeCell ref="P39:S39"/>
    <mergeCell ref="B36:E36"/>
    <mergeCell ref="I36:L36"/>
    <mergeCell ref="P36:S36"/>
    <mergeCell ref="B37:E37"/>
    <mergeCell ref="I37:L37"/>
    <mergeCell ref="P37:S37"/>
    <mergeCell ref="B1:G1"/>
    <mergeCell ref="I1:N1"/>
    <mergeCell ref="P1:U1"/>
    <mergeCell ref="B35:F35"/>
    <mergeCell ref="I35:M35"/>
    <mergeCell ref="P35:T3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76"/>
  <sheetViews>
    <sheetView topLeftCell="A60" zoomScale="101" zoomScaleNormal="80" zoomScalePageLayoutView="80" workbookViewId="0">
      <selection activeCell="B75" sqref="B75:F76"/>
    </sheetView>
  </sheetViews>
  <sheetFormatPr baseColWidth="10" defaultRowHeight="14" x14ac:dyDescent="0.15"/>
  <cols>
    <col min="1" max="1" width="2.83203125" style="4" customWidth="1"/>
    <col min="2" max="2" width="12.33203125" style="4" customWidth="1"/>
    <col min="3" max="3" width="12.83203125" style="4" customWidth="1"/>
    <col min="4" max="4" width="10.1640625" style="4" bestFit="1" customWidth="1"/>
    <col min="5" max="5" width="14" style="4" customWidth="1"/>
    <col min="6" max="6" width="11.33203125" style="4" customWidth="1"/>
    <col min="7" max="7" width="11.1640625" style="4" bestFit="1" customWidth="1"/>
    <col min="8" max="8" width="5.33203125" style="4" customWidth="1"/>
    <col min="9" max="9" width="12.33203125" style="4" customWidth="1"/>
    <col min="10" max="10" width="12.1640625" style="4" customWidth="1"/>
    <col min="11" max="13" width="10.83203125" style="4"/>
    <col min="14" max="14" width="11.1640625" style="4" customWidth="1"/>
    <col min="15" max="15" width="7" style="4" customWidth="1"/>
    <col min="16" max="16" width="13.1640625" style="4" customWidth="1"/>
    <col min="17" max="17" width="11.83203125" style="4" customWidth="1"/>
    <col min="18" max="20" width="10.83203125" style="4"/>
    <col min="21" max="21" width="11.33203125" style="4" customWidth="1"/>
    <col min="22" max="16384" width="10.83203125" style="4"/>
  </cols>
  <sheetData>
    <row r="1" spans="2:21" x14ac:dyDescent="0.15">
      <c r="B1" s="31" t="s">
        <v>39</v>
      </c>
      <c r="C1" s="31"/>
      <c r="D1" s="31"/>
      <c r="E1" s="31"/>
      <c r="F1" s="31"/>
      <c r="G1" s="31"/>
      <c r="I1" s="31" t="s">
        <v>40</v>
      </c>
      <c r="J1" s="31"/>
      <c r="K1" s="31"/>
      <c r="L1" s="31"/>
      <c r="M1" s="31"/>
      <c r="N1" s="31"/>
      <c r="P1" s="31" t="s">
        <v>41</v>
      </c>
      <c r="Q1" s="31"/>
      <c r="R1" s="31"/>
      <c r="S1" s="31"/>
      <c r="T1" s="31"/>
      <c r="U1" s="31"/>
    </row>
    <row r="2" spans="2:21" ht="56" x14ac:dyDescent="0.15">
      <c r="B2" s="11" t="s">
        <v>0</v>
      </c>
      <c r="C2" s="12" t="s">
        <v>16</v>
      </c>
      <c r="D2" s="12" t="s">
        <v>10</v>
      </c>
      <c r="E2" s="12" t="s">
        <v>18</v>
      </c>
      <c r="F2" s="12" t="s">
        <v>19</v>
      </c>
      <c r="G2" s="11" t="s">
        <v>17</v>
      </c>
      <c r="I2" s="11" t="s">
        <v>0</v>
      </c>
      <c r="J2" s="12" t="s">
        <v>16</v>
      </c>
      <c r="K2" s="12" t="s">
        <v>10</v>
      </c>
      <c r="L2" s="12" t="s">
        <v>18</v>
      </c>
      <c r="M2" s="12" t="s">
        <v>19</v>
      </c>
      <c r="N2" s="11" t="s">
        <v>17</v>
      </c>
      <c r="P2" s="11" t="s">
        <v>0</v>
      </c>
      <c r="Q2" s="12" t="s">
        <v>16</v>
      </c>
      <c r="R2" s="12" t="s">
        <v>10</v>
      </c>
      <c r="S2" s="12" t="s">
        <v>18</v>
      </c>
      <c r="T2" s="12" t="s">
        <v>19</v>
      </c>
      <c r="U2" s="11" t="s">
        <v>17</v>
      </c>
    </row>
    <row r="3" spans="2:21" x14ac:dyDescent="0.15">
      <c r="B3" s="6">
        <v>5</v>
      </c>
      <c r="C3" s="6">
        <v>22</v>
      </c>
      <c r="D3" s="6">
        <v>7242.88</v>
      </c>
      <c r="E3" s="6">
        <v>145</v>
      </c>
      <c r="F3" s="6">
        <f>IFERROR(E3/C3,"")</f>
        <v>6.5909090909090908</v>
      </c>
      <c r="G3" s="6" t="b">
        <f t="shared" ref="G3:G32" si="0">IF(OR(F3&lt;$F$70,F3&gt;$F$71),FALSE,TRUE)</f>
        <v>0</v>
      </c>
      <c r="I3" s="6">
        <v>5</v>
      </c>
      <c r="J3" s="6">
        <v>238</v>
      </c>
      <c r="K3" s="6">
        <v>82076.87</v>
      </c>
      <c r="L3" s="6">
        <v>175</v>
      </c>
      <c r="M3" s="6">
        <f>IFERROR(L3/J3,"")</f>
        <v>0.73529411764705888</v>
      </c>
      <c r="N3" s="6" t="b">
        <f t="shared" ref="N3:N32" si="1">IF(OR(M3&lt;$M$70,M3&gt;$M$71),FALSE,TRUE)</f>
        <v>0</v>
      </c>
      <c r="P3" s="6">
        <v>5</v>
      </c>
      <c r="Q3" s="6">
        <v>341</v>
      </c>
      <c r="R3" s="6">
        <v>105040.77</v>
      </c>
      <c r="S3" s="6">
        <v>169</v>
      </c>
      <c r="T3" s="6">
        <f>IFERROR(S3/Q3,"")</f>
        <v>0.49560117302052786</v>
      </c>
      <c r="U3" s="6" t="b">
        <f t="shared" ref="U3:U32" si="2">IF(OR(T3&lt;$T$70,T3&gt;$T$71),FALSE,TRUE)</f>
        <v>0</v>
      </c>
    </row>
    <row r="4" spans="2:21" x14ac:dyDescent="0.15">
      <c r="B4" s="6">
        <v>10</v>
      </c>
      <c r="C4" s="6">
        <v>446</v>
      </c>
      <c r="D4" s="6">
        <v>144355.66</v>
      </c>
      <c r="E4" s="6">
        <v>30</v>
      </c>
      <c r="F4" s="6">
        <f t="shared" ref="F4:F64" si="3">IFERROR(E4/C4,"")</f>
        <v>6.726457399103139E-2</v>
      </c>
      <c r="G4" s="6" t="b">
        <f t="shared" si="0"/>
        <v>1</v>
      </c>
      <c r="I4" s="6">
        <v>10</v>
      </c>
      <c r="J4" s="6">
        <v>246</v>
      </c>
      <c r="K4" s="6">
        <v>85523.43</v>
      </c>
      <c r="L4" s="6">
        <v>157</v>
      </c>
      <c r="M4" s="6">
        <f t="shared" ref="M4:M64" si="4">IFERROR(L4/J4,"")</f>
        <v>0.63821138211382111</v>
      </c>
      <c r="N4" s="6" t="b">
        <f t="shared" si="1"/>
        <v>0</v>
      </c>
      <c r="P4" s="6">
        <v>10</v>
      </c>
      <c r="Q4" s="6">
        <v>760</v>
      </c>
      <c r="R4" s="6">
        <v>245026.1</v>
      </c>
      <c r="S4" s="6">
        <v>169</v>
      </c>
      <c r="T4" s="6">
        <f t="shared" ref="T4:T64" si="5">IFERROR(S4/Q4,"")</f>
        <v>0.22236842105263158</v>
      </c>
      <c r="U4" s="6" t="b">
        <f t="shared" si="2"/>
        <v>1</v>
      </c>
    </row>
    <row r="5" spans="2:21" x14ac:dyDescent="0.15">
      <c r="B5" s="6">
        <v>15</v>
      </c>
      <c r="C5" s="6">
        <v>878</v>
      </c>
      <c r="D5" s="6">
        <v>287425.59999999998</v>
      </c>
      <c r="E5" s="6">
        <v>124</v>
      </c>
      <c r="F5" s="6">
        <f t="shared" si="3"/>
        <v>0.14123006833712984</v>
      </c>
      <c r="G5" s="6" t="b">
        <f t="shared" si="0"/>
        <v>1</v>
      </c>
      <c r="I5" s="6">
        <v>15</v>
      </c>
      <c r="J5" s="6">
        <v>430</v>
      </c>
      <c r="K5" s="6">
        <v>146289.70000000001</v>
      </c>
      <c r="L5" s="6">
        <v>220</v>
      </c>
      <c r="M5" s="6">
        <f t="shared" si="4"/>
        <v>0.51162790697674421</v>
      </c>
      <c r="N5" s="6" t="b">
        <f t="shared" si="1"/>
        <v>0</v>
      </c>
      <c r="P5" s="6">
        <v>15</v>
      </c>
      <c r="Q5" s="6">
        <v>853</v>
      </c>
      <c r="R5" s="6">
        <v>284563.56</v>
      </c>
      <c r="S5" s="6">
        <v>235</v>
      </c>
      <c r="T5" s="6">
        <f t="shared" si="5"/>
        <v>0.27549824150058616</v>
      </c>
      <c r="U5" s="6" t="b">
        <f t="shared" si="2"/>
        <v>1</v>
      </c>
    </row>
    <row r="6" spans="2:21" x14ac:dyDescent="0.15">
      <c r="B6" s="6">
        <v>20</v>
      </c>
      <c r="C6" s="6">
        <v>869</v>
      </c>
      <c r="D6" s="6">
        <v>284087.88</v>
      </c>
      <c r="E6" s="6">
        <v>155</v>
      </c>
      <c r="F6" s="6">
        <f t="shared" si="3"/>
        <v>0.17836593785960875</v>
      </c>
      <c r="G6" s="6" t="b">
        <f t="shared" si="0"/>
        <v>1</v>
      </c>
      <c r="I6" s="6">
        <v>20</v>
      </c>
      <c r="J6" s="6">
        <v>888</v>
      </c>
      <c r="K6" s="6">
        <v>298671.53000000003</v>
      </c>
      <c r="L6" s="6">
        <v>29</v>
      </c>
      <c r="M6" s="6">
        <f t="shared" si="4"/>
        <v>3.2657657657657657E-2</v>
      </c>
      <c r="N6" s="6" t="b">
        <f t="shared" si="1"/>
        <v>1</v>
      </c>
      <c r="P6" s="6">
        <v>20</v>
      </c>
      <c r="Q6" s="6">
        <v>849</v>
      </c>
      <c r="R6" s="6">
        <v>278952.90000000002</v>
      </c>
      <c r="S6" s="6">
        <v>103</v>
      </c>
      <c r="T6" s="6">
        <f t="shared" si="5"/>
        <v>0.12131919905771496</v>
      </c>
      <c r="U6" s="6" t="b">
        <f t="shared" si="2"/>
        <v>1</v>
      </c>
    </row>
    <row r="7" spans="2:21" x14ac:dyDescent="0.15">
      <c r="B7" s="6">
        <v>25</v>
      </c>
      <c r="C7" s="6">
        <v>833</v>
      </c>
      <c r="D7" s="6">
        <v>278526.59999999998</v>
      </c>
      <c r="E7" s="6">
        <v>259</v>
      </c>
      <c r="F7" s="6">
        <f t="shared" si="3"/>
        <v>0.31092436974789917</v>
      </c>
      <c r="G7" s="6" t="b">
        <f t="shared" si="0"/>
        <v>1</v>
      </c>
      <c r="I7" s="6">
        <v>25</v>
      </c>
      <c r="J7" s="6">
        <v>915</v>
      </c>
      <c r="K7" s="6">
        <v>305979.5</v>
      </c>
      <c r="L7" s="6">
        <v>109</v>
      </c>
      <c r="M7" s="6">
        <f t="shared" si="4"/>
        <v>0.11912568306010929</v>
      </c>
      <c r="N7" s="6" t="b">
        <f t="shared" si="1"/>
        <v>1</v>
      </c>
      <c r="P7" s="6">
        <v>25</v>
      </c>
      <c r="Q7" s="6">
        <v>515</v>
      </c>
      <c r="R7" s="6">
        <v>165386.17000000001</v>
      </c>
      <c r="S7" s="6">
        <v>95</v>
      </c>
      <c r="T7" s="6">
        <f t="shared" si="5"/>
        <v>0.18446601941747573</v>
      </c>
      <c r="U7" s="6" t="b">
        <f t="shared" si="2"/>
        <v>1</v>
      </c>
    </row>
    <row r="8" spans="2:21" x14ac:dyDescent="0.15">
      <c r="B8" s="6">
        <v>30</v>
      </c>
      <c r="C8" s="6">
        <v>832</v>
      </c>
      <c r="D8" s="6">
        <v>283516.79999999999</v>
      </c>
      <c r="E8" s="6">
        <v>96</v>
      </c>
      <c r="F8" s="6">
        <f t="shared" si="3"/>
        <v>0.11538461538461539</v>
      </c>
      <c r="G8" s="6" t="b">
        <f t="shared" si="0"/>
        <v>1</v>
      </c>
      <c r="I8" s="6">
        <v>30</v>
      </c>
      <c r="J8" s="6">
        <v>933</v>
      </c>
      <c r="K8" s="6">
        <v>305736.71999999997</v>
      </c>
      <c r="L8" s="6">
        <v>216</v>
      </c>
      <c r="M8" s="6">
        <f t="shared" si="4"/>
        <v>0.23151125401929259</v>
      </c>
      <c r="N8" s="6" t="b">
        <f t="shared" si="1"/>
        <v>1</v>
      </c>
      <c r="P8" s="6">
        <v>30</v>
      </c>
      <c r="Q8" s="6">
        <v>932</v>
      </c>
      <c r="R8" s="6">
        <v>301511.06</v>
      </c>
      <c r="S8" s="6">
        <v>170</v>
      </c>
      <c r="T8" s="6">
        <f t="shared" si="5"/>
        <v>0.18240343347639484</v>
      </c>
      <c r="U8" s="6" t="b">
        <f t="shared" si="2"/>
        <v>1</v>
      </c>
    </row>
    <row r="9" spans="2:21" x14ac:dyDescent="0.15">
      <c r="B9" s="6">
        <v>35</v>
      </c>
      <c r="C9" s="6">
        <v>830</v>
      </c>
      <c r="D9" s="6">
        <v>276352.94</v>
      </c>
      <c r="E9" s="6">
        <v>140</v>
      </c>
      <c r="F9" s="6">
        <f t="shared" si="3"/>
        <v>0.16867469879518071</v>
      </c>
      <c r="G9" s="6" t="b">
        <f t="shared" si="0"/>
        <v>1</v>
      </c>
      <c r="I9" s="6">
        <v>35</v>
      </c>
      <c r="J9" s="6">
        <v>900</v>
      </c>
      <c r="K9" s="6">
        <v>289239.44</v>
      </c>
      <c r="L9" s="6">
        <v>98</v>
      </c>
      <c r="M9" s="6">
        <f t="shared" si="4"/>
        <v>0.10888888888888888</v>
      </c>
      <c r="N9" s="6" t="b">
        <f t="shared" si="1"/>
        <v>1</v>
      </c>
      <c r="P9" s="6">
        <v>35</v>
      </c>
      <c r="Q9" s="6">
        <v>842</v>
      </c>
      <c r="R9" s="6">
        <v>274088</v>
      </c>
      <c r="S9" s="6">
        <v>270</v>
      </c>
      <c r="T9" s="6">
        <f t="shared" si="5"/>
        <v>0.32066508313539194</v>
      </c>
      <c r="U9" s="6" t="b">
        <f t="shared" si="2"/>
        <v>1</v>
      </c>
    </row>
    <row r="10" spans="2:21" x14ac:dyDescent="0.15">
      <c r="B10" s="6">
        <v>40</v>
      </c>
      <c r="C10" s="6">
        <v>869</v>
      </c>
      <c r="D10" s="6">
        <v>284575.88</v>
      </c>
      <c r="E10" s="6">
        <v>141</v>
      </c>
      <c r="F10" s="6">
        <f t="shared" si="3"/>
        <v>0.16225546605293439</v>
      </c>
      <c r="G10" s="6" t="b">
        <f t="shared" si="0"/>
        <v>1</v>
      </c>
      <c r="I10" s="6">
        <v>40</v>
      </c>
      <c r="J10" s="6">
        <v>836</v>
      </c>
      <c r="K10" s="6">
        <v>265177.90000000002</v>
      </c>
      <c r="L10" s="6">
        <v>190</v>
      </c>
      <c r="M10" s="6">
        <f t="shared" si="4"/>
        <v>0.22727272727272727</v>
      </c>
      <c r="N10" s="6" t="b">
        <f t="shared" si="1"/>
        <v>1</v>
      </c>
      <c r="P10" s="6">
        <v>40</v>
      </c>
      <c r="Q10" s="6">
        <v>426</v>
      </c>
      <c r="R10" s="6">
        <v>143192.4</v>
      </c>
      <c r="S10" s="6">
        <v>68</v>
      </c>
      <c r="T10" s="6">
        <f t="shared" si="5"/>
        <v>0.15962441314553991</v>
      </c>
      <c r="U10" s="6" t="b">
        <f t="shared" si="2"/>
        <v>1</v>
      </c>
    </row>
    <row r="11" spans="2:21" x14ac:dyDescent="0.15">
      <c r="B11" s="6">
        <v>45</v>
      </c>
      <c r="C11" s="6">
        <v>927</v>
      </c>
      <c r="D11" s="6">
        <v>307804.44</v>
      </c>
      <c r="E11" s="6">
        <v>187</v>
      </c>
      <c r="F11" s="6">
        <f t="shared" si="3"/>
        <v>0.2017259978425027</v>
      </c>
      <c r="G11" s="6" t="b">
        <f t="shared" si="0"/>
        <v>1</v>
      </c>
      <c r="I11" s="6">
        <v>45</v>
      </c>
      <c r="J11" s="6">
        <v>841</v>
      </c>
      <c r="K11" s="6">
        <v>271119.94</v>
      </c>
      <c r="L11" s="6">
        <v>253</v>
      </c>
      <c r="M11" s="6">
        <f t="shared" si="4"/>
        <v>0.30083234244946494</v>
      </c>
      <c r="N11" s="6" t="b">
        <f t="shared" si="1"/>
        <v>1</v>
      </c>
      <c r="P11" s="6">
        <v>45</v>
      </c>
      <c r="Q11" s="6">
        <v>879</v>
      </c>
      <c r="R11" s="6">
        <v>291485.96999999997</v>
      </c>
      <c r="S11" s="6">
        <v>28</v>
      </c>
      <c r="T11" s="6">
        <f t="shared" si="5"/>
        <v>3.1854379977246869E-2</v>
      </c>
      <c r="U11" s="6" t="b">
        <f t="shared" si="2"/>
        <v>1</v>
      </c>
    </row>
    <row r="12" spans="2:21" x14ac:dyDescent="0.15">
      <c r="B12" s="6">
        <v>50</v>
      </c>
      <c r="C12" s="6">
        <v>889</v>
      </c>
      <c r="D12" s="6">
        <v>299082.71999999997</v>
      </c>
      <c r="E12" s="6">
        <v>34</v>
      </c>
      <c r="F12" s="6">
        <f t="shared" si="3"/>
        <v>3.8245219347581551E-2</v>
      </c>
      <c r="G12" s="6" t="b">
        <f t="shared" si="0"/>
        <v>1</v>
      </c>
      <c r="I12" s="6">
        <v>50</v>
      </c>
      <c r="J12" s="6">
        <v>842</v>
      </c>
      <c r="K12" s="6">
        <v>275994.12</v>
      </c>
      <c r="L12" s="6">
        <v>119</v>
      </c>
      <c r="M12" s="6">
        <f t="shared" si="4"/>
        <v>0.14133016627078385</v>
      </c>
      <c r="N12" s="6" t="b">
        <f t="shared" si="1"/>
        <v>1</v>
      </c>
      <c r="P12" s="6">
        <v>50</v>
      </c>
      <c r="Q12" s="6">
        <v>893</v>
      </c>
      <c r="R12" s="6">
        <v>292095.53000000003</v>
      </c>
      <c r="S12" s="6">
        <v>140</v>
      </c>
      <c r="T12" s="6">
        <f t="shared" si="5"/>
        <v>0.15677491601343785</v>
      </c>
      <c r="U12" s="6" t="b">
        <f t="shared" si="2"/>
        <v>1</v>
      </c>
    </row>
    <row r="13" spans="2:21" x14ac:dyDescent="0.15">
      <c r="B13" s="6">
        <v>55</v>
      </c>
      <c r="C13" s="6">
        <v>841</v>
      </c>
      <c r="D13" s="6">
        <v>279228.03000000003</v>
      </c>
      <c r="E13" s="6">
        <v>170</v>
      </c>
      <c r="F13" s="6">
        <f t="shared" si="3"/>
        <v>0.20214030915576695</v>
      </c>
      <c r="G13" s="6" t="b">
        <f t="shared" si="0"/>
        <v>1</v>
      </c>
      <c r="I13" s="6">
        <v>55</v>
      </c>
      <c r="J13" s="6">
        <v>841</v>
      </c>
      <c r="K13" s="6">
        <v>268146.15999999997</v>
      </c>
      <c r="L13" s="6">
        <v>160</v>
      </c>
      <c r="M13" s="6">
        <f t="shared" si="4"/>
        <v>0.19024970273483949</v>
      </c>
      <c r="N13" s="6" t="b">
        <f t="shared" si="1"/>
        <v>1</v>
      </c>
      <c r="P13" s="6">
        <v>55</v>
      </c>
      <c r="Q13" s="6">
        <v>881</v>
      </c>
      <c r="R13" s="6">
        <v>293362</v>
      </c>
      <c r="S13" s="6">
        <v>106</v>
      </c>
      <c r="T13" s="6">
        <f t="shared" si="5"/>
        <v>0.12031782065834279</v>
      </c>
      <c r="U13" s="6" t="b">
        <f t="shared" si="2"/>
        <v>1</v>
      </c>
    </row>
    <row r="14" spans="2:21" x14ac:dyDescent="0.15">
      <c r="B14" s="6">
        <v>60</v>
      </c>
      <c r="C14" s="6">
        <v>844</v>
      </c>
      <c r="D14" s="6">
        <v>270558.94</v>
      </c>
      <c r="E14" s="6">
        <v>169</v>
      </c>
      <c r="F14" s="6">
        <f t="shared" si="3"/>
        <v>0.20023696682464456</v>
      </c>
      <c r="G14" s="6" t="b">
        <f t="shared" si="0"/>
        <v>1</v>
      </c>
      <c r="I14" s="6">
        <v>60</v>
      </c>
      <c r="J14" s="6">
        <v>841</v>
      </c>
      <c r="K14" s="6">
        <v>272958.78000000003</v>
      </c>
      <c r="L14" s="6">
        <v>157</v>
      </c>
      <c r="M14" s="6">
        <f t="shared" si="4"/>
        <v>0.18668252080856124</v>
      </c>
      <c r="N14" s="6" t="b">
        <f t="shared" si="1"/>
        <v>1</v>
      </c>
      <c r="P14" s="6">
        <v>60</v>
      </c>
      <c r="Q14" s="6">
        <v>899</v>
      </c>
      <c r="R14" s="6">
        <v>297683.84000000003</v>
      </c>
      <c r="S14" s="6">
        <v>193</v>
      </c>
      <c r="T14" s="6">
        <f t="shared" si="5"/>
        <v>0.21468298109010012</v>
      </c>
      <c r="U14" s="6" t="b">
        <f t="shared" si="2"/>
        <v>1</v>
      </c>
    </row>
    <row r="15" spans="2:21" x14ac:dyDescent="0.15">
      <c r="B15" s="6">
        <v>65</v>
      </c>
      <c r="C15" s="6">
        <v>849</v>
      </c>
      <c r="D15" s="6">
        <v>272119.21999999997</v>
      </c>
      <c r="E15" s="6">
        <v>46</v>
      </c>
      <c r="F15" s="6">
        <f t="shared" si="3"/>
        <v>5.418138987043581E-2</v>
      </c>
      <c r="G15" s="6" t="b">
        <f t="shared" si="0"/>
        <v>1</v>
      </c>
      <c r="I15" s="6">
        <v>65</v>
      </c>
      <c r="J15" s="6">
        <v>841</v>
      </c>
      <c r="K15" s="6">
        <v>275742.3</v>
      </c>
      <c r="L15" s="6">
        <v>82</v>
      </c>
      <c r="M15" s="6">
        <f t="shared" si="4"/>
        <v>9.7502972651605235E-2</v>
      </c>
      <c r="N15" s="6" t="b">
        <f t="shared" si="1"/>
        <v>1</v>
      </c>
      <c r="P15" s="6">
        <v>65</v>
      </c>
      <c r="Q15" s="6">
        <v>900</v>
      </c>
      <c r="R15" s="6">
        <v>298993.40000000002</v>
      </c>
      <c r="S15" s="6">
        <v>162</v>
      </c>
      <c r="T15" s="6">
        <f t="shared" si="5"/>
        <v>0.18</v>
      </c>
      <c r="U15" s="6" t="b">
        <f t="shared" si="2"/>
        <v>1</v>
      </c>
    </row>
    <row r="16" spans="2:21" x14ac:dyDescent="0.15">
      <c r="B16" s="6">
        <v>70</v>
      </c>
      <c r="C16" s="6">
        <v>845</v>
      </c>
      <c r="D16" s="6">
        <v>277742.38</v>
      </c>
      <c r="E16" s="6">
        <v>145</v>
      </c>
      <c r="F16" s="6">
        <f t="shared" si="3"/>
        <v>0.17159763313609466</v>
      </c>
      <c r="G16" s="6" t="b">
        <f t="shared" si="0"/>
        <v>1</v>
      </c>
      <c r="I16" s="6">
        <v>70</v>
      </c>
      <c r="J16" s="6">
        <v>841</v>
      </c>
      <c r="K16" s="6">
        <v>274635.7</v>
      </c>
      <c r="L16" s="6">
        <v>86</v>
      </c>
      <c r="M16" s="6">
        <f t="shared" si="4"/>
        <v>0.10225921521997622</v>
      </c>
      <c r="N16" s="6" t="b">
        <f t="shared" si="1"/>
        <v>1</v>
      </c>
      <c r="P16" s="6">
        <v>70</v>
      </c>
      <c r="Q16" s="6">
        <v>895</v>
      </c>
      <c r="R16" s="6">
        <v>293236.56</v>
      </c>
      <c r="S16" s="6">
        <v>215</v>
      </c>
      <c r="T16" s="6">
        <f t="shared" si="5"/>
        <v>0.24022346368715083</v>
      </c>
      <c r="U16" s="6" t="b">
        <f t="shared" si="2"/>
        <v>1</v>
      </c>
    </row>
    <row r="17" spans="2:21" x14ac:dyDescent="0.15">
      <c r="B17" s="6">
        <v>75</v>
      </c>
      <c r="C17" s="6">
        <v>840</v>
      </c>
      <c r="D17" s="6">
        <v>278539.62</v>
      </c>
      <c r="E17" s="6">
        <v>143</v>
      </c>
      <c r="F17" s="6">
        <f t="shared" si="3"/>
        <v>0.17023809523809524</v>
      </c>
      <c r="G17" s="6" t="b">
        <f t="shared" si="0"/>
        <v>1</v>
      </c>
      <c r="I17" s="6">
        <v>75</v>
      </c>
      <c r="J17" s="6">
        <v>841</v>
      </c>
      <c r="K17" s="6">
        <v>276270.25</v>
      </c>
      <c r="L17" s="6">
        <v>166</v>
      </c>
      <c r="M17" s="6">
        <f t="shared" si="4"/>
        <v>0.19738406658739596</v>
      </c>
      <c r="N17" s="6" t="b">
        <f t="shared" si="1"/>
        <v>1</v>
      </c>
      <c r="P17" s="6">
        <v>75</v>
      </c>
      <c r="Q17" s="6">
        <v>884</v>
      </c>
      <c r="R17" s="6">
        <v>284684.44</v>
      </c>
      <c r="S17" s="6">
        <v>95</v>
      </c>
      <c r="T17" s="6">
        <f t="shared" si="5"/>
        <v>0.1074660633484163</v>
      </c>
      <c r="U17" s="6" t="b">
        <f t="shared" si="2"/>
        <v>1</v>
      </c>
    </row>
    <row r="18" spans="2:21" x14ac:dyDescent="0.15">
      <c r="B18" s="6">
        <v>80</v>
      </c>
      <c r="C18" s="6">
        <v>880</v>
      </c>
      <c r="D18" s="6">
        <v>297567.7</v>
      </c>
      <c r="E18" s="6">
        <v>251</v>
      </c>
      <c r="F18" s="6">
        <f t="shared" si="3"/>
        <v>0.28522727272727272</v>
      </c>
      <c r="G18" s="6" t="b">
        <f t="shared" si="0"/>
        <v>1</v>
      </c>
      <c r="I18" s="6">
        <v>80</v>
      </c>
      <c r="J18" s="6">
        <v>841</v>
      </c>
      <c r="K18" s="6">
        <v>275257.90000000002</v>
      </c>
      <c r="L18" s="6">
        <v>10</v>
      </c>
      <c r="M18" s="6">
        <f t="shared" si="4"/>
        <v>1.1890606420927468E-2</v>
      </c>
      <c r="N18" s="6" t="b">
        <f t="shared" si="1"/>
        <v>1</v>
      </c>
      <c r="P18" s="6">
        <v>80</v>
      </c>
      <c r="Q18" s="6">
        <v>872</v>
      </c>
      <c r="R18" s="6">
        <v>292523.62</v>
      </c>
      <c r="S18" s="6">
        <v>95</v>
      </c>
      <c r="T18" s="6">
        <f t="shared" si="5"/>
        <v>0.10894495412844037</v>
      </c>
      <c r="U18" s="6" t="b">
        <f t="shared" si="2"/>
        <v>1</v>
      </c>
    </row>
    <row r="19" spans="2:21" x14ac:dyDescent="0.15">
      <c r="B19" s="6">
        <v>85</v>
      </c>
      <c r="C19" s="6">
        <v>464</v>
      </c>
      <c r="D19" s="6">
        <v>157635.89000000001</v>
      </c>
      <c r="E19" s="6">
        <v>16</v>
      </c>
      <c r="F19" s="6">
        <f t="shared" si="3"/>
        <v>3.4482758620689655E-2</v>
      </c>
      <c r="G19" s="6" t="b">
        <f t="shared" si="0"/>
        <v>1</v>
      </c>
      <c r="I19" s="6">
        <v>85</v>
      </c>
      <c r="J19" s="6">
        <v>841</v>
      </c>
      <c r="K19" s="6">
        <v>281039.44</v>
      </c>
      <c r="L19" s="6">
        <v>96</v>
      </c>
      <c r="M19" s="6">
        <f t="shared" si="4"/>
        <v>0.11414982164090369</v>
      </c>
      <c r="N19" s="6" t="b">
        <f t="shared" si="1"/>
        <v>1</v>
      </c>
      <c r="P19" s="6">
        <v>85</v>
      </c>
      <c r="Q19" s="6">
        <v>870</v>
      </c>
      <c r="R19" s="6">
        <v>293463.3</v>
      </c>
      <c r="S19" s="6">
        <v>205</v>
      </c>
      <c r="T19" s="6">
        <f t="shared" si="5"/>
        <v>0.23563218390804597</v>
      </c>
      <c r="U19" s="6" t="b">
        <f t="shared" si="2"/>
        <v>1</v>
      </c>
    </row>
    <row r="20" spans="2:21" x14ac:dyDescent="0.15">
      <c r="B20" s="6">
        <v>90</v>
      </c>
      <c r="C20" s="6">
        <v>841</v>
      </c>
      <c r="D20" s="6">
        <v>276601.44</v>
      </c>
      <c r="E20" s="6">
        <v>105</v>
      </c>
      <c r="F20" s="6">
        <f t="shared" si="3"/>
        <v>0.1248513674197384</v>
      </c>
      <c r="G20" s="6" t="b">
        <f t="shared" si="0"/>
        <v>1</v>
      </c>
      <c r="I20" s="6">
        <v>90</v>
      </c>
      <c r="J20" s="6">
        <v>841</v>
      </c>
      <c r="K20" s="6">
        <v>279707.71999999997</v>
      </c>
      <c r="L20" s="6">
        <v>169</v>
      </c>
      <c r="M20" s="6">
        <f t="shared" si="4"/>
        <v>0.20095124851367419</v>
      </c>
      <c r="N20" s="6" t="b">
        <f t="shared" si="1"/>
        <v>1</v>
      </c>
      <c r="P20" s="6">
        <v>90</v>
      </c>
      <c r="Q20" s="6">
        <v>862</v>
      </c>
      <c r="R20" s="6">
        <v>292466.5</v>
      </c>
      <c r="S20" s="6">
        <v>169</v>
      </c>
      <c r="T20" s="6">
        <f t="shared" si="5"/>
        <v>0.19605568445475638</v>
      </c>
      <c r="U20" s="6" t="b">
        <f t="shared" si="2"/>
        <v>1</v>
      </c>
    </row>
    <row r="21" spans="2:21" x14ac:dyDescent="0.15">
      <c r="B21" s="6">
        <v>95</v>
      </c>
      <c r="C21" s="6">
        <v>1252</v>
      </c>
      <c r="D21" s="6">
        <v>411030.06</v>
      </c>
      <c r="E21" s="6">
        <v>82</v>
      </c>
      <c r="F21" s="6">
        <f t="shared" si="3"/>
        <v>6.5495207667731634E-2</v>
      </c>
      <c r="G21" s="6" t="b">
        <f t="shared" si="0"/>
        <v>1</v>
      </c>
      <c r="I21" s="6">
        <v>95</v>
      </c>
      <c r="J21" s="6">
        <v>842</v>
      </c>
      <c r="K21" s="6">
        <v>272470</v>
      </c>
      <c r="L21" s="6">
        <v>139</v>
      </c>
      <c r="M21" s="6">
        <f t="shared" si="4"/>
        <v>0.16508313539192399</v>
      </c>
      <c r="N21" s="6" t="b">
        <f t="shared" si="1"/>
        <v>1</v>
      </c>
      <c r="P21" s="6">
        <v>95</v>
      </c>
      <c r="Q21" s="6">
        <v>838</v>
      </c>
      <c r="R21" s="6">
        <v>281524.90000000002</v>
      </c>
      <c r="S21" s="6">
        <v>300</v>
      </c>
      <c r="T21" s="6">
        <f t="shared" si="5"/>
        <v>0.35799522673031026</v>
      </c>
      <c r="U21" s="6" t="b">
        <f t="shared" si="2"/>
        <v>1</v>
      </c>
    </row>
    <row r="22" spans="2:21" x14ac:dyDescent="0.15">
      <c r="B22" s="6">
        <v>100</v>
      </c>
      <c r="C22" s="6">
        <v>840</v>
      </c>
      <c r="D22" s="6">
        <v>277165.62</v>
      </c>
      <c r="E22" s="6">
        <v>239</v>
      </c>
      <c r="F22" s="6">
        <f t="shared" si="3"/>
        <v>0.28452380952380951</v>
      </c>
      <c r="G22" s="6" t="b">
        <f t="shared" si="0"/>
        <v>1</v>
      </c>
      <c r="I22" s="6">
        <v>100</v>
      </c>
      <c r="J22" s="6">
        <v>883</v>
      </c>
      <c r="K22" s="6">
        <v>286103.7</v>
      </c>
      <c r="L22" s="6">
        <v>197</v>
      </c>
      <c r="M22" s="6">
        <f t="shared" si="4"/>
        <v>0.22310305775764439</v>
      </c>
      <c r="N22" s="6" t="b">
        <f t="shared" si="1"/>
        <v>1</v>
      </c>
      <c r="P22" s="6">
        <v>100</v>
      </c>
      <c r="Q22" s="6">
        <v>868</v>
      </c>
      <c r="R22" s="6">
        <v>284973.94</v>
      </c>
      <c r="S22" s="6">
        <v>96</v>
      </c>
      <c r="T22" s="6">
        <f t="shared" si="5"/>
        <v>0.11059907834101383</v>
      </c>
      <c r="U22" s="6" t="b">
        <f t="shared" si="2"/>
        <v>1</v>
      </c>
    </row>
    <row r="23" spans="2:21" x14ac:dyDescent="0.15">
      <c r="B23" s="6">
        <v>105</v>
      </c>
      <c r="C23" s="6">
        <v>841</v>
      </c>
      <c r="D23" s="6">
        <v>278885.3</v>
      </c>
      <c r="E23" s="6">
        <v>51</v>
      </c>
      <c r="F23" s="6">
        <f t="shared" si="3"/>
        <v>6.0642092746730082E-2</v>
      </c>
      <c r="G23" s="6" t="b">
        <f t="shared" si="0"/>
        <v>1</v>
      </c>
      <c r="I23" s="6">
        <v>105</v>
      </c>
      <c r="J23" s="6">
        <v>899</v>
      </c>
      <c r="K23" s="6">
        <v>296115.88</v>
      </c>
      <c r="L23" s="6">
        <v>119</v>
      </c>
      <c r="M23" s="6">
        <f t="shared" si="4"/>
        <v>0.13236929922135707</v>
      </c>
      <c r="N23" s="6" t="b">
        <f t="shared" si="1"/>
        <v>1</v>
      </c>
      <c r="P23" s="6">
        <v>105</v>
      </c>
      <c r="Q23" s="6">
        <v>463</v>
      </c>
      <c r="R23" s="6">
        <v>152451.76999999999</v>
      </c>
      <c r="S23" s="6">
        <v>118</v>
      </c>
      <c r="T23" s="6">
        <f t="shared" si="5"/>
        <v>0.25485961123110151</v>
      </c>
      <c r="U23" s="6" t="b">
        <f t="shared" si="2"/>
        <v>1</v>
      </c>
    </row>
    <row r="24" spans="2:21" x14ac:dyDescent="0.15">
      <c r="B24" s="6">
        <v>110</v>
      </c>
      <c r="C24" s="6">
        <v>841</v>
      </c>
      <c r="D24" s="6">
        <v>277557.34000000003</v>
      </c>
      <c r="E24" s="6">
        <v>56</v>
      </c>
      <c r="F24" s="6">
        <f t="shared" si="3"/>
        <v>6.6587395957193818E-2</v>
      </c>
      <c r="G24" s="6" t="b">
        <f t="shared" si="0"/>
        <v>1</v>
      </c>
      <c r="I24" s="6">
        <v>110</v>
      </c>
      <c r="J24" s="6">
        <v>933</v>
      </c>
      <c r="K24" s="6">
        <v>300790.71999999997</v>
      </c>
      <c r="L24" s="6">
        <v>107</v>
      </c>
      <c r="M24" s="6">
        <f t="shared" si="4"/>
        <v>0.11468381564844587</v>
      </c>
      <c r="N24" s="6" t="b">
        <f t="shared" si="1"/>
        <v>1</v>
      </c>
      <c r="P24" s="6">
        <v>110</v>
      </c>
      <c r="Q24" s="6">
        <v>856</v>
      </c>
      <c r="R24" s="6">
        <v>279048.53000000003</v>
      </c>
      <c r="S24" s="6">
        <v>192</v>
      </c>
      <c r="T24" s="6">
        <f t="shared" si="5"/>
        <v>0.22429906542056074</v>
      </c>
      <c r="U24" s="6" t="b">
        <f t="shared" si="2"/>
        <v>1</v>
      </c>
    </row>
    <row r="25" spans="2:21" x14ac:dyDescent="0.15">
      <c r="B25" s="6">
        <v>115</v>
      </c>
      <c r="C25" s="6">
        <v>840</v>
      </c>
      <c r="D25" s="6">
        <v>277673.12</v>
      </c>
      <c r="E25" s="6">
        <v>206</v>
      </c>
      <c r="F25" s="6">
        <f t="shared" si="3"/>
        <v>0.24523809523809523</v>
      </c>
      <c r="G25" s="6" t="b">
        <f t="shared" si="0"/>
        <v>1</v>
      </c>
      <c r="I25" s="6">
        <v>115</v>
      </c>
      <c r="J25" s="6">
        <v>932</v>
      </c>
      <c r="K25" s="6">
        <v>301704.3</v>
      </c>
      <c r="L25" s="6">
        <v>166</v>
      </c>
      <c r="M25" s="6">
        <f t="shared" si="4"/>
        <v>0.17811158798283261</v>
      </c>
      <c r="N25" s="6" t="b">
        <f t="shared" si="1"/>
        <v>1</v>
      </c>
      <c r="P25" s="6">
        <v>115</v>
      </c>
      <c r="Q25" s="6">
        <v>1266</v>
      </c>
      <c r="R25" s="6">
        <v>414297</v>
      </c>
      <c r="S25" s="6">
        <v>65</v>
      </c>
      <c r="T25" s="6">
        <f t="shared" si="5"/>
        <v>5.1342812006319113E-2</v>
      </c>
      <c r="U25" s="6" t="b">
        <f t="shared" si="2"/>
        <v>1</v>
      </c>
    </row>
    <row r="26" spans="2:21" x14ac:dyDescent="0.15">
      <c r="B26" s="6">
        <v>120</v>
      </c>
      <c r="C26" s="6">
        <v>841</v>
      </c>
      <c r="D26" s="6">
        <v>281591.40000000002</v>
      </c>
      <c r="E26" s="6">
        <v>187</v>
      </c>
      <c r="F26" s="6">
        <f t="shared" si="3"/>
        <v>0.22235434007134364</v>
      </c>
      <c r="G26" s="6" t="b">
        <f t="shared" si="0"/>
        <v>1</v>
      </c>
      <c r="I26" s="6">
        <v>120</v>
      </c>
      <c r="J26" s="6">
        <v>436</v>
      </c>
      <c r="K26" s="6">
        <v>145635.12</v>
      </c>
      <c r="L26" s="6">
        <v>49</v>
      </c>
      <c r="M26" s="6">
        <f t="shared" si="4"/>
        <v>0.11238532110091744</v>
      </c>
      <c r="N26" s="6" t="b">
        <f t="shared" si="1"/>
        <v>1</v>
      </c>
      <c r="P26" s="6">
        <v>120</v>
      </c>
      <c r="Q26" s="6">
        <v>420</v>
      </c>
      <c r="R26" s="6">
        <v>138629.53</v>
      </c>
      <c r="S26" s="6">
        <v>137</v>
      </c>
      <c r="T26" s="6">
        <f t="shared" si="5"/>
        <v>0.3261904761904762</v>
      </c>
      <c r="U26" s="6" t="b">
        <f t="shared" si="2"/>
        <v>1</v>
      </c>
    </row>
    <row r="27" spans="2:21" x14ac:dyDescent="0.15">
      <c r="B27" s="6">
        <v>125</v>
      </c>
      <c r="C27" s="6">
        <v>841</v>
      </c>
      <c r="D27" s="6">
        <v>282082.3</v>
      </c>
      <c r="E27" s="6">
        <v>100</v>
      </c>
      <c r="F27" s="6">
        <f t="shared" si="3"/>
        <v>0.11890606420927467</v>
      </c>
      <c r="G27" s="6" t="b">
        <f t="shared" si="0"/>
        <v>1</v>
      </c>
      <c r="I27" s="6">
        <v>125</v>
      </c>
      <c r="J27" s="6">
        <v>442</v>
      </c>
      <c r="K27" s="6">
        <v>149021.69</v>
      </c>
      <c r="L27" s="6">
        <v>120</v>
      </c>
      <c r="M27" s="6">
        <f t="shared" si="4"/>
        <v>0.27149321266968324</v>
      </c>
      <c r="N27" s="6" t="b">
        <f t="shared" si="1"/>
        <v>1</v>
      </c>
      <c r="P27" s="6">
        <v>125</v>
      </c>
      <c r="Q27" s="6">
        <v>841</v>
      </c>
      <c r="R27" s="6">
        <v>278062.75</v>
      </c>
      <c r="S27" s="6">
        <v>179</v>
      </c>
      <c r="T27" s="6">
        <f t="shared" si="5"/>
        <v>0.21284185493460167</v>
      </c>
      <c r="U27" s="6" t="b">
        <f t="shared" si="2"/>
        <v>1</v>
      </c>
    </row>
    <row r="28" spans="2:21" x14ac:dyDescent="0.15">
      <c r="B28" s="6">
        <v>130</v>
      </c>
      <c r="C28" s="6">
        <v>420</v>
      </c>
      <c r="D28" s="6">
        <v>139840.5</v>
      </c>
      <c r="E28" s="6">
        <v>150</v>
      </c>
      <c r="F28" s="6">
        <f t="shared" si="3"/>
        <v>0.35714285714285715</v>
      </c>
      <c r="G28" s="6" t="b">
        <f t="shared" si="0"/>
        <v>1</v>
      </c>
      <c r="I28" s="6">
        <v>130</v>
      </c>
      <c r="J28" s="6">
        <v>889</v>
      </c>
      <c r="K28" s="6">
        <v>297092.2</v>
      </c>
      <c r="L28" s="6">
        <v>152</v>
      </c>
      <c r="M28" s="6">
        <f t="shared" si="4"/>
        <v>0.17097862767154107</v>
      </c>
      <c r="N28" s="6" t="b">
        <f t="shared" si="1"/>
        <v>1</v>
      </c>
      <c r="P28" s="6">
        <v>130</v>
      </c>
      <c r="Q28" s="6">
        <v>841</v>
      </c>
      <c r="R28" s="6">
        <v>278062.75</v>
      </c>
      <c r="S28" s="6">
        <v>174</v>
      </c>
      <c r="T28" s="6">
        <f t="shared" si="5"/>
        <v>0.20689655172413793</v>
      </c>
      <c r="U28" s="6" t="b">
        <f t="shared" si="2"/>
        <v>1</v>
      </c>
    </row>
    <row r="29" spans="2:21" x14ac:dyDescent="0.15">
      <c r="B29" s="6">
        <v>135</v>
      </c>
      <c r="C29" s="6">
        <v>840</v>
      </c>
      <c r="D29" s="6">
        <v>281288.3</v>
      </c>
      <c r="E29" s="6">
        <v>65</v>
      </c>
      <c r="F29" s="6">
        <f t="shared" si="3"/>
        <v>7.7380952380952384E-2</v>
      </c>
      <c r="G29" s="6" t="b">
        <f t="shared" si="0"/>
        <v>1</v>
      </c>
      <c r="I29" s="6">
        <v>135</v>
      </c>
      <c r="J29" s="6">
        <v>859</v>
      </c>
      <c r="K29" s="6">
        <v>286439.34000000003</v>
      </c>
      <c r="L29" s="6">
        <v>246</v>
      </c>
      <c r="M29" s="6">
        <f t="shared" si="4"/>
        <v>0.28637951105937137</v>
      </c>
      <c r="N29" s="6" t="b">
        <f t="shared" si="1"/>
        <v>1</v>
      </c>
      <c r="P29" s="6">
        <v>135</v>
      </c>
      <c r="Q29" s="6">
        <v>840</v>
      </c>
      <c r="R29" s="6">
        <v>286919.25</v>
      </c>
      <c r="S29" s="6">
        <v>263</v>
      </c>
      <c r="T29" s="6">
        <f t="shared" si="5"/>
        <v>0.31309523809523809</v>
      </c>
      <c r="U29" s="6" t="b">
        <f t="shared" si="2"/>
        <v>1</v>
      </c>
    </row>
    <row r="30" spans="2:21" x14ac:dyDescent="0.15">
      <c r="B30" s="6">
        <v>140</v>
      </c>
      <c r="C30" s="6">
        <v>1259</v>
      </c>
      <c r="D30" s="6">
        <v>422139.03</v>
      </c>
      <c r="E30" s="6">
        <v>153</v>
      </c>
      <c r="F30" s="6">
        <f t="shared" si="3"/>
        <v>0.12152501985702939</v>
      </c>
      <c r="G30" s="6" t="b">
        <f t="shared" si="0"/>
        <v>1</v>
      </c>
      <c r="I30" s="6">
        <v>140</v>
      </c>
      <c r="J30" s="6">
        <v>829</v>
      </c>
      <c r="K30" s="6">
        <v>280684.5</v>
      </c>
      <c r="L30" s="6">
        <v>50</v>
      </c>
      <c r="M30" s="6">
        <f t="shared" si="4"/>
        <v>6.0313630880579013E-2</v>
      </c>
      <c r="N30" s="6" t="b">
        <f t="shared" si="1"/>
        <v>1</v>
      </c>
      <c r="P30" s="6">
        <v>140</v>
      </c>
      <c r="Q30" s="6">
        <v>849</v>
      </c>
      <c r="R30" s="6">
        <v>289235.7</v>
      </c>
      <c r="S30" s="6">
        <v>130</v>
      </c>
      <c r="T30" s="6">
        <f t="shared" si="5"/>
        <v>0.15312131919905772</v>
      </c>
      <c r="U30" s="6" t="b">
        <f t="shared" si="2"/>
        <v>1</v>
      </c>
    </row>
    <row r="31" spans="2:21" x14ac:dyDescent="0.15">
      <c r="B31" s="6">
        <v>145</v>
      </c>
      <c r="C31" s="6">
        <v>842</v>
      </c>
      <c r="D31" s="6">
        <v>277375.2</v>
      </c>
      <c r="E31" s="6">
        <v>150</v>
      </c>
      <c r="F31" s="6">
        <f t="shared" si="3"/>
        <v>0.17814726840855108</v>
      </c>
      <c r="G31" s="6" t="b">
        <f t="shared" si="0"/>
        <v>1</v>
      </c>
      <c r="I31" s="6">
        <v>145</v>
      </c>
      <c r="J31" s="6">
        <v>834</v>
      </c>
      <c r="K31" s="6">
        <v>280214.46999999997</v>
      </c>
      <c r="L31" s="6">
        <v>150</v>
      </c>
      <c r="M31" s="6">
        <f t="shared" si="4"/>
        <v>0.17985611510791366</v>
      </c>
      <c r="N31" s="6" t="b">
        <f t="shared" si="1"/>
        <v>1</v>
      </c>
      <c r="P31" s="6">
        <v>145</v>
      </c>
      <c r="Q31" s="6">
        <v>841</v>
      </c>
      <c r="R31" s="6">
        <v>276729</v>
      </c>
      <c r="S31" s="6">
        <v>190</v>
      </c>
      <c r="T31" s="6">
        <f t="shared" si="5"/>
        <v>0.22592152199762189</v>
      </c>
      <c r="U31" s="6" t="b">
        <f t="shared" si="2"/>
        <v>1</v>
      </c>
    </row>
    <row r="32" spans="2:21" x14ac:dyDescent="0.15">
      <c r="B32" s="6">
        <v>150</v>
      </c>
      <c r="C32" s="6">
        <v>868</v>
      </c>
      <c r="D32" s="6">
        <v>288091.09999999998</v>
      </c>
      <c r="E32" s="6">
        <v>212</v>
      </c>
      <c r="F32" s="6">
        <f t="shared" si="3"/>
        <v>0.24423963133640553</v>
      </c>
      <c r="G32" s="6" t="b">
        <f t="shared" si="0"/>
        <v>1</v>
      </c>
      <c r="I32" s="6">
        <v>150</v>
      </c>
      <c r="J32" s="6">
        <v>861</v>
      </c>
      <c r="K32" s="6">
        <v>282025.94</v>
      </c>
      <c r="L32" s="6">
        <v>164</v>
      </c>
      <c r="M32" s="6">
        <f t="shared" si="4"/>
        <v>0.19047619047619047</v>
      </c>
      <c r="N32" s="6" t="b">
        <f t="shared" si="1"/>
        <v>1</v>
      </c>
      <c r="P32" s="6">
        <v>150</v>
      </c>
      <c r="Q32" s="6">
        <v>1253</v>
      </c>
      <c r="R32" s="6">
        <v>414698.4</v>
      </c>
      <c r="S32" s="6">
        <v>39</v>
      </c>
      <c r="T32" s="6">
        <f t="shared" si="5"/>
        <v>3.1125299281723862E-2</v>
      </c>
      <c r="U32" s="6" t="b">
        <f t="shared" si="2"/>
        <v>1</v>
      </c>
    </row>
    <row r="33" spans="2:21" x14ac:dyDescent="0.15">
      <c r="B33" s="6">
        <v>155</v>
      </c>
      <c r="C33" s="6">
        <v>645</v>
      </c>
      <c r="D33" s="6">
        <v>218451.84</v>
      </c>
      <c r="E33" s="6">
        <v>42</v>
      </c>
      <c r="F33" s="6">
        <f t="shared" si="3"/>
        <v>6.5116279069767441E-2</v>
      </c>
      <c r="G33" s="6" t="b">
        <f t="shared" ref="G33:G64" si="6">IF(OR(F33&lt;$F$70,F33&gt;$F$71),FALSE,TRUE)</f>
        <v>1</v>
      </c>
      <c r="I33" s="6">
        <v>155</v>
      </c>
      <c r="J33" s="6">
        <v>870</v>
      </c>
      <c r="K33" s="6">
        <v>284496.53000000003</v>
      </c>
      <c r="L33" s="6">
        <v>82</v>
      </c>
      <c r="M33" s="6">
        <f t="shared" si="4"/>
        <v>9.4252873563218389E-2</v>
      </c>
      <c r="N33" s="6" t="b">
        <f t="shared" ref="N33:N64" si="7">IF(OR(M33&lt;$M$70,M33&gt;$M$71),FALSE,TRUE)</f>
        <v>1</v>
      </c>
      <c r="P33" s="6">
        <v>155</v>
      </c>
      <c r="Q33" s="6">
        <v>841</v>
      </c>
      <c r="R33" s="6">
        <v>277828.5</v>
      </c>
      <c r="S33" s="6">
        <v>140</v>
      </c>
      <c r="T33" s="6">
        <f t="shared" si="5"/>
        <v>0.16646848989298454</v>
      </c>
      <c r="U33" s="6" t="b">
        <f t="shared" ref="U33:U64" si="8">IF(OR(T33&lt;$T$70,T33&gt;$T$71),FALSE,TRUE)</f>
        <v>1</v>
      </c>
    </row>
    <row r="34" spans="2:21" x14ac:dyDescent="0.15">
      <c r="B34" s="6">
        <v>160</v>
      </c>
      <c r="C34" s="6">
        <v>412</v>
      </c>
      <c r="D34" s="6">
        <v>135227.04999999999</v>
      </c>
      <c r="E34" s="6">
        <v>79</v>
      </c>
      <c r="F34" s="6">
        <f t="shared" si="3"/>
        <v>0.19174757281553398</v>
      </c>
      <c r="G34" s="6" t="b">
        <f t="shared" si="6"/>
        <v>1</v>
      </c>
      <c r="I34" s="6">
        <v>160</v>
      </c>
      <c r="J34" s="6">
        <v>878</v>
      </c>
      <c r="K34" s="6">
        <v>291047.84000000003</v>
      </c>
      <c r="L34" s="6">
        <v>77</v>
      </c>
      <c r="M34" s="6">
        <f t="shared" si="4"/>
        <v>8.769931662870159E-2</v>
      </c>
      <c r="N34" s="6" t="b">
        <f t="shared" si="7"/>
        <v>1</v>
      </c>
      <c r="P34" s="6">
        <v>160</v>
      </c>
      <c r="Q34" s="6">
        <v>520</v>
      </c>
      <c r="R34" s="6">
        <v>171955.88</v>
      </c>
      <c r="S34" s="6">
        <v>171</v>
      </c>
      <c r="T34" s="6">
        <f t="shared" si="5"/>
        <v>0.32884615384615384</v>
      </c>
      <c r="U34" s="6" t="b">
        <f t="shared" si="8"/>
        <v>1</v>
      </c>
    </row>
    <row r="35" spans="2:21" x14ac:dyDescent="0.15">
      <c r="B35" s="6">
        <v>165</v>
      </c>
      <c r="C35" s="6">
        <v>651</v>
      </c>
      <c r="D35" s="6">
        <v>217774.78</v>
      </c>
      <c r="E35" s="6">
        <v>199</v>
      </c>
      <c r="F35" s="6">
        <f t="shared" si="3"/>
        <v>0.30568356374807987</v>
      </c>
      <c r="G35" s="6" t="b">
        <f t="shared" si="6"/>
        <v>1</v>
      </c>
      <c r="I35" s="6">
        <v>165</v>
      </c>
      <c r="J35" s="6">
        <v>869</v>
      </c>
      <c r="K35" s="6">
        <v>289799.62</v>
      </c>
      <c r="L35" s="6">
        <v>146</v>
      </c>
      <c r="M35" s="6">
        <f t="shared" si="4"/>
        <v>0.16800920598388952</v>
      </c>
      <c r="N35" s="6" t="b">
        <f t="shared" si="7"/>
        <v>1</v>
      </c>
      <c r="P35" s="6">
        <v>165</v>
      </c>
      <c r="Q35" s="6">
        <v>431</v>
      </c>
      <c r="R35" s="6">
        <v>139652.48000000001</v>
      </c>
      <c r="S35" s="6">
        <v>257</v>
      </c>
      <c r="T35" s="6">
        <f t="shared" si="5"/>
        <v>0.59628770301624134</v>
      </c>
      <c r="U35" s="6" t="b">
        <f t="shared" si="8"/>
        <v>0</v>
      </c>
    </row>
    <row r="36" spans="2:21" x14ac:dyDescent="0.15">
      <c r="B36" s="6">
        <v>170</v>
      </c>
      <c r="C36" s="6">
        <v>866</v>
      </c>
      <c r="D36" s="6">
        <v>289604.65999999997</v>
      </c>
      <c r="E36" s="6">
        <v>196</v>
      </c>
      <c r="F36" s="6">
        <f t="shared" si="3"/>
        <v>0.22632794457274827</v>
      </c>
      <c r="G36" s="6" t="b">
        <f t="shared" si="6"/>
        <v>1</v>
      </c>
      <c r="I36" s="6">
        <v>170</v>
      </c>
      <c r="J36" s="6">
        <v>889</v>
      </c>
      <c r="K36" s="6">
        <v>295269.03000000003</v>
      </c>
      <c r="L36" s="6">
        <v>203</v>
      </c>
      <c r="M36" s="6">
        <f t="shared" si="4"/>
        <v>0.2283464566929134</v>
      </c>
      <c r="N36" s="6" t="b">
        <f t="shared" si="7"/>
        <v>1</v>
      </c>
      <c r="P36" s="6">
        <v>170</v>
      </c>
      <c r="Q36" s="6">
        <v>779</v>
      </c>
      <c r="R36" s="6">
        <v>250010.48</v>
      </c>
      <c r="S36" s="6">
        <v>15</v>
      </c>
      <c r="T36" s="6">
        <f t="shared" si="5"/>
        <v>1.9255455712451863E-2</v>
      </c>
      <c r="U36" s="6" t="b">
        <f t="shared" si="8"/>
        <v>1</v>
      </c>
    </row>
    <row r="37" spans="2:21" x14ac:dyDescent="0.15">
      <c r="B37" s="6">
        <v>175</v>
      </c>
      <c r="C37" s="6">
        <v>883</v>
      </c>
      <c r="D37" s="6">
        <v>293041.44</v>
      </c>
      <c r="E37" s="6">
        <v>275</v>
      </c>
      <c r="F37" s="6">
        <f t="shared" si="3"/>
        <v>0.3114382785956965</v>
      </c>
      <c r="G37" s="6" t="b">
        <f t="shared" si="6"/>
        <v>1</v>
      </c>
      <c r="I37" s="6">
        <v>175</v>
      </c>
      <c r="J37" s="6">
        <v>890</v>
      </c>
      <c r="K37" s="6">
        <v>289747.53000000003</v>
      </c>
      <c r="L37" s="6">
        <v>237</v>
      </c>
      <c r="M37" s="6">
        <f t="shared" si="4"/>
        <v>0.26629213483146069</v>
      </c>
      <c r="N37" s="6" t="b">
        <f t="shared" si="7"/>
        <v>1</v>
      </c>
      <c r="P37" s="6">
        <v>175</v>
      </c>
      <c r="Q37" s="6">
        <v>860</v>
      </c>
      <c r="R37" s="6">
        <v>280150.38</v>
      </c>
      <c r="S37" s="6">
        <v>192</v>
      </c>
      <c r="T37" s="6">
        <f t="shared" si="5"/>
        <v>0.22325581395348837</v>
      </c>
      <c r="U37" s="6" t="b">
        <f t="shared" si="8"/>
        <v>1</v>
      </c>
    </row>
    <row r="38" spans="2:21" x14ac:dyDescent="0.15">
      <c r="B38" s="6">
        <v>180</v>
      </c>
      <c r="C38" s="6">
        <v>921</v>
      </c>
      <c r="D38" s="6">
        <v>301387.09999999998</v>
      </c>
      <c r="E38" s="6">
        <v>100</v>
      </c>
      <c r="F38" s="6">
        <f t="shared" si="3"/>
        <v>0.10857763300760044</v>
      </c>
      <c r="G38" s="6" t="b">
        <f t="shared" si="6"/>
        <v>1</v>
      </c>
      <c r="I38" s="6">
        <v>180</v>
      </c>
      <c r="J38" s="6">
        <v>857</v>
      </c>
      <c r="K38" s="6">
        <v>277713.59999999998</v>
      </c>
      <c r="L38" s="6">
        <v>111</v>
      </c>
      <c r="M38" s="6">
        <f t="shared" si="4"/>
        <v>0.1295215869311552</v>
      </c>
      <c r="N38" s="6" t="b">
        <f t="shared" si="7"/>
        <v>1</v>
      </c>
      <c r="P38" s="6">
        <v>180</v>
      </c>
      <c r="Q38" s="6">
        <v>838</v>
      </c>
      <c r="R38" s="6">
        <v>278175.53000000003</v>
      </c>
      <c r="S38" s="6">
        <v>227</v>
      </c>
      <c r="T38" s="6">
        <f t="shared" si="5"/>
        <v>0.27088305489260145</v>
      </c>
      <c r="U38" s="6" t="b">
        <f t="shared" si="8"/>
        <v>1</v>
      </c>
    </row>
    <row r="39" spans="2:21" x14ac:dyDescent="0.15">
      <c r="B39" s="6">
        <v>185</v>
      </c>
      <c r="C39" s="6">
        <v>877</v>
      </c>
      <c r="D39" s="6">
        <v>281164.90000000002</v>
      </c>
      <c r="E39" s="6">
        <v>232</v>
      </c>
      <c r="F39" s="6">
        <f t="shared" si="3"/>
        <v>0.26453819840364878</v>
      </c>
      <c r="G39" s="6" t="b">
        <f t="shared" si="6"/>
        <v>1</v>
      </c>
      <c r="I39" s="6">
        <v>185</v>
      </c>
      <c r="J39" s="6">
        <v>862</v>
      </c>
      <c r="K39" s="6">
        <v>278869.12</v>
      </c>
      <c r="L39" s="6">
        <v>49</v>
      </c>
      <c r="M39" s="6">
        <f t="shared" si="4"/>
        <v>5.6844547563805102E-2</v>
      </c>
      <c r="N39" s="6" t="b">
        <f t="shared" si="7"/>
        <v>1</v>
      </c>
      <c r="P39" s="6">
        <v>185</v>
      </c>
      <c r="Q39" s="6">
        <v>864</v>
      </c>
      <c r="R39" s="6">
        <v>286861.53000000003</v>
      </c>
      <c r="S39" s="6">
        <v>90</v>
      </c>
      <c r="T39" s="6">
        <f t="shared" si="5"/>
        <v>0.10416666666666667</v>
      </c>
      <c r="U39" s="6" t="b">
        <f t="shared" si="8"/>
        <v>1</v>
      </c>
    </row>
    <row r="40" spans="2:21" x14ac:dyDescent="0.15">
      <c r="B40" s="6">
        <v>190</v>
      </c>
      <c r="C40" s="6">
        <v>826</v>
      </c>
      <c r="D40" s="6">
        <v>263923.84000000003</v>
      </c>
      <c r="E40" s="6">
        <v>116</v>
      </c>
      <c r="F40" s="6">
        <f t="shared" si="3"/>
        <v>0.14043583535108958</v>
      </c>
      <c r="G40" s="6" t="b">
        <f t="shared" si="6"/>
        <v>1</v>
      </c>
      <c r="I40" s="6">
        <v>190</v>
      </c>
      <c r="J40" s="6">
        <v>890</v>
      </c>
      <c r="K40" s="6">
        <v>287072.5</v>
      </c>
      <c r="L40" s="6">
        <v>79</v>
      </c>
      <c r="M40" s="6">
        <f t="shared" si="4"/>
        <v>8.8764044943820231E-2</v>
      </c>
      <c r="N40" s="6" t="b">
        <f t="shared" si="7"/>
        <v>1</v>
      </c>
      <c r="P40" s="6">
        <v>190</v>
      </c>
      <c r="Q40" s="6">
        <v>881</v>
      </c>
      <c r="R40" s="6">
        <v>288970.3</v>
      </c>
      <c r="S40" s="6">
        <v>78</v>
      </c>
      <c r="T40" s="6">
        <f t="shared" si="5"/>
        <v>8.8535754824063562E-2</v>
      </c>
      <c r="U40" s="6" t="b">
        <f t="shared" si="8"/>
        <v>1</v>
      </c>
    </row>
    <row r="41" spans="2:21" x14ac:dyDescent="0.15">
      <c r="B41" s="6">
        <v>195</v>
      </c>
      <c r="C41" s="6">
        <v>833</v>
      </c>
      <c r="D41" s="6">
        <v>274103.53000000003</v>
      </c>
      <c r="E41" s="6">
        <v>161</v>
      </c>
      <c r="F41" s="6">
        <f t="shared" si="3"/>
        <v>0.19327731092436976</v>
      </c>
      <c r="G41" s="6" t="b">
        <f t="shared" si="6"/>
        <v>1</v>
      </c>
      <c r="I41" s="6">
        <v>195</v>
      </c>
      <c r="J41" s="6">
        <v>477</v>
      </c>
      <c r="K41" s="6">
        <v>155646.38</v>
      </c>
      <c r="L41" s="6">
        <v>85</v>
      </c>
      <c r="M41" s="6">
        <f t="shared" si="4"/>
        <v>0.17819706498951782</v>
      </c>
      <c r="N41" s="6" t="b">
        <f t="shared" si="7"/>
        <v>1</v>
      </c>
      <c r="P41" s="6">
        <v>195</v>
      </c>
      <c r="Q41" s="6">
        <v>883</v>
      </c>
      <c r="R41" s="6">
        <v>283338.90000000002</v>
      </c>
      <c r="S41" s="6">
        <v>200</v>
      </c>
      <c r="T41" s="6">
        <f t="shared" si="5"/>
        <v>0.22650056625141562</v>
      </c>
      <c r="U41" s="6" t="b">
        <f t="shared" si="8"/>
        <v>1</v>
      </c>
    </row>
    <row r="42" spans="2:21" x14ac:dyDescent="0.15">
      <c r="B42" s="6">
        <v>200</v>
      </c>
      <c r="C42" s="6">
        <v>845</v>
      </c>
      <c r="D42" s="6">
        <v>286347.12</v>
      </c>
      <c r="E42" s="6">
        <v>217</v>
      </c>
      <c r="F42" s="6">
        <f t="shared" si="3"/>
        <v>0.25680473372781065</v>
      </c>
      <c r="G42" s="6" t="b">
        <f t="shared" si="6"/>
        <v>1</v>
      </c>
      <c r="I42" s="6">
        <v>200</v>
      </c>
      <c r="J42" s="6">
        <v>840</v>
      </c>
      <c r="K42" s="6">
        <v>275963.44</v>
      </c>
      <c r="L42" s="6">
        <v>141</v>
      </c>
      <c r="M42" s="6">
        <f t="shared" si="4"/>
        <v>0.16785714285714284</v>
      </c>
      <c r="N42" s="6" t="b">
        <f t="shared" si="7"/>
        <v>1</v>
      </c>
      <c r="P42" s="6">
        <v>200</v>
      </c>
      <c r="Q42" s="6">
        <v>876</v>
      </c>
      <c r="R42" s="6">
        <v>286294.53000000003</v>
      </c>
      <c r="S42" s="6">
        <v>30</v>
      </c>
      <c r="T42" s="6">
        <f t="shared" si="5"/>
        <v>3.4246575342465752E-2</v>
      </c>
      <c r="U42" s="6" t="b">
        <f t="shared" si="8"/>
        <v>1</v>
      </c>
    </row>
    <row r="43" spans="2:21" x14ac:dyDescent="0.15">
      <c r="B43" s="6">
        <v>205</v>
      </c>
      <c r="C43" s="6">
        <v>876</v>
      </c>
      <c r="D43" s="6">
        <v>293544.46999999997</v>
      </c>
      <c r="E43" s="6">
        <v>34</v>
      </c>
      <c r="F43" s="6">
        <f t="shared" si="3"/>
        <v>3.8812785388127852E-2</v>
      </c>
      <c r="G43" s="6" t="b">
        <f t="shared" si="6"/>
        <v>1</v>
      </c>
      <c r="I43" s="6">
        <v>205</v>
      </c>
      <c r="J43" s="6">
        <v>1250</v>
      </c>
      <c r="K43" s="6">
        <v>401425.84</v>
      </c>
      <c r="L43" s="6">
        <v>212</v>
      </c>
      <c r="M43" s="6">
        <f t="shared" si="4"/>
        <v>0.1696</v>
      </c>
      <c r="N43" s="6" t="b">
        <f t="shared" si="7"/>
        <v>1</v>
      </c>
      <c r="P43" s="6">
        <v>205</v>
      </c>
      <c r="Q43" s="6">
        <v>877</v>
      </c>
      <c r="R43" s="6">
        <v>301381.59999999998</v>
      </c>
      <c r="S43" s="6">
        <v>116</v>
      </c>
      <c r="T43" s="6">
        <f t="shared" si="5"/>
        <v>0.13226909920182439</v>
      </c>
      <c r="U43" s="6" t="b">
        <f t="shared" si="8"/>
        <v>1</v>
      </c>
    </row>
    <row r="44" spans="2:21" x14ac:dyDescent="0.15">
      <c r="B44" s="6">
        <v>210</v>
      </c>
      <c r="C44" s="6">
        <v>862</v>
      </c>
      <c r="D44" s="6">
        <v>285749.12</v>
      </c>
      <c r="E44" s="6">
        <v>72</v>
      </c>
      <c r="F44" s="6">
        <f t="shared" si="3"/>
        <v>8.3526682134570762E-2</v>
      </c>
      <c r="G44" s="6" t="b">
        <f t="shared" si="6"/>
        <v>1</v>
      </c>
      <c r="I44" s="6">
        <v>210</v>
      </c>
      <c r="J44" s="6">
        <v>840</v>
      </c>
      <c r="K44" s="6">
        <v>262464.94</v>
      </c>
      <c r="L44" s="6">
        <v>11</v>
      </c>
      <c r="M44" s="6">
        <f t="shared" si="4"/>
        <v>1.3095238095238096E-2</v>
      </c>
      <c r="N44" s="6" t="b">
        <f t="shared" si="7"/>
        <v>1</v>
      </c>
      <c r="P44" s="6">
        <v>210</v>
      </c>
      <c r="Q44" s="6">
        <v>898</v>
      </c>
      <c r="R44" s="6">
        <v>302769.71999999997</v>
      </c>
      <c r="S44" s="6">
        <v>129</v>
      </c>
      <c r="T44" s="6">
        <f t="shared" si="5"/>
        <v>0.14365256124721604</v>
      </c>
      <c r="U44" s="6" t="b">
        <f t="shared" si="8"/>
        <v>1</v>
      </c>
    </row>
    <row r="45" spans="2:21" x14ac:dyDescent="0.15">
      <c r="B45" s="6">
        <v>215</v>
      </c>
      <c r="C45" s="6">
        <v>835</v>
      </c>
      <c r="D45" s="6">
        <v>270223.25</v>
      </c>
      <c r="E45" s="6">
        <v>71</v>
      </c>
      <c r="F45" s="6">
        <f t="shared" si="3"/>
        <v>8.5029940119760478E-2</v>
      </c>
      <c r="G45" s="6" t="b">
        <f t="shared" si="6"/>
        <v>1</v>
      </c>
      <c r="I45" s="6">
        <v>215</v>
      </c>
      <c r="J45" s="6">
        <v>841</v>
      </c>
      <c r="K45" s="6">
        <v>274833.44</v>
      </c>
      <c r="L45" s="6">
        <v>162</v>
      </c>
      <c r="M45" s="6">
        <f t="shared" si="4"/>
        <v>0.19262782401902498</v>
      </c>
      <c r="N45" s="6" t="b">
        <f t="shared" si="7"/>
        <v>1</v>
      </c>
      <c r="P45" s="6">
        <v>215</v>
      </c>
      <c r="Q45" s="6">
        <v>899</v>
      </c>
      <c r="R45" s="6">
        <v>290769.56</v>
      </c>
      <c r="S45" s="6">
        <v>195</v>
      </c>
      <c r="T45" s="6">
        <f t="shared" si="5"/>
        <v>0.21690767519466073</v>
      </c>
      <c r="U45" s="6" t="b">
        <f t="shared" si="8"/>
        <v>1</v>
      </c>
    </row>
    <row r="46" spans="2:21" x14ac:dyDescent="0.15">
      <c r="B46" s="6">
        <v>220</v>
      </c>
      <c r="C46" s="6">
        <v>836</v>
      </c>
      <c r="D46" s="6">
        <v>272618.28000000003</v>
      </c>
      <c r="E46" s="6">
        <v>210</v>
      </c>
      <c r="F46" s="6">
        <f t="shared" si="3"/>
        <v>0.25119617224880381</v>
      </c>
      <c r="G46" s="6" t="b">
        <f t="shared" si="6"/>
        <v>1</v>
      </c>
      <c r="I46" s="6">
        <v>220</v>
      </c>
      <c r="J46" s="6">
        <v>431</v>
      </c>
      <c r="K46" s="6">
        <v>144658.47</v>
      </c>
      <c r="L46" s="6">
        <v>39</v>
      </c>
      <c r="M46" s="6">
        <f t="shared" si="4"/>
        <v>9.0487238979118326E-2</v>
      </c>
      <c r="N46" s="6" t="b">
        <f t="shared" si="7"/>
        <v>1</v>
      </c>
      <c r="P46" s="6">
        <v>220</v>
      </c>
      <c r="Q46" s="6">
        <v>869</v>
      </c>
      <c r="R46" s="6">
        <v>276615.44</v>
      </c>
      <c r="S46" s="6">
        <v>69</v>
      </c>
      <c r="T46" s="6">
        <f t="shared" si="5"/>
        <v>7.9401611047180673E-2</v>
      </c>
      <c r="U46" s="6" t="b">
        <f t="shared" si="8"/>
        <v>1</v>
      </c>
    </row>
    <row r="47" spans="2:21" x14ac:dyDescent="0.15">
      <c r="B47" s="6">
        <v>225</v>
      </c>
      <c r="C47" s="6">
        <v>862</v>
      </c>
      <c r="D47" s="6">
        <v>278504.56</v>
      </c>
      <c r="E47" s="6">
        <v>260</v>
      </c>
      <c r="F47" s="6">
        <f t="shared" si="3"/>
        <v>0.30162412993039445</v>
      </c>
      <c r="G47" s="6" t="b">
        <f t="shared" si="6"/>
        <v>1</v>
      </c>
      <c r="I47" s="6">
        <v>225</v>
      </c>
      <c r="J47" s="6">
        <v>840</v>
      </c>
      <c r="K47" s="6">
        <v>272157.09999999998</v>
      </c>
      <c r="L47" s="6">
        <v>252</v>
      </c>
      <c r="M47" s="6">
        <f t="shared" si="4"/>
        <v>0.3</v>
      </c>
      <c r="N47" s="6" t="b">
        <f t="shared" si="7"/>
        <v>1</v>
      </c>
      <c r="P47" s="6">
        <v>225</v>
      </c>
      <c r="Q47" s="6">
        <v>843</v>
      </c>
      <c r="R47" s="6">
        <v>267839.56</v>
      </c>
      <c r="S47" s="6">
        <v>175</v>
      </c>
      <c r="T47" s="6">
        <f t="shared" si="5"/>
        <v>0.20759193357058126</v>
      </c>
      <c r="U47" s="6" t="b">
        <f t="shared" si="8"/>
        <v>1</v>
      </c>
    </row>
    <row r="48" spans="2:21" x14ac:dyDescent="0.15">
      <c r="B48" s="6">
        <v>230</v>
      </c>
      <c r="C48" s="6">
        <v>861</v>
      </c>
      <c r="D48" s="6">
        <v>275927.15999999997</v>
      </c>
      <c r="E48" s="6">
        <v>80</v>
      </c>
      <c r="F48" s="6">
        <f t="shared" si="3"/>
        <v>9.2915214866434379E-2</v>
      </c>
      <c r="G48" s="6" t="b">
        <f t="shared" si="6"/>
        <v>1</v>
      </c>
      <c r="I48" s="6">
        <v>230</v>
      </c>
      <c r="J48" s="6">
        <v>1250</v>
      </c>
      <c r="K48" s="6">
        <v>404403.34</v>
      </c>
      <c r="L48" s="6">
        <v>84</v>
      </c>
      <c r="M48" s="6">
        <f t="shared" si="4"/>
        <v>6.7199999999999996E-2</v>
      </c>
      <c r="N48" s="6" t="b">
        <f t="shared" si="7"/>
        <v>1</v>
      </c>
      <c r="P48" s="6">
        <v>230</v>
      </c>
      <c r="Q48" s="6">
        <v>516</v>
      </c>
      <c r="R48" s="6">
        <v>164717.45000000001</v>
      </c>
      <c r="S48" s="6">
        <v>235</v>
      </c>
      <c r="T48" s="6">
        <f t="shared" si="5"/>
        <v>0.45542635658914726</v>
      </c>
      <c r="U48" s="6" t="b">
        <f t="shared" si="8"/>
        <v>0</v>
      </c>
    </row>
    <row r="49" spans="2:21" x14ac:dyDescent="0.15">
      <c r="B49" s="6">
        <v>235</v>
      </c>
      <c r="C49" s="6">
        <v>853</v>
      </c>
      <c r="D49" s="6">
        <v>282521.84000000003</v>
      </c>
      <c r="E49" s="6">
        <v>199</v>
      </c>
      <c r="F49" s="6">
        <f t="shared" si="3"/>
        <v>0.23329425556858147</v>
      </c>
      <c r="G49" s="6" t="b">
        <f t="shared" si="6"/>
        <v>1</v>
      </c>
      <c r="I49" s="6">
        <v>235</v>
      </c>
      <c r="J49" s="6">
        <v>429</v>
      </c>
      <c r="K49" s="6">
        <v>138354.92000000001</v>
      </c>
      <c r="L49" s="6">
        <v>75</v>
      </c>
      <c r="M49" s="6">
        <f t="shared" si="4"/>
        <v>0.17482517482517482</v>
      </c>
      <c r="N49" s="6" t="b">
        <f t="shared" si="7"/>
        <v>1</v>
      </c>
      <c r="P49" s="6">
        <v>235</v>
      </c>
      <c r="Q49" s="6">
        <v>874</v>
      </c>
      <c r="R49" s="6">
        <v>294476.12</v>
      </c>
      <c r="S49" s="6">
        <v>201</v>
      </c>
      <c r="T49" s="6">
        <f t="shared" si="5"/>
        <v>0.2299771167048055</v>
      </c>
      <c r="U49" s="6" t="b">
        <f t="shared" si="8"/>
        <v>1</v>
      </c>
    </row>
    <row r="50" spans="2:21" x14ac:dyDescent="0.15">
      <c r="B50" s="6">
        <v>240</v>
      </c>
      <c r="C50" s="6">
        <v>861</v>
      </c>
      <c r="D50" s="6">
        <v>282362.40000000002</v>
      </c>
      <c r="E50" s="6">
        <v>157</v>
      </c>
      <c r="F50" s="6">
        <f t="shared" si="3"/>
        <v>0.18234610917537747</v>
      </c>
      <c r="G50" s="6" t="b">
        <f t="shared" si="6"/>
        <v>1</v>
      </c>
      <c r="I50" s="6">
        <v>240</v>
      </c>
      <c r="J50" s="6">
        <v>431</v>
      </c>
      <c r="K50" s="6">
        <v>135581.51999999999</v>
      </c>
      <c r="L50" s="6">
        <v>132</v>
      </c>
      <c r="M50" s="6">
        <f t="shared" si="4"/>
        <v>0.30626450116009279</v>
      </c>
      <c r="N50" s="6" t="b">
        <f t="shared" si="7"/>
        <v>1</v>
      </c>
      <c r="P50" s="6">
        <v>240</v>
      </c>
      <c r="Q50" s="6">
        <v>1193</v>
      </c>
      <c r="R50" s="6">
        <v>397706.06</v>
      </c>
      <c r="S50" s="6">
        <v>29</v>
      </c>
      <c r="T50" s="6">
        <f t="shared" si="5"/>
        <v>2.4308466051969825E-2</v>
      </c>
      <c r="U50" s="6" t="b">
        <f t="shared" si="8"/>
        <v>1</v>
      </c>
    </row>
    <row r="51" spans="2:21" x14ac:dyDescent="0.15">
      <c r="B51" s="6">
        <v>245</v>
      </c>
      <c r="C51" s="6">
        <v>430</v>
      </c>
      <c r="D51" s="6">
        <v>138517.79999999999</v>
      </c>
      <c r="E51" s="6">
        <v>233</v>
      </c>
      <c r="F51" s="6">
        <f t="shared" si="3"/>
        <v>0.54186046511627906</v>
      </c>
      <c r="G51" s="6" t="b">
        <f t="shared" si="6"/>
        <v>0</v>
      </c>
      <c r="I51" s="6">
        <v>245</v>
      </c>
      <c r="J51" s="6">
        <v>1252</v>
      </c>
      <c r="K51" s="6">
        <v>409927.4</v>
      </c>
      <c r="L51" s="6">
        <v>189</v>
      </c>
      <c r="M51" s="6">
        <f t="shared" si="4"/>
        <v>0.15095846645367411</v>
      </c>
      <c r="N51" s="6" t="b">
        <f t="shared" si="7"/>
        <v>1</v>
      </c>
      <c r="P51" s="6">
        <v>245</v>
      </c>
      <c r="Q51" s="6">
        <v>845</v>
      </c>
      <c r="R51" s="6">
        <v>284121.78000000003</v>
      </c>
      <c r="S51" s="6">
        <v>47</v>
      </c>
      <c r="T51" s="6">
        <f t="shared" si="5"/>
        <v>5.562130177514793E-2</v>
      </c>
      <c r="U51" s="6" t="b">
        <f t="shared" si="8"/>
        <v>1</v>
      </c>
    </row>
    <row r="52" spans="2:21" x14ac:dyDescent="0.15">
      <c r="B52" s="6">
        <v>250</v>
      </c>
      <c r="C52" s="6">
        <v>840</v>
      </c>
      <c r="D52" s="6">
        <v>279561.62</v>
      </c>
      <c r="E52" s="6">
        <v>54</v>
      </c>
      <c r="F52" s="6">
        <f t="shared" si="3"/>
        <v>6.4285714285714279E-2</v>
      </c>
      <c r="G52" s="6" t="b">
        <f t="shared" si="6"/>
        <v>1</v>
      </c>
      <c r="I52" s="6">
        <v>250</v>
      </c>
      <c r="J52" s="6">
        <v>840</v>
      </c>
      <c r="K52" s="6">
        <v>279874.2</v>
      </c>
      <c r="L52" s="6">
        <v>160</v>
      </c>
      <c r="M52" s="6">
        <f t="shared" si="4"/>
        <v>0.19047619047619047</v>
      </c>
      <c r="N52" s="6" t="b">
        <f t="shared" si="7"/>
        <v>1</v>
      </c>
      <c r="P52" s="6">
        <v>250</v>
      </c>
      <c r="Q52" s="6">
        <v>841</v>
      </c>
      <c r="R52" s="6">
        <v>284893.62</v>
      </c>
      <c r="S52" s="6">
        <v>172</v>
      </c>
      <c r="T52" s="6">
        <f t="shared" si="5"/>
        <v>0.20451843043995244</v>
      </c>
      <c r="U52" s="6" t="b">
        <f t="shared" si="8"/>
        <v>1</v>
      </c>
    </row>
    <row r="53" spans="2:21" x14ac:dyDescent="0.15">
      <c r="B53" s="6">
        <v>255</v>
      </c>
      <c r="C53" s="6">
        <v>1251</v>
      </c>
      <c r="D53" s="6">
        <v>411040.78</v>
      </c>
      <c r="E53" s="6">
        <v>120</v>
      </c>
      <c r="F53" s="6">
        <f t="shared" si="3"/>
        <v>9.5923261390887291E-2</v>
      </c>
      <c r="G53" s="6" t="b">
        <f t="shared" si="6"/>
        <v>1</v>
      </c>
      <c r="I53" s="6">
        <v>255</v>
      </c>
      <c r="J53" s="6">
        <v>419</v>
      </c>
      <c r="K53" s="6">
        <v>135131.70000000001</v>
      </c>
      <c r="L53" s="6">
        <v>192</v>
      </c>
      <c r="M53" s="6">
        <f t="shared" si="4"/>
        <v>0.45823389021479716</v>
      </c>
      <c r="N53" s="6" t="b">
        <f t="shared" si="7"/>
        <v>0</v>
      </c>
      <c r="P53" s="6">
        <v>255</v>
      </c>
      <c r="Q53" s="6">
        <v>422</v>
      </c>
      <c r="R53" s="6">
        <v>138096.60999999999</v>
      </c>
      <c r="S53" s="6">
        <v>256</v>
      </c>
      <c r="T53" s="6">
        <f t="shared" si="5"/>
        <v>0.60663507109004744</v>
      </c>
      <c r="U53" s="6" t="b">
        <f t="shared" si="8"/>
        <v>0</v>
      </c>
    </row>
    <row r="54" spans="2:21" x14ac:dyDescent="0.15">
      <c r="B54" s="6">
        <v>260</v>
      </c>
      <c r="C54" s="6">
        <v>841</v>
      </c>
      <c r="D54" s="6">
        <v>279212.65999999997</v>
      </c>
      <c r="E54" s="6">
        <v>120</v>
      </c>
      <c r="F54" s="6">
        <f t="shared" si="3"/>
        <v>0.1426872770511296</v>
      </c>
      <c r="G54" s="6" t="b">
        <f t="shared" si="6"/>
        <v>1</v>
      </c>
      <c r="I54" s="6">
        <v>260</v>
      </c>
      <c r="J54" s="6">
        <v>890</v>
      </c>
      <c r="K54" s="6">
        <v>290185.34000000003</v>
      </c>
      <c r="L54" s="6">
        <v>64</v>
      </c>
      <c r="M54" s="6">
        <f t="shared" si="4"/>
        <v>7.1910112359550568E-2</v>
      </c>
      <c r="N54" s="6" t="b">
        <f t="shared" si="7"/>
        <v>1</v>
      </c>
      <c r="P54" s="6">
        <v>260</v>
      </c>
      <c r="Q54" s="6">
        <v>445</v>
      </c>
      <c r="R54" s="6">
        <v>152788.75</v>
      </c>
      <c r="S54" s="6">
        <v>72</v>
      </c>
      <c r="T54" s="6">
        <f t="shared" si="5"/>
        <v>0.16179775280898875</v>
      </c>
      <c r="U54" s="6" t="b">
        <f t="shared" si="8"/>
        <v>1</v>
      </c>
    </row>
    <row r="55" spans="2:21" x14ac:dyDescent="0.15">
      <c r="B55" s="6">
        <v>265</v>
      </c>
      <c r="C55" s="6">
        <v>841</v>
      </c>
      <c r="D55" s="6">
        <v>285764.44</v>
      </c>
      <c r="E55" s="6">
        <v>231</v>
      </c>
      <c r="F55" s="6">
        <f t="shared" si="3"/>
        <v>0.27467300832342451</v>
      </c>
      <c r="G55" s="6" t="b">
        <f t="shared" si="6"/>
        <v>1</v>
      </c>
      <c r="I55" s="6">
        <v>265</v>
      </c>
      <c r="J55" s="6">
        <v>893</v>
      </c>
      <c r="K55" s="6">
        <v>291231.7</v>
      </c>
      <c r="L55" s="6">
        <v>196</v>
      </c>
      <c r="M55" s="6">
        <f t="shared" si="4"/>
        <v>0.21948488241881298</v>
      </c>
      <c r="N55" s="6" t="b">
        <f t="shared" si="7"/>
        <v>1</v>
      </c>
      <c r="P55" s="6">
        <v>265</v>
      </c>
      <c r="Q55" s="6">
        <v>878</v>
      </c>
      <c r="R55" s="6">
        <v>300825.65999999997</v>
      </c>
      <c r="S55" s="6">
        <v>58</v>
      </c>
      <c r="T55" s="6">
        <f t="shared" si="5"/>
        <v>6.6059225512528477E-2</v>
      </c>
      <c r="U55" s="6" t="b">
        <f t="shared" si="8"/>
        <v>1</v>
      </c>
    </row>
    <row r="56" spans="2:21" x14ac:dyDescent="0.15">
      <c r="B56" s="6">
        <v>270</v>
      </c>
      <c r="C56" s="6">
        <v>842</v>
      </c>
      <c r="D56" s="6">
        <v>275880.53000000003</v>
      </c>
      <c r="E56" s="6">
        <v>221</v>
      </c>
      <c r="F56" s="6">
        <f t="shared" si="3"/>
        <v>0.26247030878859856</v>
      </c>
      <c r="G56" s="6" t="b">
        <f t="shared" si="6"/>
        <v>1</v>
      </c>
      <c r="I56" s="6">
        <v>270</v>
      </c>
      <c r="J56" s="6">
        <v>829</v>
      </c>
      <c r="K56" s="6">
        <v>271169.53000000003</v>
      </c>
      <c r="L56" s="6">
        <v>234</v>
      </c>
      <c r="M56" s="6">
        <f t="shared" si="4"/>
        <v>0.28226779252110978</v>
      </c>
      <c r="N56" s="6" t="b">
        <f t="shared" si="7"/>
        <v>1</v>
      </c>
      <c r="P56" s="6">
        <v>270</v>
      </c>
      <c r="Q56" s="6">
        <v>861</v>
      </c>
      <c r="R56" s="6">
        <v>294587.75</v>
      </c>
      <c r="S56" s="6">
        <v>11</v>
      </c>
      <c r="T56" s="6">
        <f t="shared" si="5"/>
        <v>1.2775842044134728E-2</v>
      </c>
      <c r="U56" s="6" t="b">
        <f t="shared" si="8"/>
        <v>1</v>
      </c>
    </row>
    <row r="57" spans="2:21" x14ac:dyDescent="0.15">
      <c r="B57" s="6">
        <v>275</v>
      </c>
      <c r="C57" s="6">
        <v>841</v>
      </c>
      <c r="D57" s="6">
        <v>272631.15999999997</v>
      </c>
      <c r="E57" s="6">
        <v>130</v>
      </c>
      <c r="F57" s="6">
        <f t="shared" si="3"/>
        <v>0.15457788347205709</v>
      </c>
      <c r="G57" s="6" t="b">
        <f t="shared" si="6"/>
        <v>1</v>
      </c>
      <c r="I57" s="6">
        <v>275</v>
      </c>
      <c r="J57" s="6">
        <v>859</v>
      </c>
      <c r="K57" s="6">
        <v>280812.96999999997</v>
      </c>
      <c r="L57" s="6">
        <v>276</v>
      </c>
      <c r="M57" s="6">
        <f t="shared" si="4"/>
        <v>0.32130384167636789</v>
      </c>
      <c r="N57" s="6" t="b">
        <f t="shared" si="7"/>
        <v>1</v>
      </c>
      <c r="P57" s="6">
        <v>275</v>
      </c>
      <c r="Q57" s="6">
        <v>841</v>
      </c>
      <c r="R57" s="6">
        <v>285907.34000000003</v>
      </c>
      <c r="S57" s="6">
        <v>90</v>
      </c>
      <c r="T57" s="6">
        <f t="shared" si="5"/>
        <v>0.1070154577883472</v>
      </c>
      <c r="U57" s="6" t="b">
        <f t="shared" si="8"/>
        <v>1</v>
      </c>
    </row>
    <row r="58" spans="2:21" x14ac:dyDescent="0.15">
      <c r="B58" s="6">
        <v>280</v>
      </c>
      <c r="C58" s="6">
        <v>840</v>
      </c>
      <c r="D58" s="6">
        <v>278761.84000000003</v>
      </c>
      <c r="E58" s="6">
        <v>119</v>
      </c>
      <c r="F58" s="6">
        <f t="shared" si="3"/>
        <v>0.14166666666666666</v>
      </c>
      <c r="G58" s="6" t="b">
        <f t="shared" si="6"/>
        <v>1</v>
      </c>
      <c r="I58" s="6">
        <v>280</v>
      </c>
      <c r="J58" s="6">
        <v>870</v>
      </c>
      <c r="K58" s="6">
        <v>288729.46999999997</v>
      </c>
      <c r="L58" s="6">
        <v>58</v>
      </c>
      <c r="M58" s="6">
        <f t="shared" si="4"/>
        <v>6.6666666666666666E-2</v>
      </c>
      <c r="N58" s="6" t="b">
        <f t="shared" si="7"/>
        <v>1</v>
      </c>
      <c r="P58" s="6">
        <v>280</v>
      </c>
      <c r="Q58" s="6">
        <v>841</v>
      </c>
      <c r="R58" s="6">
        <v>275022.15999999997</v>
      </c>
      <c r="S58" s="6">
        <v>177</v>
      </c>
      <c r="T58" s="6">
        <f t="shared" si="5"/>
        <v>0.21046373365041618</v>
      </c>
      <c r="U58" s="6" t="b">
        <f t="shared" si="8"/>
        <v>1</v>
      </c>
    </row>
    <row r="59" spans="2:21" x14ac:dyDescent="0.15">
      <c r="B59" s="6">
        <v>285</v>
      </c>
      <c r="C59" s="6">
        <v>841</v>
      </c>
      <c r="D59" s="6">
        <v>280943.7</v>
      </c>
      <c r="E59" s="6">
        <v>198</v>
      </c>
      <c r="F59" s="6">
        <f t="shared" si="3"/>
        <v>0.23543400713436385</v>
      </c>
      <c r="G59" s="6" t="b">
        <f t="shared" si="6"/>
        <v>1</v>
      </c>
      <c r="I59" s="6">
        <v>285</v>
      </c>
      <c r="J59" s="6">
        <v>862</v>
      </c>
      <c r="K59" s="6">
        <v>291825.09999999998</v>
      </c>
      <c r="L59" s="6">
        <v>134</v>
      </c>
      <c r="M59" s="6">
        <f t="shared" si="4"/>
        <v>0.1554524361948956</v>
      </c>
      <c r="N59" s="6" t="b">
        <f t="shared" si="7"/>
        <v>1</v>
      </c>
      <c r="P59" s="6">
        <v>285</v>
      </c>
      <c r="Q59" s="6">
        <v>842</v>
      </c>
      <c r="R59" s="6">
        <v>271830.28000000003</v>
      </c>
      <c r="S59" s="6">
        <v>289</v>
      </c>
      <c r="T59" s="6">
        <f t="shared" si="5"/>
        <v>0.34323040380047504</v>
      </c>
      <c r="U59" s="6" t="b">
        <f t="shared" si="8"/>
        <v>1</v>
      </c>
    </row>
    <row r="60" spans="2:21" x14ac:dyDescent="0.15">
      <c r="B60" s="6">
        <v>290</v>
      </c>
      <c r="C60" s="6">
        <v>841</v>
      </c>
      <c r="D60" s="6">
        <v>277461.46999999997</v>
      </c>
      <c r="E60" s="6">
        <v>86</v>
      </c>
      <c r="F60" s="6">
        <f t="shared" si="3"/>
        <v>0.10225921521997622</v>
      </c>
      <c r="G60" s="6" t="b">
        <f t="shared" si="6"/>
        <v>1</v>
      </c>
      <c r="I60" s="6">
        <v>290</v>
      </c>
      <c r="J60" s="6">
        <v>888</v>
      </c>
      <c r="K60" s="6">
        <v>298288.78000000003</v>
      </c>
      <c r="L60" s="6">
        <v>166</v>
      </c>
      <c r="M60" s="6">
        <f t="shared" si="4"/>
        <v>0.18693693693693694</v>
      </c>
      <c r="N60" s="6" t="b">
        <f t="shared" si="7"/>
        <v>1</v>
      </c>
      <c r="P60" s="6">
        <v>290</v>
      </c>
      <c r="Q60" s="6">
        <v>842</v>
      </c>
      <c r="R60" s="6">
        <v>282141.56</v>
      </c>
      <c r="S60" s="6">
        <v>106</v>
      </c>
      <c r="T60" s="6">
        <f t="shared" si="5"/>
        <v>0.12589073634204276</v>
      </c>
      <c r="U60" s="6" t="b">
        <f t="shared" si="8"/>
        <v>1</v>
      </c>
    </row>
    <row r="61" spans="2:21" x14ac:dyDescent="0.15">
      <c r="B61" s="6">
        <v>295</v>
      </c>
      <c r="C61" s="6">
        <v>841</v>
      </c>
      <c r="D61" s="6">
        <v>274154.06</v>
      </c>
      <c r="E61" s="6">
        <v>197</v>
      </c>
      <c r="F61" s="6">
        <f t="shared" si="3"/>
        <v>0.23424494649227109</v>
      </c>
      <c r="G61" s="6" t="b">
        <f t="shared" si="6"/>
        <v>1</v>
      </c>
      <c r="I61" s="6">
        <v>295</v>
      </c>
      <c r="J61" s="6">
        <v>917</v>
      </c>
      <c r="K61" s="6">
        <v>304849.96999999997</v>
      </c>
      <c r="L61" s="6">
        <v>30</v>
      </c>
      <c r="M61" s="6">
        <f t="shared" si="4"/>
        <v>3.271537622682661E-2</v>
      </c>
      <c r="N61" s="6" t="b">
        <f t="shared" si="7"/>
        <v>1</v>
      </c>
      <c r="P61" s="6">
        <v>295</v>
      </c>
      <c r="Q61" s="6">
        <v>841</v>
      </c>
      <c r="R61" s="6">
        <v>281658.71999999997</v>
      </c>
      <c r="S61" s="6">
        <v>163</v>
      </c>
      <c r="T61" s="6">
        <f t="shared" si="5"/>
        <v>0.19381688466111771</v>
      </c>
      <c r="U61" s="6" t="b">
        <f t="shared" si="8"/>
        <v>1</v>
      </c>
    </row>
    <row r="62" spans="2:21" x14ac:dyDescent="0.15">
      <c r="B62" s="6">
        <v>300</v>
      </c>
      <c r="C62" s="6">
        <v>521</v>
      </c>
      <c r="D62" s="6">
        <v>171852.28</v>
      </c>
      <c r="E62" s="6">
        <v>283</v>
      </c>
      <c r="F62" s="6">
        <f t="shared" si="3"/>
        <v>0.54318618042226485</v>
      </c>
      <c r="G62" s="6" t="b">
        <f t="shared" si="6"/>
        <v>0</v>
      </c>
      <c r="I62" s="6">
        <v>300</v>
      </c>
      <c r="J62" s="6">
        <v>898</v>
      </c>
      <c r="K62" s="6">
        <v>297431.8</v>
      </c>
      <c r="L62" s="6">
        <v>89</v>
      </c>
      <c r="M62" s="6">
        <f t="shared" si="4"/>
        <v>9.9109131403118042E-2</v>
      </c>
      <c r="N62" s="6" t="b">
        <f t="shared" si="7"/>
        <v>1</v>
      </c>
      <c r="P62" s="6">
        <v>300</v>
      </c>
      <c r="Q62" s="6">
        <v>840</v>
      </c>
      <c r="R62" s="6">
        <v>275980.5</v>
      </c>
      <c r="S62" s="6">
        <v>171</v>
      </c>
      <c r="T62" s="6">
        <f t="shared" si="5"/>
        <v>0.20357142857142857</v>
      </c>
      <c r="U62" s="6" t="b">
        <f t="shared" si="8"/>
        <v>1</v>
      </c>
    </row>
    <row r="63" spans="2:21" x14ac:dyDescent="0.15">
      <c r="B63" s="6">
        <v>305</v>
      </c>
      <c r="C63" s="6">
        <v>455</v>
      </c>
      <c r="D63" s="6">
        <v>153027.54999999999</v>
      </c>
      <c r="E63" s="6">
        <v>86</v>
      </c>
      <c r="F63" s="6">
        <f t="shared" si="3"/>
        <v>0.18901098901098901</v>
      </c>
      <c r="G63" s="6" t="b">
        <f t="shared" si="6"/>
        <v>1</v>
      </c>
      <c r="I63" s="6">
        <v>305</v>
      </c>
      <c r="J63" s="6">
        <v>784</v>
      </c>
      <c r="K63" s="6">
        <v>261148.4</v>
      </c>
      <c r="L63" s="6">
        <v>159</v>
      </c>
      <c r="M63" s="6">
        <f t="shared" si="4"/>
        <v>0.20280612244897958</v>
      </c>
      <c r="N63" s="6" t="b">
        <f t="shared" si="7"/>
        <v>1</v>
      </c>
      <c r="P63" s="6">
        <v>305</v>
      </c>
      <c r="Q63" s="6">
        <v>592</v>
      </c>
      <c r="R63" s="6">
        <v>195919.47</v>
      </c>
      <c r="S63" s="6">
        <v>271</v>
      </c>
      <c r="T63" s="6">
        <f t="shared" si="5"/>
        <v>0.45777027027027029</v>
      </c>
      <c r="U63" s="6" t="b">
        <f t="shared" si="8"/>
        <v>0</v>
      </c>
    </row>
    <row r="64" spans="2:21" x14ac:dyDescent="0.15">
      <c r="B64" s="6">
        <v>310</v>
      </c>
      <c r="C64" s="6">
        <v>355</v>
      </c>
      <c r="D64" s="6">
        <v>117966.47</v>
      </c>
      <c r="E64" s="6">
        <v>205</v>
      </c>
      <c r="F64" s="6">
        <f t="shared" si="3"/>
        <v>0.57746478873239437</v>
      </c>
      <c r="G64" s="6" t="b">
        <f t="shared" si="6"/>
        <v>0</v>
      </c>
      <c r="I64" s="6">
        <v>310</v>
      </c>
      <c r="J64" s="6">
        <v>349</v>
      </c>
      <c r="K64" s="6">
        <v>116277.766</v>
      </c>
      <c r="L64" s="6">
        <v>148</v>
      </c>
      <c r="M64" s="6">
        <f t="shared" si="4"/>
        <v>0.42406876790830944</v>
      </c>
      <c r="N64" s="6" t="b">
        <f t="shared" si="7"/>
        <v>0</v>
      </c>
      <c r="P64" s="6">
        <v>310</v>
      </c>
      <c r="Q64" s="6">
        <v>172</v>
      </c>
      <c r="R64" s="6">
        <v>57742.11</v>
      </c>
      <c r="S64" s="6">
        <v>75</v>
      </c>
      <c r="T64" s="6">
        <f t="shared" si="5"/>
        <v>0.43604651162790697</v>
      </c>
      <c r="U64" s="6" t="b">
        <f t="shared" si="8"/>
        <v>0</v>
      </c>
    </row>
    <row r="66" spans="2:20" x14ac:dyDescent="0.15">
      <c r="B66" s="26" t="s">
        <v>44</v>
      </c>
      <c r="C66" s="26"/>
      <c r="D66" s="26"/>
      <c r="E66" s="26"/>
      <c r="F66" s="26"/>
      <c r="I66" s="26" t="s">
        <v>44</v>
      </c>
      <c r="J66" s="26"/>
      <c r="K66" s="26"/>
      <c r="L66" s="26"/>
      <c r="M66" s="26"/>
      <c r="P66" s="26" t="s">
        <v>44</v>
      </c>
      <c r="Q66" s="26"/>
      <c r="R66" s="26"/>
      <c r="S66" s="26"/>
      <c r="T66" s="26"/>
    </row>
    <row r="67" spans="2:20" x14ac:dyDescent="0.15">
      <c r="B67" s="30" t="s">
        <v>13</v>
      </c>
      <c r="C67" s="30"/>
      <c r="D67" s="30"/>
      <c r="E67" s="30"/>
      <c r="F67" s="9">
        <f>QUARTILE(F3:F64,1)</f>
        <v>0.10383881966688227</v>
      </c>
      <c r="I67" s="30" t="s">
        <v>13</v>
      </c>
      <c r="J67" s="30"/>
      <c r="K67" s="30"/>
      <c r="L67" s="30"/>
      <c r="M67" s="9">
        <f>QUARTILE(M3:M64,1)</f>
        <v>0.10391663363720438</v>
      </c>
      <c r="P67" s="30" t="s">
        <v>13</v>
      </c>
      <c r="Q67" s="30"/>
      <c r="R67" s="30"/>
      <c r="S67" s="30"/>
      <c r="T67" s="9">
        <f>QUARTILE(T3:T64,1)</f>
        <v>0.11302876392034607</v>
      </c>
    </row>
    <row r="68" spans="2:20" x14ac:dyDescent="0.15">
      <c r="B68" s="30" t="s">
        <v>15</v>
      </c>
      <c r="C68" s="30"/>
      <c r="D68" s="30"/>
      <c r="E68" s="30"/>
      <c r="F68" s="9">
        <f>QUARTILE(F3:F64,3)</f>
        <v>0.24970665299612665</v>
      </c>
      <c r="I68" s="30" t="s">
        <v>15</v>
      </c>
      <c r="J68" s="30"/>
      <c r="K68" s="30"/>
      <c r="L68" s="30"/>
      <c r="M68" s="9">
        <f>QUARTILE(M3:M64,3)</f>
        <v>0.22623030989395654</v>
      </c>
      <c r="P68" s="30" t="s">
        <v>15</v>
      </c>
      <c r="Q68" s="30"/>
      <c r="R68" s="30"/>
      <c r="S68" s="30"/>
      <c r="T68" s="9">
        <f>QUARTILE(T3:T64,3)</f>
        <v>0.23907564374237461</v>
      </c>
    </row>
    <row r="69" spans="2:20" x14ac:dyDescent="0.15">
      <c r="B69" s="30" t="s">
        <v>14</v>
      </c>
      <c r="C69" s="30"/>
      <c r="D69" s="30"/>
      <c r="E69" s="30"/>
      <c r="F69" s="9">
        <f>F68-F67</f>
        <v>0.14586783332924438</v>
      </c>
      <c r="I69" s="30" t="s">
        <v>14</v>
      </c>
      <c r="J69" s="30"/>
      <c r="K69" s="30"/>
      <c r="L69" s="30"/>
      <c r="M69" s="9">
        <f>M68-M67</f>
        <v>0.12231367625675216</v>
      </c>
      <c r="P69" s="30" t="s">
        <v>14</v>
      </c>
      <c r="Q69" s="30"/>
      <c r="R69" s="30"/>
      <c r="S69" s="30"/>
      <c r="T69" s="9">
        <f>T68-T67</f>
        <v>0.12604687982202856</v>
      </c>
    </row>
    <row r="70" spans="2:20" x14ac:dyDescent="0.15">
      <c r="B70" s="30" t="s">
        <v>11</v>
      </c>
      <c r="C70" s="30"/>
      <c r="D70" s="30"/>
      <c r="E70" s="30"/>
      <c r="F70" s="9">
        <f>F67-(1.5*F69)</f>
        <v>-0.11496293032698432</v>
      </c>
      <c r="I70" s="30" t="s">
        <v>11</v>
      </c>
      <c r="J70" s="30"/>
      <c r="K70" s="30"/>
      <c r="L70" s="30"/>
      <c r="M70" s="9">
        <f>M67-(1.5*M69)</f>
        <v>-7.9553880747923855E-2</v>
      </c>
      <c r="P70" s="30" t="s">
        <v>11</v>
      </c>
      <c r="Q70" s="30"/>
      <c r="R70" s="30"/>
      <c r="S70" s="30"/>
      <c r="T70" s="9">
        <f>T67-(1.5*T69)</f>
        <v>-7.6041555812696768E-2</v>
      </c>
    </row>
    <row r="71" spans="2:20" x14ac:dyDescent="0.15">
      <c r="B71" s="30" t="s">
        <v>12</v>
      </c>
      <c r="C71" s="30"/>
      <c r="D71" s="30"/>
      <c r="E71" s="30"/>
      <c r="F71" s="9">
        <f>F68+(1.5*F69)</f>
        <v>0.46850840298999324</v>
      </c>
      <c r="I71" s="30" t="s">
        <v>12</v>
      </c>
      <c r="J71" s="30"/>
      <c r="K71" s="30"/>
      <c r="L71" s="30"/>
      <c r="M71" s="9">
        <f>M68+(1.5*M69)</f>
        <v>0.40970082427908477</v>
      </c>
      <c r="P71" s="30" t="s">
        <v>12</v>
      </c>
      <c r="Q71" s="30"/>
      <c r="R71" s="30"/>
      <c r="S71" s="30"/>
      <c r="T71" s="9">
        <f>T68+(1.5*T69)</f>
        <v>0.42814596347541745</v>
      </c>
    </row>
    <row r="72" spans="2:20" x14ac:dyDescent="0.15">
      <c r="B72" s="32" t="s">
        <v>21</v>
      </c>
      <c r="C72" s="32"/>
      <c r="D72" s="32"/>
      <c r="E72" s="32"/>
      <c r="F72" s="6">
        <f>AVERAGEIFS(E3:E64,G3:G64,TRUE)</f>
        <v>140.06896551724137</v>
      </c>
      <c r="I72" s="32" t="s">
        <v>21</v>
      </c>
      <c r="J72" s="32"/>
      <c r="K72" s="32"/>
      <c r="L72" s="32"/>
      <c r="M72" s="6">
        <f>AVERAGEIFS(L3:L64,N3:N64,TRUE)</f>
        <v>132.12280701754386</v>
      </c>
      <c r="P72" s="32" t="s">
        <v>21</v>
      </c>
      <c r="Q72" s="32"/>
      <c r="R72" s="32"/>
      <c r="S72" s="32"/>
      <c r="T72" s="6">
        <f>AVERAGEIFS(S3:S64,U3:U64,TRUE)</f>
        <v>139.53571428571428</v>
      </c>
    </row>
    <row r="73" spans="2:20" x14ac:dyDescent="0.15">
      <c r="B73" s="32" t="s">
        <v>20</v>
      </c>
      <c r="C73" s="32"/>
      <c r="D73" s="32"/>
      <c r="E73" s="32"/>
      <c r="F73" s="6">
        <f>AVERAGEIFS(C3:C64,G3:G64,TRUE)</f>
        <v>830.70689655172418</v>
      </c>
      <c r="I73" s="32" t="s">
        <v>20</v>
      </c>
      <c r="J73" s="32"/>
      <c r="K73" s="32"/>
      <c r="L73" s="32"/>
      <c r="M73" s="6">
        <f>AVERAGEIFS(J3:J64,N3:N64,TRUE)</f>
        <v>841.01754385964909</v>
      </c>
      <c r="P73" s="32" t="s">
        <v>20</v>
      </c>
      <c r="Q73" s="32"/>
      <c r="R73" s="32"/>
      <c r="S73" s="32"/>
      <c r="T73" s="6">
        <f>AVERAGEIFS(Q3:Q64,U3:U64,TRUE)</f>
        <v>837.5</v>
      </c>
    </row>
    <row r="75" spans="2:20" x14ac:dyDescent="0.15">
      <c r="B75" s="32" t="s">
        <v>21</v>
      </c>
      <c r="C75" s="32"/>
      <c r="D75" s="32"/>
      <c r="E75" s="32"/>
      <c r="F75" s="6">
        <f>AVERAGE(F72,M72,T72)</f>
        <v>137.24249560683316</v>
      </c>
    </row>
    <row r="76" spans="2:20" x14ac:dyDescent="0.15">
      <c r="B76" s="32" t="s">
        <v>20</v>
      </c>
      <c r="C76" s="32"/>
      <c r="D76" s="32"/>
      <c r="E76" s="32"/>
      <c r="F76" s="6">
        <f>AVERAGE(F73,M73,T73)</f>
        <v>836.40814680379117</v>
      </c>
    </row>
  </sheetData>
  <mergeCells count="29">
    <mergeCell ref="B75:E75"/>
    <mergeCell ref="B76:E76"/>
    <mergeCell ref="B72:E72"/>
    <mergeCell ref="I72:L72"/>
    <mergeCell ref="P72:S72"/>
    <mergeCell ref="B73:E73"/>
    <mergeCell ref="I73:L73"/>
    <mergeCell ref="P73:S73"/>
    <mergeCell ref="B70:E70"/>
    <mergeCell ref="I70:L70"/>
    <mergeCell ref="P70:S70"/>
    <mergeCell ref="B71:E71"/>
    <mergeCell ref="I71:L71"/>
    <mergeCell ref="P71:S71"/>
    <mergeCell ref="B68:E68"/>
    <mergeCell ref="I68:L68"/>
    <mergeCell ref="P68:S68"/>
    <mergeCell ref="B69:E69"/>
    <mergeCell ref="I69:L69"/>
    <mergeCell ref="P69:S69"/>
    <mergeCell ref="B67:E67"/>
    <mergeCell ref="I67:L67"/>
    <mergeCell ref="P67:S67"/>
    <mergeCell ref="B1:G1"/>
    <mergeCell ref="I1:N1"/>
    <mergeCell ref="P1:U1"/>
    <mergeCell ref="B66:F66"/>
    <mergeCell ref="I66:M66"/>
    <mergeCell ref="P66:T6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76"/>
  <sheetViews>
    <sheetView topLeftCell="A64" zoomScaleNormal="80" zoomScalePageLayoutView="80" workbookViewId="0">
      <selection activeCell="B75" sqref="B75:F76"/>
    </sheetView>
  </sheetViews>
  <sheetFormatPr baseColWidth="10" defaultRowHeight="14" x14ac:dyDescent="0.15"/>
  <cols>
    <col min="1" max="1" width="2.83203125" style="4" customWidth="1"/>
    <col min="2" max="2" width="12.33203125" style="4" customWidth="1"/>
    <col min="3" max="3" width="12.83203125" style="4" customWidth="1"/>
    <col min="4" max="4" width="10.1640625" style="4" bestFit="1" customWidth="1"/>
    <col min="5" max="5" width="14" style="4" customWidth="1"/>
    <col min="6" max="6" width="11.33203125" style="4" customWidth="1"/>
    <col min="7" max="7" width="11.1640625" style="4" bestFit="1" customWidth="1"/>
    <col min="8" max="8" width="5.33203125" style="4" customWidth="1"/>
    <col min="9" max="9" width="12.33203125" style="4" customWidth="1"/>
    <col min="10" max="10" width="12.1640625" style="4" customWidth="1"/>
    <col min="11" max="13" width="10.83203125" style="4"/>
    <col min="14" max="14" width="11.1640625" style="4" customWidth="1"/>
    <col min="15" max="15" width="7" style="4" customWidth="1"/>
    <col min="16" max="16" width="13.1640625" style="4" customWidth="1"/>
    <col min="17" max="17" width="11.83203125" style="4" customWidth="1"/>
    <col min="18" max="20" width="10.83203125" style="4"/>
    <col min="21" max="21" width="11.33203125" style="4" customWidth="1"/>
    <col min="22" max="16384" width="10.83203125" style="4"/>
  </cols>
  <sheetData>
    <row r="1" spans="2:21" x14ac:dyDescent="0.15">
      <c r="B1" s="31" t="s">
        <v>39</v>
      </c>
      <c r="C1" s="31"/>
      <c r="D1" s="31"/>
      <c r="E1" s="31"/>
      <c r="F1" s="31"/>
      <c r="G1" s="31"/>
      <c r="I1" s="31" t="s">
        <v>40</v>
      </c>
      <c r="J1" s="31"/>
      <c r="K1" s="31"/>
      <c r="L1" s="31"/>
      <c r="M1" s="31"/>
      <c r="N1" s="31"/>
      <c r="P1" s="31" t="s">
        <v>41</v>
      </c>
      <c r="Q1" s="31"/>
      <c r="R1" s="31"/>
      <c r="S1" s="31"/>
      <c r="T1" s="31"/>
      <c r="U1" s="31"/>
    </row>
    <row r="2" spans="2:21" ht="56" x14ac:dyDescent="0.15">
      <c r="B2" s="11" t="s">
        <v>0</v>
      </c>
      <c r="C2" s="12" t="s">
        <v>16</v>
      </c>
      <c r="D2" s="12" t="s">
        <v>10</v>
      </c>
      <c r="E2" s="12" t="s">
        <v>18</v>
      </c>
      <c r="F2" s="12" t="s">
        <v>19</v>
      </c>
      <c r="G2" s="11" t="s">
        <v>17</v>
      </c>
      <c r="I2" s="11" t="s">
        <v>0</v>
      </c>
      <c r="J2" s="12" t="s">
        <v>16</v>
      </c>
      <c r="K2" s="12" t="s">
        <v>10</v>
      </c>
      <c r="L2" s="12" t="s">
        <v>18</v>
      </c>
      <c r="M2" s="12" t="s">
        <v>19</v>
      </c>
      <c r="N2" s="11" t="s">
        <v>17</v>
      </c>
      <c r="P2" s="11" t="s">
        <v>0</v>
      </c>
      <c r="Q2" s="12" t="s">
        <v>16</v>
      </c>
      <c r="R2" s="12" t="s">
        <v>10</v>
      </c>
      <c r="S2" s="12" t="s">
        <v>18</v>
      </c>
      <c r="T2" s="12" t="s">
        <v>19</v>
      </c>
      <c r="U2" s="11" t="s">
        <v>17</v>
      </c>
    </row>
    <row r="3" spans="2:21" x14ac:dyDescent="0.15">
      <c r="B3" s="6">
        <v>5</v>
      </c>
      <c r="C3" s="6">
        <v>360</v>
      </c>
      <c r="D3" s="6">
        <v>121026.164</v>
      </c>
      <c r="E3" s="6">
        <v>464</v>
      </c>
      <c r="F3" s="6">
        <f>IFERROR(E3/C3,"")</f>
        <v>1.288888888888889</v>
      </c>
      <c r="G3" s="6" t="b">
        <f t="shared" ref="G3:G64" si="0">IF(OR(F3&lt;$F$70,F3&gt;$F$71),FALSE,TRUE)</f>
        <v>0</v>
      </c>
      <c r="I3" s="6">
        <v>5</v>
      </c>
      <c r="J3" s="6">
        <v>50</v>
      </c>
      <c r="K3" s="6">
        <v>14110.361000000001</v>
      </c>
      <c r="L3" s="6">
        <v>1547</v>
      </c>
      <c r="M3" s="6">
        <f>IFERROR(L3/J3,"")</f>
        <v>30.94</v>
      </c>
      <c r="N3" s="6" t="b">
        <f t="shared" ref="N3:N64" si="1">IF(OR(M3&lt;$M$70,M3&gt;$M$71),FALSE,TRUE)</f>
        <v>0</v>
      </c>
      <c r="P3" s="6">
        <v>5</v>
      </c>
      <c r="Q3" s="6">
        <v>409</v>
      </c>
      <c r="R3" s="6">
        <v>130405.77</v>
      </c>
      <c r="S3" s="6">
        <v>1332</v>
      </c>
      <c r="T3" s="6">
        <f>IFERROR(S3/Q3,"")</f>
        <v>3.2567237163814182</v>
      </c>
      <c r="U3" s="6" t="b">
        <f t="shared" ref="U3:U64" si="2">IF(OR(T3&lt;$T$70,T3&gt;$T$71),FALSE,TRUE)</f>
        <v>0</v>
      </c>
    </row>
    <row r="4" spans="2:21" x14ac:dyDescent="0.15">
      <c r="B4" s="6">
        <v>10</v>
      </c>
      <c r="C4" s="6">
        <v>780</v>
      </c>
      <c r="D4" s="6">
        <v>259711.56</v>
      </c>
      <c r="E4" s="6">
        <v>169</v>
      </c>
      <c r="F4" s="6">
        <f t="shared" ref="F4:F64" si="3">IFERROR(E4/C4,"")</f>
        <v>0.21666666666666667</v>
      </c>
      <c r="G4" s="6" t="b">
        <f t="shared" si="0"/>
        <v>1</v>
      </c>
      <c r="I4" s="6">
        <v>10</v>
      </c>
      <c r="J4" s="6">
        <v>467</v>
      </c>
      <c r="K4" s="6">
        <v>153038.66</v>
      </c>
      <c r="L4" s="6">
        <v>1053</v>
      </c>
      <c r="M4" s="6">
        <f t="shared" ref="M4:M64" si="4">IFERROR(L4/J4,"")</f>
        <v>2.2548179871520344</v>
      </c>
      <c r="N4" s="6" t="b">
        <f t="shared" si="1"/>
        <v>1</v>
      </c>
      <c r="P4" s="6">
        <v>10</v>
      </c>
      <c r="Q4" s="6">
        <v>829</v>
      </c>
      <c r="R4" s="6">
        <v>265301.8</v>
      </c>
      <c r="S4" s="6">
        <v>8273</v>
      </c>
      <c r="T4" s="6">
        <f t="shared" ref="T4:T64" si="5">IFERROR(S4/Q4,"")</f>
        <v>9.9794933655006037</v>
      </c>
      <c r="U4" s="6" t="b">
        <f t="shared" si="2"/>
        <v>0</v>
      </c>
    </row>
    <row r="5" spans="2:21" x14ac:dyDescent="0.15">
      <c r="B5" s="6">
        <v>15</v>
      </c>
      <c r="C5" s="6">
        <v>840</v>
      </c>
      <c r="D5" s="6">
        <v>284627.78000000003</v>
      </c>
      <c r="E5" s="6">
        <v>160</v>
      </c>
      <c r="F5" s="6">
        <f t="shared" si="3"/>
        <v>0.19047619047619047</v>
      </c>
      <c r="G5" s="6" t="b">
        <f t="shared" si="0"/>
        <v>1</v>
      </c>
      <c r="I5" s="6">
        <v>15</v>
      </c>
      <c r="J5" s="6">
        <v>838</v>
      </c>
      <c r="K5" s="6">
        <v>285430.65999999997</v>
      </c>
      <c r="L5" s="6">
        <v>1029</v>
      </c>
      <c r="M5" s="6">
        <f t="shared" si="4"/>
        <v>1.2279236276849641</v>
      </c>
      <c r="N5" s="6" t="b">
        <f t="shared" si="1"/>
        <v>1</v>
      </c>
      <c r="P5" s="6">
        <v>15</v>
      </c>
      <c r="Q5" s="6">
        <v>886</v>
      </c>
      <c r="R5" s="6">
        <v>285944.96999999997</v>
      </c>
      <c r="S5" s="6">
        <v>870</v>
      </c>
      <c r="T5" s="6">
        <f t="shared" si="5"/>
        <v>0.98194130925507905</v>
      </c>
      <c r="U5" s="6" t="b">
        <f t="shared" si="2"/>
        <v>1</v>
      </c>
    </row>
    <row r="6" spans="2:21" x14ac:dyDescent="0.15">
      <c r="B6" s="6">
        <v>20</v>
      </c>
      <c r="C6" s="6">
        <v>841</v>
      </c>
      <c r="D6" s="6">
        <v>280289.96999999997</v>
      </c>
      <c r="E6" s="6">
        <v>623</v>
      </c>
      <c r="F6" s="6">
        <f t="shared" si="3"/>
        <v>0.74078478002378123</v>
      </c>
      <c r="G6" s="6" t="b">
        <f t="shared" si="0"/>
        <v>0</v>
      </c>
      <c r="I6" s="6">
        <v>20</v>
      </c>
      <c r="J6" s="6">
        <v>841</v>
      </c>
      <c r="K6" s="6">
        <v>283926.71999999997</v>
      </c>
      <c r="L6" s="6">
        <v>752</v>
      </c>
      <c r="M6" s="6">
        <f t="shared" si="4"/>
        <v>0.89417360285374559</v>
      </c>
      <c r="N6" s="6" t="b">
        <f t="shared" si="1"/>
        <v>1</v>
      </c>
      <c r="P6" s="6">
        <v>20</v>
      </c>
      <c r="Q6" s="6">
        <v>883</v>
      </c>
      <c r="R6" s="6">
        <v>290415.53000000003</v>
      </c>
      <c r="S6" s="6">
        <v>486</v>
      </c>
      <c r="T6" s="6">
        <f t="shared" si="5"/>
        <v>0.55039637599093993</v>
      </c>
      <c r="U6" s="6" t="b">
        <f t="shared" si="2"/>
        <v>1</v>
      </c>
    </row>
    <row r="7" spans="2:21" x14ac:dyDescent="0.15">
      <c r="B7" s="6">
        <v>25</v>
      </c>
      <c r="C7" s="6">
        <v>842</v>
      </c>
      <c r="D7" s="6">
        <v>272719.78000000003</v>
      </c>
      <c r="E7" s="6">
        <v>130</v>
      </c>
      <c r="F7" s="6">
        <f t="shared" si="3"/>
        <v>0.15439429928741091</v>
      </c>
      <c r="G7" s="6" t="b">
        <f t="shared" si="0"/>
        <v>1</v>
      </c>
      <c r="I7" s="6">
        <v>25</v>
      </c>
      <c r="J7" s="6">
        <v>840</v>
      </c>
      <c r="K7" s="6">
        <v>270632.09999999998</v>
      </c>
      <c r="L7" s="6">
        <v>494</v>
      </c>
      <c r="M7" s="6">
        <f t="shared" si="4"/>
        <v>0.58809523809523812</v>
      </c>
      <c r="N7" s="6" t="b">
        <f t="shared" si="1"/>
        <v>1</v>
      </c>
      <c r="P7" s="6">
        <v>25</v>
      </c>
      <c r="Q7" s="6">
        <v>867</v>
      </c>
      <c r="R7" s="6">
        <v>290945.53000000003</v>
      </c>
      <c r="S7" s="6">
        <v>3191</v>
      </c>
      <c r="T7" s="6">
        <f t="shared" si="5"/>
        <v>3.6805074971164937</v>
      </c>
      <c r="U7" s="6" t="b">
        <f t="shared" si="2"/>
        <v>0</v>
      </c>
    </row>
    <row r="8" spans="2:21" x14ac:dyDescent="0.15">
      <c r="B8" s="6">
        <v>30</v>
      </c>
      <c r="C8" s="6">
        <v>841</v>
      </c>
      <c r="D8" s="6">
        <v>281939.53000000003</v>
      </c>
      <c r="E8" s="6">
        <v>112</v>
      </c>
      <c r="F8" s="6">
        <f t="shared" si="3"/>
        <v>0.13317479191438764</v>
      </c>
      <c r="G8" s="6" t="b">
        <f t="shared" si="0"/>
        <v>1</v>
      </c>
      <c r="I8" s="6">
        <v>30</v>
      </c>
      <c r="J8" s="6">
        <v>841</v>
      </c>
      <c r="K8" s="6">
        <v>272191.21999999997</v>
      </c>
      <c r="L8" s="6">
        <v>119</v>
      </c>
      <c r="M8" s="6">
        <f t="shared" si="4"/>
        <v>0.14149821640903687</v>
      </c>
      <c r="N8" s="6" t="b">
        <f t="shared" si="1"/>
        <v>1</v>
      </c>
      <c r="P8" s="6">
        <v>30</v>
      </c>
      <c r="Q8" s="6">
        <v>862</v>
      </c>
      <c r="R8" s="6">
        <v>287749.38</v>
      </c>
      <c r="S8" s="6">
        <v>502</v>
      </c>
      <c r="T8" s="6">
        <f t="shared" si="5"/>
        <v>0.58236658932714613</v>
      </c>
      <c r="U8" s="6" t="b">
        <f t="shared" si="2"/>
        <v>1</v>
      </c>
    </row>
    <row r="9" spans="2:21" x14ac:dyDescent="0.15">
      <c r="B9" s="6">
        <v>35</v>
      </c>
      <c r="C9" s="6">
        <v>841</v>
      </c>
      <c r="D9" s="6">
        <v>281992.65999999997</v>
      </c>
      <c r="E9" s="6">
        <v>107</v>
      </c>
      <c r="F9" s="6">
        <f t="shared" si="3"/>
        <v>0.12722948870392389</v>
      </c>
      <c r="G9" s="6" t="b">
        <f t="shared" si="0"/>
        <v>1</v>
      </c>
      <c r="I9" s="6">
        <v>35</v>
      </c>
      <c r="J9" s="6">
        <v>841</v>
      </c>
      <c r="K9" s="6">
        <v>275785.94</v>
      </c>
      <c r="L9" s="6">
        <v>107</v>
      </c>
      <c r="M9" s="6">
        <f t="shared" si="4"/>
        <v>0.12722948870392389</v>
      </c>
      <c r="N9" s="6" t="b">
        <f t="shared" si="1"/>
        <v>1</v>
      </c>
      <c r="P9" s="6">
        <v>35</v>
      </c>
      <c r="Q9" s="6">
        <v>856</v>
      </c>
      <c r="R9" s="6">
        <v>278495.25</v>
      </c>
      <c r="S9" s="6">
        <v>120</v>
      </c>
      <c r="T9" s="6">
        <f t="shared" si="5"/>
        <v>0.14018691588785046</v>
      </c>
      <c r="U9" s="6" t="b">
        <f t="shared" si="2"/>
        <v>1</v>
      </c>
    </row>
    <row r="10" spans="2:21" x14ac:dyDescent="0.15">
      <c r="B10" s="6">
        <v>40</v>
      </c>
      <c r="C10" s="6">
        <v>841</v>
      </c>
      <c r="D10" s="6">
        <v>275141.5</v>
      </c>
      <c r="E10" s="6">
        <v>84</v>
      </c>
      <c r="F10" s="6">
        <f t="shared" si="3"/>
        <v>9.9881093935790727E-2</v>
      </c>
      <c r="G10" s="6" t="b">
        <f t="shared" si="0"/>
        <v>1</v>
      </c>
      <c r="I10" s="6">
        <v>40</v>
      </c>
      <c r="J10" s="6">
        <v>520</v>
      </c>
      <c r="K10" s="6">
        <v>172998.92</v>
      </c>
      <c r="L10" s="6">
        <v>138</v>
      </c>
      <c r="M10" s="6">
        <f t="shared" si="4"/>
        <v>0.26538461538461539</v>
      </c>
      <c r="N10" s="6" t="b">
        <f t="shared" si="1"/>
        <v>1</v>
      </c>
      <c r="P10" s="6">
        <v>40</v>
      </c>
      <c r="Q10" s="6">
        <v>444</v>
      </c>
      <c r="R10" s="6">
        <v>142324.51999999999</v>
      </c>
      <c r="S10" s="6">
        <v>45</v>
      </c>
      <c r="T10" s="6">
        <f t="shared" si="5"/>
        <v>0.10135135135135136</v>
      </c>
      <c r="U10" s="6" t="b">
        <f t="shared" si="2"/>
        <v>1</v>
      </c>
    </row>
    <row r="11" spans="2:21" x14ac:dyDescent="0.15">
      <c r="B11" s="6">
        <v>45</v>
      </c>
      <c r="C11" s="6">
        <v>840</v>
      </c>
      <c r="D11" s="6">
        <v>268137.3</v>
      </c>
      <c r="E11" s="6">
        <v>96</v>
      </c>
      <c r="F11" s="6">
        <f t="shared" si="3"/>
        <v>0.11428571428571428</v>
      </c>
      <c r="G11" s="6" t="b">
        <f t="shared" si="0"/>
        <v>1</v>
      </c>
      <c r="I11" s="6">
        <v>45</v>
      </c>
      <c r="J11" s="6">
        <v>420</v>
      </c>
      <c r="K11" s="6">
        <v>141626.81</v>
      </c>
      <c r="L11" s="6">
        <v>91</v>
      </c>
      <c r="M11" s="6">
        <f t="shared" si="4"/>
        <v>0.21666666666666667</v>
      </c>
      <c r="N11" s="6" t="b">
        <f t="shared" si="1"/>
        <v>1</v>
      </c>
      <c r="P11" s="6">
        <v>45</v>
      </c>
      <c r="Q11" s="6">
        <v>432</v>
      </c>
      <c r="R11" s="6">
        <v>145172.48000000001</v>
      </c>
      <c r="S11" s="6">
        <v>223</v>
      </c>
      <c r="T11" s="6">
        <f t="shared" si="5"/>
        <v>0.51620370370370372</v>
      </c>
      <c r="U11" s="6" t="b">
        <f t="shared" si="2"/>
        <v>1</v>
      </c>
    </row>
    <row r="12" spans="2:21" x14ac:dyDescent="0.15">
      <c r="B12" s="6">
        <v>50</v>
      </c>
      <c r="C12" s="6">
        <v>841</v>
      </c>
      <c r="D12" s="6">
        <v>269585.84000000003</v>
      </c>
      <c r="E12" s="6">
        <v>360</v>
      </c>
      <c r="F12" s="6">
        <f t="shared" si="3"/>
        <v>0.42806183115338881</v>
      </c>
      <c r="G12" s="6" t="b">
        <f t="shared" si="0"/>
        <v>0</v>
      </c>
      <c r="I12" s="6">
        <v>50</v>
      </c>
      <c r="J12" s="6">
        <v>776</v>
      </c>
      <c r="K12" s="6">
        <v>256511.95</v>
      </c>
      <c r="L12" s="6">
        <v>95</v>
      </c>
      <c r="M12" s="6">
        <f t="shared" si="4"/>
        <v>0.12242268041237113</v>
      </c>
      <c r="N12" s="6" t="b">
        <f t="shared" si="1"/>
        <v>1</v>
      </c>
      <c r="P12" s="6">
        <v>50</v>
      </c>
      <c r="Q12" s="6">
        <v>870</v>
      </c>
      <c r="R12" s="6">
        <v>285319</v>
      </c>
      <c r="S12" s="6">
        <v>549</v>
      </c>
      <c r="T12" s="6">
        <f t="shared" si="5"/>
        <v>0.63103448275862073</v>
      </c>
      <c r="U12" s="6" t="b">
        <f t="shared" si="2"/>
        <v>1</v>
      </c>
    </row>
    <row r="13" spans="2:21" x14ac:dyDescent="0.15">
      <c r="B13" s="6">
        <v>55</v>
      </c>
      <c r="C13" s="6">
        <v>841</v>
      </c>
      <c r="D13" s="6">
        <v>278339.40000000002</v>
      </c>
      <c r="E13" s="6">
        <v>240</v>
      </c>
      <c r="F13" s="6">
        <f t="shared" si="3"/>
        <v>0.2853745541022592</v>
      </c>
      <c r="G13" s="6" t="b">
        <f t="shared" si="0"/>
        <v>0</v>
      </c>
      <c r="I13" s="6">
        <v>55</v>
      </c>
      <c r="J13" s="6">
        <v>873</v>
      </c>
      <c r="K13" s="6">
        <v>286058.65999999997</v>
      </c>
      <c r="L13" s="6">
        <v>2232</v>
      </c>
      <c r="M13" s="6">
        <f t="shared" si="4"/>
        <v>2.5567010309278349</v>
      </c>
      <c r="N13" s="6" t="b">
        <f t="shared" si="1"/>
        <v>0</v>
      </c>
      <c r="P13" s="6">
        <v>55</v>
      </c>
      <c r="Q13" s="6">
        <v>900</v>
      </c>
      <c r="R13" s="6">
        <v>290140.2</v>
      </c>
      <c r="S13" s="6">
        <v>208</v>
      </c>
      <c r="T13" s="6">
        <f t="shared" si="5"/>
        <v>0.2311111111111111</v>
      </c>
      <c r="U13" s="6" t="b">
        <f t="shared" si="2"/>
        <v>1</v>
      </c>
    </row>
    <row r="14" spans="2:21" x14ac:dyDescent="0.15">
      <c r="B14" s="6">
        <v>60</v>
      </c>
      <c r="C14" s="6">
        <v>840</v>
      </c>
      <c r="D14" s="6">
        <v>276721.21999999997</v>
      </c>
      <c r="E14" s="6">
        <v>94</v>
      </c>
      <c r="F14" s="6">
        <f t="shared" si="3"/>
        <v>0.11190476190476191</v>
      </c>
      <c r="G14" s="6" t="b">
        <f t="shared" si="0"/>
        <v>1</v>
      </c>
      <c r="I14" s="6">
        <v>60</v>
      </c>
      <c r="J14" s="6">
        <v>835</v>
      </c>
      <c r="K14" s="6">
        <v>278757.94</v>
      </c>
      <c r="L14" s="6">
        <v>47</v>
      </c>
      <c r="M14" s="6">
        <f t="shared" si="4"/>
        <v>5.6287425149700601E-2</v>
      </c>
      <c r="N14" s="6" t="b">
        <f t="shared" si="1"/>
        <v>1</v>
      </c>
      <c r="P14" s="6">
        <v>60</v>
      </c>
      <c r="Q14" s="6">
        <v>919</v>
      </c>
      <c r="R14" s="6">
        <v>300648.78000000003</v>
      </c>
      <c r="S14" s="6">
        <v>101</v>
      </c>
      <c r="T14" s="6">
        <f t="shared" si="5"/>
        <v>0.10990206746463548</v>
      </c>
      <c r="U14" s="6" t="b">
        <f t="shared" si="2"/>
        <v>1</v>
      </c>
    </row>
    <row r="15" spans="2:21" x14ac:dyDescent="0.15">
      <c r="B15" s="6">
        <v>65</v>
      </c>
      <c r="C15" s="6">
        <v>846</v>
      </c>
      <c r="D15" s="6">
        <v>271173.44</v>
      </c>
      <c r="E15" s="6">
        <v>122</v>
      </c>
      <c r="F15" s="6">
        <f t="shared" si="3"/>
        <v>0.14420803782505912</v>
      </c>
      <c r="G15" s="6" t="b">
        <f t="shared" si="0"/>
        <v>1</v>
      </c>
      <c r="I15" s="6">
        <v>65</v>
      </c>
      <c r="J15" s="6">
        <v>835</v>
      </c>
      <c r="K15" s="6">
        <v>284725.38</v>
      </c>
      <c r="L15" s="6">
        <v>1199</v>
      </c>
      <c r="M15" s="6">
        <f t="shared" si="4"/>
        <v>1.4359281437125748</v>
      </c>
      <c r="N15" s="6" t="b">
        <f t="shared" si="1"/>
        <v>1</v>
      </c>
      <c r="P15" s="6">
        <v>65</v>
      </c>
      <c r="Q15" s="6">
        <v>869</v>
      </c>
      <c r="R15" s="6">
        <v>285374.06</v>
      </c>
      <c r="S15" s="6">
        <v>104</v>
      </c>
      <c r="T15" s="6">
        <f t="shared" si="5"/>
        <v>0.11967779056386652</v>
      </c>
      <c r="U15" s="6" t="b">
        <f t="shared" si="2"/>
        <v>1</v>
      </c>
    </row>
    <row r="16" spans="2:21" x14ac:dyDescent="0.15">
      <c r="B16" s="6">
        <v>70</v>
      </c>
      <c r="C16" s="6">
        <v>838</v>
      </c>
      <c r="D16" s="6">
        <v>274190.34000000003</v>
      </c>
      <c r="E16" s="6">
        <v>84</v>
      </c>
      <c r="F16" s="6">
        <f t="shared" si="3"/>
        <v>0.10023866348448687</v>
      </c>
      <c r="G16" s="6" t="b">
        <f t="shared" si="0"/>
        <v>1</v>
      </c>
      <c r="I16" s="6">
        <v>70</v>
      </c>
      <c r="J16" s="6">
        <v>876</v>
      </c>
      <c r="K16" s="6">
        <v>292934.62</v>
      </c>
      <c r="L16" s="6">
        <v>265</v>
      </c>
      <c r="M16" s="6">
        <f t="shared" si="4"/>
        <v>0.30251141552511418</v>
      </c>
      <c r="N16" s="6" t="b">
        <f t="shared" si="1"/>
        <v>1</v>
      </c>
      <c r="P16" s="6">
        <v>70</v>
      </c>
      <c r="Q16" s="6">
        <v>840</v>
      </c>
      <c r="R16" s="6">
        <v>279212.90000000002</v>
      </c>
      <c r="S16" s="6">
        <v>427</v>
      </c>
      <c r="T16" s="6">
        <f t="shared" si="5"/>
        <v>0.5083333333333333</v>
      </c>
      <c r="U16" s="6" t="b">
        <f t="shared" si="2"/>
        <v>1</v>
      </c>
    </row>
    <row r="17" spans="2:21" x14ac:dyDescent="0.15">
      <c r="B17" s="6">
        <v>75</v>
      </c>
      <c r="C17" s="6">
        <v>866</v>
      </c>
      <c r="D17" s="6">
        <v>288237.15999999997</v>
      </c>
      <c r="E17" s="6">
        <v>152</v>
      </c>
      <c r="F17" s="6">
        <f t="shared" si="3"/>
        <v>0.17551963048498845</v>
      </c>
      <c r="G17" s="6" t="b">
        <f t="shared" si="0"/>
        <v>1</v>
      </c>
      <c r="I17" s="6">
        <v>75</v>
      </c>
      <c r="J17" s="6">
        <v>940</v>
      </c>
      <c r="K17" s="6">
        <v>319025.5</v>
      </c>
      <c r="L17" s="6">
        <v>1359</v>
      </c>
      <c r="M17" s="6">
        <f t="shared" si="4"/>
        <v>1.4457446808510639</v>
      </c>
      <c r="N17" s="6" t="b">
        <f t="shared" si="1"/>
        <v>1</v>
      </c>
      <c r="P17" s="6">
        <v>75</v>
      </c>
      <c r="Q17" s="6">
        <v>838</v>
      </c>
      <c r="R17" s="6">
        <v>276331.40000000002</v>
      </c>
      <c r="S17" s="6">
        <v>80</v>
      </c>
      <c r="T17" s="6">
        <f t="shared" si="5"/>
        <v>9.5465393794749401E-2</v>
      </c>
      <c r="U17" s="6" t="b">
        <f t="shared" si="2"/>
        <v>1</v>
      </c>
    </row>
    <row r="18" spans="2:21" x14ac:dyDescent="0.15">
      <c r="B18" s="6">
        <v>80</v>
      </c>
      <c r="C18" s="6">
        <v>919</v>
      </c>
      <c r="D18" s="6">
        <v>301524.65999999997</v>
      </c>
      <c r="E18" s="6">
        <v>91</v>
      </c>
      <c r="F18" s="6">
        <f t="shared" si="3"/>
        <v>9.9020674646354737E-2</v>
      </c>
      <c r="G18" s="6" t="b">
        <f t="shared" si="0"/>
        <v>1</v>
      </c>
      <c r="I18" s="6">
        <v>80</v>
      </c>
      <c r="J18" s="6">
        <v>924</v>
      </c>
      <c r="K18" s="6">
        <v>319672.56</v>
      </c>
      <c r="L18" s="6">
        <v>131</v>
      </c>
      <c r="M18" s="6">
        <f t="shared" si="4"/>
        <v>0.14177489177489178</v>
      </c>
      <c r="N18" s="6" t="b">
        <f t="shared" si="1"/>
        <v>1</v>
      </c>
      <c r="P18" s="6">
        <v>80</v>
      </c>
      <c r="Q18" s="6">
        <v>859</v>
      </c>
      <c r="R18" s="6">
        <v>280674.44</v>
      </c>
      <c r="S18" s="6">
        <v>815</v>
      </c>
      <c r="T18" s="6">
        <f t="shared" si="5"/>
        <v>0.94877764842840517</v>
      </c>
      <c r="U18" s="6" t="b">
        <f t="shared" si="2"/>
        <v>1</v>
      </c>
    </row>
    <row r="19" spans="2:21" x14ac:dyDescent="0.15">
      <c r="B19" s="6">
        <v>85</v>
      </c>
      <c r="C19" s="6">
        <v>920</v>
      </c>
      <c r="D19" s="6">
        <v>308230.59999999998</v>
      </c>
      <c r="E19" s="6">
        <v>86</v>
      </c>
      <c r="F19" s="6">
        <f t="shared" si="3"/>
        <v>9.3478260869565219E-2</v>
      </c>
      <c r="G19" s="6" t="b">
        <f t="shared" si="0"/>
        <v>1</v>
      </c>
      <c r="I19" s="6">
        <v>85</v>
      </c>
      <c r="J19" s="6">
        <v>918</v>
      </c>
      <c r="K19" s="6">
        <v>313715.62</v>
      </c>
      <c r="L19" s="6">
        <v>372</v>
      </c>
      <c r="M19" s="6">
        <f t="shared" si="4"/>
        <v>0.40522875816993464</v>
      </c>
      <c r="N19" s="6" t="b">
        <f t="shared" si="1"/>
        <v>1</v>
      </c>
      <c r="P19" s="6">
        <v>85</v>
      </c>
      <c r="Q19" s="6">
        <v>902</v>
      </c>
      <c r="R19" s="6">
        <v>300553.8</v>
      </c>
      <c r="S19" s="6">
        <v>208</v>
      </c>
      <c r="T19" s="6">
        <f t="shared" si="5"/>
        <v>0.23059866962305986</v>
      </c>
      <c r="U19" s="6" t="b">
        <f t="shared" si="2"/>
        <v>1</v>
      </c>
    </row>
    <row r="20" spans="2:21" x14ac:dyDescent="0.15">
      <c r="B20" s="6">
        <v>90</v>
      </c>
      <c r="C20" s="6">
        <v>924</v>
      </c>
      <c r="D20" s="6">
        <v>311423.96999999997</v>
      </c>
      <c r="E20" s="6">
        <v>70</v>
      </c>
      <c r="F20" s="6">
        <f t="shared" si="3"/>
        <v>7.575757575757576E-2</v>
      </c>
      <c r="G20" s="6" t="b">
        <f t="shared" si="0"/>
        <v>1</v>
      </c>
      <c r="I20" s="6">
        <v>90</v>
      </c>
      <c r="J20" s="6">
        <v>940</v>
      </c>
      <c r="K20" s="6">
        <v>314021.06</v>
      </c>
      <c r="L20" s="6">
        <v>515</v>
      </c>
      <c r="M20" s="6">
        <f t="shared" si="4"/>
        <v>0.5478723404255319</v>
      </c>
      <c r="N20" s="6" t="b">
        <f t="shared" si="1"/>
        <v>1</v>
      </c>
      <c r="P20" s="6">
        <v>90</v>
      </c>
      <c r="Q20" s="6">
        <v>868</v>
      </c>
      <c r="R20" s="6">
        <v>285503.28000000003</v>
      </c>
      <c r="S20" s="6">
        <v>87</v>
      </c>
      <c r="T20" s="6">
        <f t="shared" si="5"/>
        <v>0.10023041474654378</v>
      </c>
      <c r="U20" s="6" t="b">
        <f t="shared" si="2"/>
        <v>1</v>
      </c>
    </row>
    <row r="21" spans="2:21" x14ac:dyDescent="0.15">
      <c r="B21" s="6">
        <v>95</v>
      </c>
      <c r="C21" s="6">
        <v>894</v>
      </c>
      <c r="D21" s="6">
        <v>294002.84000000003</v>
      </c>
      <c r="E21" s="6">
        <v>77</v>
      </c>
      <c r="F21" s="6">
        <f t="shared" si="3"/>
        <v>8.612975391498881E-2</v>
      </c>
      <c r="G21" s="6" t="b">
        <f t="shared" si="0"/>
        <v>1</v>
      </c>
      <c r="I21" s="6">
        <v>95</v>
      </c>
      <c r="J21" s="6">
        <v>878</v>
      </c>
      <c r="K21" s="6">
        <v>287503.78000000003</v>
      </c>
      <c r="L21" s="6">
        <v>116</v>
      </c>
      <c r="M21" s="6">
        <f t="shared" si="4"/>
        <v>0.13211845102505695</v>
      </c>
      <c r="N21" s="6" t="b">
        <f t="shared" si="1"/>
        <v>1</v>
      </c>
      <c r="P21" s="6">
        <v>95</v>
      </c>
      <c r="Q21" s="6">
        <v>840</v>
      </c>
      <c r="R21" s="6">
        <v>271603.28000000003</v>
      </c>
      <c r="S21" s="6">
        <v>82</v>
      </c>
      <c r="T21" s="6">
        <f t="shared" si="5"/>
        <v>9.7619047619047619E-2</v>
      </c>
      <c r="U21" s="6" t="b">
        <f t="shared" si="2"/>
        <v>1</v>
      </c>
    </row>
    <row r="22" spans="2:21" x14ac:dyDescent="0.15">
      <c r="B22" s="6">
        <v>100</v>
      </c>
      <c r="C22" s="6">
        <v>900</v>
      </c>
      <c r="D22" s="6">
        <v>294146.12</v>
      </c>
      <c r="E22" s="6">
        <v>72</v>
      </c>
      <c r="F22" s="6">
        <f t="shared" si="3"/>
        <v>0.08</v>
      </c>
      <c r="G22" s="6" t="b">
        <f t="shared" si="0"/>
        <v>1</v>
      </c>
      <c r="I22" s="6">
        <v>100</v>
      </c>
      <c r="J22" s="6">
        <v>865</v>
      </c>
      <c r="K22" s="6">
        <v>278222.44</v>
      </c>
      <c r="L22" s="6">
        <v>89</v>
      </c>
      <c r="M22" s="6">
        <f t="shared" si="4"/>
        <v>0.10289017341040463</v>
      </c>
      <c r="N22" s="6" t="b">
        <f t="shared" si="1"/>
        <v>1</v>
      </c>
      <c r="P22" s="6">
        <v>100</v>
      </c>
      <c r="Q22" s="6">
        <v>840</v>
      </c>
      <c r="R22" s="6">
        <v>273773.8</v>
      </c>
      <c r="S22" s="6">
        <v>70</v>
      </c>
      <c r="T22" s="6">
        <f t="shared" si="5"/>
        <v>8.3333333333333329E-2</v>
      </c>
      <c r="U22" s="6" t="b">
        <f t="shared" si="2"/>
        <v>1</v>
      </c>
    </row>
    <row r="23" spans="2:21" x14ac:dyDescent="0.15">
      <c r="B23" s="6">
        <v>105</v>
      </c>
      <c r="C23" s="6">
        <v>575</v>
      </c>
      <c r="D23" s="6">
        <v>190605.05</v>
      </c>
      <c r="E23" s="6">
        <v>47</v>
      </c>
      <c r="F23" s="6">
        <f t="shared" si="3"/>
        <v>8.1739130434782606E-2</v>
      </c>
      <c r="G23" s="6" t="b">
        <f t="shared" si="0"/>
        <v>1</v>
      </c>
      <c r="I23" s="6">
        <v>105</v>
      </c>
      <c r="J23" s="6">
        <v>878</v>
      </c>
      <c r="K23" s="6">
        <v>289957.09999999998</v>
      </c>
      <c r="L23" s="6">
        <v>461</v>
      </c>
      <c r="M23" s="6">
        <f t="shared" si="4"/>
        <v>0.52505694760820043</v>
      </c>
      <c r="N23" s="6" t="b">
        <f t="shared" si="1"/>
        <v>1</v>
      </c>
      <c r="P23" s="6">
        <v>105</v>
      </c>
      <c r="Q23" s="6">
        <v>833</v>
      </c>
      <c r="R23" s="6">
        <v>274880.40000000002</v>
      </c>
      <c r="S23" s="6">
        <v>84</v>
      </c>
      <c r="T23" s="6">
        <f t="shared" si="5"/>
        <v>0.10084033613445378</v>
      </c>
      <c r="U23" s="6" t="b">
        <f t="shared" si="2"/>
        <v>1</v>
      </c>
    </row>
    <row r="24" spans="2:21" x14ac:dyDescent="0.15">
      <c r="B24" s="6">
        <v>110</v>
      </c>
      <c r="C24" s="6">
        <v>463</v>
      </c>
      <c r="D24" s="6">
        <v>157734.5</v>
      </c>
      <c r="E24" s="6">
        <v>92</v>
      </c>
      <c r="F24" s="6">
        <f t="shared" si="3"/>
        <v>0.19870410367170627</v>
      </c>
      <c r="G24" s="6" t="b">
        <f t="shared" si="0"/>
        <v>1</v>
      </c>
      <c r="I24" s="6">
        <v>110</v>
      </c>
      <c r="J24" s="6">
        <v>726</v>
      </c>
      <c r="K24" s="6">
        <v>243095.64</v>
      </c>
      <c r="L24" s="6">
        <v>69</v>
      </c>
      <c r="M24" s="6">
        <f t="shared" si="4"/>
        <v>9.5041322314049589E-2</v>
      </c>
      <c r="N24" s="6" t="b">
        <f t="shared" si="1"/>
        <v>1</v>
      </c>
      <c r="P24" s="6">
        <v>110</v>
      </c>
      <c r="Q24" s="6">
        <v>839</v>
      </c>
      <c r="R24" s="6">
        <v>276971.44</v>
      </c>
      <c r="S24" s="6">
        <v>76</v>
      </c>
      <c r="T24" s="6">
        <f t="shared" si="5"/>
        <v>9.0584028605482717E-2</v>
      </c>
      <c r="U24" s="6" t="b">
        <f t="shared" si="2"/>
        <v>1</v>
      </c>
    </row>
    <row r="25" spans="2:21" x14ac:dyDescent="0.15">
      <c r="B25" s="6">
        <v>115</v>
      </c>
      <c r="C25" s="6">
        <v>802</v>
      </c>
      <c r="D25" s="6">
        <v>260251.66</v>
      </c>
      <c r="E25" s="6">
        <v>85</v>
      </c>
      <c r="F25" s="6">
        <f t="shared" si="3"/>
        <v>0.1059850374064838</v>
      </c>
      <c r="G25" s="6" t="b">
        <f t="shared" si="0"/>
        <v>1</v>
      </c>
      <c r="I25" s="6">
        <v>115</v>
      </c>
      <c r="J25" s="6">
        <v>426</v>
      </c>
      <c r="K25" s="6">
        <v>136822.07999999999</v>
      </c>
      <c r="L25" s="6">
        <v>49</v>
      </c>
      <c r="M25" s="6">
        <f t="shared" si="4"/>
        <v>0.11502347417840375</v>
      </c>
      <c r="N25" s="6" t="b">
        <f t="shared" si="1"/>
        <v>1</v>
      </c>
      <c r="P25" s="6">
        <v>115</v>
      </c>
      <c r="Q25" s="6">
        <v>841</v>
      </c>
      <c r="R25" s="6">
        <v>272550.7</v>
      </c>
      <c r="S25" s="6">
        <v>2893</v>
      </c>
      <c r="T25" s="6">
        <f t="shared" si="5"/>
        <v>3.4399524375743162</v>
      </c>
      <c r="U25" s="6" t="b">
        <f t="shared" si="2"/>
        <v>0</v>
      </c>
    </row>
    <row r="26" spans="2:21" x14ac:dyDescent="0.15">
      <c r="B26" s="6">
        <v>120</v>
      </c>
      <c r="C26" s="6">
        <v>890</v>
      </c>
      <c r="D26" s="6">
        <v>278991.88</v>
      </c>
      <c r="E26" s="6">
        <v>71</v>
      </c>
      <c r="F26" s="6">
        <f t="shared" si="3"/>
        <v>7.9775280898876408E-2</v>
      </c>
      <c r="G26" s="6" t="b">
        <f t="shared" si="0"/>
        <v>1</v>
      </c>
      <c r="I26" s="6">
        <v>120</v>
      </c>
      <c r="J26" s="6">
        <v>577</v>
      </c>
      <c r="K26" s="6">
        <v>194270.61</v>
      </c>
      <c r="L26" s="6">
        <v>74</v>
      </c>
      <c r="M26" s="6">
        <f t="shared" si="4"/>
        <v>0.12824956672443674</v>
      </c>
      <c r="N26" s="6" t="b">
        <f t="shared" si="1"/>
        <v>1</v>
      </c>
      <c r="P26" s="6">
        <v>120</v>
      </c>
      <c r="Q26" s="6">
        <v>841</v>
      </c>
      <c r="R26" s="6">
        <v>274782.3</v>
      </c>
      <c r="S26" s="6">
        <v>1172</v>
      </c>
      <c r="T26" s="6">
        <f t="shared" si="5"/>
        <v>1.3935790725326991</v>
      </c>
      <c r="U26" s="6" t="b">
        <f t="shared" si="2"/>
        <v>0</v>
      </c>
    </row>
    <row r="27" spans="2:21" x14ac:dyDescent="0.15">
      <c r="B27" s="6">
        <v>125</v>
      </c>
      <c r="C27" s="6">
        <v>903</v>
      </c>
      <c r="D27" s="6">
        <v>289229.62</v>
      </c>
      <c r="E27" s="6">
        <v>428</v>
      </c>
      <c r="F27" s="6">
        <f t="shared" si="3"/>
        <v>0.47397563676633442</v>
      </c>
      <c r="G27" s="6" t="b">
        <f t="shared" si="0"/>
        <v>0</v>
      </c>
      <c r="I27" s="6">
        <v>125</v>
      </c>
      <c r="J27" s="6">
        <v>877</v>
      </c>
      <c r="K27" s="6">
        <v>295353.3</v>
      </c>
      <c r="L27" s="6">
        <v>1277</v>
      </c>
      <c r="M27" s="6">
        <f t="shared" si="4"/>
        <v>1.4561003420752565</v>
      </c>
      <c r="N27" s="6" t="b">
        <f t="shared" si="1"/>
        <v>1</v>
      </c>
      <c r="P27" s="6">
        <v>125</v>
      </c>
      <c r="Q27" s="6">
        <v>841</v>
      </c>
      <c r="R27" s="6">
        <v>280174.62</v>
      </c>
      <c r="S27" s="6">
        <v>855</v>
      </c>
      <c r="T27" s="6">
        <f t="shared" si="5"/>
        <v>1.0166468489892984</v>
      </c>
      <c r="U27" s="6" t="b">
        <f t="shared" si="2"/>
        <v>1</v>
      </c>
    </row>
    <row r="28" spans="2:21" x14ac:dyDescent="0.15">
      <c r="B28" s="6">
        <v>130</v>
      </c>
      <c r="C28" s="6">
        <v>900</v>
      </c>
      <c r="D28" s="6">
        <v>289542.2</v>
      </c>
      <c r="E28" s="6">
        <v>101</v>
      </c>
      <c r="F28" s="6">
        <f t="shared" si="3"/>
        <v>0.11222222222222222</v>
      </c>
      <c r="G28" s="6" t="b">
        <f t="shared" si="0"/>
        <v>1</v>
      </c>
      <c r="I28" s="6">
        <v>130</v>
      </c>
      <c r="J28" s="6">
        <v>870</v>
      </c>
      <c r="K28" s="6">
        <v>290736.15999999997</v>
      </c>
      <c r="L28" s="6">
        <v>49</v>
      </c>
      <c r="M28" s="6">
        <f t="shared" si="4"/>
        <v>5.6321839080459769E-2</v>
      </c>
      <c r="N28" s="6" t="b">
        <f t="shared" si="1"/>
        <v>1</v>
      </c>
      <c r="P28" s="6">
        <v>130</v>
      </c>
      <c r="Q28" s="6">
        <v>840</v>
      </c>
      <c r="R28" s="6">
        <v>276628.90000000002</v>
      </c>
      <c r="S28" s="6">
        <v>1089</v>
      </c>
      <c r="T28" s="6">
        <f t="shared" si="5"/>
        <v>1.2964285714285715</v>
      </c>
      <c r="U28" s="6" t="b">
        <f t="shared" si="2"/>
        <v>0</v>
      </c>
    </row>
    <row r="29" spans="2:21" x14ac:dyDescent="0.15">
      <c r="B29" s="6">
        <v>135</v>
      </c>
      <c r="C29" s="6">
        <v>861</v>
      </c>
      <c r="D29" s="6">
        <v>283684.21999999997</v>
      </c>
      <c r="E29" s="6">
        <v>72</v>
      </c>
      <c r="F29" s="6">
        <f t="shared" si="3"/>
        <v>8.3623693379790948E-2</v>
      </c>
      <c r="G29" s="6" t="b">
        <f t="shared" si="0"/>
        <v>1</v>
      </c>
      <c r="I29" s="6">
        <v>135</v>
      </c>
      <c r="J29" s="6">
        <v>894</v>
      </c>
      <c r="K29" s="6">
        <v>288682.12</v>
      </c>
      <c r="L29" s="6">
        <v>991</v>
      </c>
      <c r="M29" s="6">
        <f t="shared" si="4"/>
        <v>1.1085011185682327</v>
      </c>
      <c r="N29" s="6" t="b">
        <f t="shared" si="1"/>
        <v>1</v>
      </c>
      <c r="P29" s="6">
        <v>135</v>
      </c>
      <c r="Q29" s="6">
        <v>840</v>
      </c>
      <c r="R29" s="6">
        <v>272939.46999999997</v>
      </c>
      <c r="S29" s="6">
        <v>82</v>
      </c>
      <c r="T29" s="6">
        <f t="shared" si="5"/>
        <v>9.7619047619047619E-2</v>
      </c>
      <c r="U29" s="6" t="b">
        <f t="shared" si="2"/>
        <v>1</v>
      </c>
    </row>
    <row r="30" spans="2:21" x14ac:dyDescent="0.15">
      <c r="B30" s="6">
        <v>140</v>
      </c>
      <c r="C30" s="6">
        <v>825</v>
      </c>
      <c r="D30" s="6">
        <v>283064.53000000003</v>
      </c>
      <c r="E30" s="6">
        <v>64</v>
      </c>
      <c r="F30" s="6">
        <f t="shared" si="3"/>
        <v>7.7575757575757576E-2</v>
      </c>
      <c r="G30" s="6" t="b">
        <f t="shared" si="0"/>
        <v>1</v>
      </c>
      <c r="I30" s="6">
        <v>140</v>
      </c>
      <c r="J30" s="6">
        <v>899</v>
      </c>
      <c r="K30" s="6">
        <v>288679.75</v>
      </c>
      <c r="L30" s="6">
        <v>81</v>
      </c>
      <c r="M30" s="6">
        <f t="shared" si="4"/>
        <v>9.0100111234705224E-2</v>
      </c>
      <c r="N30" s="6" t="b">
        <f t="shared" si="1"/>
        <v>1</v>
      </c>
      <c r="P30" s="6">
        <v>140</v>
      </c>
      <c r="Q30" s="6">
        <v>840</v>
      </c>
      <c r="R30" s="6">
        <v>277937.03000000003</v>
      </c>
      <c r="S30" s="6">
        <v>92</v>
      </c>
      <c r="T30" s="6">
        <f t="shared" si="5"/>
        <v>0.10952380952380952</v>
      </c>
      <c r="U30" s="6" t="b">
        <f t="shared" si="2"/>
        <v>1</v>
      </c>
    </row>
    <row r="31" spans="2:21" x14ac:dyDescent="0.15">
      <c r="B31" s="6">
        <v>145</v>
      </c>
      <c r="C31" s="6">
        <v>828</v>
      </c>
      <c r="D31" s="6">
        <v>276335.03000000003</v>
      </c>
      <c r="E31" s="6">
        <v>120</v>
      </c>
      <c r="F31" s="6">
        <f t="shared" si="3"/>
        <v>0.14492753623188406</v>
      </c>
      <c r="G31" s="6" t="b">
        <f t="shared" si="0"/>
        <v>1</v>
      </c>
      <c r="I31" s="6">
        <v>145</v>
      </c>
      <c r="J31" s="6">
        <v>870</v>
      </c>
      <c r="K31" s="6">
        <v>290518.40000000002</v>
      </c>
      <c r="L31" s="6">
        <v>189</v>
      </c>
      <c r="M31" s="6">
        <f t="shared" si="4"/>
        <v>0.21724137931034482</v>
      </c>
      <c r="N31" s="6" t="b">
        <f t="shared" si="1"/>
        <v>1</v>
      </c>
      <c r="P31" s="6">
        <v>145</v>
      </c>
      <c r="Q31" s="6">
        <v>841</v>
      </c>
      <c r="R31" s="6">
        <v>277184.38</v>
      </c>
      <c r="S31" s="6">
        <v>84</v>
      </c>
      <c r="T31" s="6">
        <f t="shared" si="5"/>
        <v>9.9881093935790727E-2</v>
      </c>
      <c r="U31" s="6" t="b">
        <f t="shared" si="2"/>
        <v>1</v>
      </c>
    </row>
    <row r="32" spans="2:21" x14ac:dyDescent="0.15">
      <c r="B32" s="6">
        <v>150</v>
      </c>
      <c r="C32" s="6">
        <v>846</v>
      </c>
      <c r="D32" s="6">
        <v>278994.34000000003</v>
      </c>
      <c r="E32" s="6">
        <v>62</v>
      </c>
      <c r="F32" s="6">
        <f t="shared" si="3"/>
        <v>7.328605200945626E-2</v>
      </c>
      <c r="G32" s="6" t="b">
        <f t="shared" si="0"/>
        <v>1</v>
      </c>
      <c r="I32" s="6">
        <v>150</v>
      </c>
      <c r="J32" s="6">
        <v>841</v>
      </c>
      <c r="K32" s="6">
        <v>277373.03000000003</v>
      </c>
      <c r="L32" s="6">
        <v>69</v>
      </c>
      <c r="M32" s="6">
        <f t="shared" si="4"/>
        <v>8.2045184304399527E-2</v>
      </c>
      <c r="N32" s="6" t="b">
        <f t="shared" si="1"/>
        <v>1</v>
      </c>
      <c r="P32" s="6">
        <v>150</v>
      </c>
      <c r="Q32" s="6">
        <v>841</v>
      </c>
      <c r="R32" s="6">
        <v>271601.53000000003</v>
      </c>
      <c r="S32" s="6">
        <v>68</v>
      </c>
      <c r="T32" s="6">
        <f t="shared" si="5"/>
        <v>8.0856123662306781E-2</v>
      </c>
      <c r="U32" s="6" t="b">
        <f t="shared" si="2"/>
        <v>1</v>
      </c>
    </row>
    <row r="33" spans="2:21" x14ac:dyDescent="0.15">
      <c r="B33" s="6">
        <v>155</v>
      </c>
      <c r="C33" s="6">
        <v>884</v>
      </c>
      <c r="D33" s="6">
        <v>294732.5</v>
      </c>
      <c r="E33" s="6">
        <v>70</v>
      </c>
      <c r="F33" s="6">
        <f t="shared" si="3"/>
        <v>7.9185520361990946E-2</v>
      </c>
      <c r="G33" s="6" t="b">
        <f t="shared" si="0"/>
        <v>1</v>
      </c>
      <c r="I33" s="6">
        <v>155</v>
      </c>
      <c r="J33" s="6">
        <v>841</v>
      </c>
      <c r="K33" s="6">
        <v>273489.90000000002</v>
      </c>
      <c r="L33" s="6">
        <v>400</v>
      </c>
      <c r="M33" s="6">
        <f t="shared" si="4"/>
        <v>0.47562425683709869</v>
      </c>
      <c r="N33" s="6" t="b">
        <f t="shared" si="1"/>
        <v>1</v>
      </c>
      <c r="P33" s="6">
        <v>155</v>
      </c>
      <c r="Q33" s="6">
        <v>841</v>
      </c>
      <c r="R33" s="6">
        <v>271945.09999999998</v>
      </c>
      <c r="S33" s="6">
        <v>74</v>
      </c>
      <c r="T33" s="6">
        <f t="shared" si="5"/>
        <v>8.7990487514863255E-2</v>
      </c>
      <c r="U33" s="6" t="b">
        <f t="shared" si="2"/>
        <v>1</v>
      </c>
    </row>
    <row r="34" spans="2:21" x14ac:dyDescent="0.15">
      <c r="B34" s="6">
        <v>160</v>
      </c>
      <c r="C34" s="6">
        <v>945</v>
      </c>
      <c r="D34" s="6">
        <v>309692.38</v>
      </c>
      <c r="E34" s="6">
        <v>89</v>
      </c>
      <c r="F34" s="6">
        <f t="shared" si="3"/>
        <v>9.4179894179894183E-2</v>
      </c>
      <c r="G34" s="6" t="b">
        <f t="shared" si="0"/>
        <v>1</v>
      </c>
      <c r="I34" s="6">
        <v>160</v>
      </c>
      <c r="J34" s="6">
        <v>841</v>
      </c>
      <c r="K34" s="6">
        <v>274845.44</v>
      </c>
      <c r="L34" s="6">
        <v>1982</v>
      </c>
      <c r="M34" s="6">
        <f t="shared" si="4"/>
        <v>2.3567181926278242</v>
      </c>
      <c r="N34" s="6" t="b">
        <f t="shared" si="1"/>
        <v>1</v>
      </c>
      <c r="P34" s="6">
        <v>160</v>
      </c>
      <c r="Q34" s="6">
        <v>841</v>
      </c>
      <c r="R34" s="6">
        <v>273300.25</v>
      </c>
      <c r="S34" s="6">
        <v>1636</v>
      </c>
      <c r="T34" s="6">
        <f t="shared" si="5"/>
        <v>1.9453032104637336</v>
      </c>
      <c r="U34" s="6" t="b">
        <f t="shared" si="2"/>
        <v>0</v>
      </c>
    </row>
    <row r="35" spans="2:21" x14ac:dyDescent="0.15">
      <c r="B35" s="6">
        <v>165</v>
      </c>
      <c r="C35" s="6">
        <v>912</v>
      </c>
      <c r="D35" s="6">
        <v>297827.78000000003</v>
      </c>
      <c r="E35" s="6">
        <v>74</v>
      </c>
      <c r="F35" s="6">
        <f t="shared" si="3"/>
        <v>8.1140350877192985E-2</v>
      </c>
      <c r="G35" s="6" t="b">
        <f t="shared" si="0"/>
        <v>1</v>
      </c>
      <c r="I35" s="6">
        <v>165</v>
      </c>
      <c r="J35" s="6">
        <v>840</v>
      </c>
      <c r="K35" s="6">
        <v>277418.5</v>
      </c>
      <c r="L35" s="6">
        <v>65</v>
      </c>
      <c r="M35" s="6">
        <f t="shared" si="4"/>
        <v>7.7380952380952384E-2</v>
      </c>
      <c r="N35" s="6" t="b">
        <f t="shared" si="1"/>
        <v>1</v>
      </c>
      <c r="P35" s="6">
        <v>165</v>
      </c>
      <c r="Q35" s="6">
        <v>839</v>
      </c>
      <c r="R35" s="6">
        <v>273455.96999999997</v>
      </c>
      <c r="S35" s="6">
        <v>117</v>
      </c>
      <c r="T35" s="6">
        <f t="shared" si="5"/>
        <v>0.13945172824791419</v>
      </c>
      <c r="U35" s="6" t="b">
        <f t="shared" si="2"/>
        <v>1</v>
      </c>
    </row>
    <row r="36" spans="2:21" x14ac:dyDescent="0.15">
      <c r="B36" s="6">
        <v>170</v>
      </c>
      <c r="C36" s="6">
        <v>842</v>
      </c>
      <c r="D36" s="6">
        <v>275307.40000000002</v>
      </c>
      <c r="E36" s="6">
        <v>60</v>
      </c>
      <c r="F36" s="6">
        <f t="shared" si="3"/>
        <v>7.1258907363420429E-2</v>
      </c>
      <c r="G36" s="6" t="b">
        <f t="shared" si="0"/>
        <v>1</v>
      </c>
      <c r="I36" s="6">
        <v>170</v>
      </c>
      <c r="J36" s="6">
        <v>841</v>
      </c>
      <c r="K36" s="6">
        <v>277304.46999999997</v>
      </c>
      <c r="L36" s="6">
        <v>228</v>
      </c>
      <c r="M36" s="6">
        <f t="shared" si="4"/>
        <v>0.27110582639714625</v>
      </c>
      <c r="N36" s="6" t="b">
        <f t="shared" si="1"/>
        <v>1</v>
      </c>
      <c r="P36" s="6">
        <v>170</v>
      </c>
      <c r="Q36" s="6">
        <v>854</v>
      </c>
      <c r="R36" s="6">
        <v>279339.2</v>
      </c>
      <c r="S36" s="6">
        <v>203</v>
      </c>
      <c r="T36" s="6">
        <f t="shared" si="5"/>
        <v>0.23770491803278687</v>
      </c>
      <c r="U36" s="6" t="b">
        <f t="shared" si="2"/>
        <v>1</v>
      </c>
    </row>
    <row r="37" spans="2:21" x14ac:dyDescent="0.15">
      <c r="B37" s="6">
        <v>175</v>
      </c>
      <c r="C37" s="6">
        <v>841</v>
      </c>
      <c r="D37" s="6">
        <v>276582.21999999997</v>
      </c>
      <c r="E37" s="6">
        <v>73</v>
      </c>
      <c r="F37" s="6">
        <f t="shared" si="3"/>
        <v>8.680142687277051E-2</v>
      </c>
      <c r="G37" s="6" t="b">
        <f t="shared" si="0"/>
        <v>1</v>
      </c>
      <c r="I37" s="6">
        <v>175</v>
      </c>
      <c r="J37" s="6">
        <v>841</v>
      </c>
      <c r="K37" s="6">
        <v>277397.15999999997</v>
      </c>
      <c r="L37" s="6">
        <v>566</v>
      </c>
      <c r="M37" s="6">
        <f t="shared" si="4"/>
        <v>0.67300832342449468</v>
      </c>
      <c r="N37" s="6" t="b">
        <f t="shared" si="1"/>
        <v>1</v>
      </c>
      <c r="P37" s="6">
        <v>175</v>
      </c>
      <c r="Q37" s="6">
        <v>850</v>
      </c>
      <c r="R37" s="6">
        <v>281095.53000000003</v>
      </c>
      <c r="S37" s="6">
        <v>76</v>
      </c>
      <c r="T37" s="6">
        <f t="shared" si="5"/>
        <v>8.9411764705882357E-2</v>
      </c>
      <c r="U37" s="6" t="b">
        <f t="shared" si="2"/>
        <v>1</v>
      </c>
    </row>
    <row r="38" spans="2:21" x14ac:dyDescent="0.15">
      <c r="B38" s="6">
        <v>180</v>
      </c>
      <c r="C38" s="6">
        <v>841</v>
      </c>
      <c r="D38" s="6">
        <v>280440.78000000003</v>
      </c>
      <c r="E38" s="6">
        <v>88</v>
      </c>
      <c r="F38" s="6">
        <f t="shared" si="3"/>
        <v>0.10463733650416171</v>
      </c>
      <c r="G38" s="6" t="b">
        <f t="shared" si="0"/>
        <v>1</v>
      </c>
      <c r="I38" s="6">
        <v>180</v>
      </c>
      <c r="J38" s="6">
        <v>841</v>
      </c>
      <c r="K38" s="6">
        <v>279294.62</v>
      </c>
      <c r="L38" s="6">
        <v>94</v>
      </c>
      <c r="M38" s="6">
        <f t="shared" si="4"/>
        <v>0.1117717003567182</v>
      </c>
      <c r="N38" s="6" t="b">
        <f t="shared" si="1"/>
        <v>1</v>
      </c>
      <c r="P38" s="6">
        <v>180</v>
      </c>
      <c r="Q38" s="6">
        <v>841</v>
      </c>
      <c r="R38" s="6">
        <v>280021.38</v>
      </c>
      <c r="S38" s="6">
        <v>1330</v>
      </c>
      <c r="T38" s="6">
        <f t="shared" si="5"/>
        <v>1.581450653983353</v>
      </c>
      <c r="U38" s="6" t="b">
        <f t="shared" si="2"/>
        <v>0</v>
      </c>
    </row>
    <row r="39" spans="2:21" x14ac:dyDescent="0.15">
      <c r="B39" s="6">
        <v>185</v>
      </c>
      <c r="C39" s="6">
        <v>842</v>
      </c>
      <c r="D39" s="6">
        <v>280432.8</v>
      </c>
      <c r="E39" s="6">
        <v>152</v>
      </c>
      <c r="F39" s="6">
        <f t="shared" si="3"/>
        <v>0.18052256532066507</v>
      </c>
      <c r="G39" s="6" t="b">
        <f t="shared" si="0"/>
        <v>1</v>
      </c>
      <c r="I39" s="6">
        <v>185</v>
      </c>
      <c r="J39" s="6">
        <v>841</v>
      </c>
      <c r="K39" s="6">
        <v>271591.21999999997</v>
      </c>
      <c r="L39" s="6">
        <v>2367</v>
      </c>
      <c r="M39" s="6">
        <f t="shared" si="4"/>
        <v>2.8145065398335314</v>
      </c>
      <c r="N39" s="6" t="b">
        <f t="shared" si="1"/>
        <v>0</v>
      </c>
      <c r="P39" s="6">
        <v>185</v>
      </c>
      <c r="Q39" s="6">
        <v>426</v>
      </c>
      <c r="R39" s="6">
        <v>142311.6</v>
      </c>
      <c r="S39" s="6">
        <v>33</v>
      </c>
      <c r="T39" s="6">
        <f t="shared" si="5"/>
        <v>7.746478873239436E-2</v>
      </c>
      <c r="U39" s="6" t="b">
        <f t="shared" si="2"/>
        <v>1</v>
      </c>
    </row>
    <row r="40" spans="2:21" x14ac:dyDescent="0.15">
      <c r="B40" s="6">
        <v>190</v>
      </c>
      <c r="C40" s="6">
        <v>842</v>
      </c>
      <c r="D40" s="6">
        <v>275045.46999999997</v>
      </c>
      <c r="E40" s="6">
        <v>64</v>
      </c>
      <c r="F40" s="6">
        <f t="shared" si="3"/>
        <v>7.6009501187648459E-2</v>
      </c>
      <c r="G40" s="6" t="b">
        <f t="shared" si="0"/>
        <v>1</v>
      </c>
      <c r="I40" s="6">
        <v>190</v>
      </c>
      <c r="J40" s="6">
        <v>841</v>
      </c>
      <c r="K40" s="6">
        <v>264266.40000000002</v>
      </c>
      <c r="L40" s="6">
        <v>41</v>
      </c>
      <c r="M40" s="6">
        <f t="shared" si="4"/>
        <v>4.8751486325802618E-2</v>
      </c>
      <c r="N40" s="6" t="b">
        <f t="shared" si="1"/>
        <v>1</v>
      </c>
      <c r="P40" s="6">
        <v>190</v>
      </c>
      <c r="Q40" s="6">
        <v>476</v>
      </c>
      <c r="R40" s="6">
        <v>155591.66</v>
      </c>
      <c r="S40" s="6">
        <v>109</v>
      </c>
      <c r="T40" s="6">
        <f t="shared" si="5"/>
        <v>0.22899159663865545</v>
      </c>
      <c r="U40" s="6" t="b">
        <f t="shared" si="2"/>
        <v>1</v>
      </c>
    </row>
    <row r="41" spans="2:21" x14ac:dyDescent="0.15">
      <c r="B41" s="6">
        <v>195</v>
      </c>
      <c r="C41" s="6">
        <v>841</v>
      </c>
      <c r="D41" s="6">
        <v>275194.03000000003</v>
      </c>
      <c r="E41" s="6">
        <v>60</v>
      </c>
      <c r="F41" s="6">
        <f t="shared" si="3"/>
        <v>7.1343638525564801E-2</v>
      </c>
      <c r="G41" s="6" t="b">
        <f t="shared" si="0"/>
        <v>1</v>
      </c>
      <c r="I41" s="6">
        <v>195</v>
      </c>
      <c r="J41" s="6">
        <v>841</v>
      </c>
      <c r="K41" s="6">
        <v>270966.5</v>
      </c>
      <c r="L41" s="6">
        <v>3833</v>
      </c>
      <c r="M41" s="6">
        <f t="shared" si="4"/>
        <v>4.5576694411414982</v>
      </c>
      <c r="N41" s="6" t="b">
        <f t="shared" si="1"/>
        <v>0</v>
      </c>
      <c r="P41" s="6">
        <v>195</v>
      </c>
      <c r="Q41" s="6">
        <v>888</v>
      </c>
      <c r="R41" s="6">
        <v>286714.96999999997</v>
      </c>
      <c r="S41" s="6">
        <v>92</v>
      </c>
      <c r="T41" s="6">
        <f t="shared" si="5"/>
        <v>0.1036036036036036</v>
      </c>
      <c r="U41" s="6" t="b">
        <f t="shared" si="2"/>
        <v>1</v>
      </c>
    </row>
    <row r="42" spans="2:21" x14ac:dyDescent="0.15">
      <c r="B42" s="6">
        <v>200</v>
      </c>
      <c r="C42" s="6">
        <v>841</v>
      </c>
      <c r="D42" s="6">
        <v>280086.59999999998</v>
      </c>
      <c r="E42" s="6">
        <v>60</v>
      </c>
      <c r="F42" s="6">
        <f t="shared" si="3"/>
        <v>7.1343638525564801E-2</v>
      </c>
      <c r="G42" s="6" t="b">
        <f t="shared" si="0"/>
        <v>1</v>
      </c>
      <c r="I42" s="6">
        <v>200</v>
      </c>
      <c r="J42" s="6">
        <v>841</v>
      </c>
      <c r="K42" s="6">
        <v>276374.12</v>
      </c>
      <c r="L42" s="6">
        <v>38</v>
      </c>
      <c r="M42" s="6">
        <f t="shared" si="4"/>
        <v>4.5184304399524373E-2</v>
      </c>
      <c r="N42" s="6" t="b">
        <f t="shared" si="1"/>
        <v>1</v>
      </c>
      <c r="P42" s="6">
        <v>200</v>
      </c>
      <c r="Q42" s="6">
        <v>850</v>
      </c>
      <c r="R42" s="6">
        <v>275796.78000000003</v>
      </c>
      <c r="S42" s="6">
        <v>94</v>
      </c>
      <c r="T42" s="6">
        <f t="shared" si="5"/>
        <v>0.11058823529411765</v>
      </c>
      <c r="U42" s="6" t="b">
        <f t="shared" si="2"/>
        <v>1</v>
      </c>
    </row>
    <row r="43" spans="2:21" x14ac:dyDescent="0.15">
      <c r="B43" s="6">
        <v>205</v>
      </c>
      <c r="C43" s="6">
        <v>841</v>
      </c>
      <c r="D43" s="6">
        <v>278222.94</v>
      </c>
      <c r="E43" s="6">
        <v>70</v>
      </c>
      <c r="F43" s="6">
        <f t="shared" si="3"/>
        <v>8.3234244946492272E-2</v>
      </c>
      <c r="G43" s="6" t="b">
        <f t="shared" si="0"/>
        <v>1</v>
      </c>
      <c r="I43" s="6">
        <v>205</v>
      </c>
      <c r="J43" s="6">
        <v>843</v>
      </c>
      <c r="K43" s="6">
        <v>273223.56</v>
      </c>
      <c r="L43" s="6">
        <v>2467</v>
      </c>
      <c r="M43" s="6">
        <f t="shared" si="4"/>
        <v>2.9264531435349941</v>
      </c>
      <c r="N43" s="6" t="b">
        <f t="shared" si="1"/>
        <v>0</v>
      </c>
      <c r="P43" s="6">
        <v>205</v>
      </c>
      <c r="Q43" s="6">
        <v>857</v>
      </c>
      <c r="R43" s="6">
        <v>283170.21999999997</v>
      </c>
      <c r="S43" s="6">
        <v>65</v>
      </c>
      <c r="T43" s="6">
        <f t="shared" si="5"/>
        <v>7.5845974329054849E-2</v>
      </c>
      <c r="U43" s="6" t="b">
        <f t="shared" si="2"/>
        <v>1</v>
      </c>
    </row>
    <row r="44" spans="2:21" x14ac:dyDescent="0.15">
      <c r="B44" s="6">
        <v>210</v>
      </c>
      <c r="C44" s="6">
        <v>840</v>
      </c>
      <c r="D44" s="6">
        <v>277703.84000000003</v>
      </c>
      <c r="E44" s="6">
        <v>70</v>
      </c>
      <c r="F44" s="6">
        <f t="shared" si="3"/>
        <v>8.3333333333333329E-2</v>
      </c>
      <c r="G44" s="6" t="b">
        <f t="shared" si="0"/>
        <v>1</v>
      </c>
      <c r="I44" s="6">
        <v>210</v>
      </c>
      <c r="J44" s="6">
        <v>892</v>
      </c>
      <c r="K44" s="6">
        <v>285944.94</v>
      </c>
      <c r="L44" s="6">
        <v>216</v>
      </c>
      <c r="M44" s="6">
        <f t="shared" si="4"/>
        <v>0.24215246636771301</v>
      </c>
      <c r="N44" s="6" t="b">
        <f t="shared" si="1"/>
        <v>1</v>
      </c>
      <c r="P44" s="6">
        <v>210</v>
      </c>
      <c r="Q44" s="6">
        <v>855</v>
      </c>
      <c r="R44" s="6">
        <v>279534.78000000003</v>
      </c>
      <c r="S44" s="6">
        <v>83</v>
      </c>
      <c r="T44" s="6">
        <f t="shared" si="5"/>
        <v>9.7076023391812871E-2</v>
      </c>
      <c r="U44" s="6" t="b">
        <f t="shared" si="2"/>
        <v>1</v>
      </c>
    </row>
    <row r="45" spans="2:21" x14ac:dyDescent="0.15">
      <c r="B45" s="6">
        <v>215</v>
      </c>
      <c r="C45" s="6">
        <v>840</v>
      </c>
      <c r="D45" s="6">
        <v>278279.56</v>
      </c>
      <c r="E45" s="6">
        <v>107</v>
      </c>
      <c r="F45" s="6">
        <f t="shared" si="3"/>
        <v>0.12738095238095237</v>
      </c>
      <c r="G45" s="6" t="b">
        <f t="shared" si="0"/>
        <v>1</v>
      </c>
      <c r="I45" s="6">
        <v>215</v>
      </c>
      <c r="J45" s="6">
        <v>902</v>
      </c>
      <c r="K45" s="6">
        <v>290207.7</v>
      </c>
      <c r="L45" s="6">
        <v>92</v>
      </c>
      <c r="M45" s="6">
        <f t="shared" si="4"/>
        <v>0.10199556541019955</v>
      </c>
      <c r="N45" s="6" t="b">
        <f t="shared" si="1"/>
        <v>1</v>
      </c>
      <c r="P45" s="6">
        <v>215</v>
      </c>
      <c r="Q45" s="6">
        <v>858</v>
      </c>
      <c r="R45" s="6">
        <v>280691.3</v>
      </c>
      <c r="S45" s="6">
        <v>67</v>
      </c>
      <c r="T45" s="6">
        <f t="shared" si="5"/>
        <v>7.8088578088578095E-2</v>
      </c>
      <c r="U45" s="6" t="b">
        <f t="shared" si="2"/>
        <v>1</v>
      </c>
    </row>
    <row r="46" spans="2:21" x14ac:dyDescent="0.15">
      <c r="B46" s="6">
        <v>220</v>
      </c>
      <c r="C46" s="6">
        <v>839</v>
      </c>
      <c r="D46" s="6">
        <v>279691.53000000003</v>
      </c>
      <c r="E46" s="6">
        <v>78</v>
      </c>
      <c r="F46" s="6">
        <f t="shared" si="3"/>
        <v>9.2967818831942786E-2</v>
      </c>
      <c r="G46" s="6" t="b">
        <f t="shared" si="0"/>
        <v>1</v>
      </c>
      <c r="I46" s="6">
        <v>220</v>
      </c>
      <c r="J46" s="6">
        <v>879</v>
      </c>
      <c r="K46" s="6">
        <v>289529.90000000002</v>
      </c>
      <c r="L46" s="6">
        <v>196</v>
      </c>
      <c r="M46" s="6">
        <f t="shared" si="4"/>
        <v>0.2229806598407281</v>
      </c>
      <c r="N46" s="6" t="b">
        <f t="shared" si="1"/>
        <v>1</v>
      </c>
      <c r="P46" s="6">
        <v>220</v>
      </c>
      <c r="Q46" s="6">
        <v>759</v>
      </c>
      <c r="R46" s="6">
        <v>249330.9</v>
      </c>
      <c r="S46" s="6">
        <v>283</v>
      </c>
      <c r="T46" s="6">
        <f t="shared" si="5"/>
        <v>0.37285902503293805</v>
      </c>
      <c r="U46" s="6" t="b">
        <f t="shared" si="2"/>
        <v>1</v>
      </c>
    </row>
    <row r="47" spans="2:21" x14ac:dyDescent="0.15">
      <c r="B47" s="6">
        <v>225</v>
      </c>
      <c r="C47" s="6">
        <v>853</v>
      </c>
      <c r="D47" s="6">
        <v>278672.15999999997</v>
      </c>
      <c r="E47" s="6">
        <v>65</v>
      </c>
      <c r="F47" s="6">
        <f t="shared" si="3"/>
        <v>7.6201641266119571E-2</v>
      </c>
      <c r="G47" s="6" t="b">
        <f t="shared" si="0"/>
        <v>1</v>
      </c>
      <c r="I47" s="6">
        <v>225</v>
      </c>
      <c r="J47" s="6">
        <v>917</v>
      </c>
      <c r="K47" s="6">
        <v>296766.38</v>
      </c>
      <c r="L47" s="6">
        <v>89</v>
      </c>
      <c r="M47" s="6">
        <f t="shared" si="4"/>
        <v>9.7055616139585604E-2</v>
      </c>
      <c r="N47" s="6" t="b">
        <f t="shared" si="1"/>
        <v>1</v>
      </c>
      <c r="P47" s="6">
        <v>225</v>
      </c>
      <c r="Q47" s="6">
        <v>676</v>
      </c>
      <c r="R47" s="6">
        <v>217401.72</v>
      </c>
      <c r="S47" s="6">
        <v>75</v>
      </c>
      <c r="T47" s="6">
        <f t="shared" si="5"/>
        <v>0.11094674556213018</v>
      </c>
      <c r="U47" s="6" t="b">
        <f t="shared" si="2"/>
        <v>1</v>
      </c>
    </row>
    <row r="48" spans="2:21" x14ac:dyDescent="0.15">
      <c r="B48" s="6">
        <v>230</v>
      </c>
      <c r="C48" s="6">
        <v>851</v>
      </c>
      <c r="D48" s="6">
        <v>274398.84000000003</v>
      </c>
      <c r="E48" s="6">
        <v>74</v>
      </c>
      <c r="F48" s="6">
        <f t="shared" si="3"/>
        <v>8.6956521739130432E-2</v>
      </c>
      <c r="G48" s="6" t="b">
        <f t="shared" si="0"/>
        <v>1</v>
      </c>
      <c r="I48" s="6">
        <v>230</v>
      </c>
      <c r="J48" s="6">
        <v>670</v>
      </c>
      <c r="K48" s="6">
        <v>213279.48</v>
      </c>
      <c r="L48" s="6">
        <v>46</v>
      </c>
      <c r="M48" s="6">
        <f t="shared" si="4"/>
        <v>6.8656716417910449E-2</v>
      </c>
      <c r="N48" s="6" t="b">
        <f t="shared" si="1"/>
        <v>1</v>
      </c>
      <c r="P48" s="6">
        <v>230</v>
      </c>
      <c r="Q48" s="6">
        <v>704</v>
      </c>
      <c r="R48" s="6">
        <v>230757.83</v>
      </c>
      <c r="S48" s="6">
        <v>831</v>
      </c>
      <c r="T48" s="6">
        <f t="shared" si="5"/>
        <v>1.1803977272727273</v>
      </c>
      <c r="U48" s="6" t="b">
        <f t="shared" si="2"/>
        <v>1</v>
      </c>
    </row>
    <row r="49" spans="2:21" x14ac:dyDescent="0.15">
      <c r="B49" s="6">
        <v>235</v>
      </c>
      <c r="C49" s="6">
        <v>873</v>
      </c>
      <c r="D49" s="6">
        <v>283930.2</v>
      </c>
      <c r="E49" s="6">
        <v>73</v>
      </c>
      <c r="F49" s="6">
        <f t="shared" si="3"/>
        <v>8.3619702176403202E-2</v>
      </c>
      <c r="G49" s="6" t="b">
        <f t="shared" si="0"/>
        <v>1</v>
      </c>
      <c r="I49" s="6">
        <v>235</v>
      </c>
      <c r="J49" s="6">
        <v>440</v>
      </c>
      <c r="K49" s="6">
        <v>148459.04999999999</v>
      </c>
      <c r="L49" s="6">
        <v>59</v>
      </c>
      <c r="M49" s="6">
        <f t="shared" si="4"/>
        <v>0.13409090909090909</v>
      </c>
      <c r="N49" s="6" t="b">
        <f t="shared" si="1"/>
        <v>1</v>
      </c>
      <c r="P49" s="6">
        <v>235</v>
      </c>
      <c r="Q49" s="6">
        <v>824</v>
      </c>
      <c r="R49" s="6">
        <v>275590.3</v>
      </c>
      <c r="S49" s="6">
        <v>125</v>
      </c>
      <c r="T49" s="6">
        <f t="shared" si="5"/>
        <v>0.15169902912621358</v>
      </c>
      <c r="U49" s="6" t="b">
        <f t="shared" si="2"/>
        <v>1</v>
      </c>
    </row>
    <row r="50" spans="2:21" x14ac:dyDescent="0.15">
      <c r="B50" s="6">
        <v>240</v>
      </c>
      <c r="C50" s="6">
        <v>656</v>
      </c>
      <c r="D50" s="6">
        <v>216441.52</v>
      </c>
      <c r="E50" s="6">
        <v>48</v>
      </c>
      <c r="F50" s="6">
        <f t="shared" si="3"/>
        <v>7.3170731707317069E-2</v>
      </c>
      <c r="G50" s="6" t="b">
        <f t="shared" si="0"/>
        <v>1</v>
      </c>
      <c r="I50" s="6">
        <v>240</v>
      </c>
      <c r="J50" s="6">
        <v>695</v>
      </c>
      <c r="K50" s="6">
        <v>233451.45</v>
      </c>
      <c r="L50" s="6">
        <v>1373</v>
      </c>
      <c r="M50" s="6">
        <f t="shared" si="4"/>
        <v>1.9755395683453238</v>
      </c>
      <c r="N50" s="6" t="b">
        <f t="shared" si="1"/>
        <v>1</v>
      </c>
      <c r="P50" s="6">
        <v>240</v>
      </c>
      <c r="Q50" s="6">
        <v>890</v>
      </c>
      <c r="R50" s="6">
        <v>298930.15999999997</v>
      </c>
      <c r="S50" s="6">
        <v>495</v>
      </c>
      <c r="T50" s="6">
        <f t="shared" si="5"/>
        <v>0.5561797752808989</v>
      </c>
      <c r="U50" s="6" t="b">
        <f t="shared" si="2"/>
        <v>1</v>
      </c>
    </row>
    <row r="51" spans="2:21" x14ac:dyDescent="0.15">
      <c r="B51" s="6">
        <v>245</v>
      </c>
      <c r="C51" s="6">
        <v>419</v>
      </c>
      <c r="D51" s="6">
        <v>142689.98000000001</v>
      </c>
      <c r="E51" s="6">
        <v>42</v>
      </c>
      <c r="F51" s="6">
        <f t="shared" si="3"/>
        <v>0.10023866348448687</v>
      </c>
      <c r="G51" s="6" t="b">
        <f t="shared" si="0"/>
        <v>1</v>
      </c>
      <c r="I51" s="6">
        <v>245</v>
      </c>
      <c r="J51" s="6">
        <v>869</v>
      </c>
      <c r="K51" s="6">
        <v>281866.88</v>
      </c>
      <c r="L51" s="6">
        <v>41</v>
      </c>
      <c r="M51" s="6">
        <f t="shared" si="4"/>
        <v>4.7180667433831994E-2</v>
      </c>
      <c r="N51" s="6" t="b">
        <f t="shared" si="1"/>
        <v>1</v>
      </c>
      <c r="P51" s="6">
        <v>245</v>
      </c>
      <c r="Q51" s="6">
        <v>846</v>
      </c>
      <c r="R51" s="6">
        <v>284416.25</v>
      </c>
      <c r="S51" s="6">
        <v>87</v>
      </c>
      <c r="T51" s="6">
        <f t="shared" si="5"/>
        <v>0.10283687943262411</v>
      </c>
      <c r="U51" s="6" t="b">
        <f t="shared" si="2"/>
        <v>1</v>
      </c>
    </row>
    <row r="52" spans="2:21" x14ac:dyDescent="0.15">
      <c r="B52" s="6">
        <v>250</v>
      </c>
      <c r="C52" s="6">
        <v>648</v>
      </c>
      <c r="D52" s="6">
        <v>215526.23</v>
      </c>
      <c r="E52" s="6">
        <v>60</v>
      </c>
      <c r="F52" s="6">
        <f t="shared" si="3"/>
        <v>9.2592592592592587E-2</v>
      </c>
      <c r="G52" s="6" t="b">
        <f t="shared" si="0"/>
        <v>1</v>
      </c>
      <c r="I52" s="6">
        <v>250</v>
      </c>
      <c r="J52" s="6">
        <v>832</v>
      </c>
      <c r="K52" s="6">
        <v>265329.40000000002</v>
      </c>
      <c r="L52" s="6">
        <v>104</v>
      </c>
      <c r="M52" s="6">
        <f t="shared" si="4"/>
        <v>0.125</v>
      </c>
      <c r="N52" s="6" t="b">
        <f t="shared" si="1"/>
        <v>1</v>
      </c>
      <c r="P52" s="6">
        <v>250</v>
      </c>
      <c r="Q52" s="6">
        <v>898</v>
      </c>
      <c r="R52" s="6">
        <v>299179.12</v>
      </c>
      <c r="S52" s="6">
        <v>102</v>
      </c>
      <c r="T52" s="6">
        <f t="shared" si="5"/>
        <v>0.11358574610244988</v>
      </c>
      <c r="U52" s="6" t="b">
        <f t="shared" si="2"/>
        <v>1</v>
      </c>
    </row>
    <row r="53" spans="2:21" x14ac:dyDescent="0.15">
      <c r="B53" s="6">
        <v>255</v>
      </c>
      <c r="C53" s="6">
        <v>919</v>
      </c>
      <c r="D53" s="6">
        <v>302800.94</v>
      </c>
      <c r="E53" s="6">
        <v>132</v>
      </c>
      <c r="F53" s="6">
        <f t="shared" si="3"/>
        <v>0.14363438520130578</v>
      </c>
      <c r="G53" s="6" t="b">
        <f t="shared" si="0"/>
        <v>1</v>
      </c>
      <c r="I53" s="6">
        <v>255</v>
      </c>
      <c r="J53" s="6">
        <v>841</v>
      </c>
      <c r="K53" s="6">
        <v>265433.7</v>
      </c>
      <c r="L53" s="6">
        <v>78</v>
      </c>
      <c r="M53" s="6">
        <f t="shared" si="4"/>
        <v>9.2746730083234238E-2</v>
      </c>
      <c r="N53" s="6" t="b">
        <f t="shared" si="1"/>
        <v>1</v>
      </c>
      <c r="P53" s="6">
        <v>255</v>
      </c>
      <c r="Q53" s="6">
        <v>927</v>
      </c>
      <c r="R53" s="6">
        <v>313747.88</v>
      </c>
      <c r="S53" s="6">
        <v>71</v>
      </c>
      <c r="T53" s="6">
        <f t="shared" si="5"/>
        <v>7.6591154261057171E-2</v>
      </c>
      <c r="U53" s="6" t="b">
        <f t="shared" si="2"/>
        <v>1</v>
      </c>
    </row>
    <row r="54" spans="2:21" x14ac:dyDescent="0.15">
      <c r="B54" s="6">
        <v>260</v>
      </c>
      <c r="C54" s="6">
        <v>947</v>
      </c>
      <c r="D54" s="6">
        <v>316449.62</v>
      </c>
      <c r="E54" s="6">
        <v>73</v>
      </c>
      <c r="F54" s="6">
        <f t="shared" si="3"/>
        <v>7.7085533262935588E-2</v>
      </c>
      <c r="G54" s="6" t="b">
        <f t="shared" si="0"/>
        <v>1</v>
      </c>
      <c r="I54" s="6">
        <v>260</v>
      </c>
      <c r="J54" s="6">
        <v>897</v>
      </c>
      <c r="K54" s="6">
        <v>288634.56</v>
      </c>
      <c r="L54" s="6">
        <v>1077</v>
      </c>
      <c r="M54" s="6">
        <f t="shared" si="4"/>
        <v>1.2006688963210703</v>
      </c>
      <c r="N54" s="6" t="b">
        <f t="shared" si="1"/>
        <v>1</v>
      </c>
      <c r="P54" s="6">
        <v>260</v>
      </c>
      <c r="Q54" s="6">
        <v>744</v>
      </c>
      <c r="R54" s="6">
        <v>246247.48</v>
      </c>
      <c r="S54" s="6">
        <v>64</v>
      </c>
      <c r="T54" s="6">
        <f t="shared" si="5"/>
        <v>8.6021505376344093E-2</v>
      </c>
      <c r="U54" s="6" t="b">
        <f t="shared" si="2"/>
        <v>1</v>
      </c>
    </row>
    <row r="55" spans="2:21" x14ac:dyDescent="0.15">
      <c r="B55" s="6">
        <v>265</v>
      </c>
      <c r="C55" s="6">
        <v>878</v>
      </c>
      <c r="D55" s="6">
        <v>292783.40000000002</v>
      </c>
      <c r="E55" s="6">
        <v>69</v>
      </c>
      <c r="F55" s="6">
        <f t="shared" si="3"/>
        <v>7.8587699316628706E-2</v>
      </c>
      <c r="G55" s="6" t="b">
        <f t="shared" si="0"/>
        <v>1</v>
      </c>
      <c r="I55" s="6">
        <v>265</v>
      </c>
      <c r="J55" s="6">
        <v>901</v>
      </c>
      <c r="K55" s="6">
        <v>303170.28000000003</v>
      </c>
      <c r="L55" s="6">
        <v>7168</v>
      </c>
      <c r="M55" s="6">
        <f t="shared" si="4"/>
        <v>7.9556048834628195</v>
      </c>
      <c r="N55" s="6" t="b">
        <f t="shared" si="1"/>
        <v>0</v>
      </c>
      <c r="P55" s="6">
        <v>265</v>
      </c>
      <c r="Q55" s="6">
        <v>473</v>
      </c>
      <c r="R55" s="6">
        <v>149927.10999999999</v>
      </c>
      <c r="S55" s="6">
        <v>54</v>
      </c>
      <c r="T55" s="6">
        <f t="shared" si="5"/>
        <v>0.11416490486257928</v>
      </c>
      <c r="U55" s="6" t="b">
        <f t="shared" si="2"/>
        <v>1</v>
      </c>
    </row>
    <row r="56" spans="2:21" x14ac:dyDescent="0.15">
      <c r="B56" s="6">
        <v>270</v>
      </c>
      <c r="C56" s="6">
        <v>892</v>
      </c>
      <c r="D56" s="6">
        <v>287101.88</v>
      </c>
      <c r="E56" s="6">
        <v>69</v>
      </c>
      <c r="F56" s="6">
        <f t="shared" si="3"/>
        <v>7.73542600896861E-2</v>
      </c>
      <c r="G56" s="6" t="b">
        <f t="shared" si="0"/>
        <v>1</v>
      </c>
      <c r="I56" s="6">
        <v>270</v>
      </c>
      <c r="J56" s="6">
        <v>853</v>
      </c>
      <c r="K56" s="6">
        <v>291416.53000000003</v>
      </c>
      <c r="L56" s="6">
        <v>38</v>
      </c>
      <c r="M56" s="6">
        <f t="shared" si="4"/>
        <v>4.4548651817116064E-2</v>
      </c>
      <c r="N56" s="6" t="b">
        <f t="shared" si="1"/>
        <v>1</v>
      </c>
      <c r="P56" s="6">
        <v>270</v>
      </c>
      <c r="Q56" s="6">
        <v>650</v>
      </c>
      <c r="R56" s="6">
        <v>214497.61</v>
      </c>
      <c r="S56" s="6">
        <v>135</v>
      </c>
      <c r="T56" s="6">
        <f t="shared" si="5"/>
        <v>0.2076923076923077</v>
      </c>
      <c r="U56" s="6" t="b">
        <f t="shared" si="2"/>
        <v>1</v>
      </c>
    </row>
    <row r="57" spans="2:21" x14ac:dyDescent="0.15">
      <c r="B57" s="6">
        <v>275</v>
      </c>
      <c r="C57" s="6">
        <v>927</v>
      </c>
      <c r="D57" s="6">
        <v>302420.25</v>
      </c>
      <c r="E57" s="6">
        <v>122</v>
      </c>
      <c r="F57" s="6">
        <f t="shared" si="3"/>
        <v>0.13160733549083065</v>
      </c>
      <c r="G57" s="6" t="b">
        <f t="shared" si="0"/>
        <v>1</v>
      </c>
      <c r="I57" s="6">
        <v>275</v>
      </c>
      <c r="J57" s="6">
        <v>845</v>
      </c>
      <c r="K57" s="6">
        <v>290156.09999999998</v>
      </c>
      <c r="L57" s="6">
        <v>606</v>
      </c>
      <c r="M57" s="6">
        <f t="shared" si="4"/>
        <v>0.71715976331360942</v>
      </c>
      <c r="N57" s="6" t="b">
        <f t="shared" si="1"/>
        <v>1</v>
      </c>
      <c r="P57" s="6">
        <v>275</v>
      </c>
      <c r="Q57" s="6">
        <v>897</v>
      </c>
      <c r="R57" s="6">
        <v>293701.71999999997</v>
      </c>
      <c r="S57" s="6">
        <v>69</v>
      </c>
      <c r="T57" s="6">
        <f t="shared" si="5"/>
        <v>7.6923076923076927E-2</v>
      </c>
      <c r="U57" s="6" t="b">
        <f t="shared" si="2"/>
        <v>1</v>
      </c>
    </row>
    <row r="58" spans="2:21" x14ac:dyDescent="0.15">
      <c r="B58" s="6">
        <v>280</v>
      </c>
      <c r="C58" s="6">
        <v>878</v>
      </c>
      <c r="D58" s="6">
        <v>290219.62</v>
      </c>
      <c r="E58" s="6">
        <v>56</v>
      </c>
      <c r="F58" s="6">
        <f t="shared" si="3"/>
        <v>6.3781321184510256E-2</v>
      </c>
      <c r="G58" s="6" t="b">
        <f t="shared" si="0"/>
        <v>1</v>
      </c>
      <c r="I58" s="6">
        <v>280</v>
      </c>
      <c r="J58" s="6">
        <v>836</v>
      </c>
      <c r="K58" s="6">
        <v>287926.62</v>
      </c>
      <c r="L58" s="6">
        <v>98</v>
      </c>
      <c r="M58" s="6">
        <f t="shared" si="4"/>
        <v>0.11722488038277512</v>
      </c>
      <c r="N58" s="6" t="b">
        <f t="shared" si="1"/>
        <v>1</v>
      </c>
      <c r="P58" s="6">
        <v>280</v>
      </c>
      <c r="Q58" s="6">
        <v>840</v>
      </c>
      <c r="R58" s="6">
        <v>271480.59999999998</v>
      </c>
      <c r="S58" s="6">
        <v>63</v>
      </c>
      <c r="T58" s="6">
        <f t="shared" si="5"/>
        <v>7.4999999999999997E-2</v>
      </c>
      <c r="U58" s="6" t="b">
        <f t="shared" si="2"/>
        <v>1</v>
      </c>
    </row>
    <row r="59" spans="2:21" x14ac:dyDescent="0.15">
      <c r="B59" s="6">
        <v>285</v>
      </c>
      <c r="C59" s="6">
        <v>837</v>
      </c>
      <c r="D59" s="6">
        <v>276765.40000000002</v>
      </c>
      <c r="E59" s="6">
        <v>75</v>
      </c>
      <c r="F59" s="6">
        <f t="shared" si="3"/>
        <v>8.9605734767025089E-2</v>
      </c>
      <c r="G59" s="6" t="b">
        <f t="shared" si="0"/>
        <v>1</v>
      </c>
      <c r="I59" s="6">
        <v>285</v>
      </c>
      <c r="J59" s="6">
        <v>863</v>
      </c>
      <c r="K59" s="6">
        <v>295834.96999999997</v>
      </c>
      <c r="L59" s="6">
        <v>2200</v>
      </c>
      <c r="M59" s="6">
        <f t="shared" si="4"/>
        <v>2.5492468134414832</v>
      </c>
      <c r="N59" s="6" t="b">
        <f t="shared" si="1"/>
        <v>0</v>
      </c>
      <c r="P59" s="6">
        <v>285</v>
      </c>
      <c r="Q59" s="6">
        <v>840</v>
      </c>
      <c r="R59" s="6">
        <v>274985.8</v>
      </c>
      <c r="S59" s="6">
        <v>59</v>
      </c>
      <c r="T59" s="6">
        <f t="shared" si="5"/>
        <v>7.0238095238095238E-2</v>
      </c>
      <c r="U59" s="6" t="b">
        <f t="shared" si="2"/>
        <v>1</v>
      </c>
    </row>
    <row r="60" spans="2:21" x14ac:dyDescent="0.15">
      <c r="B60" s="6">
        <v>290</v>
      </c>
      <c r="C60" s="6">
        <v>873</v>
      </c>
      <c r="D60" s="6">
        <v>294378.8</v>
      </c>
      <c r="E60" s="6">
        <v>98</v>
      </c>
      <c r="F60" s="6">
        <f t="shared" si="3"/>
        <v>0.11225658648339061</v>
      </c>
      <c r="G60" s="6" t="b">
        <f t="shared" si="0"/>
        <v>1</v>
      </c>
      <c r="I60" s="6">
        <v>290</v>
      </c>
      <c r="J60" s="6">
        <v>917</v>
      </c>
      <c r="K60" s="6">
        <v>305235.75</v>
      </c>
      <c r="L60" s="6">
        <v>466</v>
      </c>
      <c r="M60" s="6">
        <f t="shared" si="4"/>
        <v>0.50817884405670666</v>
      </c>
      <c r="N60" s="6" t="b">
        <f t="shared" si="1"/>
        <v>1</v>
      </c>
      <c r="P60" s="6">
        <v>290</v>
      </c>
      <c r="Q60" s="6">
        <v>840</v>
      </c>
      <c r="R60" s="6">
        <v>279445.8</v>
      </c>
      <c r="S60" s="6">
        <v>336</v>
      </c>
      <c r="T60" s="6">
        <f t="shared" si="5"/>
        <v>0.4</v>
      </c>
      <c r="U60" s="6" t="b">
        <f t="shared" si="2"/>
        <v>1</v>
      </c>
    </row>
    <row r="61" spans="2:21" x14ac:dyDescent="0.15">
      <c r="B61" s="6">
        <v>295</v>
      </c>
      <c r="C61" s="6">
        <v>924</v>
      </c>
      <c r="D61" s="6">
        <v>310646.38</v>
      </c>
      <c r="E61" s="6">
        <v>126</v>
      </c>
      <c r="F61" s="6">
        <f t="shared" si="3"/>
        <v>0.13636363636363635</v>
      </c>
      <c r="G61" s="6" t="b">
        <f t="shared" si="0"/>
        <v>1</v>
      </c>
      <c r="I61" s="6">
        <v>295</v>
      </c>
      <c r="J61" s="6">
        <v>927</v>
      </c>
      <c r="K61" s="6">
        <v>302970.88</v>
      </c>
      <c r="L61" s="6">
        <v>267</v>
      </c>
      <c r="M61" s="6">
        <f t="shared" si="4"/>
        <v>0.28802588996763756</v>
      </c>
      <c r="N61" s="6" t="b">
        <f t="shared" si="1"/>
        <v>1</v>
      </c>
      <c r="P61" s="6">
        <v>295</v>
      </c>
      <c r="Q61" s="6">
        <v>840</v>
      </c>
      <c r="R61" s="6">
        <v>276454.84000000003</v>
      </c>
      <c r="S61" s="6">
        <v>67</v>
      </c>
      <c r="T61" s="6"/>
      <c r="U61" s="6" t="b">
        <f t="shared" si="2"/>
        <v>1</v>
      </c>
    </row>
    <row r="62" spans="2:21" x14ac:dyDescent="0.15">
      <c r="B62" s="6">
        <v>300</v>
      </c>
      <c r="C62" s="6">
        <v>600</v>
      </c>
      <c r="D62" s="6">
        <v>199566.4</v>
      </c>
      <c r="E62" s="6">
        <v>36</v>
      </c>
      <c r="F62" s="6">
        <f t="shared" si="3"/>
        <v>0.06</v>
      </c>
      <c r="G62" s="6" t="b">
        <f t="shared" si="0"/>
        <v>1</v>
      </c>
      <c r="I62" s="6">
        <v>300</v>
      </c>
      <c r="J62" s="6">
        <v>876</v>
      </c>
      <c r="K62" s="6">
        <v>284423.96999999997</v>
      </c>
      <c r="L62" s="6">
        <v>95</v>
      </c>
      <c r="M62" s="6">
        <f t="shared" si="4"/>
        <v>0.10844748858447488</v>
      </c>
      <c r="N62" s="6" t="b">
        <f t="shared" si="1"/>
        <v>1</v>
      </c>
      <c r="P62" s="6">
        <v>300</v>
      </c>
      <c r="Q62" s="6">
        <v>841</v>
      </c>
      <c r="R62" s="6">
        <v>279076.5</v>
      </c>
      <c r="S62" s="6">
        <v>72</v>
      </c>
      <c r="T62" s="6"/>
      <c r="U62" s="6" t="b">
        <f t="shared" si="2"/>
        <v>1</v>
      </c>
    </row>
    <row r="63" spans="2:21" x14ac:dyDescent="0.15">
      <c r="B63" s="6">
        <v>305</v>
      </c>
      <c r="C63" s="6">
        <v>134</v>
      </c>
      <c r="D63" s="6">
        <v>44479.21</v>
      </c>
      <c r="E63" s="6">
        <v>25</v>
      </c>
      <c r="F63" s="6">
        <f t="shared" si="3"/>
        <v>0.18656716417910449</v>
      </c>
      <c r="G63" s="6" t="b">
        <f t="shared" si="0"/>
        <v>1</v>
      </c>
      <c r="I63" s="6">
        <v>305</v>
      </c>
      <c r="J63" s="6">
        <v>840</v>
      </c>
      <c r="K63" s="6">
        <v>272189.90000000002</v>
      </c>
      <c r="L63" s="6">
        <v>66</v>
      </c>
      <c r="M63" s="6">
        <f t="shared" si="4"/>
        <v>7.857142857142857E-2</v>
      </c>
      <c r="N63" s="6" t="b">
        <f t="shared" si="1"/>
        <v>1</v>
      </c>
      <c r="P63" s="6">
        <v>305</v>
      </c>
      <c r="Q63" s="6">
        <v>624</v>
      </c>
      <c r="R63" s="6">
        <v>213494.25</v>
      </c>
      <c r="S63" s="6">
        <v>67</v>
      </c>
      <c r="T63" s="6"/>
      <c r="U63" s="6" t="b">
        <f t="shared" si="2"/>
        <v>1</v>
      </c>
    </row>
    <row r="64" spans="2:21" x14ac:dyDescent="0.15">
      <c r="B64" s="6">
        <v>310</v>
      </c>
      <c r="C64" s="6"/>
      <c r="D64" s="6"/>
      <c r="E64" s="6"/>
      <c r="F64" s="6" t="str">
        <f t="shared" si="3"/>
        <v/>
      </c>
      <c r="G64" s="6" t="b">
        <f t="shared" si="0"/>
        <v>0</v>
      </c>
      <c r="I64" s="6">
        <v>310</v>
      </c>
      <c r="J64" s="6">
        <v>454</v>
      </c>
      <c r="K64" s="6">
        <v>147830.84</v>
      </c>
      <c r="L64" s="6">
        <v>53</v>
      </c>
      <c r="M64" s="6">
        <f t="shared" si="4"/>
        <v>0.11674008810572688</v>
      </c>
      <c r="N64" s="6" t="b">
        <f t="shared" si="1"/>
        <v>1</v>
      </c>
      <c r="P64" s="6">
        <v>310</v>
      </c>
      <c r="Q64" s="6">
        <v>203</v>
      </c>
      <c r="R64" s="6">
        <v>70427.835999999996</v>
      </c>
      <c r="S64" s="6">
        <v>32</v>
      </c>
      <c r="T64" s="6">
        <f t="shared" si="5"/>
        <v>0.15763546798029557</v>
      </c>
      <c r="U64" s="6" t="b">
        <f t="shared" si="2"/>
        <v>1</v>
      </c>
    </row>
    <row r="66" spans="2:20" x14ac:dyDescent="0.15">
      <c r="B66" s="26" t="s">
        <v>44</v>
      </c>
      <c r="C66" s="26"/>
      <c r="D66" s="26"/>
      <c r="E66" s="26"/>
      <c r="F66" s="26"/>
      <c r="I66" s="26" t="s">
        <v>44</v>
      </c>
      <c r="J66" s="26"/>
      <c r="K66" s="26"/>
      <c r="L66" s="26"/>
      <c r="M66" s="26"/>
      <c r="P66" s="26" t="s">
        <v>44</v>
      </c>
      <c r="Q66" s="26"/>
      <c r="R66" s="26"/>
      <c r="S66" s="26"/>
      <c r="T66" s="26"/>
    </row>
    <row r="67" spans="2:20" x14ac:dyDescent="0.15">
      <c r="B67" s="30" t="s">
        <v>13</v>
      </c>
      <c r="C67" s="30"/>
      <c r="D67" s="30"/>
      <c r="E67" s="30"/>
      <c r="F67" s="9">
        <f>QUARTILE(F3:F64,1)</f>
        <v>7.9775280898876408E-2</v>
      </c>
      <c r="I67" s="30" t="s">
        <v>13</v>
      </c>
      <c r="J67" s="30"/>
      <c r="K67" s="30"/>
      <c r="L67" s="30"/>
      <c r="M67" s="9">
        <f>QUARTILE(M3:M64,1)</f>
        <v>0.10427950220392219</v>
      </c>
      <c r="P67" s="30" t="s">
        <v>13</v>
      </c>
      <c r="Q67" s="30"/>
      <c r="R67" s="30"/>
      <c r="S67" s="30"/>
      <c r="T67" s="9">
        <f>QUARTILE(T3:T64,1)</f>
        <v>9.7347535505430238E-2</v>
      </c>
    </row>
    <row r="68" spans="2:20" x14ac:dyDescent="0.15">
      <c r="B68" s="30" t="s">
        <v>15</v>
      </c>
      <c r="C68" s="30"/>
      <c r="D68" s="30"/>
      <c r="E68" s="30"/>
      <c r="F68" s="9">
        <f>QUARTILE(F3:F64,3)</f>
        <v>0.13636363636363635</v>
      </c>
      <c r="I68" s="30" t="s">
        <v>15</v>
      </c>
      <c r="J68" s="30"/>
      <c r="K68" s="30"/>
      <c r="L68" s="30"/>
      <c r="M68" s="9">
        <f>QUARTILE(M3:M64,3)</f>
        <v>1.054919239639611</v>
      </c>
      <c r="P68" s="30" t="s">
        <v>15</v>
      </c>
      <c r="Q68" s="30"/>
      <c r="R68" s="30"/>
      <c r="S68" s="30"/>
      <c r="T68" s="9">
        <f>QUARTILE(T3:T64,3)</f>
        <v>0.55328807563591942</v>
      </c>
    </row>
    <row r="69" spans="2:20" x14ac:dyDescent="0.15">
      <c r="B69" s="30" t="s">
        <v>14</v>
      </c>
      <c r="C69" s="30"/>
      <c r="D69" s="30"/>
      <c r="E69" s="30"/>
      <c r="F69" s="9">
        <f>F68-F67</f>
        <v>5.6588355464759946E-2</v>
      </c>
      <c r="I69" s="30" t="s">
        <v>14</v>
      </c>
      <c r="J69" s="30"/>
      <c r="K69" s="30"/>
      <c r="L69" s="30"/>
      <c r="M69" s="9">
        <f>M68-M67</f>
        <v>0.95063973743568875</v>
      </c>
      <c r="P69" s="30" t="s">
        <v>14</v>
      </c>
      <c r="Q69" s="30"/>
      <c r="R69" s="30"/>
      <c r="S69" s="30"/>
      <c r="T69" s="9">
        <f>T68-T67</f>
        <v>0.45594054013048918</v>
      </c>
    </row>
    <row r="70" spans="2:20" x14ac:dyDescent="0.15">
      <c r="B70" s="30" t="s">
        <v>11</v>
      </c>
      <c r="C70" s="30"/>
      <c r="D70" s="30"/>
      <c r="E70" s="30"/>
      <c r="F70" s="9">
        <f>F67-(1.5*F69)</f>
        <v>-5.1072522982635177E-3</v>
      </c>
      <c r="I70" s="30" t="s">
        <v>11</v>
      </c>
      <c r="J70" s="30"/>
      <c r="K70" s="30"/>
      <c r="L70" s="30"/>
      <c r="M70" s="9">
        <f>M67-(1.5*M69)</f>
        <v>-1.3216801039496109</v>
      </c>
      <c r="P70" s="30" t="s">
        <v>11</v>
      </c>
      <c r="Q70" s="30"/>
      <c r="R70" s="30"/>
      <c r="S70" s="30"/>
      <c r="T70" s="9">
        <f>T67-(1.5*T69)</f>
        <v>-0.58656327469030356</v>
      </c>
    </row>
    <row r="71" spans="2:20" x14ac:dyDescent="0.15">
      <c r="B71" s="30" t="s">
        <v>12</v>
      </c>
      <c r="C71" s="30"/>
      <c r="D71" s="30"/>
      <c r="E71" s="30"/>
      <c r="F71" s="9">
        <f>F68+(1.5*F69)</f>
        <v>0.22124616956077628</v>
      </c>
      <c r="I71" s="30" t="s">
        <v>12</v>
      </c>
      <c r="J71" s="30"/>
      <c r="K71" s="30"/>
      <c r="L71" s="30"/>
      <c r="M71" s="9">
        <f>M68+(1.5*M69)</f>
        <v>2.4808788457931441</v>
      </c>
      <c r="P71" s="30" t="s">
        <v>12</v>
      </c>
      <c r="Q71" s="30"/>
      <c r="R71" s="30"/>
      <c r="S71" s="30"/>
      <c r="T71" s="9">
        <f>T68+(1.5*T69)</f>
        <v>1.2371988858316532</v>
      </c>
    </row>
    <row r="72" spans="2:20" x14ac:dyDescent="0.15">
      <c r="B72" s="32" t="s">
        <v>21</v>
      </c>
      <c r="C72" s="32"/>
      <c r="D72" s="32"/>
      <c r="E72" s="32"/>
      <c r="F72" s="6">
        <f>AVERAGEIFS(E3:E64,G3:G64,TRUE)</f>
        <v>85.321428571428569</v>
      </c>
      <c r="I72" s="32" t="s">
        <v>21</v>
      </c>
      <c r="J72" s="32"/>
      <c r="K72" s="32"/>
      <c r="L72" s="32"/>
      <c r="M72" s="6">
        <f>AVERAGEIFS(L3:L64,N3:N64,TRUE)</f>
        <v>359.16363636363639</v>
      </c>
      <c r="P72" s="32" t="s">
        <v>21</v>
      </c>
      <c r="Q72" s="32"/>
      <c r="R72" s="32"/>
      <c r="S72" s="32"/>
      <c r="T72" s="6">
        <f>AVERAGEIFS(S3:S64,U3:U64,TRUE)</f>
        <v>192.92592592592592</v>
      </c>
    </row>
    <row r="73" spans="2:20" x14ac:dyDescent="0.15">
      <c r="B73" s="32" t="s">
        <v>20</v>
      </c>
      <c r="C73" s="32"/>
      <c r="D73" s="32"/>
      <c r="E73" s="32"/>
      <c r="F73" s="6">
        <f>AVERAGEIFS(C3:C64,G3:G64,TRUE)</f>
        <v>818.96428571428567</v>
      </c>
      <c r="I73" s="32" t="s">
        <v>20</v>
      </c>
      <c r="J73" s="32"/>
      <c r="K73" s="32"/>
      <c r="L73" s="32"/>
      <c r="M73" s="6">
        <f>AVERAGEIFS(J3:J64,N3:N64,TRUE)</f>
        <v>806.58181818181822</v>
      </c>
      <c r="P73" s="32" t="s">
        <v>20</v>
      </c>
      <c r="Q73" s="32"/>
      <c r="R73" s="32"/>
      <c r="S73" s="32"/>
      <c r="T73" s="6">
        <f>AVERAGEIFS(Q3:Q64,U3:U64,TRUE)</f>
        <v>790.61111111111109</v>
      </c>
    </row>
    <row r="75" spans="2:20" x14ac:dyDescent="0.15">
      <c r="B75" s="32" t="s">
        <v>21</v>
      </c>
      <c r="C75" s="32"/>
      <c r="D75" s="32"/>
      <c r="E75" s="32"/>
      <c r="F75" s="6">
        <f>AVERAGE(F72,M72,T72)</f>
        <v>212.47033028699695</v>
      </c>
    </row>
    <row r="76" spans="2:20" x14ac:dyDescent="0.15">
      <c r="B76" s="32" t="s">
        <v>20</v>
      </c>
      <c r="C76" s="32"/>
      <c r="D76" s="32"/>
      <c r="E76" s="32"/>
      <c r="F76" s="6">
        <f>AVERAGE(F73,M73,T73)</f>
        <v>805.38573833573844</v>
      </c>
    </row>
  </sheetData>
  <mergeCells count="29">
    <mergeCell ref="B73:E73"/>
    <mergeCell ref="I73:L73"/>
    <mergeCell ref="P73:S73"/>
    <mergeCell ref="B75:E75"/>
    <mergeCell ref="B76:E76"/>
    <mergeCell ref="B71:E71"/>
    <mergeCell ref="I71:L71"/>
    <mergeCell ref="P71:S71"/>
    <mergeCell ref="B72:E72"/>
    <mergeCell ref="I72:L72"/>
    <mergeCell ref="P72:S72"/>
    <mergeCell ref="B69:E69"/>
    <mergeCell ref="I69:L69"/>
    <mergeCell ref="P69:S69"/>
    <mergeCell ref="B70:E70"/>
    <mergeCell ref="I70:L70"/>
    <mergeCell ref="P70:S70"/>
    <mergeCell ref="B67:E67"/>
    <mergeCell ref="I67:L67"/>
    <mergeCell ref="P67:S67"/>
    <mergeCell ref="B68:E68"/>
    <mergeCell ref="I68:L68"/>
    <mergeCell ref="P68:S68"/>
    <mergeCell ref="B1:G1"/>
    <mergeCell ref="I1:N1"/>
    <mergeCell ref="P1:U1"/>
    <mergeCell ref="B66:F66"/>
    <mergeCell ref="I66:M66"/>
    <mergeCell ref="P66:T6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Ingesta en BDD</vt:lpstr>
      <vt:lpstr>Flink-NumFac10s</vt:lpstr>
      <vt:lpstr>Spark-NumFac10s</vt:lpstr>
      <vt:lpstr>Flink-NumFac10s5s</vt:lpstr>
      <vt:lpstr>Spark-NumFac10s5s</vt:lpstr>
      <vt:lpstr>Flink-NumFacTotFac10s</vt:lpstr>
      <vt:lpstr>Spark-NumFacTotFac10s</vt:lpstr>
      <vt:lpstr>Flink-NumFacTotFac10s5s</vt:lpstr>
      <vt:lpstr>Spark-NumFacTotFac10s5s</vt:lpstr>
      <vt:lpstr>Flink-NumFacTotFacXEmi10s</vt:lpstr>
      <vt:lpstr>Spark-NumFacTotFacXEmi10s</vt:lpstr>
      <vt:lpstr>Flink-NumFacTotFacXEmi10s5s</vt:lpstr>
      <vt:lpstr>Spark-NumFacTotFacXEmi10s5s</vt:lpstr>
      <vt:lpstr>Resumen Final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alfredo avila</dc:creator>
  <cp:lastModifiedBy>guillermo alfredo avila</cp:lastModifiedBy>
  <dcterms:created xsi:type="dcterms:W3CDTF">2018-07-11T12:50:05Z</dcterms:created>
  <dcterms:modified xsi:type="dcterms:W3CDTF">2018-09-16T21:35:07Z</dcterms:modified>
</cp:coreProperties>
</file>