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guille\PRPP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0" i="1" l="1"/>
  <c r="G117" i="1"/>
  <c r="G39" i="1"/>
  <c r="G78" i="1"/>
  <c r="I121" i="1" l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20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81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42" i="1"/>
  <c r="I38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5" i="1"/>
  <c r="I11" i="1"/>
  <c r="I10" i="1"/>
  <c r="H117" i="1"/>
  <c r="H78" i="1"/>
  <c r="H39" i="1"/>
  <c r="H140" i="1"/>
  <c r="F140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2" i="1"/>
  <c r="G43" i="1"/>
  <c r="G44" i="1"/>
  <c r="G45" i="1"/>
  <c r="G46" i="1"/>
  <c r="G47" i="1"/>
  <c r="G48" i="1"/>
  <c r="G49" i="1"/>
  <c r="G50" i="1"/>
  <c r="G51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84" i="1"/>
  <c r="G86" i="1"/>
  <c r="G87" i="1"/>
  <c r="G88" i="1"/>
  <c r="G89" i="1"/>
  <c r="G90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1" i="1"/>
  <c r="G10" i="1"/>
  <c r="G12" i="1" s="1"/>
  <c r="H12" i="1"/>
  <c r="F12" i="1"/>
  <c r="I12" i="1" l="1"/>
  <c r="I140" i="1"/>
  <c r="I117" i="1"/>
  <c r="I78" i="1"/>
  <c r="I39" i="1"/>
  <c r="E10" i="1"/>
  <c r="E11" i="1"/>
  <c r="B12" i="1"/>
  <c r="D12" i="1"/>
  <c r="D140" i="1"/>
  <c r="B140" i="1"/>
  <c r="D117" i="1"/>
  <c r="B117" i="1"/>
  <c r="D78" i="1"/>
  <c r="B78" i="1"/>
  <c r="D39" i="1"/>
  <c r="B39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2" i="1"/>
  <c r="E43" i="1"/>
  <c r="E44" i="1"/>
  <c r="E45" i="1"/>
  <c r="E46" i="1"/>
  <c r="E47" i="1"/>
  <c r="E48" i="1"/>
  <c r="E49" i="1"/>
  <c r="E50" i="1"/>
  <c r="E51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84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2" i="1" l="1"/>
  <c r="E117" i="1"/>
  <c r="E140" i="1"/>
  <c r="E78" i="1"/>
  <c r="E39" i="1"/>
</calcChain>
</file>

<file path=xl/sharedStrings.xml><?xml version="1.0" encoding="utf-8"?>
<sst xmlns="http://schemas.openxmlformats.org/spreadsheetml/2006/main" count="170" uniqueCount="134">
  <si>
    <t>Instancia</t>
  </si>
  <si>
    <t>V0</t>
  </si>
  <si>
    <t>%dheurplanos</t>
  </si>
  <si>
    <t>%dheur</t>
  </si>
  <si>
    <t>theur(s)</t>
  </si>
  <si>
    <t>ALBAIDAA</t>
  </si>
  <si>
    <t>ALBAIDAB</t>
  </si>
  <si>
    <t>P24</t>
  </si>
  <si>
    <t>P23</t>
  </si>
  <si>
    <t>P22</t>
  </si>
  <si>
    <t>P21</t>
  </si>
  <si>
    <t>P20</t>
  </si>
  <si>
    <t>P19</t>
  </si>
  <si>
    <t>P18</t>
  </si>
  <si>
    <t>P17</t>
  </si>
  <si>
    <t>P16</t>
  </si>
  <si>
    <t>P15</t>
  </si>
  <si>
    <t>P14</t>
  </si>
  <si>
    <t>P13</t>
  </si>
  <si>
    <t>P12</t>
  </si>
  <si>
    <t>P11</t>
  </si>
  <si>
    <t>P10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</si>
  <si>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</si>
  <si>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</si>
  <si>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</si>
  <si>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</si>
  <si>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</si>
  <si>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</si>
  <si>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</si>
  <si>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</si>
  <si>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</si>
  <si>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D35</t>
  </si>
  <si>
    <t>D34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</si>
  <si>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</si>
  <si>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</si>
  <si>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</si>
  <si>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</si>
  <si>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</si>
  <si>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</si>
  <si>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</si>
  <si>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</si>
  <si>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</si>
  <si>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</si>
  <si>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</si>
  <si>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</si>
  <si>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</si>
  <si>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</si>
  <si>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</si>
  <si>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</si>
  <si>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</si>
  <si>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</si>
  <si>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</si>
  <si>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</si>
  <si>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</si>
  <si>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</si>
  <si>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</si>
  <si>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</si>
  <si>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</si>
  <si>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</si>
  <si>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</si>
  <si>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</si>
  <si>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</si>
  <si>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</si>
  <si>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</si>
  <si>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</si>
  <si>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</si>
  <si>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</si>
  <si>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G35</t>
  </si>
  <si>
    <t>G34</t>
  </si>
  <si>
    <t>G33</t>
  </si>
  <si>
    <t>G32</t>
  </si>
  <si>
    <t>G31</t>
  </si>
  <si>
    <t>G30</t>
  </si>
  <si>
    <t>G29</t>
  </si>
  <si>
    <t>G28</t>
  </si>
  <si>
    <t>G27</t>
  </si>
  <si>
    <t>G26</t>
  </si>
  <si>
    <t>G25</t>
  </si>
  <si>
    <t>G24</t>
  </si>
  <si>
    <t>G23</t>
  </si>
  <si>
    <t>G22</t>
  </si>
  <si>
    <t>G21</t>
  </si>
  <si>
    <t>G20</t>
  </si>
  <si>
    <t>G19</t>
  </si>
  <si>
    <t>G18</t>
  </si>
  <si>
    <t>G17</t>
  </si>
  <si>
    <t>G16</t>
  </si>
  <si>
    <t>G15</t>
  </si>
  <si>
    <t>G14</t>
  </si>
  <si>
    <t>G13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</si>
  <si>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</si>
  <si>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</si>
  <si>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</si>
  <si>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</si>
  <si>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</si>
  <si>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</si>
  <si>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</si>
  <si>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</si>
  <si>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</si>
  <si>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</si>
  <si>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</si>
  <si>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</si>
  <si>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G0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</si>
  <si>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</si>
  <si>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</si>
  <si>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</si>
  <si>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</si>
  <si>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</si>
  <si>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</si>
  <si>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</si>
  <si>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</si>
  <si>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</si>
  <si>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</si>
  <si>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</si>
  <si>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</si>
  <si>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</si>
  <si>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</si>
  <si>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</si>
  <si>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</si>
  <si>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</si>
  <si>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</si>
  <si>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</si>
  <si>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R0</t>
  </si>
  <si>
    <t>Totales</t>
  </si>
  <si>
    <t>heur</t>
  </si>
  <si>
    <t>heurplanos</t>
  </si>
  <si>
    <t>theur(ms)</t>
  </si>
  <si>
    <t>Gabriel Gimenez</t>
  </si>
  <si>
    <t>Guillermo Betancourt</t>
  </si>
  <si>
    <t>12-11006</t>
  </si>
  <si>
    <t>11-10103</t>
  </si>
  <si>
    <t>Profesor: Guillermo Palma</t>
  </si>
  <si>
    <t>Diseño de Algoritmos I - CI5651</t>
  </si>
  <si>
    <t>Tabla de resultados - Proyecto I - PRPP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</si>
</sst>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2" xfId="0" applyNumberFormat="1" applyBorder="1"/>
    <xf numFmtId="2" fontId="0" fillId="0" borderId="1" xfId="0" applyNumberForma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2" fontId="0" fillId="0" borderId="0" xfId="0" applyNumberFormat="1" applyBorder="1"/>
    <xf numFmtId="0" fontId="1" fillId="0" borderId="2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7620</xdr:rowOff>
    </xdr:from>
    <xdr:to>
      <xdr:col>5</xdr:col>
      <xdr:colOff>0</xdr:colOff>
      <xdr:row>4</xdr:row>
      <xdr:rowOff>187793</xdr:rowOff>
    </xdr:to>
    <xdr:pic>
      <xdr:nvPicPr>
        <xdr:cNvPr id="2" name="Picture 1" descr="http://www.usb.ve/conocer/corporativa/archivos/logos/logotipo/logotip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90500"/>
          <a:ext cx="2011680" cy="728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topLeftCell="A55" workbookViewId="0">
      <selection activeCell="G141" sqref="G141"/>
    </sheetView>
  </sheetViews>
  <sheetFormatPr defaultRowHeight="14.4" x14ac:dyDescent="0.3"/>
  <cols>
    <col min="1" max="1" width="10.44140625" style="1" customWidth="1"/>
    <col min="3" max="3" width="4.5546875" hidden="1" customWidth="1"/>
    <col min="4" max="4" width="10.21875" hidden="1" customWidth="1"/>
    <col min="5" max="5" width="13.109375" style="7" bestFit="1" customWidth="1"/>
    <col min="6" max="6" width="7" bestFit="1" customWidth="1"/>
    <col min="7" max="7" width="8.88671875" style="7"/>
    <col min="8" max="8" width="9.33203125" bestFit="1" customWidth="1"/>
  </cols>
  <sheetData>
    <row r="1" spans="1:9" x14ac:dyDescent="0.3">
      <c r="A1"/>
    </row>
    <row r="2" spans="1:9" x14ac:dyDescent="0.3">
      <c r="G2" s="7" t="s">
        <v>131</v>
      </c>
      <c r="I2" s="7"/>
    </row>
    <row r="3" spans="1:9" x14ac:dyDescent="0.3">
      <c r="G3" s="7" t="s">
        <v>132</v>
      </c>
      <c r="I3" s="7"/>
    </row>
    <row r="4" spans="1:9" x14ac:dyDescent="0.3">
      <c r="G4" s="7" t="s">
        <v>129</v>
      </c>
      <c r="H4" s="7" t="s">
        <v>127</v>
      </c>
    </row>
    <row r="5" spans="1:9" ht="15" customHeight="1" x14ac:dyDescent="0.3">
      <c r="G5" s="7" t="s">
        <v>130</v>
      </c>
      <c r="H5" s="7" t="s">
        <v>128</v>
      </c>
    </row>
    <row r="7" spans="1:9" ht="23.4" x14ac:dyDescent="0.45">
      <c r="A7" s="15" t="s">
        <v>133</v>
      </c>
    </row>
    <row r="9" spans="1:9" ht="15" thickBot="1" x14ac:dyDescent="0.35">
      <c r="A9" s="4" t="s">
        <v>0</v>
      </c>
      <c r="B9" s="5" t="s">
        <v>1</v>
      </c>
      <c r="C9" s="5"/>
      <c r="D9" s="14" t="s">
        <v>125</v>
      </c>
      <c r="E9" s="6" t="s">
        <v>2</v>
      </c>
      <c r="F9" s="5" t="s">
        <v>124</v>
      </c>
      <c r="G9" s="6" t="s">
        <v>3</v>
      </c>
      <c r="H9" s="5" t="s">
        <v>126</v>
      </c>
      <c r="I9" s="5" t="s">
        <v>4</v>
      </c>
    </row>
    <row r="10" spans="1:9" x14ac:dyDescent="0.3">
      <c r="A10" s="11" t="s">
        <v>5</v>
      </c>
      <c r="B10">
        <v>6266</v>
      </c>
      <c r="D10">
        <v>6247</v>
      </c>
      <c r="E10" s="7">
        <f>100*(B10-D10)/B10</f>
        <v>0.30322374720714967</v>
      </c>
      <c r="F10">
        <v>4422</v>
      </c>
      <c r="G10" s="7">
        <f>100*(B10-F10)/B10</f>
        <v>29.428662623683369</v>
      </c>
      <c r="H10">
        <v>84</v>
      </c>
      <c r="I10">
        <f>H10/1000</f>
        <v>8.4000000000000005E-2</v>
      </c>
    </row>
    <row r="11" spans="1:9" ht="15" thickBot="1" x14ac:dyDescent="0.35">
      <c r="A11" s="12" t="s">
        <v>6</v>
      </c>
      <c r="B11">
        <v>4372</v>
      </c>
      <c r="D11">
        <v>4372</v>
      </c>
      <c r="E11" s="8">
        <f>100*(B11-D11)/B11</f>
        <v>0</v>
      </c>
      <c r="F11">
        <v>3315</v>
      </c>
      <c r="G11" s="8">
        <f>100*(B11-F11)/B11</f>
        <v>24.176578225068617</v>
      </c>
      <c r="H11">
        <v>78</v>
      </c>
      <c r="I11">
        <f>H11/1000</f>
        <v>7.8E-2</v>
      </c>
    </row>
    <row r="12" spans="1:9" x14ac:dyDescent="0.3">
      <c r="A12" s="2" t="s">
        <v>123</v>
      </c>
      <c r="B12" s="3">
        <f>SUM(B10:B11)</f>
        <v>10638</v>
      </c>
      <c r="C12" s="3"/>
      <c r="D12" s="3">
        <f t="shared" ref="D12:I12" si="0">SUM(D10:D11)</f>
        <v>10619</v>
      </c>
      <c r="E12" s="7">
        <f t="shared" si="0"/>
        <v>0.30322374720714967</v>
      </c>
      <c r="F12" s="3">
        <f t="shared" si="0"/>
        <v>7737</v>
      </c>
      <c r="G12" s="7">
        <f t="shared" si="0"/>
        <v>53.60524084875199</v>
      </c>
      <c r="H12" s="3">
        <f t="shared" si="0"/>
        <v>162</v>
      </c>
      <c r="I12" s="3">
        <f t="shared" si="0"/>
        <v>0.16200000000000001</v>
      </c>
    </row>
    <row r="14" spans="1:9" ht="15" thickBot="1" x14ac:dyDescent="0.35">
      <c r="A14" s="4" t="s">
        <v>0</v>
      </c>
      <c r="B14" s="5" t="s">
        <v>1</v>
      </c>
      <c r="C14" s="5"/>
      <c r="D14" s="14" t="s">
        <v>125</v>
      </c>
      <c r="E14" s="6" t="s">
        <v>2</v>
      </c>
      <c r="F14" s="5" t="s">
        <v>124</v>
      </c>
      <c r="G14" s="6" t="s">
        <v>3</v>
      </c>
      <c r="H14" s="5" t="s">
        <v>126</v>
      </c>
      <c r="I14" s="5" t="s">
        <v>4</v>
      </c>
    </row>
    <row r="15" spans="1:9" x14ac:dyDescent="0.3">
      <c r="A15" s="10" t="s">
        <v>30</v>
      </c>
      <c r="B15">
        <v>3</v>
      </c>
      <c r="D15">
        <v>3</v>
      </c>
      <c r="E15" s="7">
        <f t="shared" ref="E15:E38" si="1">100*(B15-D15)/B15</f>
        <v>0</v>
      </c>
      <c r="F15">
        <v>3</v>
      </c>
      <c r="G15" s="7">
        <f t="shared" ref="G15:G38" si="2">100*(B15-F15)/B15</f>
        <v>0</v>
      </c>
      <c r="H15">
        <v>24</v>
      </c>
      <c r="I15">
        <f>H15/1000</f>
        <v>2.4E-2</v>
      </c>
    </row>
    <row r="16" spans="1:9" x14ac:dyDescent="0.3">
      <c r="A16" s="10" t="s">
        <v>29</v>
      </c>
      <c r="B16">
        <v>66</v>
      </c>
      <c r="D16">
        <v>66</v>
      </c>
      <c r="E16" s="7">
        <f t="shared" si="1"/>
        <v>0</v>
      </c>
      <c r="F16">
        <v>38</v>
      </c>
      <c r="G16" s="7">
        <f t="shared" si="2"/>
        <v>42.424242424242422</v>
      </c>
      <c r="H16">
        <v>28</v>
      </c>
      <c r="I16">
        <f t="shared" ref="I16:I37" si="3">H16/1000</f>
        <v>2.8000000000000001E-2</v>
      </c>
    </row>
    <row r="17" spans="1:9" x14ac:dyDescent="0.3">
      <c r="A17" s="10" t="s">
        <v>28</v>
      </c>
      <c r="B17">
        <v>56</v>
      </c>
      <c r="D17">
        <v>56</v>
      </c>
      <c r="E17" s="7">
        <f t="shared" si="1"/>
        <v>0</v>
      </c>
      <c r="F17">
        <v>38</v>
      </c>
      <c r="G17" s="7">
        <f t="shared" si="2"/>
        <v>32.142857142857146</v>
      </c>
      <c r="H17">
        <v>32</v>
      </c>
      <c r="I17">
        <f t="shared" si="3"/>
        <v>3.2000000000000001E-2</v>
      </c>
    </row>
    <row r="18" spans="1:9" x14ac:dyDescent="0.3">
      <c r="A18" s="10" t="s">
        <v>27</v>
      </c>
      <c r="B18">
        <v>45</v>
      </c>
      <c r="D18">
        <v>45</v>
      </c>
      <c r="E18" s="7">
        <f t="shared" si="1"/>
        <v>0</v>
      </c>
      <c r="F18">
        <v>42</v>
      </c>
      <c r="G18" s="7">
        <f t="shared" si="2"/>
        <v>6.666666666666667</v>
      </c>
      <c r="H18">
        <v>30</v>
      </c>
      <c r="I18">
        <f t="shared" si="3"/>
        <v>0.03</v>
      </c>
    </row>
    <row r="19" spans="1:9" x14ac:dyDescent="0.3">
      <c r="A19" s="10" t="s">
        <v>26</v>
      </c>
      <c r="B19">
        <v>35</v>
      </c>
      <c r="D19">
        <v>35</v>
      </c>
      <c r="E19" s="7">
        <f t="shared" si="1"/>
        <v>0</v>
      </c>
      <c r="F19">
        <v>35</v>
      </c>
      <c r="G19" s="7">
        <f t="shared" si="2"/>
        <v>0</v>
      </c>
      <c r="H19">
        <v>29</v>
      </c>
      <c r="I19">
        <f t="shared" si="3"/>
        <v>2.9000000000000001E-2</v>
      </c>
    </row>
    <row r="20" spans="1:9" x14ac:dyDescent="0.3">
      <c r="A20" s="10" t="s">
        <v>25</v>
      </c>
      <c r="B20">
        <v>60</v>
      </c>
      <c r="D20">
        <v>60</v>
      </c>
      <c r="E20" s="7">
        <f t="shared" si="1"/>
        <v>0</v>
      </c>
      <c r="F20">
        <v>43</v>
      </c>
      <c r="G20" s="7">
        <f t="shared" si="2"/>
        <v>28.333333333333332</v>
      </c>
      <c r="H20">
        <v>31</v>
      </c>
      <c r="I20">
        <f t="shared" si="3"/>
        <v>3.1E-2</v>
      </c>
    </row>
    <row r="21" spans="1:9" x14ac:dyDescent="0.3">
      <c r="A21" s="10" t="s">
        <v>24</v>
      </c>
      <c r="B21">
        <v>89</v>
      </c>
      <c r="D21">
        <v>89</v>
      </c>
      <c r="E21" s="7">
        <f t="shared" si="1"/>
        <v>0</v>
      </c>
      <c r="F21">
        <v>43</v>
      </c>
      <c r="G21" s="7">
        <f t="shared" si="2"/>
        <v>51.685393258426963</v>
      </c>
      <c r="H21">
        <v>32</v>
      </c>
      <c r="I21">
        <f t="shared" si="3"/>
        <v>3.2000000000000001E-2</v>
      </c>
    </row>
    <row r="22" spans="1:9" x14ac:dyDescent="0.3">
      <c r="A22" s="10" t="s">
        <v>23</v>
      </c>
      <c r="B22">
        <v>90</v>
      </c>
      <c r="D22">
        <v>90</v>
      </c>
      <c r="E22" s="7">
        <f t="shared" si="1"/>
        <v>0</v>
      </c>
      <c r="F22">
        <v>80</v>
      </c>
      <c r="G22" s="7">
        <f t="shared" si="2"/>
        <v>11.111111111111111</v>
      </c>
      <c r="H22">
        <v>29</v>
      </c>
      <c r="I22">
        <f t="shared" si="3"/>
        <v>2.9000000000000001E-2</v>
      </c>
    </row>
    <row r="23" spans="1:9" x14ac:dyDescent="0.3">
      <c r="A23" s="10" t="s">
        <v>22</v>
      </c>
      <c r="B23">
        <v>46</v>
      </c>
      <c r="D23">
        <v>45</v>
      </c>
      <c r="E23" s="7">
        <f t="shared" si="1"/>
        <v>2.1739130434782608</v>
      </c>
      <c r="F23">
        <v>45</v>
      </c>
      <c r="G23" s="7">
        <f t="shared" si="2"/>
        <v>2.1739130434782608</v>
      </c>
      <c r="H23">
        <v>28</v>
      </c>
      <c r="I23">
        <f t="shared" si="3"/>
        <v>2.8000000000000001E-2</v>
      </c>
    </row>
    <row r="24" spans="1:9" x14ac:dyDescent="0.3">
      <c r="A24" s="10" t="s">
        <v>21</v>
      </c>
      <c r="B24">
        <v>41</v>
      </c>
      <c r="D24">
        <v>41</v>
      </c>
      <c r="E24" s="7">
        <f t="shared" si="1"/>
        <v>0</v>
      </c>
      <c r="F24">
        <v>38</v>
      </c>
      <c r="G24" s="7">
        <f t="shared" si="2"/>
        <v>7.3170731707317076</v>
      </c>
      <c r="H24">
        <v>29</v>
      </c>
      <c r="I24">
        <f t="shared" si="3"/>
        <v>2.9000000000000001E-2</v>
      </c>
    </row>
    <row r="25" spans="1:9" x14ac:dyDescent="0.3">
      <c r="A25" s="10" t="s">
        <v>20</v>
      </c>
      <c r="B25">
        <v>9</v>
      </c>
      <c r="D25">
        <v>9</v>
      </c>
      <c r="E25" s="7">
        <f t="shared" si="1"/>
        <v>0</v>
      </c>
      <c r="F25">
        <v>9</v>
      </c>
      <c r="G25" s="7">
        <f t="shared" si="2"/>
        <v>0</v>
      </c>
      <c r="H25">
        <v>48</v>
      </c>
      <c r="I25">
        <f t="shared" si="3"/>
        <v>4.8000000000000001E-2</v>
      </c>
    </row>
    <row r="26" spans="1:9" x14ac:dyDescent="0.3">
      <c r="A26" s="10" t="s">
        <v>19</v>
      </c>
      <c r="B26">
        <v>10</v>
      </c>
      <c r="D26">
        <v>10</v>
      </c>
      <c r="E26" s="7">
        <f t="shared" si="1"/>
        <v>0</v>
      </c>
      <c r="F26">
        <v>10</v>
      </c>
      <c r="G26" s="7">
        <f t="shared" si="2"/>
        <v>0</v>
      </c>
      <c r="H26">
        <v>28</v>
      </c>
      <c r="I26">
        <f t="shared" si="3"/>
        <v>2.8000000000000001E-2</v>
      </c>
    </row>
    <row r="27" spans="1:9" x14ac:dyDescent="0.3">
      <c r="A27" s="10" t="s">
        <v>18</v>
      </c>
      <c r="B27">
        <v>5</v>
      </c>
      <c r="D27">
        <v>5</v>
      </c>
      <c r="E27" s="7">
        <f t="shared" si="1"/>
        <v>0</v>
      </c>
      <c r="F27">
        <v>5</v>
      </c>
      <c r="G27" s="7">
        <f t="shared" si="2"/>
        <v>0</v>
      </c>
      <c r="H27">
        <v>24</v>
      </c>
      <c r="I27">
        <f t="shared" si="3"/>
        <v>2.4E-2</v>
      </c>
    </row>
    <row r="28" spans="1:9" x14ac:dyDescent="0.3">
      <c r="A28" s="10" t="s">
        <v>17</v>
      </c>
      <c r="B28">
        <v>128</v>
      </c>
      <c r="D28">
        <v>128</v>
      </c>
      <c r="E28" s="7">
        <f t="shared" si="1"/>
        <v>0</v>
      </c>
      <c r="F28">
        <v>108</v>
      </c>
      <c r="G28" s="7">
        <f t="shared" si="2"/>
        <v>15.625</v>
      </c>
      <c r="H28">
        <v>35</v>
      </c>
      <c r="I28">
        <f t="shared" si="3"/>
        <v>3.5000000000000003E-2</v>
      </c>
    </row>
    <row r="29" spans="1:9" x14ac:dyDescent="0.3">
      <c r="A29" s="10" t="s">
        <v>16</v>
      </c>
      <c r="B29">
        <v>43</v>
      </c>
      <c r="D29">
        <v>39</v>
      </c>
      <c r="E29" s="7">
        <f t="shared" si="1"/>
        <v>9.3023255813953494</v>
      </c>
      <c r="F29">
        <v>36</v>
      </c>
      <c r="G29" s="7">
        <f t="shared" si="2"/>
        <v>16.279069767441861</v>
      </c>
      <c r="H29">
        <v>30</v>
      </c>
      <c r="I29">
        <f t="shared" si="3"/>
        <v>0.03</v>
      </c>
    </row>
    <row r="30" spans="1:9" x14ac:dyDescent="0.3">
      <c r="A30" s="10" t="s">
        <v>15</v>
      </c>
      <c r="B30">
        <v>113</v>
      </c>
      <c r="D30">
        <v>106</v>
      </c>
      <c r="E30" s="7">
        <f t="shared" si="1"/>
        <v>6.1946902654867255</v>
      </c>
      <c r="F30">
        <v>81</v>
      </c>
      <c r="G30" s="7">
        <f t="shared" si="2"/>
        <v>28.318584070796462</v>
      </c>
      <c r="H30">
        <v>41</v>
      </c>
      <c r="I30">
        <f t="shared" si="3"/>
        <v>4.1000000000000002E-2</v>
      </c>
    </row>
    <row r="31" spans="1:9" x14ac:dyDescent="0.3">
      <c r="A31" s="10" t="s">
        <v>14</v>
      </c>
      <c r="B31">
        <v>42</v>
      </c>
      <c r="D31">
        <v>39</v>
      </c>
      <c r="E31" s="7">
        <f t="shared" si="1"/>
        <v>7.1428571428571432</v>
      </c>
      <c r="F31">
        <v>37</v>
      </c>
      <c r="G31" s="7">
        <f t="shared" si="2"/>
        <v>11.904761904761905</v>
      </c>
      <c r="H31">
        <v>32</v>
      </c>
      <c r="I31">
        <f t="shared" si="3"/>
        <v>3.2000000000000001E-2</v>
      </c>
    </row>
    <row r="32" spans="1:9" x14ac:dyDescent="0.3">
      <c r="A32" s="10" t="s">
        <v>13</v>
      </c>
      <c r="B32">
        <v>21</v>
      </c>
      <c r="D32">
        <v>17</v>
      </c>
      <c r="E32" s="7">
        <f t="shared" si="1"/>
        <v>19.047619047619047</v>
      </c>
      <c r="F32">
        <v>21</v>
      </c>
      <c r="G32" s="7">
        <f t="shared" si="2"/>
        <v>0</v>
      </c>
      <c r="H32">
        <v>34</v>
      </c>
      <c r="I32">
        <f t="shared" si="3"/>
        <v>3.4000000000000002E-2</v>
      </c>
    </row>
    <row r="33" spans="1:9" x14ac:dyDescent="0.3">
      <c r="A33" s="10" t="s">
        <v>12</v>
      </c>
      <c r="B33">
        <v>90</v>
      </c>
      <c r="D33">
        <v>90</v>
      </c>
      <c r="E33" s="7">
        <f t="shared" si="1"/>
        <v>0</v>
      </c>
      <c r="F33">
        <v>75</v>
      </c>
      <c r="G33" s="7">
        <f t="shared" si="2"/>
        <v>16.666666666666668</v>
      </c>
      <c r="H33">
        <v>34</v>
      </c>
      <c r="I33">
        <f t="shared" si="3"/>
        <v>3.4000000000000002E-2</v>
      </c>
    </row>
    <row r="34" spans="1:9" x14ac:dyDescent="0.3">
      <c r="A34" s="10" t="s">
        <v>11</v>
      </c>
      <c r="B34">
        <v>246</v>
      </c>
      <c r="D34">
        <v>246</v>
      </c>
      <c r="E34" s="7">
        <f t="shared" si="1"/>
        <v>0</v>
      </c>
      <c r="F34">
        <v>177</v>
      </c>
      <c r="G34" s="7">
        <f t="shared" si="2"/>
        <v>28.048780487804876</v>
      </c>
      <c r="H34">
        <v>45</v>
      </c>
      <c r="I34">
        <f t="shared" si="3"/>
        <v>4.4999999999999998E-2</v>
      </c>
    </row>
    <row r="35" spans="1:9" x14ac:dyDescent="0.3">
      <c r="A35" s="10" t="s">
        <v>10</v>
      </c>
      <c r="B35">
        <v>258</v>
      </c>
      <c r="D35">
        <v>252</v>
      </c>
      <c r="E35" s="7">
        <f t="shared" si="1"/>
        <v>2.3255813953488373</v>
      </c>
      <c r="F35">
        <v>196</v>
      </c>
      <c r="G35" s="7">
        <f t="shared" si="2"/>
        <v>24.031007751937985</v>
      </c>
      <c r="H35">
        <v>44</v>
      </c>
      <c r="I35">
        <f t="shared" si="3"/>
        <v>4.3999999999999997E-2</v>
      </c>
    </row>
    <row r="36" spans="1:9" x14ac:dyDescent="0.3">
      <c r="A36" s="10" t="s">
        <v>9</v>
      </c>
      <c r="B36">
        <v>474</v>
      </c>
      <c r="D36">
        <v>474</v>
      </c>
      <c r="E36" s="7">
        <f t="shared" si="1"/>
        <v>0</v>
      </c>
      <c r="F36">
        <v>269</v>
      </c>
      <c r="G36" s="7">
        <f t="shared" si="2"/>
        <v>43.248945147679322</v>
      </c>
      <c r="H36">
        <v>65</v>
      </c>
      <c r="I36">
        <f t="shared" si="3"/>
        <v>6.5000000000000002E-2</v>
      </c>
    </row>
    <row r="37" spans="1:9" x14ac:dyDescent="0.3">
      <c r="A37" s="10" t="s">
        <v>8</v>
      </c>
      <c r="B37">
        <v>360</v>
      </c>
      <c r="D37">
        <v>360</v>
      </c>
      <c r="E37" s="7">
        <f t="shared" si="1"/>
        <v>0</v>
      </c>
      <c r="F37">
        <v>250</v>
      </c>
      <c r="G37" s="7">
        <f t="shared" si="2"/>
        <v>30.555555555555557</v>
      </c>
      <c r="H37">
        <v>56</v>
      </c>
      <c r="I37">
        <f t="shared" si="3"/>
        <v>5.6000000000000001E-2</v>
      </c>
    </row>
    <row r="38" spans="1:9" ht="15" thickBot="1" x14ac:dyDescent="0.35">
      <c r="A38" s="10" t="s">
        <v>7</v>
      </c>
      <c r="B38">
        <v>237</v>
      </c>
      <c r="D38">
        <v>230</v>
      </c>
      <c r="E38" s="8">
        <f t="shared" si="1"/>
        <v>2.9535864978902953</v>
      </c>
      <c r="F38">
        <v>182</v>
      </c>
      <c r="G38" s="8">
        <f t="shared" si="2"/>
        <v>23.206751054852322</v>
      </c>
      <c r="H38">
        <v>46</v>
      </c>
      <c r="I38">
        <f>H38/1000</f>
        <v>4.5999999999999999E-2</v>
      </c>
    </row>
    <row r="39" spans="1:9" x14ac:dyDescent="0.3">
      <c r="A39" s="2" t="s">
        <v>123</v>
      </c>
      <c r="B39" s="3">
        <f>SUM(B15:B38)</f>
        <v>2567</v>
      </c>
      <c r="C39" s="3"/>
      <c r="D39" s="3">
        <f>SUM(D15:D38)</f>
        <v>2535</v>
      </c>
      <c r="E39" s="7">
        <f>SUM(E15:E38)</f>
        <v>49.140572974075653</v>
      </c>
      <c r="F39" s="3"/>
      <c r="G39" s="7">
        <f>SUM(G15:G38)/24</f>
        <v>17.48915468993102</v>
      </c>
      <c r="H39" s="3">
        <f>SUM(H15:H38)</f>
        <v>854</v>
      </c>
      <c r="I39" s="3">
        <f>SUM(I15:I38)</f>
        <v>0.85400000000000031</v>
      </c>
    </row>
    <row r="41" spans="1:9" ht="15" thickBot="1" x14ac:dyDescent="0.35">
      <c r="A41" s="4" t="s">
        <v>0</v>
      </c>
      <c r="B41" s="5" t="s">
        <v>1</v>
      </c>
      <c r="C41" s="5"/>
      <c r="D41" s="14" t="s">
        <v>125</v>
      </c>
      <c r="E41" s="6" t="s">
        <v>2</v>
      </c>
      <c r="F41" s="5" t="s">
        <v>124</v>
      </c>
      <c r="G41" s="6" t="s">
        <v>3</v>
      </c>
      <c r="H41" s="5" t="s">
        <v>126</v>
      </c>
      <c r="I41" s="5" t="s">
        <v>4</v>
      </c>
    </row>
    <row r="42" spans="1:9" x14ac:dyDescent="0.3">
      <c r="A42" s="11" t="s">
        <v>66</v>
      </c>
      <c r="B42">
        <v>109</v>
      </c>
      <c r="D42">
        <v>109</v>
      </c>
      <c r="E42" s="7">
        <f t="shared" ref="E42:E51" si="4">100*(B42-D42)/B42</f>
        <v>0</v>
      </c>
      <c r="F42">
        <v>109</v>
      </c>
      <c r="G42" s="7">
        <f t="shared" ref="G42:G51" si="5">100*(B42-F42)/B42</f>
        <v>0</v>
      </c>
      <c r="H42">
        <v>30</v>
      </c>
      <c r="I42">
        <f>H42/1000</f>
        <v>0.03</v>
      </c>
    </row>
    <row r="43" spans="1:9" x14ac:dyDescent="0.3">
      <c r="A43" s="10" t="s">
        <v>65</v>
      </c>
      <c r="B43">
        <v>115</v>
      </c>
      <c r="D43">
        <v>115</v>
      </c>
      <c r="E43" s="7">
        <f t="shared" si="4"/>
        <v>0</v>
      </c>
      <c r="F43">
        <v>76</v>
      </c>
      <c r="G43" s="7">
        <f t="shared" si="5"/>
        <v>33.913043478260867</v>
      </c>
      <c r="H43">
        <v>27</v>
      </c>
      <c r="I43">
        <f t="shared" ref="I43:I77" si="6">H43/1000</f>
        <v>2.7E-2</v>
      </c>
    </row>
    <row r="44" spans="1:9" x14ac:dyDescent="0.3">
      <c r="A44" s="10" t="s">
        <v>64</v>
      </c>
      <c r="B44">
        <v>274</v>
      </c>
      <c r="D44">
        <v>274</v>
      </c>
      <c r="E44" s="7">
        <f t="shared" si="4"/>
        <v>0</v>
      </c>
      <c r="F44">
        <v>274</v>
      </c>
      <c r="G44" s="7">
        <f t="shared" si="5"/>
        <v>0</v>
      </c>
      <c r="H44">
        <v>27</v>
      </c>
      <c r="I44">
        <f t="shared" si="6"/>
        <v>2.7E-2</v>
      </c>
    </row>
    <row r="45" spans="1:9" x14ac:dyDescent="0.3">
      <c r="A45" s="10" t="s">
        <v>63</v>
      </c>
      <c r="B45">
        <v>172</v>
      </c>
      <c r="D45">
        <v>172</v>
      </c>
      <c r="E45" s="7">
        <f t="shared" si="4"/>
        <v>0</v>
      </c>
      <c r="F45">
        <v>170</v>
      </c>
      <c r="G45" s="7">
        <f t="shared" si="5"/>
        <v>1.1627906976744187</v>
      </c>
      <c r="H45">
        <v>29</v>
      </c>
      <c r="I45">
        <f t="shared" si="6"/>
        <v>2.9000000000000001E-2</v>
      </c>
    </row>
    <row r="46" spans="1:9" x14ac:dyDescent="0.3">
      <c r="A46" s="10" t="s">
        <v>62</v>
      </c>
      <c r="B46">
        <v>210</v>
      </c>
      <c r="D46">
        <v>210</v>
      </c>
      <c r="E46" s="7">
        <f t="shared" si="4"/>
        <v>0</v>
      </c>
      <c r="F46">
        <v>101</v>
      </c>
      <c r="G46" s="7">
        <f t="shared" si="5"/>
        <v>51.904761904761905</v>
      </c>
      <c r="H46">
        <v>29</v>
      </c>
      <c r="I46">
        <f t="shared" si="6"/>
        <v>2.9000000000000001E-2</v>
      </c>
    </row>
    <row r="47" spans="1:9" x14ac:dyDescent="0.3">
      <c r="A47" s="10" t="s">
        <v>61</v>
      </c>
      <c r="B47">
        <v>313</v>
      </c>
      <c r="D47">
        <v>313</v>
      </c>
      <c r="E47" s="7">
        <f t="shared" si="4"/>
        <v>0</v>
      </c>
      <c r="F47">
        <v>286</v>
      </c>
      <c r="G47" s="7">
        <f t="shared" si="5"/>
        <v>8.6261980830670932</v>
      </c>
      <c r="H47">
        <v>35</v>
      </c>
      <c r="I47">
        <f t="shared" si="6"/>
        <v>3.5000000000000003E-2</v>
      </c>
    </row>
    <row r="48" spans="1:9" x14ac:dyDescent="0.3">
      <c r="A48" s="10" t="s">
        <v>60</v>
      </c>
      <c r="B48">
        <v>166</v>
      </c>
      <c r="D48">
        <v>166</v>
      </c>
      <c r="E48" s="7">
        <f t="shared" si="4"/>
        <v>0</v>
      </c>
      <c r="F48">
        <v>124</v>
      </c>
      <c r="G48" s="7">
        <f t="shared" si="5"/>
        <v>25.301204819277107</v>
      </c>
      <c r="H48">
        <v>27</v>
      </c>
      <c r="I48">
        <f t="shared" si="6"/>
        <v>2.7E-2</v>
      </c>
    </row>
    <row r="49" spans="1:9" x14ac:dyDescent="0.3">
      <c r="A49" s="10" t="s">
        <v>59</v>
      </c>
      <c r="B49">
        <v>260</v>
      </c>
      <c r="D49">
        <v>260</v>
      </c>
      <c r="E49" s="7">
        <f t="shared" si="4"/>
        <v>0</v>
      </c>
      <c r="F49">
        <v>161</v>
      </c>
      <c r="G49" s="7">
        <f t="shared" si="5"/>
        <v>38.07692307692308</v>
      </c>
      <c r="H49">
        <v>27</v>
      </c>
      <c r="I49">
        <f t="shared" si="6"/>
        <v>2.7E-2</v>
      </c>
    </row>
    <row r="50" spans="1:9" x14ac:dyDescent="0.3">
      <c r="A50" s="10" t="s">
        <v>58</v>
      </c>
      <c r="B50">
        <v>457</v>
      </c>
      <c r="D50">
        <v>457</v>
      </c>
      <c r="E50" s="7">
        <f t="shared" si="4"/>
        <v>0</v>
      </c>
      <c r="F50">
        <v>457</v>
      </c>
      <c r="G50" s="7">
        <f t="shared" si="5"/>
        <v>0</v>
      </c>
      <c r="H50">
        <v>28</v>
      </c>
      <c r="I50">
        <f t="shared" si="6"/>
        <v>2.8000000000000001E-2</v>
      </c>
    </row>
    <row r="51" spans="1:9" x14ac:dyDescent="0.3">
      <c r="A51" s="10" t="s">
        <v>57</v>
      </c>
      <c r="B51">
        <v>160</v>
      </c>
      <c r="D51">
        <v>160</v>
      </c>
      <c r="E51" s="7">
        <f t="shared" si="4"/>
        <v>0</v>
      </c>
      <c r="F51">
        <v>160</v>
      </c>
      <c r="G51" s="7">
        <f t="shared" si="5"/>
        <v>0</v>
      </c>
      <c r="H51">
        <v>37</v>
      </c>
      <c r="I51">
        <f t="shared" si="6"/>
        <v>3.6999999999999998E-2</v>
      </c>
    </row>
    <row r="52" spans="1:9" x14ac:dyDescent="0.3">
      <c r="A52" s="10" t="s">
        <v>56</v>
      </c>
      <c r="B52">
        <v>0</v>
      </c>
      <c r="D52">
        <v>0</v>
      </c>
      <c r="E52" s="7">
        <v>0</v>
      </c>
      <c r="F52">
        <v>0</v>
      </c>
      <c r="G52" s="7">
        <v>0</v>
      </c>
      <c r="H52">
        <v>37</v>
      </c>
      <c r="I52">
        <f t="shared" si="6"/>
        <v>3.6999999999999998E-2</v>
      </c>
    </row>
    <row r="53" spans="1:9" x14ac:dyDescent="0.3">
      <c r="A53" s="10" t="s">
        <v>55</v>
      </c>
      <c r="B53">
        <v>398</v>
      </c>
      <c r="D53">
        <v>398</v>
      </c>
      <c r="E53" s="7">
        <f t="shared" ref="E53:E77" si="7">100*(B53-D53)/B53</f>
        <v>0</v>
      </c>
      <c r="F53">
        <v>396</v>
      </c>
      <c r="G53" s="7">
        <f t="shared" ref="G53:G77" si="8">100*(B53-F53)/B53</f>
        <v>0.50251256281407031</v>
      </c>
      <c r="H53">
        <v>38</v>
      </c>
      <c r="I53">
        <f t="shared" si="6"/>
        <v>3.7999999999999999E-2</v>
      </c>
    </row>
    <row r="54" spans="1:9" x14ac:dyDescent="0.3">
      <c r="A54" s="10" t="s">
        <v>54</v>
      </c>
      <c r="B54">
        <v>280</v>
      </c>
      <c r="D54">
        <v>280</v>
      </c>
      <c r="E54" s="7">
        <f t="shared" si="7"/>
        <v>0</v>
      </c>
      <c r="F54">
        <v>248</v>
      </c>
      <c r="G54" s="7">
        <f t="shared" si="8"/>
        <v>11.428571428571429</v>
      </c>
      <c r="H54">
        <v>38</v>
      </c>
      <c r="I54">
        <f t="shared" si="6"/>
        <v>3.7999999999999999E-2</v>
      </c>
    </row>
    <row r="55" spans="1:9" x14ac:dyDescent="0.3">
      <c r="A55" s="10" t="s">
        <v>53</v>
      </c>
      <c r="B55">
        <v>717</v>
      </c>
      <c r="D55">
        <v>662</v>
      </c>
      <c r="E55" s="7">
        <f t="shared" si="7"/>
        <v>7.670850767085077</v>
      </c>
      <c r="F55">
        <v>556</v>
      </c>
      <c r="G55" s="7">
        <f t="shared" si="8"/>
        <v>22.454672245467226</v>
      </c>
      <c r="H55">
        <v>39</v>
      </c>
      <c r="I55">
        <f t="shared" si="6"/>
        <v>3.9E-2</v>
      </c>
    </row>
    <row r="56" spans="1:9" x14ac:dyDescent="0.3">
      <c r="A56" s="10" t="s">
        <v>52</v>
      </c>
      <c r="B56">
        <v>810</v>
      </c>
      <c r="D56">
        <v>810</v>
      </c>
      <c r="E56" s="7">
        <f t="shared" si="7"/>
        <v>0</v>
      </c>
      <c r="F56">
        <v>675</v>
      </c>
      <c r="G56" s="7">
        <f t="shared" si="8"/>
        <v>16.666666666666668</v>
      </c>
      <c r="H56">
        <v>39</v>
      </c>
      <c r="I56">
        <f t="shared" si="6"/>
        <v>3.9E-2</v>
      </c>
    </row>
    <row r="57" spans="1:9" x14ac:dyDescent="0.3">
      <c r="A57" s="10" t="s">
        <v>51</v>
      </c>
      <c r="B57">
        <v>702</v>
      </c>
      <c r="D57">
        <v>702</v>
      </c>
      <c r="E57" s="7">
        <f t="shared" si="7"/>
        <v>0</v>
      </c>
      <c r="F57">
        <v>518</v>
      </c>
      <c r="G57" s="7">
        <f t="shared" si="8"/>
        <v>26.210826210826212</v>
      </c>
      <c r="H57">
        <v>36</v>
      </c>
      <c r="I57">
        <f t="shared" si="6"/>
        <v>3.5999999999999997E-2</v>
      </c>
    </row>
    <row r="58" spans="1:9" x14ac:dyDescent="0.3">
      <c r="A58" s="10" t="s">
        <v>50</v>
      </c>
      <c r="B58">
        <v>980</v>
      </c>
      <c r="D58">
        <v>965</v>
      </c>
      <c r="E58" s="7">
        <f t="shared" si="7"/>
        <v>1.5306122448979591</v>
      </c>
      <c r="F58">
        <v>903</v>
      </c>
      <c r="G58" s="7">
        <f t="shared" si="8"/>
        <v>7.8571428571428568</v>
      </c>
      <c r="H58">
        <v>38</v>
      </c>
      <c r="I58">
        <f t="shared" si="6"/>
        <v>3.7999999999999999E-2</v>
      </c>
    </row>
    <row r="59" spans="1:9" x14ac:dyDescent="0.3">
      <c r="A59" s="10" t="s">
        <v>49</v>
      </c>
      <c r="B59">
        <v>1115</v>
      </c>
      <c r="D59">
        <v>1070</v>
      </c>
      <c r="E59" s="7">
        <f t="shared" si="7"/>
        <v>4.0358744394618835</v>
      </c>
      <c r="F59">
        <v>842</v>
      </c>
      <c r="G59" s="7">
        <f t="shared" si="8"/>
        <v>24.484304932735427</v>
      </c>
      <c r="H59">
        <v>43</v>
      </c>
      <c r="I59">
        <f t="shared" si="6"/>
        <v>4.2999999999999997E-2</v>
      </c>
    </row>
    <row r="60" spans="1:9" x14ac:dyDescent="0.3">
      <c r="A60" s="10" t="s">
        <v>48</v>
      </c>
      <c r="B60">
        <v>515</v>
      </c>
      <c r="D60">
        <v>515</v>
      </c>
      <c r="E60" s="7">
        <f t="shared" si="7"/>
        <v>0</v>
      </c>
      <c r="F60">
        <v>489</v>
      </c>
      <c r="G60" s="7">
        <f t="shared" si="8"/>
        <v>5.0485436893203888</v>
      </c>
      <c r="H60">
        <v>51</v>
      </c>
      <c r="I60">
        <f t="shared" si="6"/>
        <v>5.0999999999999997E-2</v>
      </c>
    </row>
    <row r="61" spans="1:9" x14ac:dyDescent="0.3">
      <c r="A61" s="10" t="s">
        <v>47</v>
      </c>
      <c r="B61">
        <v>509</v>
      </c>
      <c r="D61">
        <v>509</v>
      </c>
      <c r="E61" s="7">
        <f t="shared" si="7"/>
        <v>0</v>
      </c>
      <c r="F61">
        <v>411</v>
      </c>
      <c r="G61" s="7">
        <f t="shared" si="8"/>
        <v>19.253438113948921</v>
      </c>
      <c r="H61">
        <v>54</v>
      </c>
      <c r="I61">
        <f t="shared" si="6"/>
        <v>5.3999999999999999E-2</v>
      </c>
    </row>
    <row r="62" spans="1:9" x14ac:dyDescent="0.3">
      <c r="A62" s="10" t="s">
        <v>46</v>
      </c>
      <c r="B62">
        <v>457</v>
      </c>
      <c r="D62">
        <v>457</v>
      </c>
      <c r="E62" s="7">
        <f t="shared" si="7"/>
        <v>0</v>
      </c>
      <c r="F62">
        <v>432</v>
      </c>
      <c r="G62" s="7">
        <f t="shared" si="8"/>
        <v>5.4704595185995624</v>
      </c>
      <c r="H62">
        <v>55</v>
      </c>
      <c r="I62">
        <f t="shared" si="6"/>
        <v>5.5E-2</v>
      </c>
    </row>
    <row r="63" spans="1:9" x14ac:dyDescent="0.3">
      <c r="A63" s="10" t="s">
        <v>45</v>
      </c>
      <c r="B63">
        <v>1000</v>
      </c>
      <c r="D63">
        <v>976</v>
      </c>
      <c r="E63" s="7">
        <f t="shared" si="7"/>
        <v>2.4</v>
      </c>
      <c r="F63">
        <v>801</v>
      </c>
      <c r="G63" s="7">
        <f t="shared" si="8"/>
        <v>19.899999999999999</v>
      </c>
      <c r="H63">
        <v>59</v>
      </c>
      <c r="I63">
        <f t="shared" si="6"/>
        <v>5.8999999999999997E-2</v>
      </c>
    </row>
    <row r="64" spans="1:9" x14ac:dyDescent="0.3">
      <c r="A64" s="10" t="s">
        <v>44</v>
      </c>
      <c r="B64">
        <v>989</v>
      </c>
      <c r="D64">
        <v>989</v>
      </c>
      <c r="E64" s="7">
        <f t="shared" si="7"/>
        <v>0</v>
      </c>
      <c r="F64">
        <v>654</v>
      </c>
      <c r="G64" s="7">
        <f t="shared" si="8"/>
        <v>33.872598584428715</v>
      </c>
      <c r="H64">
        <v>54</v>
      </c>
      <c r="I64">
        <f t="shared" si="6"/>
        <v>5.3999999999999999E-2</v>
      </c>
    </row>
    <row r="65" spans="1:9" x14ac:dyDescent="0.3">
      <c r="A65" s="10" t="s">
        <v>43</v>
      </c>
      <c r="B65">
        <v>968</v>
      </c>
      <c r="D65">
        <v>968</v>
      </c>
      <c r="E65" s="7">
        <f t="shared" si="7"/>
        <v>0</v>
      </c>
      <c r="F65">
        <v>674</v>
      </c>
      <c r="G65" s="7">
        <f t="shared" si="8"/>
        <v>30.371900826446282</v>
      </c>
      <c r="H65">
        <v>55</v>
      </c>
      <c r="I65">
        <f t="shared" si="6"/>
        <v>5.5E-2</v>
      </c>
    </row>
    <row r="66" spans="1:9" x14ac:dyDescent="0.3">
      <c r="A66" s="10" t="s">
        <v>42</v>
      </c>
      <c r="B66">
        <v>1463</v>
      </c>
      <c r="D66">
        <v>1463</v>
      </c>
      <c r="E66" s="7">
        <f t="shared" si="7"/>
        <v>0</v>
      </c>
      <c r="F66">
        <v>1204</v>
      </c>
      <c r="G66" s="7">
        <f t="shared" si="8"/>
        <v>17.703349282296649</v>
      </c>
      <c r="H66">
        <v>55</v>
      </c>
      <c r="I66">
        <f t="shared" si="6"/>
        <v>5.5E-2</v>
      </c>
    </row>
    <row r="67" spans="1:9" x14ac:dyDescent="0.3">
      <c r="A67" s="10" t="s">
        <v>41</v>
      </c>
      <c r="B67">
        <v>1317</v>
      </c>
      <c r="D67">
        <v>1317</v>
      </c>
      <c r="E67" s="7">
        <f t="shared" si="7"/>
        <v>0</v>
      </c>
      <c r="F67">
        <v>880</v>
      </c>
      <c r="G67" s="7">
        <f t="shared" si="8"/>
        <v>33.181473044798786</v>
      </c>
      <c r="H67">
        <v>55</v>
      </c>
      <c r="I67">
        <f t="shared" si="6"/>
        <v>5.5E-2</v>
      </c>
    </row>
    <row r="68" spans="1:9" x14ac:dyDescent="0.3">
      <c r="A68" s="10" t="s">
        <v>40</v>
      </c>
      <c r="B68">
        <v>1625</v>
      </c>
      <c r="D68">
        <v>1610</v>
      </c>
      <c r="E68" s="7">
        <f t="shared" si="7"/>
        <v>0.92307692307692313</v>
      </c>
      <c r="F68">
        <v>1367</v>
      </c>
      <c r="G68" s="7">
        <f t="shared" si="8"/>
        <v>15.876923076923077</v>
      </c>
      <c r="H68">
        <v>56</v>
      </c>
      <c r="I68">
        <f t="shared" si="6"/>
        <v>5.6000000000000001E-2</v>
      </c>
    </row>
    <row r="69" spans="1:9" x14ac:dyDescent="0.3">
      <c r="A69" s="10" t="s">
        <v>39</v>
      </c>
      <c r="B69">
        <v>549</v>
      </c>
      <c r="D69">
        <v>501</v>
      </c>
      <c r="E69" s="7">
        <f t="shared" si="7"/>
        <v>8.7431693989071047</v>
      </c>
      <c r="F69">
        <v>400</v>
      </c>
      <c r="G69" s="7">
        <f t="shared" si="8"/>
        <v>27.140255009107467</v>
      </c>
      <c r="H69">
        <v>91</v>
      </c>
      <c r="I69">
        <f t="shared" si="6"/>
        <v>9.0999999999999998E-2</v>
      </c>
    </row>
    <row r="70" spans="1:9" x14ac:dyDescent="0.3">
      <c r="A70" s="10" t="s">
        <v>38</v>
      </c>
      <c r="B70">
        <v>814</v>
      </c>
      <c r="D70">
        <v>786</v>
      </c>
      <c r="E70" s="7">
        <f t="shared" si="7"/>
        <v>3.4398034398034398</v>
      </c>
      <c r="F70">
        <v>572</v>
      </c>
      <c r="G70" s="7">
        <f t="shared" si="8"/>
        <v>29.72972972972973</v>
      </c>
      <c r="H70">
        <v>107</v>
      </c>
      <c r="I70">
        <f t="shared" si="6"/>
        <v>0.107</v>
      </c>
    </row>
    <row r="71" spans="1:9" x14ac:dyDescent="0.3">
      <c r="A71" s="10" t="s">
        <v>37</v>
      </c>
      <c r="B71">
        <v>555</v>
      </c>
      <c r="D71">
        <v>517</v>
      </c>
      <c r="E71" s="7">
        <f t="shared" si="7"/>
        <v>6.8468468468468471</v>
      </c>
      <c r="F71">
        <v>379</v>
      </c>
      <c r="G71" s="7">
        <f t="shared" si="8"/>
        <v>31.711711711711711</v>
      </c>
      <c r="H71">
        <v>76</v>
      </c>
      <c r="I71">
        <f t="shared" si="6"/>
        <v>7.5999999999999998E-2</v>
      </c>
    </row>
    <row r="72" spans="1:9" x14ac:dyDescent="0.3">
      <c r="A72" s="10" t="s">
        <v>36</v>
      </c>
      <c r="B72">
        <v>1378</v>
      </c>
      <c r="D72">
        <v>1378</v>
      </c>
      <c r="E72" s="7">
        <f t="shared" si="7"/>
        <v>0</v>
      </c>
      <c r="F72">
        <v>1011</v>
      </c>
      <c r="G72" s="7">
        <f t="shared" si="8"/>
        <v>26.632801161103046</v>
      </c>
      <c r="H72">
        <v>101</v>
      </c>
      <c r="I72">
        <f t="shared" si="6"/>
        <v>0.10100000000000001</v>
      </c>
    </row>
    <row r="73" spans="1:9" x14ac:dyDescent="0.3">
      <c r="A73" s="10" t="s">
        <v>35</v>
      </c>
      <c r="B73">
        <v>1503</v>
      </c>
      <c r="D73">
        <v>1503</v>
      </c>
      <c r="E73" s="7">
        <f t="shared" si="7"/>
        <v>0</v>
      </c>
      <c r="F73">
        <v>1235</v>
      </c>
      <c r="G73" s="7">
        <f t="shared" si="8"/>
        <v>17.831004657351961</v>
      </c>
      <c r="H73">
        <v>85</v>
      </c>
      <c r="I73">
        <f t="shared" si="6"/>
        <v>8.5000000000000006E-2</v>
      </c>
    </row>
    <row r="74" spans="1:9" x14ac:dyDescent="0.3">
      <c r="A74" s="10" t="s">
        <v>34</v>
      </c>
      <c r="B74">
        <v>1066</v>
      </c>
      <c r="D74">
        <v>1028</v>
      </c>
      <c r="E74" s="7">
        <f t="shared" si="7"/>
        <v>3.5647279549718576</v>
      </c>
      <c r="F74">
        <v>759</v>
      </c>
      <c r="G74" s="7">
        <f t="shared" si="8"/>
        <v>28.79924953095685</v>
      </c>
      <c r="H74">
        <v>88</v>
      </c>
      <c r="I74">
        <f t="shared" si="6"/>
        <v>8.7999999999999995E-2</v>
      </c>
    </row>
    <row r="75" spans="1:9" x14ac:dyDescent="0.3">
      <c r="A75" s="10" t="s">
        <v>33</v>
      </c>
      <c r="B75">
        <v>2074</v>
      </c>
      <c r="D75">
        <v>2074</v>
      </c>
      <c r="E75" s="7">
        <f t="shared" si="7"/>
        <v>0</v>
      </c>
      <c r="F75">
        <v>1440</v>
      </c>
      <c r="G75" s="7">
        <f t="shared" si="8"/>
        <v>30.568948891031823</v>
      </c>
      <c r="H75">
        <v>98</v>
      </c>
      <c r="I75">
        <f t="shared" si="6"/>
        <v>9.8000000000000004E-2</v>
      </c>
    </row>
    <row r="76" spans="1:9" x14ac:dyDescent="0.3">
      <c r="A76" s="10" t="s">
        <v>32</v>
      </c>
      <c r="B76">
        <v>1806</v>
      </c>
      <c r="D76">
        <v>1806</v>
      </c>
      <c r="E76" s="7">
        <f t="shared" si="7"/>
        <v>0</v>
      </c>
      <c r="F76">
        <v>1321</v>
      </c>
      <c r="G76" s="7">
        <f t="shared" si="8"/>
        <v>26.854928017718716</v>
      </c>
      <c r="H76">
        <v>102</v>
      </c>
      <c r="I76">
        <f t="shared" si="6"/>
        <v>0.10199999999999999</v>
      </c>
    </row>
    <row r="77" spans="1:9" ht="15" thickBot="1" x14ac:dyDescent="0.35">
      <c r="A77" s="12" t="s">
        <v>31</v>
      </c>
      <c r="B77">
        <v>1901</v>
      </c>
      <c r="D77">
        <v>1820</v>
      </c>
      <c r="E77" s="7">
        <f t="shared" si="7"/>
        <v>4.2609153077327724</v>
      </c>
      <c r="F77">
        <v>1258</v>
      </c>
      <c r="G77" s="8">
        <f t="shared" si="8"/>
        <v>33.824302998421885</v>
      </c>
      <c r="H77">
        <v>99</v>
      </c>
      <c r="I77">
        <f t="shared" si="6"/>
        <v>9.9000000000000005E-2</v>
      </c>
    </row>
    <row r="78" spans="1:9" x14ac:dyDescent="0.3">
      <c r="A78" s="2" t="s">
        <v>123</v>
      </c>
      <c r="B78" s="3">
        <f>SUM(B42:B77)</f>
        <v>27727</v>
      </c>
      <c r="C78" s="3"/>
      <c r="D78" s="3">
        <f>SUM(D42:D77)</f>
        <v>27340</v>
      </c>
      <c r="E78" s="9">
        <f>SUM(E42:E77)</f>
        <v>43.415877322783864</v>
      </c>
      <c r="F78" s="3"/>
      <c r="G78" s="7">
        <f>SUM(G42:G77)/35</f>
        <v>20.067463908802402</v>
      </c>
      <c r="H78" s="3">
        <f>SUM(H42:H77)</f>
        <v>1945</v>
      </c>
      <c r="I78" s="3">
        <f>SUM(I42:I77)</f>
        <v>1.9450000000000005</v>
      </c>
    </row>
    <row r="80" spans="1:9" ht="15" thickBot="1" x14ac:dyDescent="0.35">
      <c r="A80" s="4" t="s">
        <v>0</v>
      </c>
      <c r="B80" s="5" t="s">
        <v>1</v>
      </c>
      <c r="C80" s="5"/>
      <c r="D80" s="14" t="s">
        <v>125</v>
      </c>
      <c r="E80" s="6" t="s">
        <v>2</v>
      </c>
      <c r="F80" s="5" t="s">
        <v>124</v>
      </c>
      <c r="G80" s="6" t="s">
        <v>3</v>
      </c>
      <c r="H80" s="5" t="s">
        <v>126</v>
      </c>
      <c r="I80" s="5" t="s">
        <v>4</v>
      </c>
    </row>
    <row r="81" spans="1:9" x14ac:dyDescent="0.3">
      <c r="A81" s="11" t="s">
        <v>102</v>
      </c>
      <c r="B81">
        <v>0</v>
      </c>
      <c r="D81">
        <v>0</v>
      </c>
      <c r="E81" s="7">
        <v>0</v>
      </c>
      <c r="F81">
        <v>0</v>
      </c>
      <c r="G81" s="7">
        <v>0</v>
      </c>
      <c r="H81">
        <v>27</v>
      </c>
      <c r="I81">
        <f>H81/1000</f>
        <v>2.7E-2</v>
      </c>
    </row>
    <row r="82" spans="1:9" x14ac:dyDescent="0.3">
      <c r="A82" s="10" t="s">
        <v>101</v>
      </c>
      <c r="B82">
        <v>0</v>
      </c>
      <c r="D82">
        <v>0</v>
      </c>
      <c r="E82" s="7">
        <v>0</v>
      </c>
      <c r="F82">
        <v>0</v>
      </c>
      <c r="G82" s="7">
        <v>0</v>
      </c>
      <c r="H82">
        <v>27</v>
      </c>
      <c r="I82">
        <f t="shared" ref="I82:I116" si="9">H82/1000</f>
        <v>2.7E-2</v>
      </c>
    </row>
    <row r="83" spans="1:9" x14ac:dyDescent="0.3">
      <c r="A83" s="10" t="s">
        <v>100</v>
      </c>
      <c r="B83">
        <v>0</v>
      </c>
      <c r="D83">
        <v>0</v>
      </c>
      <c r="E83" s="7">
        <v>0</v>
      </c>
      <c r="F83">
        <v>0</v>
      </c>
      <c r="G83" s="7">
        <v>0</v>
      </c>
      <c r="H83">
        <v>28</v>
      </c>
      <c r="I83">
        <f t="shared" si="9"/>
        <v>2.8000000000000001E-2</v>
      </c>
    </row>
    <row r="84" spans="1:9" x14ac:dyDescent="0.3">
      <c r="A84" s="10" t="s">
        <v>99</v>
      </c>
      <c r="B84">
        <v>2</v>
      </c>
      <c r="D84">
        <v>2</v>
      </c>
      <c r="E84" s="7">
        <f>100*(B84-D84)/B84</f>
        <v>0</v>
      </c>
      <c r="F84">
        <v>2</v>
      </c>
      <c r="G84" s="7">
        <f>100*(B84-F84)/B84</f>
        <v>0</v>
      </c>
      <c r="H84">
        <v>27</v>
      </c>
      <c r="I84">
        <f t="shared" si="9"/>
        <v>2.7E-2</v>
      </c>
    </row>
    <row r="85" spans="1:9" x14ac:dyDescent="0.3">
      <c r="A85" s="10" t="s">
        <v>98</v>
      </c>
      <c r="B85">
        <v>0</v>
      </c>
      <c r="D85">
        <v>0</v>
      </c>
      <c r="E85" s="7">
        <v>0</v>
      </c>
      <c r="F85">
        <v>0</v>
      </c>
      <c r="G85" s="7">
        <v>0</v>
      </c>
      <c r="H85">
        <v>30</v>
      </c>
      <c r="I85">
        <f t="shared" si="9"/>
        <v>0.03</v>
      </c>
    </row>
    <row r="86" spans="1:9" x14ac:dyDescent="0.3">
      <c r="A86" s="10" t="s">
        <v>97</v>
      </c>
      <c r="B86">
        <v>4</v>
      </c>
      <c r="D86">
        <v>4</v>
      </c>
      <c r="E86" s="7">
        <f>100*(B86-D86)/B86</f>
        <v>0</v>
      </c>
      <c r="F86">
        <v>2</v>
      </c>
      <c r="G86" s="7">
        <f>100*(B86-F86)/B86</f>
        <v>50</v>
      </c>
      <c r="H86">
        <v>28</v>
      </c>
      <c r="I86">
        <f t="shared" si="9"/>
        <v>2.8000000000000001E-2</v>
      </c>
    </row>
    <row r="87" spans="1:9" x14ac:dyDescent="0.3">
      <c r="A87" s="10" t="s">
        <v>96</v>
      </c>
      <c r="B87">
        <v>9</v>
      </c>
      <c r="D87">
        <v>9</v>
      </c>
      <c r="E87" s="7">
        <f>100*(B87-D87)/B87</f>
        <v>0</v>
      </c>
      <c r="F87">
        <v>7</v>
      </c>
      <c r="G87" s="7">
        <f>100*(B87-F87)/B87</f>
        <v>22.222222222222221</v>
      </c>
      <c r="H87">
        <v>28</v>
      </c>
      <c r="I87">
        <f t="shared" si="9"/>
        <v>2.8000000000000001E-2</v>
      </c>
    </row>
    <row r="88" spans="1:9" x14ac:dyDescent="0.3">
      <c r="A88" s="10" t="s">
        <v>95</v>
      </c>
      <c r="B88">
        <v>1</v>
      </c>
      <c r="D88">
        <v>1</v>
      </c>
      <c r="E88" s="7">
        <f>100*(B88-D88)/B88</f>
        <v>0</v>
      </c>
      <c r="F88">
        <v>1</v>
      </c>
      <c r="G88" s="7">
        <f>100*(B88-F88)/B88</f>
        <v>0</v>
      </c>
      <c r="H88">
        <v>28</v>
      </c>
      <c r="I88">
        <f t="shared" si="9"/>
        <v>2.8000000000000001E-2</v>
      </c>
    </row>
    <row r="89" spans="1:9" x14ac:dyDescent="0.3">
      <c r="A89" s="10" t="s">
        <v>94</v>
      </c>
      <c r="B89">
        <v>4</v>
      </c>
      <c r="D89">
        <v>4</v>
      </c>
      <c r="E89" s="7">
        <f>100*(B89-D89)/B89</f>
        <v>0</v>
      </c>
      <c r="F89">
        <v>2</v>
      </c>
      <c r="G89" s="7">
        <f>100*(B89-F89)/B89</f>
        <v>50</v>
      </c>
      <c r="H89">
        <v>28</v>
      </c>
      <c r="I89">
        <f t="shared" si="9"/>
        <v>2.8000000000000001E-2</v>
      </c>
    </row>
    <row r="90" spans="1:9" x14ac:dyDescent="0.3">
      <c r="A90" s="10" t="s">
        <v>93</v>
      </c>
      <c r="B90">
        <v>2</v>
      </c>
      <c r="D90">
        <v>2</v>
      </c>
      <c r="E90" s="7">
        <f>100*(B90-D90)/B90</f>
        <v>0</v>
      </c>
      <c r="F90">
        <v>2</v>
      </c>
      <c r="G90" s="7">
        <f>100*(B90-F90)/B90</f>
        <v>0</v>
      </c>
      <c r="H90">
        <v>35</v>
      </c>
      <c r="I90">
        <f t="shared" si="9"/>
        <v>3.5000000000000003E-2</v>
      </c>
    </row>
    <row r="91" spans="1:9" x14ac:dyDescent="0.3">
      <c r="A91" s="10" t="s">
        <v>92</v>
      </c>
      <c r="B91">
        <v>0</v>
      </c>
      <c r="D91">
        <v>0</v>
      </c>
      <c r="E91" s="7">
        <v>0</v>
      </c>
      <c r="F91">
        <v>0</v>
      </c>
      <c r="G91" s="7">
        <v>0</v>
      </c>
      <c r="H91">
        <v>34</v>
      </c>
      <c r="I91">
        <f t="shared" si="9"/>
        <v>3.4000000000000002E-2</v>
      </c>
    </row>
    <row r="92" spans="1:9" x14ac:dyDescent="0.3">
      <c r="A92" s="10" t="s">
        <v>91</v>
      </c>
      <c r="B92">
        <v>4</v>
      </c>
      <c r="D92">
        <v>4</v>
      </c>
      <c r="E92" s="7">
        <f t="shared" ref="E92:E116" si="10">100*(B92-D92)/B92</f>
        <v>0</v>
      </c>
      <c r="F92">
        <v>2</v>
      </c>
      <c r="G92" s="7">
        <f t="shared" ref="G92:G116" si="11">100*(B92-F92)/B92</f>
        <v>50</v>
      </c>
      <c r="H92">
        <v>38</v>
      </c>
      <c r="I92">
        <f t="shared" si="9"/>
        <v>3.7999999999999999E-2</v>
      </c>
    </row>
    <row r="93" spans="1:9" x14ac:dyDescent="0.3">
      <c r="A93" s="10" t="s">
        <v>90</v>
      </c>
      <c r="B93">
        <v>15</v>
      </c>
      <c r="D93">
        <v>15</v>
      </c>
      <c r="E93" s="7">
        <f t="shared" si="10"/>
        <v>0</v>
      </c>
      <c r="F93">
        <v>11</v>
      </c>
      <c r="G93" s="7">
        <f t="shared" si="11"/>
        <v>26.666666666666668</v>
      </c>
      <c r="H93">
        <v>36</v>
      </c>
      <c r="I93">
        <f t="shared" si="9"/>
        <v>3.5999999999999997E-2</v>
      </c>
    </row>
    <row r="94" spans="1:9" x14ac:dyDescent="0.3">
      <c r="A94" s="10" t="s">
        <v>89</v>
      </c>
      <c r="B94">
        <v>11</v>
      </c>
      <c r="D94">
        <v>11</v>
      </c>
      <c r="E94" s="7">
        <f t="shared" si="10"/>
        <v>0</v>
      </c>
      <c r="F94">
        <v>6</v>
      </c>
      <c r="G94" s="7">
        <f t="shared" si="11"/>
        <v>45.454545454545453</v>
      </c>
      <c r="H94">
        <v>38</v>
      </c>
      <c r="I94">
        <f t="shared" si="9"/>
        <v>3.7999999999999999E-2</v>
      </c>
    </row>
    <row r="95" spans="1:9" x14ac:dyDescent="0.3">
      <c r="A95" s="10" t="s">
        <v>88</v>
      </c>
      <c r="B95">
        <v>14</v>
      </c>
      <c r="D95">
        <v>14</v>
      </c>
      <c r="E95" s="7">
        <f t="shared" si="10"/>
        <v>0</v>
      </c>
      <c r="F95">
        <v>11</v>
      </c>
      <c r="G95" s="7">
        <f t="shared" si="11"/>
        <v>21.428571428571427</v>
      </c>
      <c r="H95">
        <v>33</v>
      </c>
      <c r="I95">
        <f t="shared" si="9"/>
        <v>3.3000000000000002E-2</v>
      </c>
    </row>
    <row r="96" spans="1:9" x14ac:dyDescent="0.3">
      <c r="A96" s="10" t="s">
        <v>87</v>
      </c>
      <c r="B96">
        <v>26</v>
      </c>
      <c r="D96">
        <v>26</v>
      </c>
      <c r="E96" s="7">
        <f t="shared" si="10"/>
        <v>0</v>
      </c>
      <c r="F96">
        <v>20</v>
      </c>
      <c r="G96" s="7">
        <f t="shared" si="11"/>
        <v>23.076923076923077</v>
      </c>
      <c r="H96">
        <v>35</v>
      </c>
      <c r="I96">
        <f t="shared" si="9"/>
        <v>3.5000000000000003E-2</v>
      </c>
    </row>
    <row r="97" spans="1:9" x14ac:dyDescent="0.3">
      <c r="A97" s="10" t="s">
        <v>86</v>
      </c>
      <c r="B97">
        <v>20</v>
      </c>
      <c r="D97">
        <v>20</v>
      </c>
      <c r="E97" s="7">
        <f t="shared" si="10"/>
        <v>0</v>
      </c>
      <c r="F97">
        <v>15</v>
      </c>
      <c r="G97" s="7">
        <f t="shared" si="11"/>
        <v>25</v>
      </c>
      <c r="H97">
        <v>35</v>
      </c>
      <c r="I97">
        <f t="shared" si="9"/>
        <v>3.5000000000000003E-2</v>
      </c>
    </row>
    <row r="98" spans="1:9" x14ac:dyDescent="0.3">
      <c r="A98" s="10" t="s">
        <v>85</v>
      </c>
      <c r="B98">
        <v>24</v>
      </c>
      <c r="D98">
        <v>24</v>
      </c>
      <c r="E98" s="7">
        <f t="shared" si="10"/>
        <v>0</v>
      </c>
      <c r="F98">
        <v>17</v>
      </c>
      <c r="G98" s="7">
        <f t="shared" si="11"/>
        <v>29.166666666666668</v>
      </c>
      <c r="H98">
        <v>35</v>
      </c>
      <c r="I98">
        <f t="shared" si="9"/>
        <v>3.5000000000000003E-2</v>
      </c>
    </row>
    <row r="99" spans="1:9" x14ac:dyDescent="0.3">
      <c r="A99" s="10" t="s">
        <v>84</v>
      </c>
      <c r="B99">
        <v>8</v>
      </c>
      <c r="D99">
        <v>8</v>
      </c>
      <c r="E99" s="7">
        <f t="shared" si="10"/>
        <v>0</v>
      </c>
      <c r="F99">
        <v>3</v>
      </c>
      <c r="G99" s="7">
        <f t="shared" si="11"/>
        <v>62.5</v>
      </c>
      <c r="H99">
        <v>50</v>
      </c>
      <c r="I99">
        <f t="shared" si="9"/>
        <v>0.05</v>
      </c>
    </row>
    <row r="100" spans="1:9" x14ac:dyDescent="0.3">
      <c r="A100" s="10" t="s">
        <v>83</v>
      </c>
      <c r="B100">
        <v>6</v>
      </c>
      <c r="D100">
        <v>6</v>
      </c>
      <c r="E100" s="7">
        <f t="shared" si="10"/>
        <v>0</v>
      </c>
      <c r="F100">
        <v>5</v>
      </c>
      <c r="G100" s="7">
        <f t="shared" si="11"/>
        <v>16.666666666666668</v>
      </c>
      <c r="H100">
        <v>53</v>
      </c>
      <c r="I100">
        <f t="shared" si="9"/>
        <v>5.2999999999999999E-2</v>
      </c>
    </row>
    <row r="101" spans="1:9" x14ac:dyDescent="0.3">
      <c r="A101" s="10" t="s">
        <v>82</v>
      </c>
      <c r="B101">
        <v>9</v>
      </c>
      <c r="D101">
        <v>9</v>
      </c>
      <c r="E101" s="7">
        <f t="shared" si="10"/>
        <v>0</v>
      </c>
      <c r="F101">
        <v>5</v>
      </c>
      <c r="G101" s="7">
        <f t="shared" si="11"/>
        <v>44.444444444444443</v>
      </c>
      <c r="H101">
        <v>52</v>
      </c>
      <c r="I101">
        <f t="shared" si="9"/>
        <v>5.1999999999999998E-2</v>
      </c>
    </row>
    <row r="102" spans="1:9" x14ac:dyDescent="0.3">
      <c r="A102" s="10" t="s">
        <v>81</v>
      </c>
      <c r="B102">
        <v>32</v>
      </c>
      <c r="D102">
        <v>32</v>
      </c>
      <c r="E102" s="7">
        <f t="shared" si="10"/>
        <v>0</v>
      </c>
      <c r="F102">
        <v>27</v>
      </c>
      <c r="G102" s="7">
        <f t="shared" si="11"/>
        <v>15.625</v>
      </c>
      <c r="H102">
        <v>52</v>
      </c>
      <c r="I102">
        <f t="shared" si="9"/>
        <v>5.1999999999999998E-2</v>
      </c>
    </row>
    <row r="103" spans="1:9" x14ac:dyDescent="0.3">
      <c r="A103" s="10" t="s">
        <v>80</v>
      </c>
      <c r="B103">
        <v>32</v>
      </c>
      <c r="D103">
        <v>31</v>
      </c>
      <c r="E103" s="7">
        <f t="shared" si="10"/>
        <v>3.125</v>
      </c>
      <c r="F103">
        <v>25</v>
      </c>
      <c r="G103" s="7">
        <f t="shared" si="11"/>
        <v>21.875</v>
      </c>
      <c r="H103">
        <v>59</v>
      </c>
      <c r="I103">
        <f t="shared" si="9"/>
        <v>5.8999999999999997E-2</v>
      </c>
    </row>
    <row r="104" spans="1:9" x14ac:dyDescent="0.3">
      <c r="A104" s="10" t="s">
        <v>79</v>
      </c>
      <c r="B104">
        <v>33</v>
      </c>
      <c r="D104">
        <v>33</v>
      </c>
      <c r="E104" s="7">
        <f t="shared" si="10"/>
        <v>0</v>
      </c>
      <c r="F104">
        <v>26</v>
      </c>
      <c r="G104" s="7">
        <f t="shared" si="11"/>
        <v>21.212121212121211</v>
      </c>
      <c r="H104">
        <v>53</v>
      </c>
      <c r="I104">
        <f t="shared" si="9"/>
        <v>5.2999999999999999E-2</v>
      </c>
    </row>
    <row r="105" spans="1:9" x14ac:dyDescent="0.3">
      <c r="A105" s="10" t="s">
        <v>78</v>
      </c>
      <c r="B105">
        <v>57</v>
      </c>
      <c r="D105">
        <v>57</v>
      </c>
      <c r="E105" s="7">
        <f t="shared" si="10"/>
        <v>0</v>
      </c>
      <c r="F105">
        <v>45</v>
      </c>
      <c r="G105" s="7">
        <f t="shared" si="11"/>
        <v>21.05263157894737</v>
      </c>
      <c r="H105">
        <v>51</v>
      </c>
      <c r="I105">
        <f t="shared" si="9"/>
        <v>5.0999999999999997E-2</v>
      </c>
    </row>
    <row r="106" spans="1:9" x14ac:dyDescent="0.3">
      <c r="A106" s="10" t="s">
        <v>77</v>
      </c>
      <c r="B106">
        <v>46</v>
      </c>
      <c r="D106">
        <v>46</v>
      </c>
      <c r="E106" s="7">
        <f t="shared" si="10"/>
        <v>0</v>
      </c>
      <c r="F106">
        <v>42</v>
      </c>
      <c r="G106" s="7">
        <f t="shared" si="11"/>
        <v>8.695652173913043</v>
      </c>
      <c r="H106">
        <v>52</v>
      </c>
      <c r="I106">
        <f t="shared" si="9"/>
        <v>5.1999999999999998E-2</v>
      </c>
    </row>
    <row r="107" spans="1:9" x14ac:dyDescent="0.3">
      <c r="A107" s="10" t="s">
        <v>76</v>
      </c>
      <c r="B107">
        <v>57</v>
      </c>
      <c r="D107">
        <v>57</v>
      </c>
      <c r="E107" s="7">
        <f t="shared" si="10"/>
        <v>0</v>
      </c>
      <c r="F107">
        <v>44</v>
      </c>
      <c r="G107" s="7">
        <f t="shared" si="11"/>
        <v>22.807017543859651</v>
      </c>
      <c r="H107">
        <v>53</v>
      </c>
      <c r="I107">
        <f t="shared" si="9"/>
        <v>5.2999999999999999E-2</v>
      </c>
    </row>
    <row r="108" spans="1:9" x14ac:dyDescent="0.3">
      <c r="A108" s="10" t="s">
        <v>75</v>
      </c>
      <c r="B108">
        <v>14</v>
      </c>
      <c r="D108">
        <v>14</v>
      </c>
      <c r="E108" s="7">
        <f t="shared" si="10"/>
        <v>0</v>
      </c>
      <c r="F108">
        <v>8</v>
      </c>
      <c r="G108" s="7">
        <f t="shared" si="11"/>
        <v>42.857142857142854</v>
      </c>
      <c r="H108">
        <v>102</v>
      </c>
      <c r="I108">
        <f t="shared" si="9"/>
        <v>0.10199999999999999</v>
      </c>
    </row>
    <row r="109" spans="1:9" x14ac:dyDescent="0.3">
      <c r="A109" s="10" t="s">
        <v>74</v>
      </c>
      <c r="B109">
        <v>23</v>
      </c>
      <c r="D109">
        <v>22</v>
      </c>
      <c r="E109" s="7">
        <f t="shared" si="10"/>
        <v>4.3478260869565215</v>
      </c>
      <c r="F109">
        <v>16</v>
      </c>
      <c r="G109" s="7">
        <f t="shared" si="11"/>
        <v>30.434782608695652</v>
      </c>
      <c r="H109">
        <v>90</v>
      </c>
      <c r="I109">
        <f t="shared" si="9"/>
        <v>0.09</v>
      </c>
    </row>
    <row r="110" spans="1:9" x14ac:dyDescent="0.3">
      <c r="A110" s="10" t="s">
        <v>73</v>
      </c>
      <c r="B110">
        <v>14</v>
      </c>
      <c r="D110">
        <v>13</v>
      </c>
      <c r="E110" s="7">
        <f t="shared" si="10"/>
        <v>7.1428571428571432</v>
      </c>
      <c r="F110">
        <v>11</v>
      </c>
      <c r="G110" s="7">
        <f t="shared" si="11"/>
        <v>21.428571428571427</v>
      </c>
      <c r="H110">
        <v>77</v>
      </c>
      <c r="I110">
        <f t="shared" si="9"/>
        <v>7.6999999999999999E-2</v>
      </c>
    </row>
    <row r="111" spans="1:9" x14ac:dyDescent="0.3">
      <c r="A111" s="10" t="s">
        <v>72</v>
      </c>
      <c r="B111">
        <v>50</v>
      </c>
      <c r="D111">
        <v>50</v>
      </c>
      <c r="E111" s="7">
        <f t="shared" si="10"/>
        <v>0</v>
      </c>
      <c r="F111">
        <v>38</v>
      </c>
      <c r="G111" s="7">
        <f t="shared" si="11"/>
        <v>24</v>
      </c>
      <c r="H111">
        <v>99</v>
      </c>
      <c r="I111">
        <f t="shared" si="9"/>
        <v>9.9000000000000005E-2</v>
      </c>
    </row>
    <row r="112" spans="1:9" x14ac:dyDescent="0.3">
      <c r="A112" s="10" t="s">
        <v>71</v>
      </c>
      <c r="B112">
        <v>54</v>
      </c>
      <c r="D112">
        <v>54</v>
      </c>
      <c r="E112" s="7">
        <f t="shared" si="10"/>
        <v>0</v>
      </c>
      <c r="F112">
        <v>39</v>
      </c>
      <c r="G112" s="7">
        <f t="shared" si="11"/>
        <v>27.777777777777779</v>
      </c>
      <c r="H112">
        <v>116</v>
      </c>
      <c r="I112">
        <f t="shared" si="9"/>
        <v>0.11600000000000001</v>
      </c>
    </row>
    <row r="113" spans="1:9" x14ac:dyDescent="0.3">
      <c r="A113" s="10" t="s">
        <v>70</v>
      </c>
      <c r="B113">
        <v>57</v>
      </c>
      <c r="D113">
        <v>55</v>
      </c>
      <c r="E113" s="7">
        <f t="shared" si="10"/>
        <v>3.5087719298245612</v>
      </c>
      <c r="F113">
        <v>45</v>
      </c>
      <c r="G113" s="7">
        <f t="shared" si="11"/>
        <v>21.05263157894737</v>
      </c>
      <c r="H113">
        <v>92</v>
      </c>
      <c r="I113">
        <f t="shared" si="9"/>
        <v>9.1999999999999998E-2</v>
      </c>
    </row>
    <row r="114" spans="1:9" x14ac:dyDescent="0.3">
      <c r="A114" s="10" t="s">
        <v>69</v>
      </c>
      <c r="B114">
        <v>92</v>
      </c>
      <c r="D114">
        <v>92</v>
      </c>
      <c r="E114" s="7">
        <f t="shared" si="10"/>
        <v>0</v>
      </c>
      <c r="F114">
        <v>69</v>
      </c>
      <c r="G114" s="7">
        <f t="shared" si="11"/>
        <v>25</v>
      </c>
      <c r="H114">
        <v>100</v>
      </c>
      <c r="I114">
        <f t="shared" si="9"/>
        <v>0.1</v>
      </c>
    </row>
    <row r="115" spans="1:9" x14ac:dyDescent="0.3">
      <c r="A115" s="10" t="s">
        <v>68</v>
      </c>
      <c r="B115">
        <v>86</v>
      </c>
      <c r="D115">
        <v>86</v>
      </c>
      <c r="E115" s="7">
        <f t="shared" si="10"/>
        <v>0</v>
      </c>
      <c r="F115">
        <v>73</v>
      </c>
      <c r="G115" s="7">
        <f t="shared" si="11"/>
        <v>15.116279069767442</v>
      </c>
      <c r="H115">
        <v>93</v>
      </c>
      <c r="I115">
        <f t="shared" si="9"/>
        <v>9.2999999999999999E-2</v>
      </c>
    </row>
    <row r="116" spans="1:9" ht="15" thickBot="1" x14ac:dyDescent="0.35">
      <c r="A116" s="12" t="s">
        <v>67</v>
      </c>
      <c r="B116">
        <v>88</v>
      </c>
      <c r="D116">
        <v>87</v>
      </c>
      <c r="E116" s="7">
        <f t="shared" si="10"/>
        <v>1.1363636363636365</v>
      </c>
      <c r="F116">
        <v>66</v>
      </c>
      <c r="G116" s="8">
        <f t="shared" si="11"/>
        <v>25</v>
      </c>
      <c r="H116">
        <v>92</v>
      </c>
      <c r="I116">
        <f t="shared" si="9"/>
        <v>9.1999999999999998E-2</v>
      </c>
    </row>
    <row r="117" spans="1:9" x14ac:dyDescent="0.3">
      <c r="A117" s="2" t="s">
        <v>123</v>
      </c>
      <c r="B117" s="3">
        <f>SUM(B81:B116)</f>
        <v>894</v>
      </c>
      <c r="C117" s="3"/>
      <c r="D117" s="3">
        <f>SUM(D81:D116)</f>
        <v>888</v>
      </c>
      <c r="E117" s="9">
        <f>SUM(E81:E116)</f>
        <v>19.260818796001864</v>
      </c>
      <c r="F117" s="3"/>
      <c r="G117" s="7">
        <f>SUM(G81:G116)/35</f>
        <v>23.158894698755731</v>
      </c>
      <c r="H117" s="3">
        <f>SUM(H81:H116)</f>
        <v>1906</v>
      </c>
      <c r="I117" s="3">
        <f>SUM(I81:I116)</f>
        <v>1.9060000000000008</v>
      </c>
    </row>
    <row r="119" spans="1:9" ht="15" thickBot="1" x14ac:dyDescent="0.35">
      <c r="A119" s="4" t="s">
        <v>0</v>
      </c>
      <c r="B119" s="5" t="s">
        <v>1</v>
      </c>
      <c r="C119" s="5"/>
      <c r="D119" s="14" t="s">
        <v>125</v>
      </c>
      <c r="E119" s="6" t="s">
        <v>2</v>
      </c>
      <c r="F119" s="5" t="s">
        <v>124</v>
      </c>
      <c r="G119" s="6" t="s">
        <v>3</v>
      </c>
      <c r="H119" s="5" t="s">
        <v>126</v>
      </c>
      <c r="I119" s="5" t="s">
        <v>4</v>
      </c>
    </row>
    <row r="120" spans="1:9" x14ac:dyDescent="0.3">
      <c r="A120" s="11" t="s">
        <v>122</v>
      </c>
      <c r="B120">
        <v>1742</v>
      </c>
      <c r="D120">
        <v>1742</v>
      </c>
      <c r="E120" s="7">
        <f t="shared" ref="E120:E136" si="12">100*(B120-D120)/B120</f>
        <v>0</v>
      </c>
      <c r="F120">
        <v>1336</v>
      </c>
      <c r="G120" s="7">
        <f t="shared" ref="G120:G136" si="13">100*(B120-F120)/B120</f>
        <v>23.30654420206659</v>
      </c>
      <c r="H120">
        <v>30</v>
      </c>
      <c r="I120">
        <f>H120/1000</f>
        <v>0.03</v>
      </c>
    </row>
    <row r="121" spans="1:9" x14ac:dyDescent="0.3">
      <c r="A121" s="10" t="s">
        <v>121</v>
      </c>
      <c r="B121">
        <v>4253</v>
      </c>
      <c r="D121">
        <v>3853</v>
      </c>
      <c r="E121" s="7">
        <f t="shared" si="12"/>
        <v>9.4051257935574881</v>
      </c>
      <c r="F121">
        <v>4253</v>
      </c>
      <c r="G121" s="7">
        <f t="shared" si="13"/>
        <v>0</v>
      </c>
      <c r="H121">
        <v>32</v>
      </c>
      <c r="I121">
        <f t="shared" ref="I121:I139" si="14">H121/1000</f>
        <v>3.2000000000000001E-2</v>
      </c>
    </row>
    <row r="122" spans="1:9" x14ac:dyDescent="0.3">
      <c r="A122" s="10" t="s">
        <v>120</v>
      </c>
      <c r="B122">
        <v>5638</v>
      </c>
      <c r="D122">
        <v>5638</v>
      </c>
      <c r="E122" s="7">
        <f t="shared" si="12"/>
        <v>0</v>
      </c>
      <c r="F122">
        <v>5125</v>
      </c>
      <c r="G122" s="7">
        <f t="shared" si="13"/>
        <v>9.0989712664065276</v>
      </c>
      <c r="H122">
        <v>32</v>
      </c>
      <c r="I122">
        <f t="shared" si="14"/>
        <v>3.2000000000000001E-2</v>
      </c>
    </row>
    <row r="123" spans="1:9" x14ac:dyDescent="0.3">
      <c r="A123" s="10" t="s">
        <v>119</v>
      </c>
      <c r="B123">
        <v>18453</v>
      </c>
      <c r="D123">
        <v>18453</v>
      </c>
      <c r="E123" s="7">
        <f t="shared" si="12"/>
        <v>0</v>
      </c>
      <c r="F123">
        <v>17113</v>
      </c>
      <c r="G123" s="7">
        <f t="shared" si="13"/>
        <v>7.2616918658212759</v>
      </c>
      <c r="H123">
        <v>33</v>
      </c>
      <c r="I123">
        <f t="shared" si="14"/>
        <v>3.3000000000000002E-2</v>
      </c>
    </row>
    <row r="124" spans="1:9" x14ac:dyDescent="0.3">
      <c r="A124" s="10" t="s">
        <v>118</v>
      </c>
      <c r="B124">
        <v>17316</v>
      </c>
      <c r="D124">
        <v>17316</v>
      </c>
      <c r="E124" s="7">
        <f t="shared" si="12"/>
        <v>0</v>
      </c>
      <c r="F124">
        <v>17140</v>
      </c>
      <c r="G124" s="7">
        <f t="shared" si="13"/>
        <v>1.0164010164010164</v>
      </c>
      <c r="H124">
        <v>33</v>
      </c>
      <c r="I124">
        <f t="shared" si="14"/>
        <v>3.3000000000000002E-2</v>
      </c>
    </row>
    <row r="125" spans="1:9" x14ac:dyDescent="0.3">
      <c r="A125" s="10" t="s">
        <v>117</v>
      </c>
      <c r="B125">
        <v>298</v>
      </c>
      <c r="D125">
        <v>298</v>
      </c>
      <c r="E125" s="7">
        <f t="shared" si="12"/>
        <v>0</v>
      </c>
      <c r="F125">
        <v>0</v>
      </c>
      <c r="G125" s="7">
        <f t="shared" si="13"/>
        <v>100</v>
      </c>
      <c r="H125">
        <v>36</v>
      </c>
      <c r="I125">
        <f t="shared" si="14"/>
        <v>3.5999999999999997E-2</v>
      </c>
    </row>
    <row r="126" spans="1:9" x14ac:dyDescent="0.3">
      <c r="A126" s="10" t="s">
        <v>116</v>
      </c>
      <c r="B126">
        <v>12478</v>
      </c>
      <c r="D126">
        <v>12478</v>
      </c>
      <c r="E126" s="7">
        <f t="shared" si="12"/>
        <v>0</v>
      </c>
      <c r="F126">
        <v>10163</v>
      </c>
      <c r="G126" s="7">
        <f t="shared" si="13"/>
        <v>18.552652668696908</v>
      </c>
      <c r="H126">
        <v>41</v>
      </c>
      <c r="I126">
        <f t="shared" si="14"/>
        <v>4.1000000000000002E-2</v>
      </c>
    </row>
    <row r="127" spans="1:9" x14ac:dyDescent="0.3">
      <c r="A127" s="10" t="s">
        <v>115</v>
      </c>
      <c r="B127">
        <v>9405</v>
      </c>
      <c r="D127">
        <v>9405</v>
      </c>
      <c r="E127" s="7">
        <f t="shared" si="12"/>
        <v>0</v>
      </c>
      <c r="F127">
        <v>5632</v>
      </c>
      <c r="G127" s="7">
        <f t="shared" si="13"/>
        <v>40.116959064327489</v>
      </c>
      <c r="H127">
        <v>38</v>
      </c>
      <c r="I127">
        <f t="shared" si="14"/>
        <v>3.7999999999999999E-2</v>
      </c>
    </row>
    <row r="128" spans="1:9" x14ac:dyDescent="0.3">
      <c r="A128" s="10" t="s">
        <v>114</v>
      </c>
      <c r="B128">
        <v>14847</v>
      </c>
      <c r="D128">
        <v>14847</v>
      </c>
      <c r="E128" s="7">
        <f t="shared" si="12"/>
        <v>0</v>
      </c>
      <c r="F128">
        <v>14132</v>
      </c>
      <c r="G128" s="7">
        <f t="shared" si="13"/>
        <v>4.8157877012191017</v>
      </c>
      <c r="H128">
        <v>43</v>
      </c>
      <c r="I128">
        <f t="shared" si="14"/>
        <v>4.2999999999999997E-2</v>
      </c>
    </row>
    <row r="129" spans="1:9" x14ac:dyDescent="0.3">
      <c r="A129" s="10" t="s">
        <v>113</v>
      </c>
      <c r="B129">
        <v>17523</v>
      </c>
      <c r="D129">
        <v>17523</v>
      </c>
      <c r="E129" s="7">
        <f t="shared" si="12"/>
        <v>0</v>
      </c>
      <c r="F129">
        <v>13813</v>
      </c>
      <c r="G129" s="7">
        <f t="shared" si="13"/>
        <v>21.172173714546595</v>
      </c>
      <c r="H129">
        <v>41</v>
      </c>
      <c r="I129">
        <f t="shared" si="14"/>
        <v>4.1000000000000002E-2</v>
      </c>
    </row>
    <row r="130" spans="1:9" x14ac:dyDescent="0.3">
      <c r="A130" s="10" t="s">
        <v>112</v>
      </c>
      <c r="B130">
        <v>17405</v>
      </c>
      <c r="D130">
        <v>17405</v>
      </c>
      <c r="E130" s="7">
        <f t="shared" si="12"/>
        <v>0</v>
      </c>
      <c r="F130">
        <v>16113</v>
      </c>
      <c r="G130" s="7">
        <f t="shared" si="13"/>
        <v>7.423154266015513</v>
      </c>
      <c r="H130">
        <v>47</v>
      </c>
      <c r="I130">
        <f t="shared" si="14"/>
        <v>4.7E-2</v>
      </c>
    </row>
    <row r="131" spans="1:9" x14ac:dyDescent="0.3">
      <c r="A131" s="10" t="s">
        <v>111</v>
      </c>
      <c r="B131">
        <v>7125</v>
      </c>
      <c r="D131">
        <v>7125</v>
      </c>
      <c r="E131" s="7">
        <f t="shared" si="12"/>
        <v>0</v>
      </c>
      <c r="F131">
        <v>6460</v>
      </c>
      <c r="G131" s="7">
        <f t="shared" si="13"/>
        <v>9.3333333333333339</v>
      </c>
      <c r="H131">
        <v>46</v>
      </c>
      <c r="I131">
        <f t="shared" si="14"/>
        <v>4.5999999999999999E-2</v>
      </c>
    </row>
    <row r="132" spans="1:9" x14ac:dyDescent="0.3">
      <c r="A132" s="10" t="s">
        <v>110</v>
      </c>
      <c r="B132">
        <v>1493</v>
      </c>
      <c r="D132">
        <v>1493</v>
      </c>
      <c r="E132" s="7">
        <f t="shared" si="12"/>
        <v>0</v>
      </c>
      <c r="F132">
        <v>1315</v>
      </c>
      <c r="G132" s="7">
        <f t="shared" si="13"/>
        <v>11.922304085733423</v>
      </c>
      <c r="H132">
        <v>42</v>
      </c>
      <c r="I132">
        <f t="shared" si="14"/>
        <v>4.2000000000000003E-2</v>
      </c>
    </row>
    <row r="133" spans="1:9" x14ac:dyDescent="0.3">
      <c r="A133" s="10" t="s">
        <v>109</v>
      </c>
      <c r="B133">
        <v>32453</v>
      </c>
      <c r="D133">
        <v>30464</v>
      </c>
      <c r="E133" s="7">
        <f t="shared" si="12"/>
        <v>6.1288632792037721</v>
      </c>
      <c r="F133">
        <v>29205</v>
      </c>
      <c r="G133" s="7">
        <f t="shared" si="13"/>
        <v>10.008319723908421</v>
      </c>
      <c r="H133">
        <v>58</v>
      </c>
      <c r="I133">
        <f t="shared" si="14"/>
        <v>5.8000000000000003E-2</v>
      </c>
    </row>
    <row r="134" spans="1:9" x14ac:dyDescent="0.3">
      <c r="A134" s="10" t="s">
        <v>108</v>
      </c>
      <c r="B134">
        <v>30732</v>
      </c>
      <c r="D134">
        <v>30732</v>
      </c>
      <c r="E134" s="7">
        <f t="shared" si="12"/>
        <v>0</v>
      </c>
      <c r="F134">
        <v>26488</v>
      </c>
      <c r="G134" s="7">
        <f t="shared" si="13"/>
        <v>13.809709748796044</v>
      </c>
      <c r="H134">
        <v>57</v>
      </c>
      <c r="I134">
        <f t="shared" si="14"/>
        <v>5.7000000000000002E-2</v>
      </c>
    </row>
    <row r="135" spans="1:9" x14ac:dyDescent="0.3">
      <c r="A135" s="10" t="s">
        <v>107</v>
      </c>
      <c r="B135">
        <v>27791</v>
      </c>
      <c r="D135">
        <v>27791</v>
      </c>
      <c r="E135" s="7">
        <f t="shared" si="12"/>
        <v>0</v>
      </c>
      <c r="F135">
        <v>27444</v>
      </c>
      <c r="G135" s="7">
        <f t="shared" si="13"/>
        <v>1.2486056637040768</v>
      </c>
      <c r="H135">
        <v>62</v>
      </c>
      <c r="I135">
        <f t="shared" si="14"/>
        <v>6.2E-2</v>
      </c>
    </row>
    <row r="136" spans="1:9" x14ac:dyDescent="0.3">
      <c r="A136" s="10" t="s">
        <v>106</v>
      </c>
      <c r="B136">
        <v>10533</v>
      </c>
      <c r="D136">
        <v>10533</v>
      </c>
      <c r="E136" s="7">
        <f t="shared" si="12"/>
        <v>0</v>
      </c>
      <c r="F136">
        <v>8991</v>
      </c>
      <c r="G136" s="7">
        <f t="shared" si="13"/>
        <v>14.639703788094559</v>
      </c>
      <c r="H136">
        <v>53</v>
      </c>
      <c r="I136">
        <f t="shared" si="14"/>
        <v>5.2999999999999999E-2</v>
      </c>
    </row>
    <row r="137" spans="1:9" x14ac:dyDescent="0.3">
      <c r="A137" s="10" t="s">
        <v>105</v>
      </c>
      <c r="B137">
        <v>4276</v>
      </c>
      <c r="D137">
        <v>4001</v>
      </c>
      <c r="E137" s="7">
        <f t="shared" ref="E137:E139" si="15">100*(B137-D137)/B137</f>
        <v>6.431244153414406</v>
      </c>
      <c r="F137">
        <v>4276</v>
      </c>
      <c r="G137" s="7">
        <f t="shared" ref="G137:G139" si="16">100*(B137-F137)/B137</f>
        <v>0</v>
      </c>
      <c r="H137">
        <v>49</v>
      </c>
      <c r="I137">
        <f t="shared" si="14"/>
        <v>4.9000000000000002E-2</v>
      </c>
    </row>
    <row r="138" spans="1:9" x14ac:dyDescent="0.3">
      <c r="A138" s="10" t="s">
        <v>104</v>
      </c>
      <c r="B138">
        <v>28462</v>
      </c>
      <c r="D138">
        <v>28462</v>
      </c>
      <c r="E138" s="7">
        <f t="shared" si="15"/>
        <v>0</v>
      </c>
      <c r="F138">
        <v>23016</v>
      </c>
      <c r="G138" s="7">
        <f t="shared" si="16"/>
        <v>19.134284308903098</v>
      </c>
      <c r="H138">
        <v>63</v>
      </c>
      <c r="I138">
        <f t="shared" si="14"/>
        <v>6.3E-2</v>
      </c>
    </row>
    <row r="139" spans="1:9" ht="15" thickBot="1" x14ac:dyDescent="0.35">
      <c r="A139" s="12" t="s">
        <v>103</v>
      </c>
      <c r="B139">
        <v>26873</v>
      </c>
      <c r="D139">
        <v>26873</v>
      </c>
      <c r="E139" s="7">
        <f t="shared" si="15"/>
        <v>0</v>
      </c>
      <c r="F139">
        <v>20048</v>
      </c>
      <c r="G139" s="8">
        <f t="shared" si="16"/>
        <v>25.397238864287576</v>
      </c>
      <c r="H139">
        <v>60</v>
      </c>
      <c r="I139">
        <f t="shared" si="14"/>
        <v>0.06</v>
      </c>
    </row>
    <row r="140" spans="1:9" x14ac:dyDescent="0.3">
      <c r="A140" s="2" t="s">
        <v>123</v>
      </c>
      <c r="B140" s="3">
        <f>SUM(B120:B139)</f>
        <v>289096</v>
      </c>
      <c r="C140" s="3"/>
      <c r="D140" s="3">
        <f t="shared" ref="D140:I140" si="17">SUM(D120:D139)</f>
        <v>286432</v>
      </c>
      <c r="E140" s="9">
        <f t="shared" si="17"/>
        <v>21.965233226175666</v>
      </c>
      <c r="F140" s="3">
        <f t="shared" si="17"/>
        <v>252063</v>
      </c>
      <c r="G140" s="13">
        <f>SUM(G120:G139)/19</f>
        <v>17.803043962224294</v>
      </c>
      <c r="H140" s="3">
        <f t="shared" si="17"/>
        <v>896</v>
      </c>
      <c r="I140" s="3">
        <f t="shared" si="17"/>
        <v>0.89600000000000013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2017-02-27T05:05:15Z</cp:lastPrinted>
  <dcterms:created xsi:type="dcterms:W3CDTF">2017-02-27T00:19:15Z</dcterms:created>
  <dcterms:modified xsi:type="dcterms:W3CDTF">2017-02-27T05:25:35Z</dcterms:modified>
</cp:coreProperties>
</file>