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ll\Documents\Data Science\Proyectos\Proyecto 16- FINAL\"/>
    </mc:Choice>
  </mc:AlternateContent>
  <xr:revisionPtr revIDLastSave="0" documentId="13_ncr:1_{D0C731DB-EF13-4813-81F7-E71E2F48E863}" xr6:coauthVersionLast="47" xr6:coauthVersionMax="47" xr10:uidLastSave="{00000000-0000-0000-0000-000000000000}"/>
  <bookViews>
    <workbookView xWindow="-108" yWindow="-108" windowWidth="23256" windowHeight="12456" tabRatio="500" firstSheet="2" activeTab="7" xr2:uid="{00000000-000D-0000-FFFF-FFFF00000000}"/>
  </bookViews>
  <sheets>
    <sheet name="Plan del proyecto y Gantt" sheetId="1" state="hidden" r:id="rId1"/>
    <sheet name="Notas" sheetId="5" state="hidden" r:id="rId2"/>
    <sheet name="Listado Proyectos" sheetId="6" r:id="rId3"/>
    <sheet name="Gatt" sheetId="22" state="hidden" r:id="rId4"/>
    <sheet name="1" sheetId="24" state="hidden" r:id="rId5"/>
    <sheet name="2" sheetId="7" state="hidden" r:id="rId6"/>
    <sheet name="3" sheetId="21" state="hidden" r:id="rId7"/>
    <sheet name="TELECOM" sheetId="8" r:id="rId8"/>
    <sheet name="5" sheetId="19" state="hidden" r:id="rId9"/>
    <sheet name="6" sheetId="13" state="hidden" r:id="rId10"/>
    <sheet name="7" sheetId="11" state="hidden" r:id="rId11"/>
  </sheets>
  <definedNames>
    <definedName name="_xlnm._FilterDatabase" localSheetId="3" hidden="1">Gatt!$A$13:$L$24</definedName>
    <definedName name="_xlnm._FilterDatabase" localSheetId="2" hidden="1">'Listado Proyectos'!$B$23:$D$29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8" l="1"/>
  <c r="I23" i="8" s="1"/>
  <c r="I24" i="8" s="1"/>
  <c r="I25" i="8" s="1"/>
  <c r="I26" i="8" s="1"/>
  <c r="I27" i="8" s="1"/>
  <c r="I28" i="8" s="1"/>
  <c r="I21" i="8"/>
  <c r="I15" i="24"/>
  <c r="I16" i="24" s="1"/>
  <c r="I17" i="24" s="1"/>
  <c r="C3" i="13" l="1"/>
  <c r="C2" i="13"/>
  <c r="C3" i="19"/>
  <c r="C2" i="19"/>
  <c r="C3" i="21"/>
  <c r="C2" i="21"/>
  <c r="C3" i="7"/>
  <c r="C2" i="7"/>
  <c r="C3" i="24"/>
  <c r="C2" i="24"/>
  <c r="J14" i="22" l="1"/>
  <c r="J18" i="22" l="1"/>
  <c r="J15" i="22"/>
  <c r="J17" i="22"/>
  <c r="J16" i="22"/>
  <c r="J19" i="22"/>
  <c r="E4" i="5" l="1"/>
  <c r="E5" i="5"/>
  <c r="E6" i="5"/>
  <c r="E7" i="5"/>
  <c r="E8" i="5"/>
  <c r="E9" i="5"/>
  <c r="E10" i="5"/>
  <c r="E11" i="5"/>
  <c r="E12" i="5"/>
  <c r="E13" i="5"/>
  <c r="E14" i="5"/>
  <c r="E15" i="5"/>
</calcChain>
</file>

<file path=xl/sharedStrings.xml><?xml version="1.0" encoding="utf-8"?>
<sst xmlns="http://schemas.openxmlformats.org/spreadsheetml/2006/main" count="416" uniqueCount="149">
  <si>
    <t>Alex B.</t>
  </si>
  <si>
    <t>Kennedy K.</t>
  </si>
  <si>
    <t>★</t>
  </si>
  <si>
    <t>Actual</t>
  </si>
  <si>
    <t>Nombre del proyecto:</t>
  </si>
  <si>
    <t>[Nombre]</t>
  </si>
  <si>
    <t>Fecha del informe</t>
  </si>
  <si>
    <t>[Fecha]</t>
  </si>
  <si>
    <t>Estado del proyecto</t>
  </si>
  <si>
    <t>Ejecutado</t>
  </si>
  <si>
    <t>Tareas</t>
  </si>
  <si>
    <t>Tarea</t>
  </si>
  <si>
    <t>Asignado a</t>
  </si>
  <si>
    <t>Prioridad</t>
  </si>
  <si>
    <t>Estado</t>
  </si>
  <si>
    <t>En progreso</t>
  </si>
  <si>
    <t>Sin empezar</t>
  </si>
  <si>
    <t>Prueba del sistema</t>
  </si>
  <si>
    <t>Prueba</t>
  </si>
  <si>
    <t>Configuración del hardware</t>
  </si>
  <si>
    <t xml:space="preserve">Requerimiento del hardware </t>
  </si>
  <si>
    <t>Plan de recursos finales</t>
  </si>
  <si>
    <t>Personal</t>
  </si>
  <si>
    <t>Requerimientos técnicos</t>
  </si>
  <si>
    <t>Determinar los objetivos</t>
  </si>
  <si>
    <t>Reunión de lanzamiento</t>
  </si>
  <si>
    <t>Francisco C.</t>
  </si>
  <si>
    <t>Jacobo S.</t>
  </si>
  <si>
    <t>Lanzamiento</t>
  </si>
  <si>
    <t>Atrasado</t>
  </si>
  <si>
    <t>Detalles de los requerimientos</t>
  </si>
  <si>
    <t>En curso</t>
  </si>
  <si>
    <t>Tabla de tareas</t>
  </si>
  <si>
    <t xml:space="preserve">Asignado a </t>
  </si>
  <si>
    <t>Fecha de inicio</t>
  </si>
  <si>
    <t>Fecha final</t>
  </si>
  <si>
    <t>Días</t>
  </si>
  <si>
    <t>Requerimiento del hardware</t>
  </si>
  <si>
    <t>Plan de los recursos finales</t>
  </si>
  <si>
    <t>Porcentaje de tareas ejecutadas</t>
  </si>
  <si>
    <t>Ejecutadas</t>
  </si>
  <si>
    <t>Atrasadas</t>
  </si>
  <si>
    <t>Presupuesto</t>
  </si>
  <si>
    <t>Planeado</t>
  </si>
  <si>
    <t>Asuntos pendientes</t>
  </si>
  <si>
    <t>Decisiones</t>
  </si>
  <si>
    <t>Acciones</t>
  </si>
  <si>
    <t>Cambio de requerimientos</t>
  </si>
  <si>
    <t>O haga clic aquí para crear un tablero de control de gestión de proyectos en Smartsheet</t>
  </si>
  <si>
    <t xml:space="preserve">Completar el desarrollo </t>
  </si>
  <si>
    <t>Completar el desarrollo</t>
  </si>
  <si>
    <t>IdPro</t>
  </si>
  <si>
    <t>Titulo</t>
  </si>
  <si>
    <t>Descripcion</t>
  </si>
  <si>
    <t>Plazo</t>
  </si>
  <si>
    <t>Nivel Prioridad</t>
  </si>
  <si>
    <t>Guille</t>
  </si>
  <si>
    <t>Nico</t>
  </si>
  <si>
    <t>$$ presu.</t>
  </si>
  <si>
    <t>Fecha Inicio Teorica</t>
  </si>
  <si>
    <t>Fecha Inicio Real</t>
  </si>
  <si>
    <t>Fecha Inicio</t>
  </si>
  <si>
    <t>Responsable</t>
  </si>
  <si>
    <t>Nombre Proyecto:</t>
  </si>
  <si>
    <t>Listado de Tareas</t>
  </si>
  <si>
    <t>Nº</t>
  </si>
  <si>
    <t>Nombre</t>
  </si>
  <si>
    <t>Fase</t>
  </si>
  <si>
    <t>$ Presupuesto</t>
  </si>
  <si>
    <t>$ Real</t>
  </si>
  <si>
    <t>Plazo Dias</t>
  </si>
  <si>
    <t>F.Inicio T</t>
  </si>
  <si>
    <t>F.Inicio R</t>
  </si>
  <si>
    <t>F. Cierre R</t>
  </si>
  <si>
    <t>Desvio</t>
  </si>
  <si>
    <t>Planificacion</t>
  </si>
  <si>
    <t>Guillermo</t>
  </si>
  <si>
    <t>Ejecucion</t>
  </si>
  <si>
    <t>Control</t>
  </si>
  <si>
    <t>Gonzalo</t>
  </si>
  <si>
    <t>Nicolas</t>
  </si>
  <si>
    <t>Terminada</t>
  </si>
  <si>
    <t>Claudio</t>
  </si>
  <si>
    <t>x</t>
  </si>
  <si>
    <t>Fernando</t>
  </si>
  <si>
    <t>En Proceso</t>
  </si>
  <si>
    <t>*Seguimiento diario del Gasto WAPI</t>
  </si>
  <si>
    <t>*Analisis del comportamiento Cta Cte</t>
  </si>
  <si>
    <t>*Indicadores de Cliente</t>
  </si>
  <si>
    <t>Estudio del Proceso</t>
  </si>
  <si>
    <t>Desarrollo BD Power BI</t>
  </si>
  <si>
    <t>Codificacion</t>
  </si>
  <si>
    <t>Capacitacion</t>
  </si>
  <si>
    <t>Implementacion</t>
  </si>
  <si>
    <t>Seguimiento Prueba</t>
  </si>
  <si>
    <t>*Mejorar los reportes e indicadores del Sistema</t>
  </si>
  <si>
    <t>*Capacitar sobre su utilizacion</t>
  </si>
  <si>
    <t>Listar las mejoraras</t>
  </si>
  <si>
    <t>Cronograma</t>
  </si>
  <si>
    <t xml:space="preserve">Pruebas y evaluacion </t>
  </si>
  <si>
    <t>Manual//Video</t>
  </si>
  <si>
    <t>*Depurar la informacion sistema</t>
  </si>
  <si>
    <t>*Ordenar el Almacenamiento Fisico</t>
  </si>
  <si>
    <t>*Definir Procedimientos</t>
  </si>
  <si>
    <t>Extraccion Saldos sistema</t>
  </si>
  <si>
    <t>Documentar Proceso</t>
  </si>
  <si>
    <t>Ordenar Fisico p/Control</t>
  </si>
  <si>
    <t>Conciliacion</t>
  </si>
  <si>
    <t>Listado Clientes a Censar</t>
  </si>
  <si>
    <t>Procesar los datos censados</t>
  </si>
  <si>
    <t>Informe del proceso</t>
  </si>
  <si>
    <t>Cursograma y Manual</t>
  </si>
  <si>
    <t>Karen</t>
  </si>
  <si>
    <t>Matias</t>
  </si>
  <si>
    <t>Sistema RRHH</t>
  </si>
  <si>
    <t>Sistema Tesoreria</t>
  </si>
  <si>
    <t>Ajuste por Inflacion</t>
  </si>
  <si>
    <t>Movimiento Stock y Envases</t>
  </si>
  <si>
    <t>Control de Acciones</t>
  </si>
  <si>
    <t>Promotor de KPI</t>
  </si>
  <si>
    <t>Bajo</t>
  </si>
  <si>
    <t>Alto</t>
  </si>
  <si>
    <t>Medio</t>
  </si>
  <si>
    <t>Ideas de Mejoras</t>
  </si>
  <si>
    <t>Proceso de diseño</t>
  </si>
  <si>
    <t>Diseño del proceso Adm</t>
  </si>
  <si>
    <t>Cierre</t>
  </si>
  <si>
    <t>TELECOM</t>
  </si>
  <si>
    <t>Guillermo Romero</t>
  </si>
  <si>
    <t>* Predecir Tasa de Cancelacion de usuarios</t>
  </si>
  <si>
    <t>para ofrecer promociones y evitar su cancelacion</t>
  </si>
  <si>
    <t>Lider</t>
  </si>
  <si>
    <t>Francisco Benavidez</t>
  </si>
  <si>
    <t>Hacer un plan de trabajo.</t>
  </si>
  <si>
    <t>Investigar la tarea.</t>
  </si>
  <si>
    <t>Desarrollar un modelo.</t>
  </si>
  <si>
    <t>Preparar el informe.</t>
  </si>
  <si>
    <t>Armar Plan de Trabajo</t>
  </si>
  <si>
    <t>Desarrollo Modelo</t>
  </si>
  <si>
    <t>Plan de Trabajo</t>
  </si>
  <si>
    <t>Analisis Exploratorio Datos</t>
  </si>
  <si>
    <t>Investigacion</t>
  </si>
  <si>
    <t>Analisis Correlacion Variables</t>
  </si>
  <si>
    <t>Armar preguntas Aleatorias - Hipotesis</t>
  </si>
  <si>
    <t>Segmentacion Datos para entrenamiento</t>
  </si>
  <si>
    <t>Entrenamiento Modelos Clasificacion</t>
  </si>
  <si>
    <t>Pruebas AUC y Metricas validacion</t>
  </si>
  <si>
    <t>Preparacion Informe Final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</si>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</sst>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m/d;@"/>
    <numFmt numFmtId="166" formatCode="_ &quot;$&quot;\ * #,##0_ ;_ &quot;$&quot;\ * \-#,##0_ ;_ &quot;$&quot;\ * &quot;-&quot;??_ ;_ @_ "/>
  </numFmts>
  <fonts count="30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6"/>
      <color theme="1"/>
      <name val="Zapf Dingbats"/>
      <family val="2"/>
      <charset val="134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8000"/>
      <name val="Calibri"/>
      <family val="2"/>
      <scheme val="minor"/>
    </font>
    <font>
      <u/>
      <sz val="10"/>
      <color indexed="12"/>
      <name val="Arial"/>
      <family val="2"/>
    </font>
    <font>
      <u/>
      <sz val="20"/>
      <color indexed="12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entaur"/>
      <family val="1"/>
    </font>
    <font>
      <b/>
      <u/>
      <sz val="14"/>
      <color theme="1"/>
      <name val="Centaur"/>
      <family val="1"/>
    </font>
    <font>
      <i/>
      <sz val="12"/>
      <color theme="1"/>
      <name val="Centaur"/>
      <family val="1"/>
    </font>
    <font>
      <u/>
      <sz val="16"/>
      <color theme="1"/>
      <name val="Centaur"/>
      <family val="1"/>
    </font>
    <font>
      <sz val="12"/>
      <color theme="0"/>
      <name val="Centaur"/>
      <family val="1"/>
    </font>
    <font>
      <sz val="11"/>
      <color theme="1"/>
      <name val="Aharoni"/>
      <charset val="177"/>
    </font>
    <font>
      <i/>
      <sz val="11"/>
      <color theme="1"/>
      <name val="Aharoni"/>
      <charset val="177"/>
    </font>
    <font>
      <i/>
      <sz val="12"/>
      <color theme="1"/>
      <name val="Book Antiqua"/>
      <family val="1"/>
    </font>
    <font>
      <sz val="12"/>
      <color theme="1"/>
      <name val="Book Antiqua"/>
      <family val="1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64" fontId="18" fillId="0" borderId="0" applyFont="0" applyFill="0" applyBorder="0" applyAlignment="0" applyProtection="0"/>
  </cellStyleXfs>
  <cellXfs count="79">
    <xf numFmtId="0" fontId="0" fillId="0" borderId="0" xfId="0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2" fillId="4" borderId="0" xfId="0" applyFont="1" applyFill="1"/>
    <xf numFmtId="9" fontId="6" fillId="0" borderId="1" xfId="0" applyNumberFormat="1" applyFont="1" applyBorder="1" applyAlignment="1">
      <alignment horizontal="center"/>
    </xf>
    <xf numFmtId="10" fontId="0" fillId="0" borderId="0" xfId="0" applyNumberFormat="1"/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4" fillId="4" borderId="0" xfId="0" applyFont="1" applyFill="1"/>
    <xf numFmtId="0" fontId="9" fillId="4" borderId="0" xfId="0" applyFont="1" applyFill="1" applyAlignment="1">
      <alignment horizontal="center"/>
    </xf>
    <xf numFmtId="0" fontId="9" fillId="0" borderId="0" xfId="0" applyFont="1"/>
    <xf numFmtId="10" fontId="0" fillId="0" borderId="5" xfId="0" applyNumberFormat="1" applyBorder="1"/>
    <xf numFmtId="3" fontId="0" fillId="0" borderId="5" xfId="0" applyNumberFormat="1" applyBorder="1"/>
    <xf numFmtId="0" fontId="10" fillId="4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0" fontId="10" fillId="4" borderId="0" xfId="0" applyNumberFormat="1" applyFont="1" applyFill="1"/>
    <xf numFmtId="0" fontId="13" fillId="4" borderId="0" xfId="0" applyFont="1" applyFill="1"/>
    <xf numFmtId="10" fontId="0" fillId="4" borderId="0" xfId="0" applyNumberFormat="1" applyFill="1"/>
    <xf numFmtId="0" fontId="13" fillId="0" borderId="0" xfId="0" applyFont="1"/>
    <xf numFmtId="14" fontId="13" fillId="4" borderId="0" xfId="0" applyNumberFormat="1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9" fontId="13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9" fillId="0" borderId="5" xfId="0" applyFont="1" applyBorder="1"/>
    <xf numFmtId="0" fontId="19" fillId="2" borderId="0" xfId="0" applyFont="1" applyFill="1"/>
    <xf numFmtId="0" fontId="19" fillId="6" borderId="0" xfId="0" applyFont="1" applyFill="1"/>
    <xf numFmtId="0" fontId="19" fillId="2" borderId="0" xfId="0" applyFont="1" applyFill="1" applyAlignment="1">
      <alignment horizontal="center" vertical="center" wrapText="1"/>
    </xf>
    <xf numFmtId="0" fontId="0" fillId="7" borderId="0" xfId="0" applyFill="1"/>
    <xf numFmtId="14" fontId="0" fillId="0" borderId="5" xfId="0" applyNumberFormat="1" applyBorder="1"/>
    <xf numFmtId="166" fontId="0" fillId="0" borderId="5" xfId="13" applyNumberFormat="1" applyFont="1" applyBorder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/>
    <xf numFmtId="0" fontId="24" fillId="8" borderId="0" xfId="0" applyFont="1" applyFill="1"/>
    <xf numFmtId="0" fontId="24" fillId="6" borderId="0" xfId="0" applyFont="1" applyFill="1"/>
    <xf numFmtId="0" fontId="25" fillId="0" borderId="0" xfId="0" applyFont="1"/>
    <xf numFmtId="0" fontId="26" fillId="0" borderId="0" xfId="0" applyFont="1" applyAlignment="1">
      <alignment horizontal="right"/>
    </xf>
    <xf numFmtId="0" fontId="28" fillId="0" borderId="0" xfId="0" applyFont="1"/>
    <xf numFmtId="0" fontId="27" fillId="0" borderId="0" xfId="0" applyFont="1" applyAlignment="1">
      <alignment horizontal="left"/>
    </xf>
    <xf numFmtId="0" fontId="29" fillId="0" borderId="5" xfId="0" applyFont="1" applyBorder="1"/>
    <xf numFmtId="14" fontId="29" fillId="0" borderId="5" xfId="0" applyNumberFormat="1" applyFont="1" applyBorder="1"/>
    <xf numFmtId="14" fontId="26" fillId="0" borderId="0" xfId="0" applyNumberFormat="1" applyFont="1" applyAlignment="1">
      <alignment horizontal="right"/>
    </xf>
    <xf numFmtId="16" fontId="29" fillId="0" borderId="5" xfId="0" applyNumberFormat="1" applyFont="1" applyBorder="1"/>
    <xf numFmtId="0" fontId="0" fillId="0" borderId="0" xfId="0" applyAlignment="1">
      <alignment horizontal="left" vertical="center" indent="1"/>
    </xf>
    <xf numFmtId="14" fontId="20" fillId="0" borderId="0" xfId="0" applyNumberFormat="1" applyFont="1"/>
    <xf numFmtId="0" fontId="17" fillId="5" borderId="0" xfId="12" applyFont="1" applyFill="1" applyAlignment="1" applyProtection="1">
      <alignment horizontal="center" vertical="center"/>
    </xf>
    <xf numFmtId="14" fontId="26" fillId="0" borderId="0" xfId="0" applyNumberFormat="1" applyFont="1" applyAlignment="1">
      <alignment horizont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right" vertical="center"/>
    </xf>
    <xf numFmtId="0" fontId="29" fillId="0" borderId="4" xfId="0" applyFont="1" applyBorder="1" applyAlignment="1">
      <alignment horizontal="right" vertical="center"/>
    </xf>
    <xf numFmtId="16" fontId="29" fillId="0" borderId="6" xfId="0" applyNumberFormat="1" applyFont="1" applyBorder="1" applyAlignment="1">
      <alignment horizontal="right" vertical="center"/>
    </xf>
    <xf numFmtId="16" fontId="29" fillId="0" borderId="4" xfId="0" applyNumberFormat="1" applyFont="1" applyBorder="1" applyAlignment="1">
      <alignment horizontal="right" vertical="center"/>
    </xf>
    <xf numFmtId="16" fontId="29" fillId="0" borderId="6" xfId="0" applyNumberFormat="1" applyFont="1" applyBorder="1" applyAlignment="1">
      <alignment horizontal="center"/>
    </xf>
    <xf numFmtId="16" fontId="29" fillId="0" borderId="4" xfId="0" applyNumberFormat="1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4" xfId="0" applyFont="1" applyBorder="1" applyAlignment="1">
      <alignment horizontal="center"/>
    </xf>
  </cellXfs>
  <cellStyles count="14">
    <cellStyle name="Hipervínculo" xfId="1" builtinId="8" hidden="1"/>
    <cellStyle name="Hipervínculo" xfId="3" builtinId="8" hidden="1"/>
    <cellStyle name="Hipervínculo" xfId="12" builtinId="8"/>
    <cellStyle name="Hipervínculo visitado" xfId="2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Moneda" xfId="13" builtinId="4"/>
    <cellStyle name="Normal" xfId="0" builtinId="0"/>
  </cellStyles>
  <dxfs count="1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Notas!$C$3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Notas!$A$4:$A$15</c:f>
              <c:strCache>
                <c:ptCount val="12"/>
                <c:pt idx="0">
                  <c:v>Reunión de lanzamiento</c:v>
                </c:pt>
                <c:pt idx="1">
                  <c:v>Determinar los objetivos</c:v>
                </c:pt>
                <c:pt idx="2">
                  <c:v>Detalles de los requerimientos</c:v>
                </c:pt>
                <c:pt idx="3">
                  <c:v>Requerimiento del hardware</c:v>
                </c:pt>
                <c:pt idx="4">
                  <c:v>Plan de los recursos finales</c:v>
                </c:pt>
                <c:pt idx="5">
                  <c:v>Personal</c:v>
                </c:pt>
                <c:pt idx="6">
                  <c:v>Requerimientos técnicos</c:v>
                </c:pt>
                <c:pt idx="7">
                  <c:v>Prueba</c:v>
                </c:pt>
                <c:pt idx="8">
                  <c:v>Completar el desarrollo</c:v>
                </c:pt>
                <c:pt idx="9">
                  <c:v>Configuración del hardware</c:v>
                </c:pt>
                <c:pt idx="10">
                  <c:v>Prueba del sistema</c:v>
                </c:pt>
                <c:pt idx="11">
                  <c:v>Lanzamiento</c:v>
                </c:pt>
              </c:strCache>
            </c:strRef>
          </c:cat>
          <c:val>
            <c:numRef>
              <c:f>Notas!$C$4:$C$15</c:f>
              <c:numCache>
                <c:formatCode>m/d;@</c:formatCode>
                <c:ptCount val="12"/>
                <c:pt idx="0">
                  <c:v>42249</c:v>
                </c:pt>
                <c:pt idx="1">
                  <c:v>42250</c:v>
                </c:pt>
                <c:pt idx="2">
                  <c:v>42254</c:v>
                </c:pt>
                <c:pt idx="3">
                  <c:v>42256</c:v>
                </c:pt>
                <c:pt idx="4">
                  <c:v>42258</c:v>
                </c:pt>
                <c:pt idx="5">
                  <c:v>42263</c:v>
                </c:pt>
                <c:pt idx="6">
                  <c:v>42264</c:v>
                </c:pt>
                <c:pt idx="7">
                  <c:v>42271</c:v>
                </c:pt>
                <c:pt idx="8">
                  <c:v>42279</c:v>
                </c:pt>
                <c:pt idx="9">
                  <c:v>42282</c:v>
                </c:pt>
                <c:pt idx="10">
                  <c:v>42283</c:v>
                </c:pt>
                <c:pt idx="11">
                  <c:v>42286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E-4767-A1F1-0E6B7B7564D5}"/>
            </c:ext>
          </c:extLst>
        </c:ser>
        <c:ser>
          <c:idx val="1"/>
          <c:order val="1"/>
          <c:tx>
            <c:strRef>
              <c:f>Notas!$E$3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803E-4767-A1F1-0E6B7B7564D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803E-4767-A1F1-0E6B7B7564D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803E-4767-A1F1-0E6B7B7564D5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803E-4767-A1F1-0E6B7B7564D5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803E-4767-A1F1-0E6B7B7564D5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803E-4767-A1F1-0E6B7B7564D5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803E-4767-A1F1-0E6B7B7564D5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803E-4767-A1F1-0E6B7B7564D5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803E-4767-A1F1-0E6B7B7564D5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03E-4767-A1F1-0E6B7B7564D5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03E-4767-A1F1-0E6B7B7564D5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03E-4767-A1F1-0E6B7B7564D5}"/>
              </c:ext>
            </c:extLst>
          </c:dPt>
          <c:cat>
            <c:strRef>
              <c:f>Notas!$A$4:$A$15</c:f>
              <c:strCache>
                <c:ptCount val="12"/>
                <c:pt idx="0">
                  <c:v>Reunión de lanzamiento</c:v>
                </c:pt>
                <c:pt idx="1">
                  <c:v>Determinar los objetivos</c:v>
                </c:pt>
                <c:pt idx="2">
                  <c:v>Detalles de los requerimientos</c:v>
                </c:pt>
                <c:pt idx="3">
                  <c:v>Requerimiento del hardware</c:v>
                </c:pt>
                <c:pt idx="4">
                  <c:v>Plan de los recursos finales</c:v>
                </c:pt>
                <c:pt idx="5">
                  <c:v>Personal</c:v>
                </c:pt>
                <c:pt idx="6">
                  <c:v>Requerimientos técnicos</c:v>
                </c:pt>
                <c:pt idx="7">
                  <c:v>Prueba</c:v>
                </c:pt>
                <c:pt idx="8">
                  <c:v>Completar el desarrollo</c:v>
                </c:pt>
                <c:pt idx="9">
                  <c:v>Configuración del hardware</c:v>
                </c:pt>
                <c:pt idx="10">
                  <c:v>Prueba del sistema</c:v>
                </c:pt>
                <c:pt idx="11">
                  <c:v>Lanzamiento</c:v>
                </c:pt>
              </c:strCache>
            </c:strRef>
          </c:cat>
          <c:val>
            <c:numRef>
              <c:f>Notas!$E$4:$E$15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03E-4767-A1F1-0E6B7B75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33056"/>
        <c:axId val="56334592"/>
      </c:barChart>
      <c:catAx>
        <c:axId val="5633305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6334592"/>
        <c:crosses val="autoZero"/>
        <c:auto val="1"/>
        <c:lblAlgn val="ctr"/>
        <c:lblOffset val="100"/>
        <c:noMultiLvlLbl val="0"/>
      </c:catAx>
      <c:valAx>
        <c:axId val="56334592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5633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758687355223186"/>
          <c:y val="0.24609310932907577"/>
          <c:w val="0.57138624258592197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'5'!$I$13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'5'!$B$14:$B$24</c:f>
              <c:strCache>
                <c:ptCount val="7"/>
                <c:pt idx="0">
                  <c:v>Estudio del Proceso</c:v>
                </c:pt>
                <c:pt idx="1">
                  <c:v>Desarrollo BD Power BI</c:v>
                </c:pt>
                <c:pt idx="3">
                  <c:v>Codificacion</c:v>
                </c:pt>
                <c:pt idx="4">
                  <c:v>Capacitacion</c:v>
                </c:pt>
                <c:pt idx="5">
                  <c:v>Seguimiento Prueba</c:v>
                </c:pt>
                <c:pt idx="6">
                  <c:v>Implementacion</c:v>
                </c:pt>
              </c:strCache>
            </c:strRef>
          </c:cat>
          <c:val>
            <c:numRef>
              <c:f>'5'!$I$14:$I$24</c:f>
              <c:numCache>
                <c:formatCode>d\-mmm</c:formatCode>
                <c:ptCount val="11"/>
                <c:pt idx="0">
                  <c:v>42795</c:v>
                </c:pt>
                <c:pt idx="1">
                  <c:v>42801</c:v>
                </c:pt>
                <c:pt idx="3">
                  <c:v>42816</c:v>
                </c:pt>
                <c:pt idx="4">
                  <c:v>42817</c:v>
                </c:pt>
                <c:pt idx="5">
                  <c:v>42819</c:v>
                </c:pt>
                <c:pt idx="6">
                  <c:v>42826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B27-877D-53B0B20B1815}"/>
            </c:ext>
          </c:extLst>
        </c:ser>
        <c:ser>
          <c:idx val="1"/>
          <c:order val="1"/>
          <c:tx>
            <c:strRef>
              <c:f>'5'!$G$13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9072-4B27-877D-53B0B20B181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9072-4B27-877D-53B0B20B181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9072-4B27-877D-53B0B20B1815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9072-4B27-877D-53B0B20B1815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9072-4B27-877D-53B0B20B1815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9072-4B27-877D-53B0B20B1815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9072-4B27-877D-53B0B20B1815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9072-4B27-877D-53B0B20B1815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9072-4B27-877D-53B0B20B1815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9072-4B27-877D-53B0B20B1815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9072-4B27-877D-53B0B20B1815}"/>
              </c:ext>
            </c:extLst>
          </c:dPt>
          <c:cat>
            <c:strRef>
              <c:f>'5'!$B$14:$B$24</c:f>
              <c:strCache>
                <c:ptCount val="7"/>
                <c:pt idx="0">
                  <c:v>Estudio del Proceso</c:v>
                </c:pt>
                <c:pt idx="1">
                  <c:v>Desarrollo BD Power BI</c:v>
                </c:pt>
                <c:pt idx="3">
                  <c:v>Codificacion</c:v>
                </c:pt>
                <c:pt idx="4">
                  <c:v>Capacitacion</c:v>
                </c:pt>
                <c:pt idx="5">
                  <c:v>Seguimiento Prueba</c:v>
                </c:pt>
                <c:pt idx="6">
                  <c:v>Implementacion</c:v>
                </c:pt>
              </c:strCache>
            </c:strRef>
          </c:cat>
          <c:val>
            <c:numRef>
              <c:f>'5'!$G$14:$G$24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72-4B27-877D-53B0B20B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18112"/>
        <c:axId val="79819904"/>
      </c:barChart>
      <c:catAx>
        <c:axId val="798181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9819904"/>
        <c:crosses val="autoZero"/>
        <c:auto val="1"/>
        <c:lblAlgn val="ctr"/>
        <c:lblOffset val="100"/>
        <c:noMultiLvlLbl val="0"/>
      </c:catAx>
      <c:valAx>
        <c:axId val="79819904"/>
        <c:scaling>
          <c:orientation val="minMax"/>
          <c:min val="42795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7981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758687355223186"/>
          <c:y val="0.24609310932907577"/>
          <c:w val="0.57138624258592197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'6'!$I$13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'6'!$B$14:$B$24</c:f>
              <c:strCache>
                <c:ptCount val="5"/>
                <c:pt idx="0">
                  <c:v>Listar las mejoraras</c:v>
                </c:pt>
                <c:pt idx="1">
                  <c:v>Cronograma</c:v>
                </c:pt>
                <c:pt idx="2">
                  <c:v>Implementacion</c:v>
                </c:pt>
                <c:pt idx="3">
                  <c:v>Pruebas y evaluacion </c:v>
                </c:pt>
                <c:pt idx="4">
                  <c:v>Manual//Video</c:v>
                </c:pt>
              </c:strCache>
            </c:strRef>
          </c:cat>
          <c:val>
            <c:numRef>
              <c:f>'6'!$I$14:$I$24</c:f>
              <c:numCache>
                <c:formatCode>d\-mmm</c:formatCode>
                <c:ptCount val="11"/>
                <c:pt idx="0">
                  <c:v>42795</c:v>
                </c:pt>
                <c:pt idx="1">
                  <c:v>42809</c:v>
                </c:pt>
                <c:pt idx="2">
                  <c:v>42814</c:v>
                </c:pt>
                <c:pt idx="3">
                  <c:v>42845</c:v>
                </c:pt>
                <c:pt idx="4">
                  <c:v>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3-4CB2-93CA-AA308C9088B7}"/>
            </c:ext>
          </c:extLst>
        </c:ser>
        <c:ser>
          <c:idx val="1"/>
          <c:order val="1"/>
          <c:tx>
            <c:strRef>
              <c:f>'6'!$G$13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7E93-4CB2-93CA-AA308C9088B7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7E93-4CB2-93CA-AA308C9088B7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7E93-4CB2-93CA-AA308C9088B7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7E93-4CB2-93CA-AA308C9088B7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7E93-4CB2-93CA-AA308C9088B7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7E93-4CB2-93CA-AA308C9088B7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7E93-4CB2-93CA-AA308C9088B7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7E93-4CB2-93CA-AA308C9088B7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7E93-4CB2-93CA-AA308C9088B7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7E93-4CB2-93CA-AA308C9088B7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7E93-4CB2-93CA-AA308C9088B7}"/>
              </c:ext>
            </c:extLst>
          </c:dPt>
          <c:cat>
            <c:strRef>
              <c:f>'6'!$B$14:$B$24</c:f>
              <c:strCache>
                <c:ptCount val="5"/>
                <c:pt idx="0">
                  <c:v>Listar las mejoraras</c:v>
                </c:pt>
                <c:pt idx="1">
                  <c:v>Cronograma</c:v>
                </c:pt>
                <c:pt idx="2">
                  <c:v>Implementacion</c:v>
                </c:pt>
                <c:pt idx="3">
                  <c:v>Pruebas y evaluacion </c:v>
                </c:pt>
                <c:pt idx="4">
                  <c:v>Manual//Video</c:v>
                </c:pt>
              </c:strCache>
            </c:strRef>
          </c:cat>
          <c:val>
            <c:numRef>
              <c:f>'6'!$G$14:$G$24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30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93-4CB2-93CA-AA308C90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22304"/>
        <c:axId val="87524096"/>
      </c:barChart>
      <c:catAx>
        <c:axId val="875223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7524096"/>
        <c:crosses val="autoZero"/>
        <c:auto val="1"/>
        <c:lblAlgn val="ctr"/>
        <c:lblOffset val="100"/>
        <c:noMultiLvlLbl val="0"/>
      </c:catAx>
      <c:valAx>
        <c:axId val="87524096"/>
        <c:scaling>
          <c:orientation val="minMax"/>
          <c:min val="4279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8752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758687355223186"/>
          <c:y val="0.24609310932907577"/>
          <c:w val="0.57138624258592197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'7'!$I$13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'7'!$B$14:$B$24</c:f>
              <c:numCache>
                <c:formatCode>General</c:formatCode>
                <c:ptCount val="11"/>
              </c:numCache>
            </c:numRef>
          </c:cat>
          <c:val>
            <c:numRef>
              <c:f>'7'!$I$14:$I$24</c:f>
              <c:numCache>
                <c:formatCode>d\-mmm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080A-4D1B-948B-C775AA176942}"/>
            </c:ext>
          </c:extLst>
        </c:ser>
        <c:ser>
          <c:idx val="1"/>
          <c:order val="1"/>
          <c:tx>
            <c:strRef>
              <c:f>'7'!$G$13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080A-4D1B-948B-C775AA17694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080A-4D1B-948B-C775AA17694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080A-4D1B-948B-C775AA17694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080A-4D1B-948B-C775AA176942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080A-4D1B-948B-C775AA176942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080A-4D1B-948B-C775AA176942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080A-4D1B-948B-C775AA176942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080A-4D1B-948B-C775AA176942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080A-4D1B-948B-C775AA176942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080A-4D1B-948B-C775AA176942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080A-4D1B-948B-C775AA176942}"/>
              </c:ext>
            </c:extLst>
          </c:dPt>
          <c:cat>
            <c:numRef>
              <c:f>'7'!$B$14:$B$24</c:f>
              <c:numCache>
                <c:formatCode>General</c:formatCode>
                <c:ptCount val="11"/>
              </c:numCache>
            </c:numRef>
          </c:cat>
          <c:val>
            <c:numRef>
              <c:f>'7'!$G$14:$G$24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7-080A-4D1B-948B-C775AA17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47264"/>
        <c:axId val="79948800"/>
      </c:barChart>
      <c:catAx>
        <c:axId val="799472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9948800"/>
        <c:crosses val="autoZero"/>
        <c:auto val="1"/>
        <c:lblAlgn val="ctr"/>
        <c:lblOffset val="100"/>
        <c:noMultiLvlLbl val="0"/>
      </c:catAx>
      <c:valAx>
        <c:axId val="79948800"/>
        <c:scaling>
          <c:orientation val="minMax"/>
          <c:min val="43193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7994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Estado</a:t>
            </a:r>
            <a:r>
              <a:rPr lang="en-US" baseline="0"/>
              <a:t> general de las tareas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5EA9-4C5E-8E1E-3ABFDBD9546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EA9-4C5E-8E1E-3ABFDBD95466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5EA9-4C5E-8E1E-3ABFDBD95466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5EA9-4C5E-8E1E-3ABFDBD95466}"/>
              </c:ext>
            </c:extLst>
          </c:dPt>
          <c:cat>
            <c:strRef>
              <c:f>Notas!$A$20:$A$23</c:f>
              <c:strCache>
                <c:ptCount val="4"/>
                <c:pt idx="0">
                  <c:v>Ejecutadas</c:v>
                </c:pt>
                <c:pt idx="1">
                  <c:v>Atrasadas</c:v>
                </c:pt>
                <c:pt idx="2">
                  <c:v>En progreso</c:v>
                </c:pt>
                <c:pt idx="3">
                  <c:v>Sin empezar</c:v>
                </c:pt>
              </c:strCache>
            </c:strRef>
          </c:cat>
          <c:val>
            <c:numRef>
              <c:f>Notas!$B$20:$B$23</c:f>
              <c:numCache>
                <c:formatCode>0.00%</c:formatCode>
                <c:ptCount val="4"/>
                <c:pt idx="0">
                  <c:v>0.27272727272727271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0.45454545454545497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A9-4C5E-8E1E-3ABFDBD9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8068572024962823"/>
          <c:y val="0.51913445401002511"/>
          <c:w val="0.20404377416677749"/>
          <c:h val="0.3202539686081301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Presupuesto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4C9A-4BBE-9914-062062A2A5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C9A-4BBE-9914-062062A2A515}"/>
              </c:ext>
            </c:extLst>
          </c:dPt>
          <c:cat>
            <c:strRef>
              <c:f>Notas!$A$27:$A$28</c:f>
              <c:strCache>
                <c:ptCount val="2"/>
                <c:pt idx="0">
                  <c:v>Planeado</c:v>
                </c:pt>
                <c:pt idx="1">
                  <c:v>Actual</c:v>
                </c:pt>
              </c:strCache>
            </c:strRef>
          </c:cat>
          <c:val>
            <c:numRef>
              <c:f>Notas!$B$27:$B$28</c:f>
              <c:numCache>
                <c:formatCode>#,##0</c:formatCode>
                <c:ptCount val="2"/>
                <c:pt idx="0">
                  <c:v>80000</c:v>
                </c:pt>
                <c:pt idx="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9A-4BBE-9914-062062A2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80768"/>
        <c:axId val="77282304"/>
      </c:barChart>
      <c:catAx>
        <c:axId val="7728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7282304"/>
        <c:crossesAt val="0"/>
        <c:auto val="1"/>
        <c:lblAlgn val="ctr"/>
        <c:lblOffset val="100"/>
        <c:noMultiLvlLbl val="0"/>
      </c:catAx>
      <c:valAx>
        <c:axId val="7728230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77280768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Asuntos</a:t>
            </a:r>
            <a:r>
              <a:rPr lang="en-US" baseline="0"/>
              <a:t> pendientes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D41-4D9F-8BCA-8EDB4647ED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D41-4D9F-8BCA-8EDB4647EDC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D41-4D9F-8BCA-8EDB4647EDC1}"/>
              </c:ext>
            </c:extLst>
          </c:dPt>
          <c:cat>
            <c:strRef>
              <c:f>Notas!$A$32:$A$34</c:f>
              <c:strCache>
                <c:ptCount val="3"/>
                <c:pt idx="0">
                  <c:v>Decisiones</c:v>
                </c:pt>
                <c:pt idx="1">
                  <c:v>Acciones</c:v>
                </c:pt>
                <c:pt idx="2">
                  <c:v>Cambio de requerimientos</c:v>
                </c:pt>
              </c:strCache>
            </c:strRef>
          </c:cat>
          <c:val>
            <c:numRef>
              <c:f>Notas!$B$32:$B$34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41-4D9F-8BCA-8EDB4647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06880"/>
        <c:axId val="77308672"/>
      </c:barChart>
      <c:catAx>
        <c:axId val="773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08672"/>
        <c:crosses val="autoZero"/>
        <c:auto val="1"/>
        <c:lblAlgn val="ctr"/>
        <c:lblOffset val="100"/>
        <c:noMultiLvlLbl val="0"/>
      </c:catAx>
      <c:valAx>
        <c:axId val="773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0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758687355223186"/>
          <c:y val="0.24609310932907577"/>
          <c:w val="0.57138624258592197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Gatt!$I$13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Gatt!$B$14:$B$24</c:f>
              <c:strCache>
                <c:ptCount val="6"/>
                <c:pt idx="0">
                  <c:v>Sistema RRHH</c:v>
                </c:pt>
                <c:pt idx="1">
                  <c:v>Promotor de KPI</c:v>
                </c:pt>
                <c:pt idx="2">
                  <c:v>Movimiento Stock y Envases</c:v>
                </c:pt>
                <c:pt idx="3">
                  <c:v>Control de Acciones</c:v>
                </c:pt>
                <c:pt idx="4">
                  <c:v>Sistema Tesoreria</c:v>
                </c:pt>
                <c:pt idx="5">
                  <c:v>Ajuste por Inflacion</c:v>
                </c:pt>
              </c:strCache>
            </c:strRef>
          </c:cat>
          <c:val>
            <c:numRef>
              <c:f>Gatt!$I$14:$I$24</c:f>
              <c:numCache>
                <c:formatCode>d\-mmm</c:formatCode>
                <c:ptCount val="11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43556</c:v>
                </c:pt>
                <c:pt idx="4">
                  <c:v>43617</c:v>
                </c:pt>
                <c:pt idx="5">
                  <c:v>43647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B27-877D-53B0B20B1815}"/>
            </c:ext>
          </c:extLst>
        </c:ser>
        <c:ser>
          <c:idx val="1"/>
          <c:order val="1"/>
          <c:tx>
            <c:strRef>
              <c:f>Gatt!$G$13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9072-4B27-877D-53B0B20B181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9072-4B27-877D-53B0B20B181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9072-4B27-877D-53B0B20B1815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9072-4B27-877D-53B0B20B1815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9072-4B27-877D-53B0B20B1815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9072-4B27-877D-53B0B20B1815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9072-4B27-877D-53B0B20B1815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9072-4B27-877D-53B0B20B1815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9072-4B27-877D-53B0B20B1815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9072-4B27-877D-53B0B20B1815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9072-4B27-877D-53B0B20B1815}"/>
              </c:ext>
            </c:extLst>
          </c:dPt>
          <c:cat>
            <c:strRef>
              <c:f>Gatt!$B$14:$B$24</c:f>
              <c:strCache>
                <c:ptCount val="6"/>
                <c:pt idx="0">
                  <c:v>Sistema RRHH</c:v>
                </c:pt>
                <c:pt idx="1">
                  <c:v>Promotor de KPI</c:v>
                </c:pt>
                <c:pt idx="2">
                  <c:v>Movimiento Stock y Envases</c:v>
                </c:pt>
                <c:pt idx="3">
                  <c:v>Control de Acciones</c:v>
                </c:pt>
                <c:pt idx="4">
                  <c:v>Sistema Tesoreria</c:v>
                </c:pt>
                <c:pt idx="5">
                  <c:v>Ajuste por Inflacion</c:v>
                </c:pt>
              </c:strCache>
            </c:strRef>
          </c:cat>
          <c:val>
            <c:numRef>
              <c:f>Gatt!$G$14:$G$24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180</c:v>
                </c:pt>
                <c:pt idx="3">
                  <c:v>60</c:v>
                </c:pt>
                <c:pt idx="4">
                  <c:v>60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72-4B27-877D-53B0B20B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87360"/>
        <c:axId val="79889152"/>
      </c:barChart>
      <c:catAx>
        <c:axId val="798873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9889152"/>
        <c:crosses val="autoZero"/>
        <c:auto val="1"/>
        <c:lblAlgn val="ctr"/>
        <c:lblOffset val="100"/>
        <c:noMultiLvlLbl val="0"/>
      </c:catAx>
      <c:valAx>
        <c:axId val="79889152"/>
        <c:scaling>
          <c:orientation val="minMax"/>
          <c:min val="43466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798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758687355223186"/>
          <c:y val="0.24609310932907577"/>
          <c:w val="0.57138624258592197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'1'!$I$13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'1'!$B$14:$B$24</c:f>
              <c:strCache>
                <c:ptCount val="4"/>
                <c:pt idx="0">
                  <c:v>Ideas de Mejoras</c:v>
                </c:pt>
                <c:pt idx="1">
                  <c:v>Proceso de diseño</c:v>
                </c:pt>
                <c:pt idx="2">
                  <c:v>Diseño del proceso Adm</c:v>
                </c:pt>
                <c:pt idx="3">
                  <c:v>Implementacion</c:v>
                </c:pt>
              </c:strCache>
            </c:strRef>
          </c:cat>
          <c:val>
            <c:numRef>
              <c:f>'1'!$I$14:$I$24</c:f>
              <c:numCache>
                <c:formatCode>d\-mmm</c:formatCode>
                <c:ptCount val="11"/>
                <c:pt idx="0">
                  <c:v>43497</c:v>
                </c:pt>
                <c:pt idx="1">
                  <c:v>43517</c:v>
                </c:pt>
                <c:pt idx="2">
                  <c:v>43537</c:v>
                </c:pt>
                <c:pt idx="3">
                  <c:v>43547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5-4315-BAD4-082CB1FFA61D}"/>
            </c:ext>
          </c:extLst>
        </c:ser>
        <c:ser>
          <c:idx val="1"/>
          <c:order val="1"/>
          <c:tx>
            <c:strRef>
              <c:f>'1'!$G$13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F35-4315-BAD4-082CB1FFA61D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6F35-4315-BAD4-082CB1FFA61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F35-4315-BAD4-082CB1FFA61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6F35-4315-BAD4-082CB1FFA61D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6F35-4315-BAD4-082CB1FFA61D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6F35-4315-BAD4-082CB1FFA61D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6F35-4315-BAD4-082CB1FFA61D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6F35-4315-BAD4-082CB1FFA61D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F35-4315-BAD4-082CB1FFA61D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F35-4315-BAD4-082CB1FFA61D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F35-4315-BAD4-082CB1FFA61D}"/>
              </c:ext>
            </c:extLst>
          </c:dPt>
          <c:cat>
            <c:strRef>
              <c:f>'1'!$B$14:$B$24</c:f>
              <c:strCache>
                <c:ptCount val="4"/>
                <c:pt idx="0">
                  <c:v>Ideas de Mejoras</c:v>
                </c:pt>
                <c:pt idx="1">
                  <c:v>Proceso de diseño</c:v>
                </c:pt>
                <c:pt idx="2">
                  <c:v>Diseño del proceso Adm</c:v>
                </c:pt>
                <c:pt idx="3">
                  <c:v>Implementacion</c:v>
                </c:pt>
              </c:strCache>
            </c:strRef>
          </c:cat>
          <c:val>
            <c:numRef>
              <c:f>'1'!$G$14:$G$24</c:f>
              <c:numCache>
                <c:formatCode>General</c:formatCode>
                <c:ptCount val="11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35-4315-BAD4-082CB1FFA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259008"/>
        <c:axId val="87260544"/>
      </c:barChart>
      <c:catAx>
        <c:axId val="872590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7260544"/>
        <c:crosses val="autoZero"/>
        <c:auto val="1"/>
        <c:lblAlgn val="ctr"/>
        <c:lblOffset val="100"/>
        <c:noMultiLvlLbl val="0"/>
      </c:catAx>
      <c:valAx>
        <c:axId val="87260544"/>
        <c:scaling>
          <c:orientation val="minMax"/>
          <c:max val="42853"/>
          <c:min val="42743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8725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758687355223186"/>
          <c:y val="0.24609310932907577"/>
          <c:w val="0.57138624258592197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'2'!$I$13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'2'!$B$14:$B$24</c:f>
              <c:numCache>
                <c:formatCode>General</c:formatCode>
                <c:ptCount val="11"/>
              </c:numCache>
            </c:numRef>
          </c:cat>
          <c:val>
            <c:numRef>
              <c:f>'2'!$I$14:$I$24</c:f>
              <c:numCache>
                <c:formatCode>d\-mmm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B48-4F36-B4D8-973169DE32B1}"/>
            </c:ext>
          </c:extLst>
        </c:ser>
        <c:ser>
          <c:idx val="1"/>
          <c:order val="1"/>
          <c:tx>
            <c:strRef>
              <c:f>'2'!$G$13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5B48-4F36-B4D8-973169DE32B1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5B48-4F36-B4D8-973169DE32B1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5B48-4F36-B4D8-973169DE32B1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5B48-4F36-B4D8-973169DE32B1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5B48-4F36-B4D8-973169DE32B1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5B48-4F36-B4D8-973169DE32B1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5B48-4F36-B4D8-973169DE32B1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5B48-4F36-B4D8-973169DE32B1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5B48-4F36-B4D8-973169DE32B1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5B48-4F36-B4D8-973169DE32B1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5B48-4F36-B4D8-973169DE32B1}"/>
              </c:ext>
            </c:extLst>
          </c:dPt>
          <c:cat>
            <c:numRef>
              <c:f>'2'!$B$14:$B$24</c:f>
              <c:numCache>
                <c:formatCode>General</c:formatCode>
                <c:ptCount val="11"/>
              </c:numCache>
            </c:numRef>
          </c:cat>
          <c:val>
            <c:numRef>
              <c:f>'2'!$G$14:$G$24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7-5B48-4F36-B4D8-973169DE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54688"/>
        <c:axId val="88019328"/>
      </c:barChart>
      <c:catAx>
        <c:axId val="875546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8019328"/>
        <c:crosses val="autoZero"/>
        <c:auto val="1"/>
        <c:lblAlgn val="ctr"/>
        <c:lblOffset val="100"/>
        <c:noMultiLvlLbl val="0"/>
      </c:catAx>
      <c:valAx>
        <c:axId val="88019328"/>
        <c:scaling>
          <c:orientation val="minMax"/>
          <c:min val="42522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8755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758687355223186"/>
          <c:y val="0.24609310932907577"/>
          <c:w val="0.57138624258592197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'3'!$I$13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'3'!$B$14:$B$24</c:f>
              <c:strCache>
                <c:ptCount val="8"/>
                <c:pt idx="0">
                  <c:v>Extraccion Saldos sistema</c:v>
                </c:pt>
                <c:pt idx="1">
                  <c:v>Documentar Proceso</c:v>
                </c:pt>
                <c:pt idx="2">
                  <c:v>Ordenar Fisico p/Control</c:v>
                </c:pt>
                <c:pt idx="3">
                  <c:v>Conciliacion</c:v>
                </c:pt>
                <c:pt idx="4">
                  <c:v>Listado Clientes a Censar</c:v>
                </c:pt>
                <c:pt idx="5">
                  <c:v>Procesar los datos censados</c:v>
                </c:pt>
                <c:pt idx="6">
                  <c:v>Informe del proceso</c:v>
                </c:pt>
                <c:pt idx="7">
                  <c:v>Cursograma y Manual</c:v>
                </c:pt>
              </c:strCache>
            </c:strRef>
          </c:cat>
          <c:val>
            <c:numRef>
              <c:f>'3'!$I$14:$I$24</c:f>
              <c:numCache>
                <c:formatCode>d\-mmm</c:formatCode>
                <c:ptCount val="11"/>
                <c:pt idx="0">
                  <c:v>42826</c:v>
                </c:pt>
                <c:pt idx="1">
                  <c:v>42836</c:v>
                </c:pt>
                <c:pt idx="2">
                  <c:v>42840</c:v>
                </c:pt>
                <c:pt idx="3">
                  <c:v>42850</c:v>
                </c:pt>
                <c:pt idx="4">
                  <c:v>42860</c:v>
                </c:pt>
                <c:pt idx="5">
                  <c:v>42870</c:v>
                </c:pt>
                <c:pt idx="6">
                  <c:v>42917</c:v>
                </c:pt>
                <c:pt idx="7">
                  <c:v>42928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B27-877D-53B0B20B1815}"/>
            </c:ext>
          </c:extLst>
        </c:ser>
        <c:ser>
          <c:idx val="1"/>
          <c:order val="1"/>
          <c:tx>
            <c:strRef>
              <c:f>'3'!$G$13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9072-4B27-877D-53B0B20B181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9072-4B27-877D-53B0B20B181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9072-4B27-877D-53B0B20B1815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9072-4B27-877D-53B0B20B1815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9072-4B27-877D-53B0B20B1815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9072-4B27-877D-53B0B20B1815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9072-4B27-877D-53B0B20B1815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9072-4B27-877D-53B0B20B1815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9072-4B27-877D-53B0B20B1815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9072-4B27-877D-53B0B20B1815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9072-4B27-877D-53B0B20B1815}"/>
              </c:ext>
            </c:extLst>
          </c:dPt>
          <c:cat>
            <c:strRef>
              <c:f>'3'!$B$14:$B$24</c:f>
              <c:strCache>
                <c:ptCount val="8"/>
                <c:pt idx="0">
                  <c:v>Extraccion Saldos sistema</c:v>
                </c:pt>
                <c:pt idx="1">
                  <c:v>Documentar Proceso</c:v>
                </c:pt>
                <c:pt idx="2">
                  <c:v>Ordenar Fisico p/Control</c:v>
                </c:pt>
                <c:pt idx="3">
                  <c:v>Conciliacion</c:v>
                </c:pt>
                <c:pt idx="4">
                  <c:v>Listado Clientes a Censar</c:v>
                </c:pt>
                <c:pt idx="5">
                  <c:v>Procesar los datos censados</c:v>
                </c:pt>
                <c:pt idx="6">
                  <c:v>Informe del proceso</c:v>
                </c:pt>
                <c:pt idx="7">
                  <c:v>Cursograma y Manual</c:v>
                </c:pt>
              </c:strCache>
            </c:strRef>
          </c:cat>
          <c:val>
            <c:numRef>
              <c:f>'3'!$G$14:$G$24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45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72-4B27-877D-53B0B20B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44800"/>
        <c:axId val="80046336"/>
      </c:barChart>
      <c:catAx>
        <c:axId val="80044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0046336"/>
        <c:crosses val="autoZero"/>
        <c:auto val="1"/>
        <c:lblAlgn val="ctr"/>
        <c:lblOffset val="100"/>
        <c:noMultiLvlLbl val="0"/>
      </c:catAx>
      <c:valAx>
        <c:axId val="80046336"/>
        <c:scaling>
          <c:orientation val="minMax"/>
          <c:min val="42823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8004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2527882790418048"/>
          <c:y val="0.24609310932907577"/>
          <c:w val="0.46369433962024159"/>
          <c:h val="0.686318565018082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TELECOM!$I$20</c:f>
              <c:strCache>
                <c:ptCount val="1"/>
                <c:pt idx="0">
                  <c:v>F.Inicio 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TELECOM!$B$21:$B$31</c:f>
              <c:strCache>
                <c:ptCount val="8"/>
                <c:pt idx="0">
                  <c:v>Armar Plan de Trabajo</c:v>
                </c:pt>
                <c:pt idx="1">
                  <c:v>Armar preguntas Aleatorias - Hipotesis</c:v>
                </c:pt>
                <c:pt idx="2">
                  <c:v>Analisis Exploratorio Datos</c:v>
                </c:pt>
                <c:pt idx="3">
                  <c:v>Analisis Correlacion Variables</c:v>
                </c:pt>
                <c:pt idx="4">
                  <c:v>Segmentacion Datos para entrenamiento</c:v>
                </c:pt>
                <c:pt idx="5">
                  <c:v>Entrenamiento Modelos Clasificacion</c:v>
                </c:pt>
                <c:pt idx="6">
                  <c:v>Pruebas AUC y Metricas validacion</c:v>
                </c:pt>
                <c:pt idx="7">
                  <c:v>Preparacion Informe Final</c:v>
                </c:pt>
              </c:strCache>
            </c:strRef>
          </c:cat>
          <c:val>
            <c:numRef>
              <c:f>TELECOM!$I$21:$I$31</c:f>
              <c:numCache>
                <c:formatCode>d\-mmm</c:formatCode>
                <c:ptCount val="11"/>
                <c:pt idx="0">
                  <c:v>45117</c:v>
                </c:pt>
                <c:pt idx="1">
                  <c:v>45120</c:v>
                </c:pt>
                <c:pt idx="2">
                  <c:v>45123</c:v>
                </c:pt>
                <c:pt idx="3">
                  <c:v>45126</c:v>
                </c:pt>
                <c:pt idx="4">
                  <c:v>45128</c:v>
                </c:pt>
                <c:pt idx="5">
                  <c:v>45132</c:v>
                </c:pt>
                <c:pt idx="6">
                  <c:v>45136</c:v>
                </c:pt>
                <c:pt idx="7">
                  <c:v>45138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B27-877D-53B0B20B1815}"/>
            </c:ext>
          </c:extLst>
        </c:ser>
        <c:ser>
          <c:idx val="1"/>
          <c:order val="1"/>
          <c:tx>
            <c:strRef>
              <c:f>TELECOM!$G$20</c:f>
              <c:strCache>
                <c:ptCount val="1"/>
                <c:pt idx="0">
                  <c:v>Plazo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9072-4B27-877D-53B0B20B181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9072-4B27-877D-53B0B20B181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9072-4B27-877D-53B0B20B1815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9072-4B27-877D-53B0B20B1815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9072-4B27-877D-53B0B20B1815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9072-4B27-877D-53B0B20B1815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9072-4B27-877D-53B0B20B1815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9072-4B27-877D-53B0B20B1815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9072-4B27-877D-53B0B20B1815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9072-4B27-877D-53B0B20B1815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9072-4B27-877D-53B0B20B1815}"/>
              </c:ext>
            </c:extLst>
          </c:dPt>
          <c:cat>
            <c:strRef>
              <c:f>TELECOM!$B$21:$B$31</c:f>
              <c:strCache>
                <c:ptCount val="8"/>
                <c:pt idx="0">
                  <c:v>Armar Plan de Trabajo</c:v>
                </c:pt>
                <c:pt idx="1">
                  <c:v>Armar preguntas Aleatorias - Hipotesis</c:v>
                </c:pt>
                <c:pt idx="2">
                  <c:v>Analisis Exploratorio Datos</c:v>
                </c:pt>
                <c:pt idx="3">
                  <c:v>Analisis Correlacion Variables</c:v>
                </c:pt>
                <c:pt idx="4">
                  <c:v>Segmentacion Datos para entrenamiento</c:v>
                </c:pt>
                <c:pt idx="5">
                  <c:v>Entrenamiento Modelos Clasificacion</c:v>
                </c:pt>
                <c:pt idx="6">
                  <c:v>Pruebas AUC y Metricas validacion</c:v>
                </c:pt>
                <c:pt idx="7">
                  <c:v>Preparacion Informe Final</c:v>
                </c:pt>
              </c:strCache>
            </c:strRef>
          </c:cat>
          <c:val>
            <c:numRef>
              <c:f>TELECOM!$G$21:$G$31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72-4B27-877D-53B0B20B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920768"/>
        <c:axId val="101922304"/>
      </c:barChart>
      <c:catAx>
        <c:axId val="1019207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01922304"/>
        <c:crosses val="autoZero"/>
        <c:auto val="1"/>
        <c:lblAlgn val="ctr"/>
        <c:lblOffset val="100"/>
        <c:noMultiLvlLbl val="0"/>
      </c:catAx>
      <c:valAx>
        <c:axId val="101922304"/>
        <c:scaling>
          <c:orientation val="minMax"/>
          <c:min val="45108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txPr>
          <a:bodyPr rot="-1380000"/>
          <a:lstStyle/>
          <a:p>
            <a:pPr>
              <a:defRPr/>
            </a:pPr>
            <a:endParaRPr lang="es-AR"/>
          </a:p>
        </c:txPr>
        <c:crossAx val="10192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6</xdr:row>
      <xdr:rowOff>25400</xdr:rowOff>
    </xdr:from>
    <xdr:to>
      <xdr:col>10</xdr:col>
      <xdr:colOff>977900</xdr:colOff>
      <xdr:row>19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19</xdr:row>
      <xdr:rowOff>165100</xdr:rowOff>
    </xdr:from>
    <xdr:to>
      <xdr:col>2</xdr:col>
      <xdr:colOff>1066800</xdr:colOff>
      <xdr:row>33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165100</xdr:colOff>
      <xdr:row>19</xdr:row>
      <xdr:rowOff>139700</xdr:rowOff>
    </xdr:from>
    <xdr:to>
      <xdr:col>7</xdr:col>
      <xdr:colOff>596900</xdr:colOff>
      <xdr:row>33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787400</xdr:colOff>
      <xdr:row>19</xdr:row>
      <xdr:rowOff>139700</xdr:rowOff>
    </xdr:from>
    <xdr:to>
      <xdr:col>10</xdr:col>
      <xdr:colOff>1003300</xdr:colOff>
      <xdr:row>33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104774</xdr:rowOff>
    </xdr:from>
    <xdr:to>
      <xdr:col>12</xdr:col>
      <xdr:colOff>323851</xdr:colOff>
      <xdr:row>11</xdr:row>
      <xdr:rowOff>57150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104776</xdr:rowOff>
    </xdr:from>
    <xdr:to>
      <xdr:col>14</xdr:col>
      <xdr:colOff>523874</xdr:colOff>
      <xdr:row>10</xdr:row>
      <xdr:rowOff>38100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76200</xdr:rowOff>
    </xdr:from>
    <xdr:to>
      <xdr:col>10</xdr:col>
      <xdr:colOff>209550</xdr:colOff>
      <xdr:row>10</xdr:row>
      <xdr:rowOff>47625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76200</xdr:rowOff>
    </xdr:from>
    <xdr:to>
      <xdr:col>10</xdr:col>
      <xdr:colOff>209550</xdr:colOff>
      <xdr:row>10</xdr:row>
      <xdr:rowOff>47625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624703</xdr:colOff>
      <xdr:row>6</xdr:row>
      <xdr:rowOff>13729</xdr:rowOff>
    </xdr:from>
    <xdr:to>
      <xdr:col>10</xdr:col>
      <xdr:colOff>521729</xdr:colOff>
      <xdr:row>18</xdr:row>
      <xdr:rowOff>34324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76200</xdr:rowOff>
    </xdr:from>
    <xdr:to>
      <xdr:col>10</xdr:col>
      <xdr:colOff>209550</xdr:colOff>
      <xdr:row>10</xdr:row>
      <xdr:rowOff>47625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76200</xdr:rowOff>
    </xdr:from>
    <xdr:to>
      <xdr:col>10</xdr:col>
      <xdr:colOff>209550</xdr:colOff>
      <xdr:row>10</xdr:row>
      <xdr:rowOff>47625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76200</xdr:rowOff>
    </xdr:from>
    <xdr:to>
      <xdr:col>10</xdr:col>
      <xdr:colOff>209550</xdr:colOff>
      <xdr:row>10</xdr:row>
      <xdr:rowOff>47625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?trp=27013&amp;utm_source=integrated+content&amp;utm_language=ES&amp;utm_campaign=top+project+management+excel+templates&amp;utm_medium=gantt+chart+excel+templat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6"/>
  <sheetViews>
    <sheetView zoomScale="70" zoomScaleNormal="70" workbookViewId="0">
      <selection activeCell="A35" sqref="A35:K38"/>
    </sheetView>
  </sheetViews>
  <sheetFormatPr baseColWidth="10" defaultColWidth="11" defaultRowHeight="15.6"/>
  <cols>
    <col min="1" max="1" width="22.19921875" bestFit="1" customWidth="1"/>
    <col min="2" max="2" width="18.69921875" customWidth="1"/>
    <col min="3" max="8" width="14.19921875" customWidth="1"/>
    <col min="9" max="17" width="15.69921875" customWidth="1"/>
  </cols>
  <sheetData>
    <row r="1" spans="1:33" ht="22.2" customHeight="1">
      <c r="A1" s="37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ht="22.2" customHeight="1">
      <c r="A2" s="14" t="s">
        <v>4</v>
      </c>
      <c r="B2" s="43" t="s">
        <v>5</v>
      </c>
      <c r="C2" s="37"/>
      <c r="D2" s="13"/>
      <c r="E2" s="37"/>
      <c r="F2" s="38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ht="22.2" customHeight="1">
      <c r="A3" s="39" t="s">
        <v>6</v>
      </c>
      <c r="B3" s="40" t="s">
        <v>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22.2" customHeight="1">
      <c r="A4" s="37" t="s">
        <v>8</v>
      </c>
      <c r="B4" s="41" t="s">
        <v>31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ht="22.2" customHeight="1">
      <c r="A5" s="37" t="s">
        <v>9</v>
      </c>
      <c r="B5" s="42">
        <v>0.27</v>
      </c>
      <c r="C5" s="24"/>
      <c r="D5" s="36"/>
      <c r="E5" s="24"/>
      <c r="F5" s="24"/>
      <c r="G5" s="2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3" ht="22.2" customHeight="1">
      <c r="A6" s="24"/>
      <c r="B6" s="24"/>
      <c r="C6" s="24"/>
      <c r="D6" s="24"/>
      <c r="E6" s="24"/>
      <c r="F6" s="24"/>
      <c r="G6" s="2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ht="30" customHeight="1">
      <c r="A7" s="25" t="s">
        <v>11</v>
      </c>
      <c r="B7" s="25" t="s">
        <v>12</v>
      </c>
      <c r="C7" s="25" t="s">
        <v>13</v>
      </c>
      <c r="D7" s="25" t="s">
        <v>14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ht="22.2" customHeight="1">
      <c r="A8" s="26" t="s">
        <v>25</v>
      </c>
      <c r="B8" s="27" t="s">
        <v>0</v>
      </c>
      <c r="C8" s="28"/>
      <c r="D8" s="29" t="s">
        <v>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3" ht="22.2" customHeight="1">
      <c r="A9" s="26" t="s">
        <v>24</v>
      </c>
      <c r="B9" s="27" t="s">
        <v>26</v>
      </c>
      <c r="C9" s="30" t="s">
        <v>2</v>
      </c>
      <c r="D9" s="29" t="s">
        <v>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22.2" customHeight="1">
      <c r="A10" s="26" t="s">
        <v>30</v>
      </c>
      <c r="B10" s="27" t="s">
        <v>27</v>
      </c>
      <c r="C10" s="28"/>
      <c r="D10" s="29" t="s">
        <v>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 ht="22.2" customHeight="1">
      <c r="A11" s="26" t="s">
        <v>20</v>
      </c>
      <c r="B11" s="27" t="s">
        <v>27</v>
      </c>
      <c r="C11" s="30" t="s">
        <v>2</v>
      </c>
      <c r="D11" s="31" t="s">
        <v>29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3" ht="22.2" customHeight="1">
      <c r="A12" s="26" t="s">
        <v>21</v>
      </c>
      <c r="B12" s="27" t="s">
        <v>27</v>
      </c>
      <c r="C12" s="28"/>
      <c r="D12" s="32" t="s">
        <v>15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 ht="22.2" customHeight="1">
      <c r="A13" s="26" t="s">
        <v>22</v>
      </c>
      <c r="B13" s="27" t="s">
        <v>0</v>
      </c>
      <c r="C13" s="30" t="s">
        <v>2</v>
      </c>
      <c r="D13" s="32" t="s">
        <v>15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ht="22.2" customHeight="1">
      <c r="A14" s="26" t="s">
        <v>23</v>
      </c>
      <c r="B14" s="27" t="s">
        <v>26</v>
      </c>
      <c r="C14" s="28"/>
      <c r="D14" s="33" t="s">
        <v>16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ht="22.2" customHeight="1">
      <c r="A15" s="26" t="s">
        <v>18</v>
      </c>
      <c r="B15" s="27" t="s">
        <v>1</v>
      </c>
      <c r="C15" s="30" t="s">
        <v>2</v>
      </c>
      <c r="D15" s="33" t="s">
        <v>16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ht="22.2" customHeight="1">
      <c r="A16" s="26" t="s">
        <v>49</v>
      </c>
      <c r="B16" s="27" t="s">
        <v>27</v>
      </c>
      <c r="C16" s="30" t="s">
        <v>2</v>
      </c>
      <c r="D16" s="33" t="s">
        <v>16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1:33" ht="22.2" customHeight="1">
      <c r="A17" s="26" t="s">
        <v>19</v>
      </c>
      <c r="B17" s="27" t="s">
        <v>0</v>
      </c>
      <c r="C17" s="28"/>
      <c r="D17" s="33" t="s">
        <v>16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spans="1:33" ht="22.2" customHeight="1">
      <c r="A18" s="26" t="s">
        <v>17</v>
      </c>
      <c r="B18" s="27" t="s">
        <v>1</v>
      </c>
      <c r="C18" s="30" t="s">
        <v>2</v>
      </c>
      <c r="D18" s="33" t="s">
        <v>16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spans="1:33" ht="22.2" customHeight="1">
      <c r="A19" s="34" t="s">
        <v>28</v>
      </c>
      <c r="B19" s="35"/>
      <c r="C19" s="35"/>
      <c r="D19" s="35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ht="28.9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spans="1:3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spans="1:3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spans="1:33">
      <c r="A23" s="19"/>
      <c r="B23" s="20"/>
      <c r="C23" s="20"/>
      <c r="D23" s="20"/>
      <c r="E23" s="2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spans="1:33">
      <c r="A24" s="18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spans="1:33">
      <c r="A25" s="18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>
      <c r="A26" s="18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spans="1:33">
      <c r="A27" s="18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spans="1:33">
      <c r="A28" s="18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1:33">
      <c r="A29" s="18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1:33">
      <c r="A30" s="17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1:33">
      <c r="A31" s="17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>
      <c r="A32" s="1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>
      <c r="A33" s="17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>
      <c r="A34" s="17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ht="15" customHeight="1">
      <c r="A35" s="67" t="s">
        <v>48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ht="15" customHeight="1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 spans="1:33" ht="15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ht="15" customHeight="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 spans="1:3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 spans="1:3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 spans="1:3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 spans="1:3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1:3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 spans="1:3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 spans="1:3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 spans="1:3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 spans="1:3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 spans="1:3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 spans="1:3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 spans="1:3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 spans="1:3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 spans="1:3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 spans="1:3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 spans="1:3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 spans="1:3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 spans="1:3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 spans="1:3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 spans="1:3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 spans="1:3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 spans="1:3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 spans="1:3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 spans="1:3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 spans="1:3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 spans="1:3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 spans="1:3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 spans="1:3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 spans="1:3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 spans="1:3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 spans="1:3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1:3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1:3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1:3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1:3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 spans="1:3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</sheetData>
  <mergeCells count="1">
    <mergeCell ref="A35:K38"/>
  </mergeCells>
  <hyperlinks>
    <hyperlink ref="A35:K38" r:id="rId1" display="O haga clic aquí para crear un tablero de control de gestión de proyectos en Smartsheet" xr:uid="{00000000-0004-0000-0000-000000000000}"/>
  </hyperlinks>
  <pageMargins left="0.75" right="0.75" top="1" bottom="1" header="0.5" footer="0.5"/>
  <pageSetup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24"/>
  <sheetViews>
    <sheetView showGridLines="0" showRowColHeaders="0" workbookViewId="0">
      <selection activeCell="C4" sqref="C4"/>
    </sheetView>
  </sheetViews>
  <sheetFormatPr baseColWidth="10" defaultColWidth="11" defaultRowHeight="16.2"/>
  <cols>
    <col min="1" max="1" width="5.3984375" style="51" customWidth="1"/>
    <col min="2" max="2" width="21.59765625" style="51" customWidth="1"/>
    <col min="3" max="3" width="12.09765625" style="51" customWidth="1"/>
    <col min="4" max="7" width="11" style="51"/>
    <col min="8" max="8" width="0" style="51" hidden="1" customWidth="1"/>
    <col min="9" max="11" width="11" style="51"/>
    <col min="12" max="12" width="0" style="51" hidden="1" customWidth="1"/>
    <col min="13" max="16384" width="11" style="51"/>
  </cols>
  <sheetData>
    <row r="2" spans="1:12" ht="18">
      <c r="B2" s="52" t="s">
        <v>63</v>
      </c>
      <c r="C2" s="57" t="str">
        <f>+'Listado Proyectos'!B11</f>
        <v>Promotor de KPI</v>
      </c>
    </row>
    <row r="3" spans="1:12" ht="20.25" customHeight="1">
      <c r="B3" s="53" t="s">
        <v>61</v>
      </c>
      <c r="C3" s="63">
        <f>+'Listado Proyectos'!D11</f>
        <v>43525</v>
      </c>
    </row>
    <row r="4" spans="1:12">
      <c r="B4" s="53" t="s">
        <v>62</v>
      </c>
      <c r="C4" s="58" t="s">
        <v>76</v>
      </c>
    </row>
    <row r="5" spans="1:12">
      <c r="B5" s="53" t="s">
        <v>53</v>
      </c>
    </row>
    <row r="6" spans="1:12">
      <c r="B6" s="60" t="s">
        <v>95</v>
      </c>
      <c r="C6" s="59"/>
    </row>
    <row r="7" spans="1:12">
      <c r="B7" s="60" t="s">
        <v>96</v>
      </c>
    </row>
    <row r="8" spans="1:12">
      <c r="B8" s="60"/>
    </row>
    <row r="11" spans="1:12" ht="21.6">
      <c r="B11" s="54" t="s">
        <v>64</v>
      </c>
    </row>
    <row r="13" spans="1:12">
      <c r="A13" s="55" t="s">
        <v>65</v>
      </c>
      <c r="B13" s="55" t="s">
        <v>66</v>
      </c>
      <c r="C13" s="55" t="s">
        <v>67</v>
      </c>
      <c r="D13" s="55" t="s">
        <v>62</v>
      </c>
      <c r="E13" s="55" t="s">
        <v>68</v>
      </c>
      <c r="F13" s="55" t="s">
        <v>69</v>
      </c>
      <c r="G13" s="55" t="s">
        <v>70</v>
      </c>
      <c r="H13" s="55" t="s">
        <v>71</v>
      </c>
      <c r="I13" s="55" t="s">
        <v>72</v>
      </c>
      <c r="J13" s="55" t="s">
        <v>73</v>
      </c>
      <c r="K13" s="56" t="s">
        <v>14</v>
      </c>
      <c r="L13" s="56" t="s">
        <v>74</v>
      </c>
    </row>
    <row r="14" spans="1:12">
      <c r="A14" s="61">
        <v>1</v>
      </c>
      <c r="B14" s="61" t="s">
        <v>97</v>
      </c>
      <c r="C14" s="61" t="s">
        <v>75</v>
      </c>
      <c r="D14" s="61" t="s">
        <v>79</v>
      </c>
      <c r="E14" s="61"/>
      <c r="F14" s="61"/>
      <c r="G14" s="61">
        <v>5</v>
      </c>
      <c r="H14" s="62"/>
      <c r="I14" s="64">
        <v>42795</v>
      </c>
      <c r="J14" s="64"/>
      <c r="K14" s="61" t="s">
        <v>81</v>
      </c>
      <c r="L14" s="61"/>
    </row>
    <row r="15" spans="1:12">
      <c r="A15" s="61">
        <v>2</v>
      </c>
      <c r="B15" s="61" t="s">
        <v>98</v>
      </c>
      <c r="C15" s="61" t="s">
        <v>75</v>
      </c>
      <c r="D15" s="61" t="s">
        <v>76</v>
      </c>
      <c r="E15" s="61"/>
      <c r="F15" s="61"/>
      <c r="G15" s="61">
        <v>2</v>
      </c>
      <c r="H15" s="62"/>
      <c r="I15" s="64">
        <v>42809</v>
      </c>
      <c r="J15" s="64"/>
      <c r="K15" s="61"/>
      <c r="L15" s="61"/>
    </row>
    <row r="16" spans="1:12">
      <c r="A16" s="61">
        <v>3</v>
      </c>
      <c r="B16" s="61" t="s">
        <v>93</v>
      </c>
      <c r="C16" s="61" t="s">
        <v>77</v>
      </c>
      <c r="D16" s="61" t="s">
        <v>76</v>
      </c>
      <c r="E16" s="61"/>
      <c r="F16" s="61"/>
      <c r="G16" s="61">
        <v>30</v>
      </c>
      <c r="H16" s="62"/>
      <c r="I16" s="64">
        <v>42814</v>
      </c>
      <c r="J16" s="64"/>
      <c r="K16" s="61"/>
      <c r="L16" s="61"/>
    </row>
    <row r="17" spans="1:12">
      <c r="A17" s="61">
        <v>4</v>
      </c>
      <c r="B17" s="61" t="s">
        <v>99</v>
      </c>
      <c r="C17" s="61" t="s">
        <v>78</v>
      </c>
      <c r="D17" s="61" t="s">
        <v>79</v>
      </c>
      <c r="E17" s="61"/>
      <c r="F17" s="61"/>
      <c r="G17" s="61">
        <v>10</v>
      </c>
      <c r="H17" s="61"/>
      <c r="I17" s="64">
        <v>42845</v>
      </c>
      <c r="J17" s="64"/>
      <c r="K17" s="61"/>
      <c r="L17" s="61"/>
    </row>
    <row r="18" spans="1:12">
      <c r="A18" s="61">
        <v>5</v>
      </c>
      <c r="B18" s="61" t="s">
        <v>100</v>
      </c>
      <c r="C18" s="61" t="s">
        <v>78</v>
      </c>
      <c r="D18" s="61" t="s">
        <v>79</v>
      </c>
      <c r="E18" s="61"/>
      <c r="F18" s="61"/>
      <c r="G18" s="61">
        <v>5</v>
      </c>
      <c r="H18" s="61"/>
      <c r="I18" s="64">
        <v>42855</v>
      </c>
      <c r="J18" s="64"/>
      <c r="K18" s="61"/>
      <c r="L18" s="61"/>
    </row>
    <row r="19" spans="1:12">
      <c r="A19" s="61">
        <v>6</v>
      </c>
      <c r="B19" s="61"/>
      <c r="C19" s="61"/>
      <c r="D19" s="61"/>
      <c r="E19" s="61"/>
      <c r="F19" s="61"/>
      <c r="G19" s="61"/>
      <c r="H19" s="61"/>
      <c r="I19" s="64"/>
      <c r="J19" s="64"/>
      <c r="K19" s="61"/>
      <c r="L19" s="61"/>
    </row>
    <row r="20" spans="1:12">
      <c r="A20" s="61">
        <v>7</v>
      </c>
      <c r="B20" s="61"/>
      <c r="C20" s="61"/>
      <c r="D20" s="61"/>
      <c r="E20" s="61"/>
      <c r="F20" s="61"/>
      <c r="G20" s="61"/>
      <c r="H20" s="61"/>
      <c r="I20" s="64"/>
      <c r="J20" s="64"/>
      <c r="K20" s="61"/>
      <c r="L20" s="61"/>
    </row>
    <row r="21" spans="1:12">
      <c r="A21" s="61">
        <v>8</v>
      </c>
      <c r="B21" s="61"/>
      <c r="C21" s="61"/>
      <c r="D21" s="61"/>
      <c r="E21" s="61"/>
      <c r="F21" s="61"/>
      <c r="G21" s="61"/>
      <c r="H21" s="61"/>
      <c r="I21" s="64"/>
      <c r="J21" s="64"/>
      <c r="K21" s="61"/>
      <c r="L21" s="61"/>
    </row>
    <row r="22" spans="1:12">
      <c r="A22" s="61">
        <v>9</v>
      </c>
      <c r="B22" s="61"/>
      <c r="C22" s="61"/>
      <c r="D22" s="61"/>
      <c r="E22" s="61"/>
      <c r="F22" s="61"/>
      <c r="G22" s="61"/>
      <c r="H22" s="61"/>
      <c r="I22" s="64"/>
      <c r="J22" s="64"/>
      <c r="K22" s="61"/>
      <c r="L22" s="61"/>
    </row>
    <row r="23" spans="1:12">
      <c r="A23" s="61">
        <v>10</v>
      </c>
      <c r="B23" s="61"/>
      <c r="C23" s="61"/>
      <c r="D23" s="61"/>
      <c r="E23" s="61"/>
      <c r="F23" s="61"/>
      <c r="G23" s="61"/>
      <c r="H23" s="61"/>
      <c r="I23" s="64"/>
      <c r="J23" s="64"/>
      <c r="K23" s="61"/>
      <c r="L23" s="61"/>
    </row>
    <row r="24" spans="1:12">
      <c r="A24" s="61">
        <v>11</v>
      </c>
      <c r="B24" s="61"/>
      <c r="C24" s="61"/>
      <c r="D24" s="61"/>
      <c r="E24" s="61"/>
      <c r="F24" s="61"/>
      <c r="G24" s="61"/>
      <c r="H24" s="61"/>
      <c r="I24" s="64"/>
      <c r="J24" s="64"/>
      <c r="K24" s="61"/>
      <c r="L24" s="61"/>
    </row>
  </sheetData>
  <conditionalFormatting sqref="G14: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{34BACFAD-9634-4A36-B704-5A768740D52C}</x14:id>
        </ext>
      </extLst>
    </cfRule>
  </conditionalFormatting>
  <conditionalFormatting sqref="K14:K24">
    <cfRule type="cellIs" dxfId="1" priority="1" operator="equal">
      <formula>"Atrasada"</formula>
    </cfRule>
  </conditionalFormatting>
  <dataValidations count="2">
    <dataValidation type="list" allowBlank="1" showInputMessage="1" showErrorMessage="1" sqref="C14:C24" xr:uid="{00000000-0002-0000-0900-000000000000}">
      <formula1>"Planificacion,Ejecucion,Control,Cierre"</formula1>
    </dataValidation>
    <dataValidation type="list" allowBlank="1" showInputMessage="1" showErrorMessage="1" sqref="K14:K24" xr:uid="{00000000-0002-0000-0900-000001000000}">
      <formula1>"Terminada,En Proceso, Atrasada, Sin Empesar"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BACFAD-9634-4A36-B704-5A768740D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24"/>
  <sheetViews>
    <sheetView showGridLines="0" showRowColHeaders="0" workbookViewId="0">
      <selection activeCell="C2" sqref="C2"/>
    </sheetView>
  </sheetViews>
  <sheetFormatPr baseColWidth="10" defaultColWidth="11" defaultRowHeight="16.2"/>
  <cols>
    <col min="1" max="1" width="5.3984375" style="51" customWidth="1"/>
    <col min="2" max="2" width="21.59765625" style="51" customWidth="1"/>
    <col min="3" max="3" width="12.09765625" style="51" customWidth="1"/>
    <col min="4" max="7" width="11" style="51"/>
    <col min="8" max="8" width="0" style="51" hidden="1" customWidth="1"/>
    <col min="9" max="11" width="11" style="51"/>
    <col min="12" max="12" width="0" style="51" hidden="1" customWidth="1"/>
    <col min="13" max="16384" width="11" style="51"/>
  </cols>
  <sheetData>
    <row r="2" spans="1:12" ht="18">
      <c r="B2" s="52" t="s">
        <v>63</v>
      </c>
      <c r="C2" s="57"/>
    </row>
    <row r="3" spans="1:12" ht="20.25" customHeight="1">
      <c r="B3" s="53"/>
      <c r="C3" s="63"/>
    </row>
    <row r="4" spans="1:12">
      <c r="B4" s="53"/>
      <c r="C4" s="58"/>
    </row>
    <row r="5" spans="1:12">
      <c r="B5" s="53"/>
    </row>
    <row r="6" spans="1:12">
      <c r="B6" s="60"/>
      <c r="C6" s="59"/>
    </row>
    <row r="7" spans="1:12">
      <c r="B7" s="60"/>
    </row>
    <row r="8" spans="1:12">
      <c r="B8" s="60"/>
    </row>
    <row r="11" spans="1:12" ht="21.6">
      <c r="B11" s="54" t="s">
        <v>64</v>
      </c>
    </row>
    <row r="13" spans="1:12">
      <c r="A13" s="55" t="s">
        <v>65</v>
      </c>
      <c r="B13" s="55" t="s">
        <v>66</v>
      </c>
      <c r="C13" s="55" t="s">
        <v>67</v>
      </c>
      <c r="D13" s="55" t="s">
        <v>62</v>
      </c>
      <c r="E13" s="55" t="s">
        <v>68</v>
      </c>
      <c r="F13" s="55" t="s">
        <v>69</v>
      </c>
      <c r="G13" s="55" t="s">
        <v>70</v>
      </c>
      <c r="H13" s="55" t="s">
        <v>71</v>
      </c>
      <c r="I13" s="55" t="s">
        <v>72</v>
      </c>
      <c r="J13" s="55" t="s">
        <v>73</v>
      </c>
      <c r="K13" s="56" t="s">
        <v>14</v>
      </c>
      <c r="L13" s="56" t="s">
        <v>74</v>
      </c>
    </row>
    <row r="14" spans="1:12">
      <c r="A14" s="61">
        <v>1</v>
      </c>
      <c r="B14" s="61"/>
      <c r="C14" s="61"/>
      <c r="D14" s="61"/>
      <c r="E14" s="61"/>
      <c r="F14" s="61"/>
      <c r="G14" s="61"/>
      <c r="H14" s="62"/>
      <c r="I14" s="64"/>
      <c r="J14" s="64"/>
      <c r="K14" s="61"/>
      <c r="L14" s="61"/>
    </row>
    <row r="15" spans="1:12">
      <c r="A15" s="61">
        <v>2</v>
      </c>
      <c r="B15" s="61"/>
      <c r="C15" s="61"/>
      <c r="D15" s="61"/>
      <c r="E15" s="61"/>
      <c r="F15" s="61"/>
      <c r="G15" s="61"/>
      <c r="H15" s="62"/>
      <c r="I15" s="64"/>
      <c r="J15" s="64"/>
      <c r="K15" s="61"/>
      <c r="L15" s="61"/>
    </row>
    <row r="16" spans="1:12">
      <c r="A16" s="61">
        <v>3</v>
      </c>
      <c r="B16" s="61"/>
      <c r="C16" s="61"/>
      <c r="D16" s="61"/>
      <c r="E16" s="61"/>
      <c r="F16" s="61"/>
      <c r="G16" s="61"/>
      <c r="H16" s="62"/>
      <c r="I16" s="64"/>
      <c r="J16" s="64"/>
      <c r="K16" s="61"/>
      <c r="L16" s="61"/>
    </row>
    <row r="17" spans="1:12">
      <c r="A17" s="61">
        <v>4</v>
      </c>
      <c r="B17" s="61"/>
      <c r="C17" s="61"/>
      <c r="D17" s="61"/>
      <c r="E17" s="61"/>
      <c r="F17" s="61"/>
      <c r="G17" s="61"/>
      <c r="H17" s="61"/>
      <c r="I17" s="64"/>
      <c r="J17" s="64"/>
      <c r="K17" s="61"/>
      <c r="L17" s="61"/>
    </row>
    <row r="18" spans="1:12">
      <c r="A18" s="61">
        <v>5</v>
      </c>
      <c r="B18" s="61"/>
      <c r="C18" s="61"/>
      <c r="D18" s="61"/>
      <c r="E18" s="61"/>
      <c r="F18" s="61"/>
      <c r="G18" s="61"/>
      <c r="H18" s="61"/>
      <c r="I18" s="64"/>
      <c r="J18" s="64"/>
      <c r="K18" s="61"/>
      <c r="L18" s="61"/>
    </row>
    <row r="19" spans="1:12">
      <c r="A19" s="61">
        <v>6</v>
      </c>
      <c r="B19" s="61"/>
      <c r="C19" s="61"/>
      <c r="D19" s="61"/>
      <c r="E19" s="61"/>
      <c r="F19" s="61"/>
      <c r="G19" s="61"/>
      <c r="H19" s="61"/>
      <c r="I19" s="64"/>
      <c r="J19" s="64"/>
      <c r="K19" s="61"/>
      <c r="L19" s="61"/>
    </row>
    <row r="20" spans="1:12">
      <c r="A20" s="61">
        <v>7</v>
      </c>
      <c r="B20" s="61"/>
      <c r="C20" s="61"/>
      <c r="D20" s="61"/>
      <c r="E20" s="61"/>
      <c r="F20" s="61"/>
      <c r="G20" s="61"/>
      <c r="H20" s="61"/>
      <c r="I20" s="64"/>
      <c r="J20" s="64"/>
      <c r="K20" s="61"/>
      <c r="L20" s="61"/>
    </row>
    <row r="21" spans="1:12">
      <c r="A21" s="61">
        <v>8</v>
      </c>
      <c r="B21" s="61"/>
      <c r="C21" s="61"/>
      <c r="D21" s="61"/>
      <c r="E21" s="61"/>
      <c r="F21" s="61"/>
      <c r="G21" s="61"/>
      <c r="H21" s="61"/>
      <c r="I21" s="64"/>
      <c r="J21" s="64"/>
      <c r="K21" s="61"/>
      <c r="L21" s="61"/>
    </row>
    <row r="22" spans="1:12">
      <c r="A22" s="61">
        <v>9</v>
      </c>
      <c r="B22" s="61"/>
      <c r="C22" s="61"/>
      <c r="D22" s="61"/>
      <c r="E22" s="61"/>
      <c r="F22" s="61"/>
      <c r="G22" s="61"/>
      <c r="H22" s="61"/>
      <c r="I22" s="64"/>
      <c r="J22" s="64"/>
      <c r="K22" s="61"/>
      <c r="L22" s="61"/>
    </row>
    <row r="23" spans="1:12">
      <c r="A23" s="61">
        <v>10</v>
      </c>
      <c r="B23" s="61"/>
      <c r="C23" s="61"/>
      <c r="D23" s="61"/>
      <c r="E23" s="61"/>
      <c r="F23" s="61"/>
      <c r="G23" s="61"/>
      <c r="H23" s="61"/>
      <c r="I23" s="64"/>
      <c r="J23" s="64"/>
      <c r="K23" s="61"/>
      <c r="L23" s="61"/>
    </row>
    <row r="24" spans="1:12">
      <c r="A24" s="61">
        <v>11</v>
      </c>
      <c r="B24" s="61"/>
      <c r="C24" s="61"/>
      <c r="D24" s="61"/>
      <c r="E24" s="61"/>
      <c r="F24" s="61"/>
      <c r="G24" s="61"/>
      <c r="H24" s="61"/>
      <c r="I24" s="64"/>
      <c r="J24" s="64"/>
      <c r="K24" s="61"/>
      <c r="L24" s="61"/>
    </row>
  </sheetData>
  <conditionalFormatting sqref="G14: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{190B4621-DBC5-46D1-ADA4-E5C1C828C839}</x14:id>
        </ext>
      </extLst>
    </cfRule>
  </conditionalFormatting>
  <conditionalFormatting sqref="K14:K24">
    <cfRule type="cellIs" dxfId="0" priority="1" operator="equal">
      <formula>"Atrasada"</formula>
    </cfRule>
  </conditionalFormatting>
  <dataValidations count="2">
    <dataValidation type="list" allowBlank="1" showInputMessage="1" showErrorMessage="1" sqref="K14:K24" xr:uid="{00000000-0002-0000-0A00-000000000000}">
      <formula1>"Terminada,En Proceso, Atrasada, Sin Empesar"</formula1>
    </dataValidation>
    <dataValidation type="list" allowBlank="1" showInputMessage="1" showErrorMessage="1" sqref="C14:C24" xr:uid="{00000000-0002-0000-0A00-000001000000}">
      <formula1>"Planificacion,Ejecucion,Control,Cierre"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B4621-DBC5-46D1-ADA4-E5C1C828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0"/>
  <sheetViews>
    <sheetView workbookViewId="0">
      <selection activeCell="A19" sqref="A19:B23"/>
    </sheetView>
  </sheetViews>
  <sheetFormatPr baseColWidth="10" defaultColWidth="11" defaultRowHeight="15.6"/>
  <cols>
    <col min="1" max="1" width="27.59765625" bestFit="1" customWidth="1"/>
    <col min="2" max="2" width="17.5" customWidth="1"/>
    <col min="3" max="3" width="14.8984375" bestFit="1" customWidth="1"/>
    <col min="4" max="4" width="11.09765625" bestFit="1" customWidth="1"/>
    <col min="6" max="6" width="22.69921875" customWidth="1"/>
  </cols>
  <sheetData>
    <row r="2" spans="1:6">
      <c r="A2" s="21" t="s">
        <v>32</v>
      </c>
    </row>
    <row r="3" spans="1:6" ht="18">
      <c r="A3" s="9" t="s">
        <v>10</v>
      </c>
      <c r="B3" s="9" t="s">
        <v>33</v>
      </c>
      <c r="C3" s="9" t="s">
        <v>34</v>
      </c>
      <c r="D3" s="9" t="s">
        <v>35</v>
      </c>
      <c r="E3" s="9" t="s">
        <v>36</v>
      </c>
      <c r="F3" s="10" t="s">
        <v>14</v>
      </c>
    </row>
    <row r="4" spans="1:6">
      <c r="A4" s="1" t="s">
        <v>25</v>
      </c>
      <c r="B4" s="1" t="s">
        <v>0</v>
      </c>
      <c r="C4" s="5">
        <v>42249</v>
      </c>
      <c r="D4" s="5">
        <v>42250</v>
      </c>
      <c r="E4" s="1">
        <f t="shared" ref="E4:E15" si="0">D4-C4</f>
        <v>1</v>
      </c>
      <c r="F4" s="15" t="s">
        <v>9</v>
      </c>
    </row>
    <row r="5" spans="1:6">
      <c r="A5" s="1" t="s">
        <v>24</v>
      </c>
      <c r="B5" s="1" t="s">
        <v>26</v>
      </c>
      <c r="C5" s="5">
        <v>42250</v>
      </c>
      <c r="D5" s="5">
        <v>42254</v>
      </c>
      <c r="E5" s="1">
        <f t="shared" si="0"/>
        <v>4</v>
      </c>
      <c r="F5" s="15" t="s">
        <v>9</v>
      </c>
    </row>
    <row r="6" spans="1:6">
      <c r="A6" s="1" t="s">
        <v>30</v>
      </c>
      <c r="B6" s="1" t="s">
        <v>27</v>
      </c>
      <c r="C6" s="5">
        <v>42254</v>
      </c>
      <c r="D6" s="5">
        <v>42259</v>
      </c>
      <c r="E6" s="1">
        <f t="shared" si="0"/>
        <v>5</v>
      </c>
      <c r="F6" s="15" t="s">
        <v>9</v>
      </c>
    </row>
    <row r="7" spans="1:6">
      <c r="A7" s="1" t="s">
        <v>37</v>
      </c>
      <c r="B7" s="1" t="s">
        <v>27</v>
      </c>
      <c r="C7" s="5">
        <v>42256</v>
      </c>
      <c r="D7" s="5">
        <v>42258</v>
      </c>
      <c r="E7" s="1">
        <f t="shared" si="0"/>
        <v>2</v>
      </c>
      <c r="F7" s="2" t="s">
        <v>29</v>
      </c>
    </row>
    <row r="8" spans="1:6">
      <c r="A8" s="1" t="s">
        <v>38</v>
      </c>
      <c r="B8" s="1" t="s">
        <v>27</v>
      </c>
      <c r="C8" s="5">
        <v>42258</v>
      </c>
      <c r="D8" s="5">
        <v>42262</v>
      </c>
      <c r="E8" s="1">
        <f t="shared" si="0"/>
        <v>4</v>
      </c>
      <c r="F8" s="3" t="s">
        <v>15</v>
      </c>
    </row>
    <row r="9" spans="1:6">
      <c r="A9" s="1" t="s">
        <v>22</v>
      </c>
      <c r="B9" s="1" t="s">
        <v>0</v>
      </c>
      <c r="C9" s="5">
        <v>42263</v>
      </c>
      <c r="D9" s="5">
        <v>42264</v>
      </c>
      <c r="E9" s="1">
        <f t="shared" si="0"/>
        <v>1</v>
      </c>
      <c r="F9" s="3" t="s">
        <v>15</v>
      </c>
    </row>
    <row r="10" spans="1:6">
      <c r="A10" s="1" t="s">
        <v>23</v>
      </c>
      <c r="B10" s="1" t="s">
        <v>26</v>
      </c>
      <c r="C10" s="5">
        <v>42264</v>
      </c>
      <c r="D10" s="5">
        <v>42268</v>
      </c>
      <c r="E10" s="1">
        <f t="shared" si="0"/>
        <v>4</v>
      </c>
      <c r="F10" s="4" t="s">
        <v>16</v>
      </c>
    </row>
    <row r="11" spans="1:6">
      <c r="A11" s="1" t="s">
        <v>18</v>
      </c>
      <c r="B11" s="1" t="s">
        <v>1</v>
      </c>
      <c r="C11" s="5">
        <v>42271</v>
      </c>
      <c r="D11" s="5">
        <v>42279</v>
      </c>
      <c r="E11" s="1">
        <f t="shared" si="0"/>
        <v>8</v>
      </c>
      <c r="F11" s="4" t="s">
        <v>16</v>
      </c>
    </row>
    <row r="12" spans="1:6">
      <c r="A12" s="1" t="s">
        <v>50</v>
      </c>
      <c r="B12" s="1" t="s">
        <v>27</v>
      </c>
      <c r="C12" s="5">
        <v>42279</v>
      </c>
      <c r="D12" s="5">
        <v>42282</v>
      </c>
      <c r="E12" s="1">
        <f t="shared" si="0"/>
        <v>3</v>
      </c>
      <c r="F12" s="4" t="s">
        <v>16</v>
      </c>
    </row>
    <row r="13" spans="1:6">
      <c r="A13" s="1" t="s">
        <v>19</v>
      </c>
      <c r="B13" s="1" t="s">
        <v>0</v>
      </c>
      <c r="C13" s="5">
        <v>42282</v>
      </c>
      <c r="D13" s="5">
        <v>42284</v>
      </c>
      <c r="E13" s="1">
        <f t="shared" si="0"/>
        <v>2</v>
      </c>
      <c r="F13" s="4" t="s">
        <v>16</v>
      </c>
    </row>
    <row r="14" spans="1:6">
      <c r="A14" s="1" t="s">
        <v>17</v>
      </c>
      <c r="B14" s="1" t="s">
        <v>1</v>
      </c>
      <c r="C14" s="5">
        <v>42283</v>
      </c>
      <c r="D14" s="5">
        <v>42286</v>
      </c>
      <c r="E14" s="1">
        <f t="shared" si="0"/>
        <v>3</v>
      </c>
      <c r="F14" s="4" t="s">
        <v>16</v>
      </c>
    </row>
    <row r="15" spans="1:6" ht="18">
      <c r="A15" s="6" t="s">
        <v>28</v>
      </c>
      <c r="B15" s="7"/>
      <c r="C15" s="11">
        <v>42286</v>
      </c>
      <c r="D15" s="11">
        <v>42287</v>
      </c>
      <c r="E15" s="7">
        <f t="shared" si="0"/>
        <v>1</v>
      </c>
      <c r="F15" s="8"/>
    </row>
    <row r="19" spans="1:2">
      <c r="A19" s="21" t="s">
        <v>39</v>
      </c>
      <c r="B19" s="21"/>
    </row>
    <row r="20" spans="1:2">
      <c r="A20" s="12" t="s">
        <v>40</v>
      </c>
      <c r="B20" s="22">
        <v>0.27272727272727271</v>
      </c>
    </row>
    <row r="21" spans="1:2">
      <c r="A21" s="12" t="s">
        <v>41</v>
      </c>
      <c r="B21" s="22">
        <v>9.0909090909090912E-2</v>
      </c>
    </row>
    <row r="22" spans="1:2">
      <c r="A22" s="12" t="s">
        <v>15</v>
      </c>
      <c r="B22" s="22">
        <v>0.18181818181818182</v>
      </c>
    </row>
    <row r="23" spans="1:2">
      <c r="A23" s="12" t="s">
        <v>16</v>
      </c>
      <c r="B23" s="22">
        <v>0.45454545454545497</v>
      </c>
    </row>
    <row r="26" spans="1:2">
      <c r="A26" s="21" t="s">
        <v>42</v>
      </c>
    </row>
    <row r="27" spans="1:2">
      <c r="A27" s="12" t="s">
        <v>43</v>
      </c>
      <c r="B27" s="23">
        <v>80000</v>
      </c>
    </row>
    <row r="28" spans="1:2">
      <c r="A28" s="12" t="s">
        <v>3</v>
      </c>
      <c r="B28" s="23">
        <v>50000</v>
      </c>
    </row>
    <row r="31" spans="1:2">
      <c r="A31" s="44" t="s">
        <v>44</v>
      </c>
      <c r="B31" s="12"/>
    </row>
    <row r="32" spans="1:2">
      <c r="A32" s="12" t="s">
        <v>45</v>
      </c>
      <c r="B32" s="12">
        <v>5</v>
      </c>
    </row>
    <row r="33" spans="1:2">
      <c r="A33" s="12" t="s">
        <v>46</v>
      </c>
      <c r="B33" s="12">
        <v>2</v>
      </c>
    </row>
    <row r="34" spans="1:2">
      <c r="A34" s="12" t="s">
        <v>47</v>
      </c>
      <c r="B34" s="12">
        <v>4</v>
      </c>
    </row>
    <row r="40" spans="1:2">
      <c r="B40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8"/>
  <sheetViews>
    <sheetView workbookViewId="0">
      <selection activeCell="M31" sqref="M31"/>
    </sheetView>
  </sheetViews>
  <sheetFormatPr baseColWidth="10" defaultRowHeight="15.6"/>
  <cols>
    <col min="1" max="1" width="5" bestFit="1" customWidth="1"/>
    <col min="2" max="2" width="24" customWidth="1"/>
    <col min="3" max="3" width="9.19921875" customWidth="1"/>
    <col min="4" max="4" width="10.19921875" customWidth="1"/>
    <col min="5" max="5" width="10.3984375" hidden="1" customWidth="1"/>
    <col min="6" max="6" width="9.5" customWidth="1"/>
    <col min="7" max="7" width="0" hidden="1" customWidth="1"/>
    <col min="8" max="8" width="12.5" hidden="1" customWidth="1"/>
    <col min="10" max="13" width="11" customWidth="1"/>
  </cols>
  <sheetData>
    <row r="1" spans="1:1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30" customHeight="1">
      <c r="A5" s="45" t="s">
        <v>51</v>
      </c>
      <c r="B5" s="45" t="s">
        <v>52</v>
      </c>
      <c r="C5" s="45" t="s">
        <v>54</v>
      </c>
      <c r="D5" s="47" t="s">
        <v>59</v>
      </c>
      <c r="E5" s="47" t="s">
        <v>60</v>
      </c>
      <c r="F5" s="47" t="s">
        <v>55</v>
      </c>
      <c r="G5" s="45" t="s">
        <v>58</v>
      </c>
      <c r="H5" s="45" t="s">
        <v>14</v>
      </c>
      <c r="I5" s="46" t="s">
        <v>56</v>
      </c>
      <c r="J5" s="46" t="s">
        <v>82</v>
      </c>
      <c r="K5" s="46" t="s">
        <v>57</v>
      </c>
      <c r="L5" s="46" t="s">
        <v>112</v>
      </c>
      <c r="M5" s="46" t="s">
        <v>113</v>
      </c>
    </row>
    <row r="6" spans="1:13">
      <c r="A6" s="12">
        <v>1</v>
      </c>
      <c r="B6" s="12" t="s">
        <v>114</v>
      </c>
      <c r="C6" s="12">
        <v>60</v>
      </c>
      <c r="D6" s="49">
        <v>43497</v>
      </c>
      <c r="E6" s="12"/>
      <c r="F6" s="12" t="s">
        <v>120</v>
      </c>
      <c r="G6" s="50">
        <v>0</v>
      </c>
      <c r="H6" s="61" t="s">
        <v>85</v>
      </c>
      <c r="I6" s="12" t="s">
        <v>83</v>
      </c>
      <c r="J6" s="12"/>
      <c r="K6" s="12"/>
      <c r="L6" s="12" t="s">
        <v>83</v>
      </c>
      <c r="M6" s="12"/>
    </row>
    <row r="7" spans="1:13">
      <c r="A7" s="12">
        <v>2</v>
      </c>
      <c r="B7" s="12" t="s">
        <v>115</v>
      </c>
      <c r="C7" s="12">
        <v>60</v>
      </c>
      <c r="D7" s="49">
        <v>43617</v>
      </c>
      <c r="E7" s="12"/>
      <c r="F7" s="12" t="s">
        <v>122</v>
      </c>
      <c r="G7" s="50">
        <v>0</v>
      </c>
      <c r="H7" s="61"/>
      <c r="I7" s="12" t="s">
        <v>83</v>
      </c>
      <c r="J7" s="12" t="s">
        <v>83</v>
      </c>
      <c r="K7" s="12" t="s">
        <v>83</v>
      </c>
      <c r="L7" s="12"/>
      <c r="M7" s="12" t="s">
        <v>83</v>
      </c>
    </row>
    <row r="8" spans="1:13">
      <c r="A8" s="12">
        <v>3</v>
      </c>
      <c r="B8" s="12" t="s">
        <v>116</v>
      </c>
      <c r="C8" s="12">
        <v>180</v>
      </c>
      <c r="D8" s="49">
        <v>43647</v>
      </c>
      <c r="E8" s="12"/>
      <c r="F8" s="12" t="s">
        <v>120</v>
      </c>
      <c r="G8" s="50">
        <v>0</v>
      </c>
      <c r="H8" s="61"/>
      <c r="I8" s="12" t="s">
        <v>83</v>
      </c>
      <c r="J8" s="12"/>
      <c r="K8" s="12"/>
      <c r="L8" s="12" t="s">
        <v>83</v>
      </c>
      <c r="M8" s="12"/>
    </row>
    <row r="9" spans="1:13">
      <c r="A9" s="12">
        <v>4</v>
      </c>
      <c r="B9" s="12" t="s">
        <v>117</v>
      </c>
      <c r="C9" s="12">
        <v>180</v>
      </c>
      <c r="D9" s="49">
        <v>43556</v>
      </c>
      <c r="E9" s="12"/>
      <c r="F9" s="12" t="s">
        <v>121</v>
      </c>
      <c r="G9" s="50">
        <v>0</v>
      </c>
      <c r="H9" s="61"/>
      <c r="I9" s="12"/>
      <c r="J9" s="12" t="s">
        <v>83</v>
      </c>
      <c r="K9" s="12" t="s">
        <v>83</v>
      </c>
      <c r="L9" s="12"/>
      <c r="M9" s="12" t="s">
        <v>83</v>
      </c>
    </row>
    <row r="10" spans="1:13">
      <c r="A10" s="12">
        <v>5</v>
      </c>
      <c r="B10" s="12" t="s">
        <v>118</v>
      </c>
      <c r="C10" s="12">
        <v>60</v>
      </c>
      <c r="D10" s="49">
        <v>43556</v>
      </c>
      <c r="E10" s="12"/>
      <c r="F10" s="12" t="s">
        <v>121</v>
      </c>
      <c r="G10" s="50">
        <v>0</v>
      </c>
      <c r="H10" s="61"/>
      <c r="I10" s="12" t="s">
        <v>83</v>
      </c>
      <c r="J10" s="12" t="s">
        <v>83</v>
      </c>
      <c r="K10" s="12" t="s">
        <v>83</v>
      </c>
      <c r="L10" s="12"/>
      <c r="M10" s="12"/>
    </row>
    <row r="11" spans="1:13">
      <c r="A11" s="12">
        <v>6</v>
      </c>
      <c r="B11" s="12" t="s">
        <v>119</v>
      </c>
      <c r="C11" s="12">
        <v>60</v>
      </c>
      <c r="D11" s="49">
        <v>43525</v>
      </c>
      <c r="E11" s="12"/>
      <c r="F11" s="12" t="s">
        <v>122</v>
      </c>
      <c r="G11" s="50">
        <v>0</v>
      </c>
      <c r="H11" s="61"/>
      <c r="I11" s="12"/>
      <c r="J11" s="12"/>
      <c r="K11" s="12"/>
      <c r="L11" s="12" t="s">
        <v>83</v>
      </c>
      <c r="M11" s="12" t="s">
        <v>83</v>
      </c>
    </row>
    <row r="12" spans="1:13" hidden="1">
      <c r="A12" s="12"/>
      <c r="B12" s="12"/>
      <c r="C12" s="12"/>
      <c r="D12" s="49"/>
      <c r="E12" s="12"/>
      <c r="F12" s="12"/>
      <c r="G12" s="50"/>
      <c r="H12" s="61"/>
      <c r="I12" s="12" t="s">
        <v>83</v>
      </c>
      <c r="J12" s="12"/>
      <c r="K12" s="12" t="s">
        <v>83</v>
      </c>
      <c r="L12" s="12" t="s">
        <v>83</v>
      </c>
      <c r="M12" s="12"/>
    </row>
    <row r="13" spans="1:13" hidden="1">
      <c r="A13" s="12"/>
      <c r="B13" s="12"/>
      <c r="C13" s="12"/>
      <c r="D13" s="49"/>
      <c r="E13" s="12"/>
      <c r="F13" s="12"/>
      <c r="G13" s="50"/>
      <c r="H13" s="61"/>
      <c r="I13" s="12"/>
      <c r="J13" s="12"/>
      <c r="K13" s="12"/>
      <c r="L13" s="12"/>
      <c r="M13" s="12"/>
    </row>
    <row r="14" spans="1:13" hidden="1">
      <c r="A14" s="12"/>
      <c r="B14" s="12"/>
      <c r="C14" s="12"/>
      <c r="D14" s="49"/>
      <c r="E14" s="12"/>
      <c r="F14" s="12"/>
      <c r="G14" s="50"/>
      <c r="H14" s="61"/>
      <c r="I14" s="12"/>
      <c r="J14" s="12"/>
      <c r="K14" s="12"/>
      <c r="L14" s="12"/>
      <c r="M14" s="12"/>
    </row>
    <row r="15" spans="1:13" hidden="1">
      <c r="A15" s="12"/>
      <c r="B15" s="12"/>
      <c r="C15" s="12"/>
      <c r="D15" s="49"/>
      <c r="E15" s="12"/>
      <c r="F15" s="12"/>
      <c r="G15" s="50"/>
      <c r="H15" s="61"/>
      <c r="I15" s="12"/>
      <c r="J15" s="12"/>
      <c r="K15" s="12"/>
      <c r="L15" s="12"/>
      <c r="M15" s="12"/>
    </row>
    <row r="16" spans="1:13" hidden="1">
      <c r="A16" s="12">
        <v>11</v>
      </c>
      <c r="B16" s="12"/>
      <c r="C16" s="12"/>
      <c r="D16" s="49"/>
      <c r="E16" s="12"/>
      <c r="F16" s="12"/>
      <c r="G16" s="50"/>
      <c r="H16" s="61"/>
      <c r="I16" s="12"/>
      <c r="J16" s="12"/>
      <c r="K16" s="12"/>
      <c r="L16" s="12"/>
      <c r="M16" s="12"/>
    </row>
    <row r="17" spans="1:13" hidden="1">
      <c r="A17" s="12">
        <v>12</v>
      </c>
      <c r="B17" s="12"/>
      <c r="C17" s="12"/>
      <c r="D17" s="49"/>
      <c r="E17" s="12"/>
      <c r="F17" s="12"/>
      <c r="G17" s="50"/>
      <c r="H17" s="61"/>
      <c r="I17" s="12"/>
      <c r="J17" s="12"/>
      <c r="K17" s="12"/>
      <c r="L17" s="12"/>
      <c r="M17" s="12"/>
    </row>
    <row r="18" spans="1:13" hidden="1">
      <c r="A18" s="12">
        <v>13</v>
      </c>
      <c r="B18" s="12"/>
      <c r="C18" s="12"/>
      <c r="D18" s="49"/>
      <c r="E18" s="12"/>
      <c r="F18" s="12"/>
      <c r="G18" s="50"/>
      <c r="H18" s="61"/>
      <c r="I18" s="12"/>
      <c r="J18" s="12"/>
      <c r="K18" s="12"/>
      <c r="L18" s="12"/>
      <c r="M18" s="12"/>
    </row>
  </sheetData>
  <conditionalFormatting sqref="F6:F18">
    <cfRule type="cellIs" dxfId="10" priority="2" operator="equal">
      <formula>"Bajo"</formula>
    </cfRule>
    <cfRule type="cellIs" dxfId="9" priority="3" operator="equal">
      <formula>"Alto"</formula>
    </cfRule>
  </conditionalFormatting>
  <conditionalFormatting sqref="H6:H18">
    <cfRule type="cellIs" dxfId="8" priority="1" operator="equal">
      <formula>"Atrasada"</formula>
    </cfRule>
  </conditionalFormatting>
  <dataValidations count="2">
    <dataValidation type="list" allowBlank="1" showInputMessage="1" showErrorMessage="1" sqref="F6:F247" xr:uid="{00000000-0002-0000-0200-000000000000}">
      <formula1>"Alto,Medio,Bajo"</formula1>
    </dataValidation>
    <dataValidation type="list" allowBlank="1" showInputMessage="1" showErrorMessage="1" sqref="H6:H18" xr:uid="{00000000-0002-0000-0200-000001000000}">
      <formula1>"Terminada,En Proceso, Atrasada, Sin Empesar"</formula1>
    </dataValidation>
  </dataValidations>
  <pageMargins left="0.7" right="0.7" top="0.75" bottom="0.75" header="0.3" footer="0.3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4"/>
  <sheetViews>
    <sheetView showGridLines="0" workbookViewId="0">
      <selection activeCell="K16" sqref="K16"/>
    </sheetView>
  </sheetViews>
  <sheetFormatPr baseColWidth="10" defaultColWidth="11" defaultRowHeight="16.2"/>
  <cols>
    <col min="1" max="1" width="5.3984375" style="51" customWidth="1"/>
    <col min="2" max="2" width="25.3984375" style="51" bestFit="1" customWidth="1"/>
    <col min="3" max="3" width="12.09765625" style="51" hidden="1" customWidth="1"/>
    <col min="4" max="4" width="14.59765625" style="51" hidden="1" customWidth="1"/>
    <col min="5" max="6" width="11" style="51" hidden="1" customWidth="1"/>
    <col min="7" max="7" width="11" style="51"/>
    <col min="8" max="8" width="11" style="51" customWidth="1"/>
    <col min="9" max="10" width="11" style="51"/>
    <col min="11" max="11" width="15.8984375" style="51" customWidth="1"/>
    <col min="12" max="12" width="0" style="51" hidden="1" customWidth="1"/>
    <col min="13" max="16384" width="11" style="51"/>
  </cols>
  <sheetData>
    <row r="2" spans="1:12" ht="18">
      <c r="B2" s="52" t="s">
        <v>63</v>
      </c>
      <c r="C2" s="57"/>
    </row>
    <row r="3" spans="1:12" ht="20.25" customHeight="1">
      <c r="B3" s="53" t="s">
        <v>61</v>
      </c>
      <c r="C3" s="63"/>
    </row>
    <row r="4" spans="1:12">
      <c r="B4" s="53" t="s">
        <v>62</v>
      </c>
      <c r="C4" s="58"/>
    </row>
    <row r="5" spans="1:12">
      <c r="B5" s="53" t="s">
        <v>53</v>
      </c>
    </row>
    <row r="6" spans="1:12">
      <c r="B6" s="60"/>
      <c r="C6" s="59"/>
    </row>
    <row r="7" spans="1:12">
      <c r="B7" s="60"/>
    </row>
    <row r="8" spans="1:12">
      <c r="B8" s="60"/>
    </row>
    <row r="11" spans="1:12" ht="21.6">
      <c r="B11" s="54" t="s">
        <v>64</v>
      </c>
    </row>
    <row r="13" spans="1:12">
      <c r="A13" s="55" t="s">
        <v>65</v>
      </c>
      <c r="B13" s="55" t="s">
        <v>66</v>
      </c>
      <c r="C13" s="55" t="s">
        <v>67</v>
      </c>
      <c r="D13" s="55" t="s">
        <v>62</v>
      </c>
      <c r="E13" s="55" t="s">
        <v>68</v>
      </c>
      <c r="F13" s="55" t="s">
        <v>69</v>
      </c>
      <c r="G13" s="55" t="s">
        <v>70</v>
      </c>
      <c r="H13" s="55" t="s">
        <v>71</v>
      </c>
      <c r="I13" s="55" t="s">
        <v>72</v>
      </c>
      <c r="J13" s="55" t="s">
        <v>73</v>
      </c>
      <c r="K13" s="56" t="s">
        <v>14</v>
      </c>
      <c r="L13" s="56" t="s">
        <v>74</v>
      </c>
    </row>
    <row r="14" spans="1:12">
      <c r="A14" s="61">
        <v>1</v>
      </c>
      <c r="B14" s="61" t="s">
        <v>114</v>
      </c>
      <c r="C14" s="61"/>
      <c r="D14" s="61"/>
      <c r="E14" s="61"/>
      <c r="F14" s="61"/>
      <c r="G14" s="61">
        <v>60</v>
      </c>
      <c r="H14" s="62"/>
      <c r="I14" s="64">
        <v>43497</v>
      </c>
      <c r="J14" s="64">
        <f t="shared" ref="J14:J19" si="0">+G14+I14</f>
        <v>43557</v>
      </c>
      <c r="K14" s="61" t="s">
        <v>81</v>
      </c>
      <c r="L14" s="61"/>
    </row>
    <row r="15" spans="1:12">
      <c r="A15" s="61">
        <v>3</v>
      </c>
      <c r="B15" s="61" t="s">
        <v>119</v>
      </c>
      <c r="C15" s="61"/>
      <c r="D15" s="61"/>
      <c r="E15" s="61"/>
      <c r="F15" s="61"/>
      <c r="G15" s="61">
        <v>60</v>
      </c>
      <c r="H15" s="61"/>
      <c r="I15" s="64">
        <v>43525</v>
      </c>
      <c r="J15" s="64">
        <f t="shared" si="0"/>
        <v>43585</v>
      </c>
      <c r="K15" s="61" t="s">
        <v>81</v>
      </c>
      <c r="L15" s="61"/>
    </row>
    <row r="16" spans="1:12">
      <c r="A16" s="61">
        <v>4</v>
      </c>
      <c r="B16" s="61" t="s">
        <v>117</v>
      </c>
      <c r="C16" s="61"/>
      <c r="D16" s="61"/>
      <c r="E16" s="61"/>
      <c r="F16" s="61"/>
      <c r="G16" s="61">
        <v>180</v>
      </c>
      <c r="H16" s="61"/>
      <c r="I16" s="64">
        <v>43556</v>
      </c>
      <c r="J16" s="64">
        <f t="shared" si="0"/>
        <v>43736</v>
      </c>
      <c r="K16" s="61"/>
      <c r="L16" s="61"/>
    </row>
    <row r="17" spans="1:12">
      <c r="A17" s="61">
        <v>5</v>
      </c>
      <c r="B17" s="61" t="s">
        <v>118</v>
      </c>
      <c r="C17" s="61"/>
      <c r="D17" s="61"/>
      <c r="E17" s="61"/>
      <c r="F17" s="61"/>
      <c r="G17" s="61">
        <v>60</v>
      </c>
      <c r="H17" s="62"/>
      <c r="I17" s="64">
        <v>43556</v>
      </c>
      <c r="J17" s="64">
        <f t="shared" si="0"/>
        <v>43616</v>
      </c>
      <c r="K17" s="61"/>
      <c r="L17" s="61"/>
    </row>
    <row r="18" spans="1:12">
      <c r="A18" s="61">
        <v>2</v>
      </c>
      <c r="B18" s="61" t="s">
        <v>115</v>
      </c>
      <c r="C18" s="61"/>
      <c r="D18" s="61"/>
      <c r="E18" s="61"/>
      <c r="F18" s="61"/>
      <c r="G18" s="61">
        <v>60</v>
      </c>
      <c r="H18" s="61"/>
      <c r="I18" s="64">
        <v>43617</v>
      </c>
      <c r="J18" s="64">
        <f t="shared" si="0"/>
        <v>43677</v>
      </c>
      <c r="K18" s="61"/>
      <c r="L18" s="61"/>
    </row>
    <row r="19" spans="1:12">
      <c r="A19" s="61">
        <v>7</v>
      </c>
      <c r="B19" s="61" t="s">
        <v>116</v>
      </c>
      <c r="C19" s="61"/>
      <c r="D19" s="61"/>
      <c r="E19" s="61"/>
      <c r="F19" s="61"/>
      <c r="G19" s="61">
        <v>180</v>
      </c>
      <c r="H19" s="61"/>
      <c r="I19" s="64">
        <v>43647</v>
      </c>
      <c r="J19" s="64">
        <f t="shared" si="0"/>
        <v>43827</v>
      </c>
      <c r="K19" s="61"/>
      <c r="L19" s="61"/>
    </row>
    <row r="20" spans="1:12">
      <c r="A20" s="61"/>
      <c r="B20" s="61"/>
      <c r="C20" s="61"/>
      <c r="D20" s="61"/>
      <c r="E20" s="61"/>
      <c r="F20" s="61"/>
      <c r="G20" s="61"/>
      <c r="H20" s="61"/>
      <c r="I20" s="64"/>
      <c r="J20" s="64"/>
      <c r="K20" s="61"/>
      <c r="L20" s="61"/>
    </row>
    <row r="21" spans="1:12">
      <c r="A21" s="61"/>
      <c r="B21" s="61"/>
      <c r="C21" s="61"/>
      <c r="D21" s="61"/>
      <c r="E21" s="61"/>
      <c r="F21" s="61"/>
      <c r="G21" s="61"/>
      <c r="H21" s="61"/>
      <c r="I21" s="64"/>
      <c r="J21" s="64"/>
      <c r="K21" s="61"/>
      <c r="L21" s="61"/>
    </row>
    <row r="22" spans="1:12">
      <c r="A22" s="61"/>
      <c r="B22" s="61"/>
      <c r="C22" s="61"/>
      <c r="D22" s="61"/>
      <c r="E22" s="61"/>
      <c r="F22" s="61"/>
      <c r="G22" s="61"/>
      <c r="H22" s="62"/>
      <c r="I22" s="64"/>
      <c r="J22" s="64"/>
      <c r="K22" s="61"/>
      <c r="L22" s="61"/>
    </row>
    <row r="23" spans="1:12">
      <c r="A23" s="61"/>
      <c r="B23" s="61"/>
      <c r="C23" s="61"/>
      <c r="D23" s="61"/>
      <c r="E23" s="61"/>
      <c r="F23" s="61"/>
      <c r="G23" s="61"/>
      <c r="H23" s="61"/>
      <c r="I23" s="64"/>
      <c r="J23" s="64"/>
      <c r="K23" s="61"/>
      <c r="L23" s="61"/>
    </row>
    <row r="24" spans="1:12">
      <c r="A24" s="61"/>
      <c r="B24" s="61"/>
      <c r="C24" s="61"/>
      <c r="D24" s="61"/>
      <c r="E24" s="61"/>
      <c r="F24" s="61"/>
      <c r="G24" s="61"/>
      <c r="H24" s="61"/>
      <c r="I24" s="64"/>
      <c r="J24" s="64"/>
      <c r="K24" s="61"/>
      <c r="L24" s="61"/>
    </row>
  </sheetData>
  <autoFilter ref="A13:L24" xr:uid="{00000000-0009-0000-0000-000003000000}">
    <sortState xmlns:xlrd2="http://schemas.microsoft.com/office/spreadsheetml/2017/richdata2" ref="A14:L24">
      <sortCondition ref="I13:I24"/>
    </sortState>
  </autoFilter>
  <sortState xmlns:xlrd2="http://schemas.microsoft.com/office/spreadsheetml/2017/richdata2" ref="A14:L20">
    <sortCondition ref="I14:I20"/>
    <sortCondition descending="1" ref="J14:J20"/>
  </sortState>
  <conditionalFormatting sqref="G14: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{87DC80F7-FCE7-475A-8D3D-14EC78EF87E6}</x14:id>
        </ext>
      </extLst>
    </cfRule>
  </conditionalFormatting>
  <conditionalFormatting sqref="K14:K24">
    <cfRule type="cellIs" dxfId="7" priority="1" operator="equal">
      <formula>"Atrasada"</formula>
    </cfRule>
  </conditionalFormatting>
  <dataValidations count="2">
    <dataValidation type="list" allowBlank="1" showInputMessage="1" showErrorMessage="1" sqref="C14:C24" xr:uid="{00000000-0002-0000-0300-000000000000}">
      <formula1>"Planificacion,Ejecucion,Control,Cierre"</formula1>
    </dataValidation>
    <dataValidation type="list" allowBlank="1" showInputMessage="1" showErrorMessage="1" sqref="K14:K24" xr:uid="{00000000-0002-0000-0300-000001000000}">
      <formula1>"Terminada,En Proceso, Atrasada, Sin Empesar"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DC80F7-FCE7-475A-8D3D-14EC78EF8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24"/>
  <sheetViews>
    <sheetView showGridLines="0" workbookViewId="0">
      <selection activeCell="N12" sqref="N11:N12"/>
    </sheetView>
  </sheetViews>
  <sheetFormatPr baseColWidth="10" defaultColWidth="11" defaultRowHeight="16.2"/>
  <cols>
    <col min="1" max="1" width="5.3984375" style="51" customWidth="1"/>
    <col min="2" max="2" width="21.59765625" style="51" customWidth="1"/>
    <col min="3" max="3" width="12.09765625" style="51" customWidth="1"/>
    <col min="4" max="4" width="11" style="51"/>
    <col min="5" max="6" width="0" style="51" hidden="1" customWidth="1"/>
    <col min="7" max="7" width="11" style="51"/>
    <col min="8" max="8" width="0" style="51" hidden="1" customWidth="1"/>
    <col min="9" max="9" width="11" style="51"/>
    <col min="10" max="10" width="0" style="51" hidden="1" customWidth="1"/>
    <col min="11" max="11" width="11" style="51"/>
    <col min="12" max="12" width="0" style="51" hidden="1" customWidth="1"/>
    <col min="13" max="16384" width="11" style="51"/>
  </cols>
  <sheetData>
    <row r="2" spans="1:12" ht="18">
      <c r="B2" s="52" t="s">
        <v>63</v>
      </c>
      <c r="C2" s="57" t="str">
        <f>+'Listado Proyectos'!B6</f>
        <v>Sistema RRHH</v>
      </c>
    </row>
    <row r="3" spans="1:12" ht="20.25" customHeight="1">
      <c r="B3" s="53" t="s">
        <v>61</v>
      </c>
      <c r="C3" s="63">
        <f>+'Listado Proyectos'!D6</f>
        <v>43497</v>
      </c>
    </row>
    <row r="4" spans="1:12">
      <c r="B4" s="53" t="s">
        <v>62</v>
      </c>
      <c r="C4" s="58" t="s">
        <v>76</v>
      </c>
    </row>
    <row r="5" spans="1:12">
      <c r="B5" s="53" t="s">
        <v>53</v>
      </c>
    </row>
    <row r="6" spans="1:12">
      <c r="B6" s="60"/>
      <c r="C6" s="59"/>
    </row>
    <row r="7" spans="1:12">
      <c r="B7" s="60"/>
    </row>
    <row r="8" spans="1:12">
      <c r="B8" s="60"/>
    </row>
    <row r="11" spans="1:12" ht="21.6">
      <c r="B11" s="54" t="s">
        <v>64</v>
      </c>
    </row>
    <row r="13" spans="1:12">
      <c r="A13" s="55" t="s">
        <v>65</v>
      </c>
      <c r="B13" s="55" t="s">
        <v>66</v>
      </c>
      <c r="C13" s="55" t="s">
        <v>67</v>
      </c>
      <c r="D13" s="55" t="s">
        <v>62</v>
      </c>
      <c r="E13" s="55" t="s">
        <v>68</v>
      </c>
      <c r="F13" s="55" t="s">
        <v>69</v>
      </c>
      <c r="G13" s="55" t="s">
        <v>70</v>
      </c>
      <c r="H13" s="55" t="s">
        <v>71</v>
      </c>
      <c r="I13" s="55" t="s">
        <v>72</v>
      </c>
      <c r="J13" s="55" t="s">
        <v>73</v>
      </c>
      <c r="K13" s="56" t="s">
        <v>14</v>
      </c>
      <c r="L13" s="56" t="s">
        <v>74</v>
      </c>
    </row>
    <row r="14" spans="1:12">
      <c r="A14" s="61">
        <v>1</v>
      </c>
      <c r="B14" s="61" t="s">
        <v>123</v>
      </c>
      <c r="C14" s="61" t="s">
        <v>75</v>
      </c>
      <c r="D14" s="61" t="s">
        <v>112</v>
      </c>
      <c r="E14" s="61"/>
      <c r="F14" s="61"/>
      <c r="G14" s="61">
        <v>30</v>
      </c>
      <c r="H14" s="62"/>
      <c r="I14" s="64">
        <v>43497</v>
      </c>
      <c r="J14" s="64"/>
      <c r="K14" s="61" t="s">
        <v>81</v>
      </c>
      <c r="L14" s="61"/>
    </row>
    <row r="15" spans="1:12">
      <c r="A15" s="61">
        <v>2</v>
      </c>
      <c r="B15" s="61" t="s">
        <v>124</v>
      </c>
      <c r="C15" s="61" t="s">
        <v>77</v>
      </c>
      <c r="D15" s="61" t="s">
        <v>76</v>
      </c>
      <c r="E15" s="61"/>
      <c r="F15" s="61"/>
      <c r="G15" s="61">
        <v>20</v>
      </c>
      <c r="H15" s="62"/>
      <c r="I15" s="64">
        <f>+I14+G15</f>
        <v>43517</v>
      </c>
      <c r="J15" s="64"/>
      <c r="K15" s="61" t="s">
        <v>81</v>
      </c>
      <c r="L15" s="61"/>
    </row>
    <row r="16" spans="1:12">
      <c r="A16" s="61">
        <v>3</v>
      </c>
      <c r="B16" s="61" t="s">
        <v>125</v>
      </c>
      <c r="C16" s="61" t="s">
        <v>77</v>
      </c>
      <c r="D16" s="61" t="s">
        <v>112</v>
      </c>
      <c r="E16" s="61"/>
      <c r="F16" s="61"/>
      <c r="G16" s="61">
        <v>10</v>
      </c>
      <c r="H16" s="62"/>
      <c r="I16" s="64">
        <f>+I15+G15</f>
        <v>43537</v>
      </c>
      <c r="J16" s="64"/>
      <c r="K16" s="61" t="s">
        <v>81</v>
      </c>
      <c r="L16" s="61"/>
    </row>
    <row r="17" spans="1:12">
      <c r="A17" s="61">
        <v>4</v>
      </c>
      <c r="B17" s="61" t="s">
        <v>93</v>
      </c>
      <c r="C17" s="61" t="s">
        <v>126</v>
      </c>
      <c r="D17" s="61" t="s">
        <v>112</v>
      </c>
      <c r="E17" s="61"/>
      <c r="F17" s="61"/>
      <c r="G17" s="61">
        <v>2</v>
      </c>
      <c r="H17" s="61"/>
      <c r="I17" s="64">
        <f>+I16+G16</f>
        <v>43547</v>
      </c>
      <c r="J17" s="64"/>
      <c r="K17" s="61" t="s">
        <v>81</v>
      </c>
      <c r="L17" s="61"/>
    </row>
    <row r="18" spans="1:12">
      <c r="A18" s="61">
        <v>5</v>
      </c>
      <c r="B18" s="61"/>
      <c r="C18" s="61"/>
      <c r="D18" s="61"/>
      <c r="E18" s="61"/>
      <c r="F18" s="61"/>
      <c r="G18" s="61"/>
      <c r="H18" s="61"/>
      <c r="I18" s="64"/>
      <c r="J18" s="64"/>
      <c r="K18" s="61"/>
      <c r="L18" s="61"/>
    </row>
    <row r="19" spans="1:12">
      <c r="A19" s="61">
        <v>6</v>
      </c>
      <c r="B19" s="61"/>
      <c r="C19" s="61"/>
      <c r="D19" s="61"/>
      <c r="E19" s="61"/>
      <c r="F19" s="61"/>
      <c r="G19" s="61"/>
      <c r="H19" s="61"/>
      <c r="I19" s="64"/>
      <c r="J19" s="64"/>
      <c r="K19" s="61"/>
      <c r="L19" s="61"/>
    </row>
    <row r="20" spans="1:12">
      <c r="A20" s="61">
        <v>7</v>
      </c>
      <c r="B20" s="61"/>
      <c r="C20" s="61"/>
      <c r="D20" s="61"/>
      <c r="E20" s="61"/>
      <c r="F20" s="61"/>
      <c r="G20" s="61"/>
      <c r="H20" s="61"/>
      <c r="I20" s="64"/>
      <c r="J20" s="64"/>
      <c r="K20" s="61"/>
      <c r="L20" s="61"/>
    </row>
    <row r="21" spans="1:12">
      <c r="A21" s="61">
        <v>8</v>
      </c>
      <c r="B21" s="61"/>
      <c r="C21" s="61"/>
      <c r="D21" s="61"/>
      <c r="E21" s="61"/>
      <c r="F21" s="61"/>
      <c r="G21" s="61"/>
      <c r="H21" s="61"/>
      <c r="I21" s="64"/>
      <c r="J21" s="64"/>
      <c r="K21" s="61"/>
      <c r="L21" s="61"/>
    </row>
    <row r="22" spans="1:12">
      <c r="A22" s="61">
        <v>9</v>
      </c>
      <c r="B22" s="61"/>
      <c r="C22" s="61"/>
      <c r="D22" s="61"/>
      <c r="E22" s="61"/>
      <c r="F22" s="61"/>
      <c r="G22" s="61"/>
      <c r="H22" s="61"/>
      <c r="I22" s="64"/>
      <c r="J22" s="64"/>
      <c r="K22" s="61"/>
      <c r="L22" s="61"/>
    </row>
    <row r="23" spans="1:12">
      <c r="A23" s="61">
        <v>10</v>
      </c>
      <c r="B23" s="61"/>
      <c r="C23" s="61"/>
      <c r="D23" s="61"/>
      <c r="E23" s="61"/>
      <c r="F23" s="61"/>
      <c r="G23" s="61"/>
      <c r="H23" s="61"/>
      <c r="I23" s="64"/>
      <c r="J23" s="64"/>
      <c r="K23" s="61"/>
      <c r="L23" s="61"/>
    </row>
    <row r="24" spans="1:12">
      <c r="A24" s="61">
        <v>11</v>
      </c>
      <c r="B24" s="61"/>
      <c r="C24" s="61"/>
      <c r="D24" s="61"/>
      <c r="E24" s="61"/>
      <c r="F24" s="61"/>
      <c r="G24" s="61"/>
      <c r="H24" s="61"/>
      <c r="I24" s="64"/>
      <c r="J24" s="64"/>
      <c r="K24" s="61"/>
      <c r="L24" s="61"/>
    </row>
  </sheetData>
  <conditionalFormatting sqref="G14: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{59C1787E-A0FD-4AD5-9013-43FA5353D1FD}</x14:id>
        </ext>
      </extLst>
    </cfRule>
  </conditionalFormatting>
  <conditionalFormatting sqref="K14:K24">
    <cfRule type="cellIs" dxfId="6" priority="1" operator="equal">
      <formula>"Atrasada"</formula>
    </cfRule>
  </conditionalFormatting>
  <dataValidations count="2">
    <dataValidation type="list" allowBlank="1" showInputMessage="1" showErrorMessage="1" sqref="C14:C24" xr:uid="{00000000-0002-0000-0400-000000000000}">
      <formula1>"Planificacion,Ejecucion,Control,Cierre"</formula1>
    </dataValidation>
    <dataValidation type="list" allowBlank="1" showInputMessage="1" showErrorMessage="1" sqref="K14:K24" xr:uid="{00000000-0002-0000-0400-000001000000}">
      <formula1>"Terminada,En Proceso, Atrasada, Sin Empesar"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1787E-A0FD-4AD5-9013-43FA5353D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24"/>
  <sheetViews>
    <sheetView showGridLines="0" showRowColHeaders="0" workbookViewId="0">
      <selection activeCell="C4" sqref="C4"/>
    </sheetView>
  </sheetViews>
  <sheetFormatPr baseColWidth="10" defaultColWidth="11" defaultRowHeight="16.2"/>
  <cols>
    <col min="1" max="1" width="5.3984375" style="51" customWidth="1"/>
    <col min="2" max="2" width="21.59765625" style="51" customWidth="1"/>
    <col min="3" max="3" width="12.09765625" style="51" customWidth="1"/>
    <col min="4" max="7" width="11" style="51"/>
    <col min="8" max="8" width="0" style="51" hidden="1" customWidth="1"/>
    <col min="9" max="11" width="11" style="51"/>
    <col min="12" max="12" width="0" style="51" hidden="1" customWidth="1"/>
    <col min="13" max="16384" width="11" style="51"/>
  </cols>
  <sheetData>
    <row r="2" spans="1:12" ht="18">
      <c r="B2" s="52" t="s">
        <v>63</v>
      </c>
      <c r="C2" s="57" t="str">
        <f>+'Listado Proyectos'!B7</f>
        <v>Sistema Tesoreria</v>
      </c>
    </row>
    <row r="3" spans="1:12" ht="20.25" customHeight="1">
      <c r="B3" s="53" t="s">
        <v>61</v>
      </c>
      <c r="C3" s="63">
        <f>+'Listado Proyectos'!D7</f>
        <v>43617</v>
      </c>
    </row>
    <row r="4" spans="1:12">
      <c r="B4" s="53" t="s">
        <v>62</v>
      </c>
      <c r="C4" s="58"/>
    </row>
    <row r="5" spans="1:12">
      <c r="B5" s="53" t="s">
        <v>53</v>
      </c>
    </row>
    <row r="6" spans="1:12">
      <c r="B6" s="60"/>
      <c r="C6" s="59"/>
    </row>
    <row r="7" spans="1:12">
      <c r="B7" s="60"/>
    </row>
    <row r="8" spans="1:12">
      <c r="B8" s="60"/>
    </row>
    <row r="11" spans="1:12" ht="21.6">
      <c r="B11" s="54" t="s">
        <v>64</v>
      </c>
    </row>
    <row r="13" spans="1:12">
      <c r="A13" s="55" t="s">
        <v>65</v>
      </c>
      <c r="B13" s="55" t="s">
        <v>66</v>
      </c>
      <c r="C13" s="55" t="s">
        <v>67</v>
      </c>
      <c r="D13" s="55" t="s">
        <v>62</v>
      </c>
      <c r="E13" s="55" t="s">
        <v>68</v>
      </c>
      <c r="F13" s="55" t="s">
        <v>69</v>
      </c>
      <c r="G13" s="55" t="s">
        <v>70</v>
      </c>
      <c r="H13" s="55" t="s">
        <v>71</v>
      </c>
      <c r="I13" s="55" t="s">
        <v>72</v>
      </c>
      <c r="J13" s="55" t="s">
        <v>73</v>
      </c>
      <c r="K13" s="56" t="s">
        <v>14</v>
      </c>
      <c r="L13" s="56" t="s">
        <v>74</v>
      </c>
    </row>
    <row r="14" spans="1:12">
      <c r="A14" s="61">
        <v>1</v>
      </c>
      <c r="B14" s="61"/>
      <c r="C14" s="61"/>
      <c r="D14" s="61"/>
      <c r="E14" s="61"/>
      <c r="F14" s="61"/>
      <c r="G14" s="61"/>
      <c r="H14" s="62"/>
      <c r="I14" s="64"/>
      <c r="J14" s="64"/>
      <c r="K14" s="61"/>
      <c r="L14" s="61"/>
    </row>
    <row r="15" spans="1:12">
      <c r="A15" s="61">
        <v>2</v>
      </c>
      <c r="B15" s="61"/>
      <c r="C15" s="61"/>
      <c r="D15" s="61"/>
      <c r="E15" s="61"/>
      <c r="F15" s="61"/>
      <c r="G15" s="61"/>
      <c r="H15" s="62"/>
      <c r="I15" s="64"/>
      <c r="J15" s="64"/>
      <c r="K15" s="61"/>
      <c r="L15" s="61"/>
    </row>
    <row r="16" spans="1:12">
      <c r="A16" s="61">
        <v>3</v>
      </c>
      <c r="B16" s="61"/>
      <c r="C16" s="61"/>
      <c r="D16" s="61"/>
      <c r="E16" s="61"/>
      <c r="F16" s="61"/>
      <c r="G16" s="61"/>
      <c r="H16" s="62"/>
      <c r="I16" s="64"/>
      <c r="J16" s="64"/>
      <c r="K16" s="61"/>
      <c r="L16" s="61"/>
    </row>
    <row r="17" spans="1:12">
      <c r="A17" s="61">
        <v>4</v>
      </c>
      <c r="B17" s="61"/>
      <c r="C17" s="61"/>
      <c r="D17" s="61"/>
      <c r="E17" s="61"/>
      <c r="F17" s="61"/>
      <c r="G17" s="61"/>
      <c r="H17" s="61"/>
      <c r="I17" s="64"/>
      <c r="J17" s="64"/>
      <c r="K17" s="61"/>
      <c r="L17" s="61"/>
    </row>
    <row r="18" spans="1:12">
      <c r="A18" s="61">
        <v>5</v>
      </c>
      <c r="B18" s="61"/>
      <c r="C18" s="61"/>
      <c r="D18" s="61"/>
      <c r="E18" s="61"/>
      <c r="F18" s="61"/>
      <c r="G18" s="61"/>
      <c r="H18" s="61"/>
      <c r="I18" s="64"/>
      <c r="J18" s="64"/>
      <c r="K18" s="61"/>
      <c r="L18" s="61"/>
    </row>
    <row r="19" spans="1:12">
      <c r="A19" s="61">
        <v>6</v>
      </c>
      <c r="B19" s="61"/>
      <c r="C19" s="61"/>
      <c r="D19" s="61"/>
      <c r="E19" s="61"/>
      <c r="F19" s="61"/>
      <c r="G19" s="61"/>
      <c r="H19" s="61"/>
      <c r="I19" s="64"/>
      <c r="J19" s="64"/>
      <c r="K19" s="61"/>
      <c r="L19" s="61"/>
    </row>
    <row r="20" spans="1:12">
      <c r="A20" s="61">
        <v>7</v>
      </c>
      <c r="B20" s="61"/>
      <c r="C20" s="61"/>
      <c r="D20" s="61"/>
      <c r="E20" s="61"/>
      <c r="F20" s="61"/>
      <c r="G20" s="61"/>
      <c r="H20" s="61"/>
      <c r="I20" s="64"/>
      <c r="J20" s="64"/>
      <c r="K20" s="61"/>
      <c r="L20" s="61"/>
    </row>
    <row r="21" spans="1:12">
      <c r="A21" s="61">
        <v>8</v>
      </c>
      <c r="B21" s="61"/>
      <c r="C21" s="61"/>
      <c r="D21" s="61"/>
      <c r="E21" s="61"/>
      <c r="F21" s="61"/>
      <c r="G21" s="61"/>
      <c r="H21" s="61"/>
      <c r="I21" s="64"/>
      <c r="J21" s="64"/>
      <c r="K21" s="61"/>
      <c r="L21" s="61"/>
    </row>
    <row r="22" spans="1:12">
      <c r="A22" s="61">
        <v>9</v>
      </c>
      <c r="B22" s="61"/>
      <c r="C22" s="61"/>
      <c r="D22" s="61"/>
      <c r="E22" s="61"/>
      <c r="F22" s="61"/>
      <c r="G22" s="61"/>
      <c r="H22" s="61"/>
      <c r="I22" s="64"/>
      <c r="J22" s="64"/>
      <c r="K22" s="61"/>
      <c r="L22" s="61"/>
    </row>
    <row r="23" spans="1:12">
      <c r="A23" s="61">
        <v>10</v>
      </c>
      <c r="B23" s="61"/>
      <c r="C23" s="61"/>
      <c r="D23" s="61"/>
      <c r="E23" s="61"/>
      <c r="F23" s="61"/>
      <c r="G23" s="61"/>
      <c r="H23" s="61"/>
      <c r="I23" s="64"/>
      <c r="J23" s="64"/>
      <c r="K23" s="61"/>
      <c r="L23" s="61"/>
    </row>
    <row r="24" spans="1:12">
      <c r="A24" s="61">
        <v>11</v>
      </c>
      <c r="B24" s="61"/>
      <c r="C24" s="61"/>
      <c r="D24" s="61"/>
      <c r="E24" s="61"/>
      <c r="F24" s="61"/>
      <c r="G24" s="61"/>
      <c r="H24" s="61"/>
      <c r="I24" s="64"/>
      <c r="J24" s="64"/>
      <c r="K24" s="61"/>
      <c r="L24" s="61"/>
    </row>
  </sheetData>
  <conditionalFormatting sqref="G14: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{2ECF27D5-4543-4F65-B565-811DBE5DA886}</x14:id>
        </ext>
      </extLst>
    </cfRule>
  </conditionalFormatting>
  <conditionalFormatting sqref="K14:K24">
    <cfRule type="cellIs" dxfId="5" priority="1" operator="equal">
      <formula>"Atrasada"</formula>
    </cfRule>
  </conditionalFormatting>
  <dataValidations count="2">
    <dataValidation type="list" allowBlank="1" showInputMessage="1" showErrorMessage="1" sqref="C14:C24" xr:uid="{00000000-0002-0000-0500-000000000000}">
      <formula1>"Planificacion,Ejecucion,Control,Cierre"</formula1>
    </dataValidation>
    <dataValidation type="list" allowBlank="1" showInputMessage="1" showErrorMessage="1" sqref="K14:K24" xr:uid="{00000000-0002-0000-0500-000001000000}">
      <formula1>"Terminada,En Proceso, Atrasada, Sin Empesar"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CF27D5-4543-4F65-B565-811DBE5DA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24"/>
  <sheetViews>
    <sheetView showGridLines="0" showRowColHeaders="0" workbookViewId="0">
      <selection activeCell="C4" sqref="C4"/>
    </sheetView>
  </sheetViews>
  <sheetFormatPr baseColWidth="10" defaultColWidth="11" defaultRowHeight="16.2"/>
  <cols>
    <col min="1" max="1" width="5.3984375" style="51" customWidth="1"/>
    <col min="2" max="2" width="25.3984375" style="51" bestFit="1" customWidth="1"/>
    <col min="3" max="3" width="12.09765625" style="51" customWidth="1"/>
    <col min="4" max="4" width="14.59765625" style="51" bestFit="1" customWidth="1"/>
    <col min="5" max="7" width="11" style="51"/>
    <col min="8" max="8" width="0" style="51" hidden="1" customWidth="1"/>
    <col min="9" max="11" width="11" style="51"/>
    <col min="12" max="12" width="0" style="51" hidden="1" customWidth="1"/>
    <col min="13" max="16384" width="11" style="51"/>
  </cols>
  <sheetData>
    <row r="2" spans="1:12" ht="18">
      <c r="B2" s="52" t="s">
        <v>63</v>
      </c>
      <c r="C2" s="57" t="str">
        <f>+'Listado Proyectos'!B8</f>
        <v>Ajuste por Inflacion</v>
      </c>
    </row>
    <row r="3" spans="1:12" ht="20.25" customHeight="1">
      <c r="B3" s="53" t="s">
        <v>61</v>
      </c>
      <c r="C3" s="63">
        <f>+'Listado Proyectos'!D7</f>
        <v>43617</v>
      </c>
    </row>
    <row r="4" spans="1:12">
      <c r="B4" s="53" t="s">
        <v>62</v>
      </c>
      <c r="C4" s="58" t="s">
        <v>76</v>
      </c>
    </row>
    <row r="5" spans="1:12">
      <c r="B5" s="53" t="s">
        <v>53</v>
      </c>
    </row>
    <row r="6" spans="1:12">
      <c r="B6" s="60" t="s">
        <v>101</v>
      </c>
      <c r="C6" s="59"/>
    </row>
    <row r="7" spans="1:12">
      <c r="B7" s="60" t="s">
        <v>102</v>
      </c>
    </row>
    <row r="8" spans="1:12">
      <c r="B8" s="60" t="s">
        <v>103</v>
      </c>
    </row>
    <row r="11" spans="1:12" ht="21.6">
      <c r="B11" s="54" t="s">
        <v>64</v>
      </c>
    </row>
    <row r="13" spans="1:12">
      <c r="A13" s="55" t="s">
        <v>65</v>
      </c>
      <c r="B13" s="55" t="s">
        <v>66</v>
      </c>
      <c r="C13" s="55" t="s">
        <v>67</v>
      </c>
      <c r="D13" s="55" t="s">
        <v>62</v>
      </c>
      <c r="E13" s="55" t="s">
        <v>68</v>
      </c>
      <c r="F13" s="55" t="s">
        <v>69</v>
      </c>
      <c r="G13" s="55" t="s">
        <v>70</v>
      </c>
      <c r="H13" s="55" t="s">
        <v>71</v>
      </c>
      <c r="I13" s="55" t="s">
        <v>72</v>
      </c>
      <c r="J13" s="55" t="s">
        <v>73</v>
      </c>
      <c r="K13" s="56" t="s">
        <v>14</v>
      </c>
      <c r="L13" s="56" t="s">
        <v>74</v>
      </c>
    </row>
    <row r="14" spans="1:12">
      <c r="A14" s="61">
        <v>1</v>
      </c>
      <c r="B14" s="61" t="s">
        <v>104</v>
      </c>
      <c r="C14" s="61" t="s">
        <v>75</v>
      </c>
      <c r="D14" s="61" t="s">
        <v>80</v>
      </c>
      <c r="E14" s="61"/>
      <c r="F14" s="61"/>
      <c r="G14" s="61">
        <v>10</v>
      </c>
      <c r="H14" s="62"/>
      <c r="I14" s="64">
        <v>42826</v>
      </c>
      <c r="J14" s="64"/>
      <c r="K14" s="61"/>
      <c r="L14" s="61"/>
    </row>
    <row r="15" spans="1:12">
      <c r="A15" s="61">
        <v>2</v>
      </c>
      <c r="B15" s="61" t="s">
        <v>105</v>
      </c>
      <c r="C15" s="61" t="s">
        <v>75</v>
      </c>
      <c r="D15" s="61" t="s">
        <v>80</v>
      </c>
      <c r="E15" s="61"/>
      <c r="F15" s="61"/>
      <c r="G15" s="61">
        <v>5</v>
      </c>
      <c r="H15" s="62"/>
      <c r="I15" s="64">
        <v>42836</v>
      </c>
      <c r="J15" s="64"/>
      <c r="K15" s="61"/>
      <c r="L15" s="61"/>
    </row>
    <row r="16" spans="1:12">
      <c r="A16" s="61">
        <v>3</v>
      </c>
      <c r="B16" s="61" t="s">
        <v>106</v>
      </c>
      <c r="C16" s="61" t="s">
        <v>77</v>
      </c>
      <c r="D16" s="61" t="s">
        <v>84</v>
      </c>
      <c r="E16" s="61"/>
      <c r="F16" s="61"/>
      <c r="G16" s="61">
        <v>10</v>
      </c>
      <c r="H16" s="62"/>
      <c r="I16" s="64">
        <v>42840</v>
      </c>
      <c r="J16" s="64"/>
      <c r="K16" s="61"/>
      <c r="L16" s="61"/>
    </row>
    <row r="17" spans="1:12">
      <c r="A17" s="61">
        <v>4</v>
      </c>
      <c r="B17" s="61" t="s">
        <v>107</v>
      </c>
      <c r="C17" s="61" t="s">
        <v>77</v>
      </c>
      <c r="D17" s="61" t="s">
        <v>84</v>
      </c>
      <c r="E17" s="61"/>
      <c r="F17" s="61"/>
      <c r="G17" s="61">
        <v>10</v>
      </c>
      <c r="H17" s="61"/>
      <c r="I17" s="64">
        <v>42850</v>
      </c>
      <c r="J17" s="64"/>
      <c r="K17" s="61"/>
      <c r="L17" s="61"/>
    </row>
    <row r="18" spans="1:12">
      <c r="A18" s="61">
        <v>5</v>
      </c>
      <c r="B18" s="61" t="s">
        <v>108</v>
      </c>
      <c r="C18" s="61" t="s">
        <v>77</v>
      </c>
      <c r="D18" s="61" t="s">
        <v>82</v>
      </c>
      <c r="E18" s="61"/>
      <c r="F18" s="61"/>
      <c r="G18" s="61">
        <v>10</v>
      </c>
      <c r="H18" s="61"/>
      <c r="I18" s="64">
        <v>42860</v>
      </c>
      <c r="J18" s="64"/>
      <c r="K18" s="61"/>
      <c r="L18" s="61"/>
    </row>
    <row r="19" spans="1:12">
      <c r="A19" s="61"/>
      <c r="B19" s="61" t="s">
        <v>109</v>
      </c>
      <c r="C19" s="61" t="s">
        <v>77</v>
      </c>
      <c r="D19" s="61" t="s">
        <v>80</v>
      </c>
      <c r="E19" s="61"/>
      <c r="F19" s="61"/>
      <c r="G19" s="61">
        <v>45</v>
      </c>
      <c r="H19" s="61"/>
      <c r="I19" s="64">
        <v>42870</v>
      </c>
      <c r="J19" s="64"/>
      <c r="K19" s="61"/>
      <c r="L19" s="61"/>
    </row>
    <row r="20" spans="1:12">
      <c r="A20" s="61">
        <v>7</v>
      </c>
      <c r="B20" s="61" t="s">
        <v>110</v>
      </c>
      <c r="C20" s="61" t="s">
        <v>78</v>
      </c>
      <c r="D20" s="61" t="s">
        <v>76</v>
      </c>
      <c r="E20" s="61"/>
      <c r="F20" s="61"/>
      <c r="G20" s="61">
        <v>10</v>
      </c>
      <c r="H20" s="61"/>
      <c r="I20" s="64">
        <v>42917</v>
      </c>
      <c r="J20" s="64"/>
      <c r="K20" s="61"/>
      <c r="L20" s="61"/>
    </row>
    <row r="21" spans="1:12">
      <c r="A21" s="61">
        <v>8</v>
      </c>
      <c r="B21" s="61" t="s">
        <v>111</v>
      </c>
      <c r="C21" s="61" t="s">
        <v>78</v>
      </c>
      <c r="D21" s="61" t="s">
        <v>76</v>
      </c>
      <c r="E21" s="61"/>
      <c r="F21" s="61"/>
      <c r="G21" s="61">
        <v>5</v>
      </c>
      <c r="H21" s="61"/>
      <c r="I21" s="64">
        <v>42928</v>
      </c>
      <c r="J21" s="64"/>
      <c r="K21" s="61"/>
      <c r="L21" s="61"/>
    </row>
    <row r="22" spans="1:12">
      <c r="A22" s="61">
        <v>9</v>
      </c>
      <c r="B22" s="61"/>
      <c r="C22" s="61"/>
      <c r="D22" s="61"/>
      <c r="E22" s="61"/>
      <c r="F22" s="61"/>
      <c r="G22" s="61"/>
      <c r="H22" s="61"/>
      <c r="I22" s="64"/>
      <c r="J22" s="64"/>
      <c r="K22" s="61"/>
      <c r="L22" s="61"/>
    </row>
    <row r="23" spans="1:12">
      <c r="A23" s="61">
        <v>10</v>
      </c>
      <c r="B23" s="61"/>
      <c r="C23" s="61"/>
      <c r="D23" s="61"/>
      <c r="E23" s="61"/>
      <c r="F23" s="61"/>
      <c r="G23" s="61"/>
      <c r="H23" s="61"/>
      <c r="I23" s="64"/>
      <c r="J23" s="64"/>
      <c r="K23" s="61"/>
      <c r="L23" s="61"/>
    </row>
    <row r="24" spans="1:12">
      <c r="A24" s="61">
        <v>11</v>
      </c>
      <c r="B24" s="61"/>
      <c r="C24" s="61"/>
      <c r="D24" s="61"/>
      <c r="E24" s="61"/>
      <c r="F24" s="61"/>
      <c r="G24" s="61"/>
      <c r="H24" s="61"/>
      <c r="I24" s="64"/>
      <c r="J24" s="64"/>
      <c r="K24" s="61"/>
      <c r="L24" s="61"/>
    </row>
  </sheetData>
  <conditionalFormatting sqref="G14: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{47C893CD-C0F2-48A0-87F2-8F6901C70DAD}</x14:id>
        </ext>
      </extLst>
    </cfRule>
  </conditionalFormatting>
  <conditionalFormatting sqref="K14:K24">
    <cfRule type="cellIs" dxfId="4" priority="1" operator="equal">
      <formula>"Atrasada"</formula>
    </cfRule>
  </conditionalFormatting>
  <dataValidations count="2">
    <dataValidation type="list" allowBlank="1" showInputMessage="1" showErrorMessage="1" sqref="K14:K24" xr:uid="{00000000-0002-0000-0600-000000000000}">
      <formula1>"Terminada,En Proceso, Atrasada, Sin Empesar"</formula1>
    </dataValidation>
    <dataValidation type="list" allowBlank="1" showInputMessage="1" showErrorMessage="1" sqref="C14:C24" xr:uid="{00000000-0002-0000-0600-000001000000}">
      <formula1>"Planificacion,Ejecucion,Control,Cierre"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C893CD-C0F2-48A0-87F2-8F6901C70D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39"/>
  <sheetViews>
    <sheetView showGridLines="0" tabSelected="1" topLeftCell="A10" zoomScale="111" zoomScaleNormal="111" workbookViewId="0">
      <selection activeCell="A2" sqref="A2:K28"/>
    </sheetView>
  </sheetViews>
  <sheetFormatPr baseColWidth="10" defaultColWidth="11" defaultRowHeight="16.2"/>
  <cols>
    <col min="1" max="1" width="5.3984375" style="51" customWidth="1"/>
    <col min="2" max="2" width="34.59765625" style="51" customWidth="1"/>
    <col min="3" max="3" width="25.09765625" style="51" customWidth="1"/>
    <col min="4" max="4" width="11" style="51"/>
    <col min="5" max="6" width="0" style="51" hidden="1" customWidth="1"/>
    <col min="7" max="7" width="11" style="51"/>
    <col min="8" max="8" width="0" style="51" hidden="1" customWidth="1"/>
    <col min="9" max="11" width="11" style="51"/>
    <col min="12" max="12" width="0" style="51" hidden="1" customWidth="1"/>
    <col min="13" max="16384" width="11" style="51"/>
  </cols>
  <sheetData>
    <row r="2" spans="2:13" ht="18">
      <c r="B2" s="52" t="s">
        <v>139</v>
      </c>
      <c r="C2" s="57" t="s">
        <v>127</v>
      </c>
    </row>
    <row r="3" spans="2:13" ht="20.25" customHeight="1">
      <c r="B3" s="53" t="s">
        <v>61</v>
      </c>
      <c r="C3" s="63">
        <v>45117</v>
      </c>
      <c r="M3" s="66">
        <v>45108</v>
      </c>
    </row>
    <row r="4" spans="2:13" ht="20.25" customHeight="1">
      <c r="B4" s="53" t="s">
        <v>131</v>
      </c>
      <c r="C4" s="68" t="s">
        <v>132</v>
      </c>
      <c r="D4" s="68"/>
    </row>
    <row r="5" spans="2:13">
      <c r="B5" s="53" t="s">
        <v>62</v>
      </c>
      <c r="C5" s="68" t="s">
        <v>128</v>
      </c>
      <c r="D5" s="68"/>
    </row>
    <row r="6" spans="2:13">
      <c r="B6" s="53" t="s">
        <v>53</v>
      </c>
    </row>
    <row r="7" spans="2:13">
      <c r="B7" s="60" t="s">
        <v>129</v>
      </c>
      <c r="C7" s="59"/>
    </row>
    <row r="8" spans="2:13">
      <c r="B8" s="60" t="s">
        <v>130</v>
      </c>
    </row>
    <row r="9" spans="2:13">
      <c r="B9" s="60"/>
    </row>
    <row r="10" spans="2:13">
      <c r="B10" s="60"/>
    </row>
    <row r="11" spans="2:13">
      <c r="B11" s="60"/>
    </row>
    <row r="12" spans="2:13">
      <c r="B12" s="60"/>
    </row>
    <row r="13" spans="2:13">
      <c r="B13" s="60"/>
    </row>
    <row r="14" spans="2:13">
      <c r="B14" s="60"/>
    </row>
    <row r="15" spans="2:13">
      <c r="B15" s="60"/>
    </row>
    <row r="18" spans="1:12" ht="21.6">
      <c r="B18" s="54" t="s">
        <v>64</v>
      </c>
    </row>
    <row r="20" spans="1:12">
      <c r="A20" s="55" t="s">
        <v>65</v>
      </c>
      <c r="B20" s="55" t="s">
        <v>66</v>
      </c>
      <c r="C20" s="55" t="s">
        <v>67</v>
      </c>
      <c r="D20" s="55" t="s">
        <v>62</v>
      </c>
      <c r="E20" s="55" t="s">
        <v>68</v>
      </c>
      <c r="F20" s="55" t="s">
        <v>69</v>
      </c>
      <c r="G20" s="55" t="s">
        <v>70</v>
      </c>
      <c r="H20" s="55" t="s">
        <v>71</v>
      </c>
      <c r="I20" s="55" t="s">
        <v>72</v>
      </c>
      <c r="J20" s="55" t="s">
        <v>73</v>
      </c>
      <c r="K20" s="56" t="s">
        <v>14</v>
      </c>
      <c r="L20" s="56" t="s">
        <v>74</v>
      </c>
    </row>
    <row r="21" spans="1:12">
      <c r="A21" s="61">
        <v>1</v>
      </c>
      <c r="B21" s="61" t="s">
        <v>137</v>
      </c>
      <c r="C21" s="61" t="s">
        <v>139</v>
      </c>
      <c r="D21" s="61" t="s">
        <v>76</v>
      </c>
      <c r="E21" s="61"/>
      <c r="F21" s="61"/>
      <c r="G21" s="61">
        <v>3</v>
      </c>
      <c r="H21" s="62"/>
      <c r="I21" s="64">
        <f>+C3</f>
        <v>45117</v>
      </c>
      <c r="J21" s="64">
        <v>45119</v>
      </c>
      <c r="K21" s="61" t="s">
        <v>81</v>
      </c>
      <c r="L21" s="61"/>
    </row>
    <row r="22" spans="1:12">
      <c r="A22" s="61">
        <v>2</v>
      </c>
      <c r="B22" s="61" t="s">
        <v>143</v>
      </c>
      <c r="C22" s="61" t="s">
        <v>141</v>
      </c>
      <c r="D22" s="61" t="s">
        <v>76</v>
      </c>
      <c r="E22" s="61"/>
      <c r="F22" s="61"/>
      <c r="G22" s="61">
        <v>3</v>
      </c>
      <c r="H22" s="62"/>
      <c r="I22" s="64">
        <f>+I21+G22</f>
        <v>45120</v>
      </c>
      <c r="J22" s="64"/>
      <c r="K22" s="61" t="s">
        <v>85</v>
      </c>
      <c r="L22" s="61"/>
    </row>
    <row r="23" spans="1:12">
      <c r="A23" s="61">
        <v>3</v>
      </c>
      <c r="B23" s="61" t="s">
        <v>140</v>
      </c>
      <c r="C23" s="61" t="s">
        <v>141</v>
      </c>
      <c r="D23" s="61" t="s">
        <v>76</v>
      </c>
      <c r="E23" s="61"/>
      <c r="F23" s="61"/>
      <c r="G23" s="61">
        <v>3</v>
      </c>
      <c r="H23" s="62"/>
      <c r="I23" s="64">
        <f t="shared" ref="I23:I28" si="0">+I22+G23</f>
        <v>45123</v>
      </c>
      <c r="J23" s="64"/>
      <c r="K23" s="61" t="s">
        <v>85</v>
      </c>
      <c r="L23" s="61"/>
    </row>
    <row r="24" spans="1:12">
      <c r="A24" s="61">
        <v>4</v>
      </c>
      <c r="B24" s="61" t="s">
        <v>142</v>
      </c>
      <c r="C24" s="61" t="s">
        <v>141</v>
      </c>
      <c r="D24" s="61" t="s">
        <v>76</v>
      </c>
      <c r="E24" s="61"/>
      <c r="F24" s="61"/>
      <c r="G24" s="61">
        <v>3</v>
      </c>
      <c r="H24" s="61"/>
      <c r="I24" s="64">
        <f t="shared" si="0"/>
        <v>45126</v>
      </c>
      <c r="J24" s="64"/>
      <c r="K24" s="61" t="s">
        <v>85</v>
      </c>
      <c r="L24" s="61"/>
    </row>
    <row r="25" spans="1:12">
      <c r="A25" s="61">
        <v>5</v>
      </c>
      <c r="B25" s="61" t="s">
        <v>144</v>
      </c>
      <c r="C25" s="61" t="s">
        <v>138</v>
      </c>
      <c r="D25" s="61" t="s">
        <v>76</v>
      </c>
      <c r="E25" s="61"/>
      <c r="F25" s="61"/>
      <c r="G25" s="61">
        <v>2</v>
      </c>
      <c r="H25" s="61"/>
      <c r="I25" s="64">
        <f t="shared" si="0"/>
        <v>45128</v>
      </c>
      <c r="J25" s="64"/>
      <c r="K25" s="61" t="s">
        <v>85</v>
      </c>
      <c r="L25" s="61"/>
    </row>
    <row r="26" spans="1:12">
      <c r="A26" s="61">
        <v>6</v>
      </c>
      <c r="B26" s="61" t="s">
        <v>145</v>
      </c>
      <c r="C26" s="61" t="s">
        <v>138</v>
      </c>
      <c r="D26" s="61" t="s">
        <v>76</v>
      </c>
      <c r="E26" s="61"/>
      <c r="F26" s="61"/>
      <c r="G26" s="61">
        <v>4</v>
      </c>
      <c r="H26" s="61"/>
      <c r="I26" s="64">
        <f t="shared" si="0"/>
        <v>45132</v>
      </c>
      <c r="J26" s="64"/>
      <c r="K26" s="61"/>
      <c r="L26" s="61"/>
    </row>
    <row r="27" spans="1:12">
      <c r="A27" s="61">
        <v>7</v>
      </c>
      <c r="B27" s="61" t="s">
        <v>146</v>
      </c>
      <c r="C27" s="61" t="s">
        <v>138</v>
      </c>
      <c r="D27" s="61" t="s">
        <v>76</v>
      </c>
      <c r="E27" s="61"/>
      <c r="F27" s="61"/>
      <c r="G27" s="61">
        <v>4</v>
      </c>
      <c r="H27" s="61"/>
      <c r="I27" s="64">
        <f t="shared" si="0"/>
        <v>45136</v>
      </c>
      <c r="J27" s="64"/>
      <c r="K27" s="61"/>
      <c r="L27" s="61"/>
    </row>
    <row r="28" spans="1:12">
      <c r="A28" s="61">
        <v>8</v>
      </c>
      <c r="B28" s="61" t="s">
        <v>147</v>
      </c>
      <c r="C28" s="61" t="s">
        <v>148</v>
      </c>
      <c r="D28" s="61" t="s">
        <v>76</v>
      </c>
      <c r="E28" s="61"/>
      <c r="F28" s="61"/>
      <c r="G28" s="61">
        <v>2</v>
      </c>
      <c r="H28" s="61"/>
      <c r="I28" s="64">
        <f t="shared" si="0"/>
        <v>45138</v>
      </c>
      <c r="J28" s="64"/>
      <c r="K28" s="61"/>
      <c r="L28" s="61"/>
    </row>
    <row r="29" spans="1:12">
      <c r="A29" s="61">
        <v>9</v>
      </c>
      <c r="B29" s="61"/>
      <c r="C29" s="61"/>
      <c r="D29" s="61"/>
      <c r="E29" s="61"/>
      <c r="F29" s="61"/>
      <c r="G29" s="61"/>
      <c r="H29" s="61"/>
      <c r="I29" s="64"/>
      <c r="J29" s="64"/>
      <c r="K29" s="61"/>
      <c r="L29" s="61"/>
    </row>
    <row r="30" spans="1:12">
      <c r="A30" s="61">
        <v>10</v>
      </c>
      <c r="B30" s="61"/>
      <c r="C30" s="61"/>
      <c r="D30" s="61"/>
      <c r="E30" s="61"/>
      <c r="F30" s="61"/>
      <c r="G30" s="61"/>
      <c r="H30" s="61"/>
      <c r="I30" s="64"/>
      <c r="J30" s="64"/>
      <c r="K30" s="61"/>
      <c r="L30" s="61"/>
    </row>
    <row r="31" spans="1:12">
      <c r="A31" s="61">
        <v>11</v>
      </c>
      <c r="B31" s="61"/>
      <c r="C31" s="61"/>
      <c r="D31" s="61"/>
      <c r="E31" s="61"/>
      <c r="F31" s="61"/>
      <c r="G31" s="61"/>
      <c r="H31" s="61"/>
      <c r="I31" s="64"/>
      <c r="J31" s="64"/>
      <c r="K31" s="61"/>
      <c r="L31" s="61"/>
    </row>
    <row r="36" spans="2:2">
      <c r="B36" s="65" t="s">
        <v>133</v>
      </c>
    </row>
    <row r="37" spans="2:2">
      <c r="B37" s="65" t="s">
        <v>134</v>
      </c>
    </row>
    <row r="38" spans="2:2">
      <c r="B38" s="65" t="s">
        <v>135</v>
      </c>
    </row>
    <row r="39" spans="2:2">
      <c r="B39" s="65" t="s">
        <v>136</v>
      </c>
    </row>
  </sheetData>
  <mergeCells count="2">
    <mergeCell ref="C4:D4"/>
    <mergeCell ref="C5:D5"/>
  </mergeCells>
  <conditionalFormatting sqref="G21:G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{08BA90A0-9863-4C6F-965A-55C958FE06C6}</x14:id>
        </ext>
      </extLst>
    </cfRule>
  </conditionalFormatting>
  <conditionalFormatting sqref="K21:K31">
    <cfRule type="cellIs" dxfId="3" priority="1" operator="equal">
      <formula>"Atrasada"</formula>
    </cfRule>
  </conditionalFormatting>
  <dataValidations count="2">
    <dataValidation type="list" allowBlank="1" showInputMessage="1" showErrorMessage="1" sqref="C21:C31" xr:uid="{00000000-0002-0000-0700-000000000000}">
      <formula1>"Plan de Trabajo, Investigacion, Desarrollo Modelo, Informe"</formula1>
    </dataValidation>
    <dataValidation type="list" allowBlank="1" showInputMessage="1" showErrorMessage="1" sqref="K21:K31" xr:uid="{00000000-0002-0000-0700-000001000000}">
      <formula1>"Terminada,En Proceso, Atrasada, Sin Empesar"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BA90A0-9863-4C6F-965A-55C958FE0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24"/>
  <sheetViews>
    <sheetView showGridLines="0" showRowColHeaders="0" workbookViewId="0">
      <selection activeCell="C4" sqref="C4"/>
    </sheetView>
  </sheetViews>
  <sheetFormatPr baseColWidth="10" defaultColWidth="11" defaultRowHeight="16.2"/>
  <cols>
    <col min="1" max="1" width="5.3984375" style="51" customWidth="1"/>
    <col min="2" max="2" width="21.59765625" style="51" customWidth="1"/>
    <col min="3" max="3" width="12.09765625" style="51" customWidth="1"/>
    <col min="4" max="7" width="11" style="51"/>
    <col min="8" max="8" width="0" style="51" hidden="1" customWidth="1"/>
    <col min="9" max="11" width="11" style="51"/>
    <col min="12" max="12" width="0" style="51" hidden="1" customWidth="1"/>
    <col min="13" max="16384" width="11" style="51"/>
  </cols>
  <sheetData>
    <row r="2" spans="1:12" ht="18">
      <c r="B2" s="52" t="s">
        <v>63</v>
      </c>
      <c r="C2" s="57" t="str">
        <f>+'Listado Proyectos'!B10</f>
        <v>Control de Acciones</v>
      </c>
    </row>
    <row r="3" spans="1:12" ht="20.25" customHeight="1">
      <c r="B3" s="53" t="s">
        <v>61</v>
      </c>
      <c r="C3" s="63">
        <f>+'Listado Proyectos'!D10</f>
        <v>43556</v>
      </c>
    </row>
    <row r="4" spans="1:12">
      <c r="B4" s="53" t="s">
        <v>62</v>
      </c>
      <c r="C4" s="58" t="s">
        <v>76</v>
      </c>
    </row>
    <row r="5" spans="1:12">
      <c r="B5" s="53" t="s">
        <v>53</v>
      </c>
    </row>
    <row r="6" spans="1:12">
      <c r="B6" s="60" t="s">
        <v>86</v>
      </c>
      <c r="C6" s="59"/>
    </row>
    <row r="7" spans="1:12">
      <c r="B7" s="60" t="s">
        <v>87</v>
      </c>
    </row>
    <row r="8" spans="1:12">
      <c r="B8" s="60" t="s">
        <v>88</v>
      </c>
    </row>
    <row r="11" spans="1:12" ht="21.6">
      <c r="B11" s="54" t="s">
        <v>64</v>
      </c>
    </row>
    <row r="13" spans="1:12">
      <c r="A13" s="55" t="s">
        <v>65</v>
      </c>
      <c r="B13" s="55" t="s">
        <v>66</v>
      </c>
      <c r="C13" s="55" t="s">
        <v>67</v>
      </c>
      <c r="D13" s="55" t="s">
        <v>62</v>
      </c>
      <c r="E13" s="55" t="s">
        <v>68</v>
      </c>
      <c r="F13" s="55" t="s">
        <v>69</v>
      </c>
      <c r="G13" s="55" t="s">
        <v>70</v>
      </c>
      <c r="H13" s="55" t="s">
        <v>71</v>
      </c>
      <c r="I13" s="55" t="s">
        <v>72</v>
      </c>
      <c r="J13" s="55" t="s">
        <v>73</v>
      </c>
      <c r="K13" s="56" t="s">
        <v>14</v>
      </c>
      <c r="L13" s="56" t="s">
        <v>74</v>
      </c>
    </row>
    <row r="14" spans="1:12">
      <c r="A14" s="61">
        <v>1</v>
      </c>
      <c r="B14" s="61" t="s">
        <v>89</v>
      </c>
      <c r="C14" s="61" t="s">
        <v>75</v>
      </c>
      <c r="D14" s="61" t="s">
        <v>76</v>
      </c>
      <c r="E14" s="61"/>
      <c r="F14" s="61"/>
      <c r="G14" s="61">
        <v>5</v>
      </c>
      <c r="H14" s="62"/>
      <c r="I14" s="64">
        <v>42795</v>
      </c>
      <c r="J14" s="64"/>
      <c r="K14" s="61"/>
      <c r="L14" s="61"/>
    </row>
    <row r="15" spans="1:12">
      <c r="A15" s="71">
        <v>2</v>
      </c>
      <c r="B15" s="69" t="s">
        <v>90</v>
      </c>
      <c r="C15" s="69" t="s">
        <v>77</v>
      </c>
      <c r="D15" s="69" t="s">
        <v>76</v>
      </c>
      <c r="E15" s="77"/>
      <c r="F15" s="77"/>
      <c r="G15" s="71">
        <v>15</v>
      </c>
      <c r="H15" s="62"/>
      <c r="I15" s="73">
        <v>42801</v>
      </c>
      <c r="J15" s="75"/>
      <c r="K15" s="69"/>
      <c r="L15" s="61"/>
    </row>
    <row r="16" spans="1:12">
      <c r="A16" s="72"/>
      <c r="B16" s="70"/>
      <c r="C16" s="70"/>
      <c r="D16" s="70"/>
      <c r="E16" s="78"/>
      <c r="F16" s="78"/>
      <c r="G16" s="72"/>
      <c r="H16" s="62"/>
      <c r="I16" s="74"/>
      <c r="J16" s="76"/>
      <c r="K16" s="70"/>
      <c r="L16" s="61"/>
    </row>
    <row r="17" spans="1:12">
      <c r="A17" s="61">
        <v>3</v>
      </c>
      <c r="B17" s="61" t="s">
        <v>91</v>
      </c>
      <c r="C17" s="61" t="s">
        <v>77</v>
      </c>
      <c r="D17" s="61" t="s">
        <v>80</v>
      </c>
      <c r="E17" s="61"/>
      <c r="F17" s="61"/>
      <c r="G17" s="61">
        <v>3</v>
      </c>
      <c r="H17" s="61"/>
      <c r="I17" s="64">
        <v>42816</v>
      </c>
      <c r="J17" s="64"/>
      <c r="K17" s="61"/>
      <c r="L17" s="61"/>
    </row>
    <row r="18" spans="1:12">
      <c r="A18" s="61">
        <v>4</v>
      </c>
      <c r="B18" s="61" t="s">
        <v>92</v>
      </c>
      <c r="C18" s="61" t="s">
        <v>77</v>
      </c>
      <c r="D18" s="61" t="s">
        <v>80</v>
      </c>
      <c r="E18" s="61"/>
      <c r="F18" s="61"/>
      <c r="G18" s="61">
        <v>2</v>
      </c>
      <c r="H18" s="61"/>
      <c r="I18" s="64">
        <v>42817</v>
      </c>
      <c r="J18" s="64"/>
      <c r="K18" s="61"/>
      <c r="L18" s="61"/>
    </row>
    <row r="19" spans="1:12">
      <c r="A19" s="61">
        <v>5</v>
      </c>
      <c r="B19" s="61" t="s">
        <v>94</v>
      </c>
      <c r="C19" s="61" t="s">
        <v>78</v>
      </c>
      <c r="D19" s="61" t="s">
        <v>82</v>
      </c>
      <c r="E19" s="61"/>
      <c r="F19" s="61"/>
      <c r="G19" s="61">
        <v>7</v>
      </c>
      <c r="H19" s="61"/>
      <c r="I19" s="64">
        <v>42819</v>
      </c>
      <c r="J19" s="64"/>
      <c r="K19" s="61"/>
      <c r="L19" s="61"/>
    </row>
    <row r="20" spans="1:12">
      <c r="A20" s="61">
        <v>6</v>
      </c>
      <c r="B20" s="61" t="s">
        <v>93</v>
      </c>
      <c r="C20" s="61" t="s">
        <v>78</v>
      </c>
      <c r="D20" s="61" t="s">
        <v>82</v>
      </c>
      <c r="E20" s="61"/>
      <c r="F20" s="61"/>
      <c r="G20" s="61">
        <v>1</v>
      </c>
      <c r="H20" s="61"/>
      <c r="I20" s="64">
        <v>42826</v>
      </c>
      <c r="J20" s="64"/>
      <c r="K20" s="61"/>
      <c r="L20" s="61"/>
    </row>
    <row r="21" spans="1:12">
      <c r="A21" s="61">
        <v>7</v>
      </c>
      <c r="B21" s="61"/>
      <c r="C21" s="61"/>
      <c r="D21" s="61"/>
      <c r="E21" s="61"/>
      <c r="F21" s="61"/>
      <c r="G21" s="61"/>
      <c r="H21" s="61"/>
      <c r="I21" s="64"/>
      <c r="J21" s="64"/>
      <c r="K21" s="61"/>
      <c r="L21" s="61"/>
    </row>
    <row r="22" spans="1:12">
      <c r="A22" s="61">
        <v>8</v>
      </c>
      <c r="B22" s="61"/>
      <c r="C22" s="61"/>
      <c r="D22" s="61"/>
      <c r="E22" s="61"/>
      <c r="F22" s="61"/>
      <c r="G22" s="61"/>
      <c r="H22" s="61"/>
      <c r="I22" s="64"/>
      <c r="J22" s="64"/>
      <c r="K22" s="61"/>
      <c r="L22" s="61"/>
    </row>
    <row r="23" spans="1:12">
      <c r="A23" s="61">
        <v>9</v>
      </c>
      <c r="B23" s="61"/>
      <c r="C23" s="61"/>
      <c r="D23" s="61"/>
      <c r="E23" s="61"/>
      <c r="F23" s="61"/>
      <c r="G23" s="61"/>
      <c r="H23" s="61"/>
      <c r="I23" s="64"/>
      <c r="J23" s="64"/>
      <c r="K23" s="61"/>
      <c r="L23" s="61"/>
    </row>
    <row r="24" spans="1:12">
      <c r="A24" s="61">
        <v>10</v>
      </c>
      <c r="B24" s="61"/>
      <c r="C24" s="61"/>
      <c r="D24" s="61"/>
      <c r="E24" s="61"/>
      <c r="F24" s="61"/>
      <c r="G24" s="61"/>
      <c r="H24" s="61"/>
      <c r="I24" s="64"/>
      <c r="J24" s="64"/>
      <c r="K24" s="61"/>
      <c r="L24" s="61"/>
    </row>
  </sheetData>
  <mergeCells count="10">
    <mergeCell ref="K15:K16"/>
    <mergeCell ref="A15:A16"/>
    <mergeCell ref="G15:G16"/>
    <mergeCell ref="I15:I16"/>
    <mergeCell ref="J15:J16"/>
    <mergeCell ref="B15:B16"/>
    <mergeCell ref="C15:C16"/>
    <mergeCell ref="D15:D16"/>
    <mergeCell ref="E15:E16"/>
    <mergeCell ref="F15:F16"/>
  </mergeCells>
  <conditionalFormatting sqref="G14:G15 G17:G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{D943FB3D-844D-484C-91E2-BA98B3E46EE7}</x14:id>
        </ext>
      </extLst>
    </cfRule>
  </conditionalFormatting>
  <conditionalFormatting sqref="K14:K15 K17:K24">
    <cfRule type="cellIs" dxfId="2" priority="1" operator="equal">
      <formula>"Atrasada"</formula>
    </cfRule>
  </conditionalFormatting>
  <dataValidations count="2">
    <dataValidation type="list" allowBlank="1" showInputMessage="1" showErrorMessage="1" sqref="K14:K15 K17:K24" xr:uid="{00000000-0002-0000-0800-000000000000}">
      <formula1>"Terminada,En Proceso, Atrasada, Sin Empesar"</formula1>
    </dataValidation>
    <dataValidation type="list" allowBlank="1" showInputMessage="1" showErrorMessage="1" sqref="C14:C15 C17:C24" xr:uid="{00000000-0002-0000-0800-000001000000}">
      <formula1>"Planificacion,Ejecucion,Control,Cierre"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43FB3D-844D-484C-91E2-BA98B3E46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G14:G15 G17:G24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Plan del proyecto y Gantt</vt:lpstr>
      <vt:lpstr>Notas</vt:lpstr>
      <vt:lpstr>Listado Proyectos</vt:lpstr>
      <vt:lpstr>Gatt</vt:lpstr>
      <vt:lpstr>1</vt:lpstr>
      <vt:lpstr>2</vt:lpstr>
      <vt:lpstr>3</vt:lpstr>
      <vt:lpstr>TELECOM</vt:lpstr>
      <vt:lpstr>5</vt:lpstr>
      <vt:lpstr>6</vt:lpstr>
      <vt:lpstr>7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guillermo daniel</cp:lastModifiedBy>
  <cp:lastPrinted>2017-09-01T16:10:58Z</cp:lastPrinted>
  <dcterms:created xsi:type="dcterms:W3CDTF">2015-07-29T21:33:10Z</dcterms:created>
  <dcterms:modified xsi:type="dcterms:W3CDTF">2023-07-26T00:35:58Z</dcterms:modified>
</cp:coreProperties>
</file>