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C:\Users\guill\Documents\Universidad\PlataformaRefugiados\NAUTIA\DesarrolloPy\DataSetOriginales\"/>
    </mc:Choice>
  </mc:AlternateContent>
  <xr:revisionPtr revIDLastSave="0" documentId="13_ncr:1_{57E3E3F5-922E-47F0-BB38-545F8751D50B}" xr6:coauthVersionLast="45" xr6:coauthVersionMax="45" xr10:uidLastSave="{00000000-0000-0000-0000-000000000000}"/>
  <bookViews>
    <workbookView xWindow="-110" yWindow="-110" windowWidth="19420" windowHeight="10560" xr2:uid="{00000000-000D-0000-FFFF-FFFF00000000}"/>
  </bookViews>
  <sheets>
    <sheet name="HC-Refugees" sheetId="22" r:id="rId1"/>
    <sheet name="Esquema datos contexto" sheetId="3" state="hidden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1">
      <go:sheetsCustomData xmlns:go="http://customooxmlschemas.google.com/" r:id="rId17" roundtripDataSignature="AMtx7mjS2hdTxoPNmeOxa7vMXiAKvDycAQ=="/>
    </ext>
  </extLst>
</workbook>
</file>

<file path=xl/calcChain.xml><?xml version="1.0" encoding="utf-8"?>
<calcChain xmlns="http://schemas.openxmlformats.org/spreadsheetml/2006/main">
  <c r="N50" i="3" l="1"/>
  <c r="N63" i="3" s="1"/>
  <c r="H13" i="3"/>
  <c r="G13" i="3"/>
  <c r="F13" i="3"/>
  <c r="I12" i="3"/>
  <c r="I11" i="3"/>
  <c r="I10" i="3"/>
  <c r="I9" i="3"/>
  <c r="I8" i="3"/>
  <c r="I7" i="3"/>
  <c r="I6" i="3"/>
  <c r="I5" i="3"/>
  <c r="I4" i="3"/>
  <c r="B4" i="3"/>
  <c r="B13" i="3" s="1"/>
  <c r="C12" i="3" s="1"/>
  <c r="C4" i="3" l="1"/>
  <c r="I13" i="3"/>
  <c r="O41" i="3"/>
  <c r="O19" i="3"/>
  <c r="O55" i="3"/>
  <c r="O35" i="3"/>
  <c r="O29" i="3"/>
  <c r="O12" i="3"/>
  <c r="O23" i="3"/>
  <c r="O4" i="3"/>
  <c r="C5" i="3"/>
  <c r="C7" i="3"/>
  <c r="C9" i="3"/>
  <c r="C11" i="3"/>
  <c r="O50" i="3"/>
  <c r="C6" i="3"/>
  <c r="C8" i="3"/>
  <c r="C10" i="3"/>
  <c r="O63" i="3" l="1"/>
</calcChain>
</file>

<file path=xl/sharedStrings.xml><?xml version="1.0" encoding="utf-8"?>
<sst xmlns="http://schemas.openxmlformats.org/spreadsheetml/2006/main" count="393" uniqueCount="287">
  <si>
    <t>DATOS CONTEXTO</t>
  </si>
  <si>
    <t>Nº Datos</t>
  </si>
  <si>
    <t>Dic 18</t>
  </si>
  <si>
    <t>0. GENERALES</t>
  </si>
  <si>
    <t>5. INFRAESTRUCTURAS</t>
  </si>
  <si>
    <t>1. SOCIALES Y ECONÓMICOS</t>
  </si>
  <si>
    <t>2. GOBERNANZA</t>
  </si>
  <si>
    <t>3. FÍSICOS Y MEDIOAMBIENTALES</t>
  </si>
  <si>
    <t>4. URBANÍSTICOS</t>
  </si>
  <si>
    <t>6. SERVICIOS</t>
  </si>
  <si>
    <t>7. ALOJAMIENTO</t>
  </si>
  <si>
    <t>8. SEGURIDAD ALIMENTARIA</t>
  </si>
  <si>
    <t>Diagnóstico</t>
  </si>
  <si>
    <t>Propositivo</t>
  </si>
  <si>
    <t>Conducta</t>
  </si>
  <si>
    <t>TOTAL</t>
  </si>
  <si>
    <t>0. PAIS DE ACOGIDA / ORIGEN</t>
  </si>
  <si>
    <t>0. PAIS DE ACOGIDA</t>
  </si>
  <si>
    <t>SOCIALES Y ECONOMICOS</t>
  </si>
  <si>
    <t>GOBERNANZA</t>
  </si>
  <si>
    <t>FÍSICAS Y MEDIOAMBIENTAES</t>
  </si>
  <si>
    <t>TERRITORIALES Y URBANÍSTICAS</t>
  </si>
  <si>
    <t>ACCESO A INFRAESTRUCTURAS</t>
  </si>
  <si>
    <t xml:space="preserve"> ACCESO A SERVICIOS</t>
  </si>
  <si>
    <t xml:space="preserve"> ALOJAMIENTO</t>
  </si>
  <si>
    <t>TOTALES</t>
  </si>
  <si>
    <t>INFORMACIÓN GENERAL</t>
  </si>
  <si>
    <t>DEMOGRAFÍA</t>
  </si>
  <si>
    <t>CULTURALES</t>
  </si>
  <si>
    <t>SEGURIDAD PERSONAL</t>
  </si>
  <si>
    <t>ECONOMÍA</t>
  </si>
  <si>
    <t>GENERO</t>
  </si>
  <si>
    <t>POLITICAS PUBLICAS</t>
  </si>
  <si>
    <t>ACTORES</t>
  </si>
  <si>
    <t>PARTICIPACIÓN</t>
  </si>
  <si>
    <t xml:space="preserve">INFORMACIÓN GENERAL </t>
  </si>
  <si>
    <t>TOPOGRAFÍA</t>
  </si>
  <si>
    <t>CLIMÁTICOS</t>
  </si>
  <si>
    <t>RECURSOS NATURALES</t>
  </si>
  <si>
    <t>IMPACTOS MEDIOAMBIENTALES</t>
  </si>
  <si>
    <t>USOS DEL SUELO</t>
  </si>
  <si>
    <t>ESCALA URBANA</t>
  </si>
  <si>
    <t>VIALES</t>
  </si>
  <si>
    <t>ESPACIO PUBLICO URBANO</t>
  </si>
  <si>
    <t>AGUA</t>
  </si>
  <si>
    <t>SANEAMIENTO Y DRENAJE</t>
  </si>
  <si>
    <t>GESTIÓN DE RESIDUOS</t>
  </si>
  <si>
    <t>ENERGÍA</t>
  </si>
  <si>
    <t>MOVILIDAD Y TRANSPORTE</t>
  </si>
  <si>
    <t>EDUCATIVO</t>
  </si>
  <si>
    <t>SANITARIO</t>
  </si>
  <si>
    <t>SOCIOCULTURALES</t>
  </si>
  <si>
    <t>DEPORTIVOS/RECREATIVOS</t>
  </si>
  <si>
    <t>MERCADO</t>
  </si>
  <si>
    <t>RELIGIOSO</t>
  </si>
  <si>
    <t>FUNERARIOS</t>
  </si>
  <si>
    <t>TECNOLOGIAS DE LA COMUNICACION</t>
  </si>
  <si>
    <t>DESCRIPCIÓN TIPOLOGICA</t>
  </si>
  <si>
    <t>DESCRIPCION CONSTRUCTIVA</t>
  </si>
  <si>
    <t>GRADO DE SATISFACCIÓN</t>
  </si>
  <si>
    <t>ANTECEDENTES</t>
  </si>
  <si>
    <t xml:space="preserve">DISPONIBILIDAD </t>
  </si>
  <si>
    <t xml:space="preserve">ACCESO ECONÍMICO </t>
  </si>
  <si>
    <t>ACCESO FISICO</t>
  </si>
  <si>
    <t>USOS</t>
  </si>
  <si>
    <t>CONTINUIDAD DE ACCESO</t>
  </si>
  <si>
    <t>CARENCIAS NUNTRICIONALES</t>
  </si>
  <si>
    <t>1.2.1</t>
  </si>
  <si>
    <t>1.2.2</t>
  </si>
  <si>
    <t>1.2.3</t>
  </si>
  <si>
    <t>1.2.4</t>
  </si>
  <si>
    <t>Total (%)</t>
  </si>
  <si>
    <t>1.2.6</t>
  </si>
  <si>
    <t>Rural (%)</t>
  </si>
  <si>
    <t>Gas (%)</t>
  </si>
  <si>
    <t>2.1.2</t>
  </si>
  <si>
    <t>5.1.1</t>
  </si>
  <si>
    <t>5.1.2</t>
  </si>
  <si>
    <t>5.2.1</t>
  </si>
  <si>
    <t>5.2.2</t>
  </si>
  <si>
    <t>4.1.1</t>
  </si>
  <si>
    <t>4.1.2</t>
  </si>
  <si>
    <t>4.1.3</t>
  </si>
  <si>
    <t>6.1.1</t>
  </si>
  <si>
    <t>6.1.3</t>
  </si>
  <si>
    <t>6.2.2</t>
  </si>
  <si>
    <t>6.3.1</t>
  </si>
  <si>
    <t>6.3.2</t>
  </si>
  <si>
    <t>6.5.1</t>
  </si>
  <si>
    <t>6.5.2</t>
  </si>
  <si>
    <t>6.5.3</t>
  </si>
  <si>
    <t>6.5.4</t>
  </si>
  <si>
    <t>Population</t>
  </si>
  <si>
    <t>Host community's country</t>
  </si>
  <si>
    <t>Refugees' country</t>
  </si>
  <si>
    <t>Country's name</t>
  </si>
  <si>
    <t>Men, younger than 5 years (%)</t>
  </si>
  <si>
    <t>Women between 5-17 years (%)</t>
  </si>
  <si>
    <t>Men, between 5-17 years (%)</t>
  </si>
  <si>
    <t>Women between18-59 years (%)</t>
  </si>
  <si>
    <t>Men between 18-59 years(%)</t>
  </si>
  <si>
    <t>Women older than 60 years (%)</t>
  </si>
  <si>
    <t>Women youngere than  5 years (%)</t>
  </si>
  <si>
    <t>Men, older than 60 years  (%)</t>
  </si>
  <si>
    <t>Total population</t>
  </si>
  <si>
    <t>Total children younger than 5 years (%)</t>
  </si>
  <si>
    <t>Total population between 5-17 years (%)</t>
  </si>
  <si>
    <t>Total population between 18 to 59 years (%)</t>
  </si>
  <si>
    <t>Total population  60 años (%)</t>
  </si>
  <si>
    <t>Growth rate of populatoin (%)</t>
  </si>
  <si>
    <t>Refugee population (%)</t>
  </si>
  <si>
    <t>Human development index (points)</t>
  </si>
  <si>
    <t>Life expentancy at birth (years)</t>
  </si>
  <si>
    <t>Culture</t>
  </si>
  <si>
    <t>Ethnic groups</t>
  </si>
  <si>
    <t>Ethnich group 1</t>
  </si>
  <si>
    <t>Ethnich group 2</t>
  </si>
  <si>
    <t>Ethnich group 3</t>
  </si>
  <si>
    <t>Religion</t>
  </si>
  <si>
    <t>Language</t>
  </si>
  <si>
    <t>Population with access to employment</t>
  </si>
  <si>
    <t>Agriculture (%)</t>
  </si>
  <si>
    <t>Livestock (%)</t>
  </si>
  <si>
    <t>Industry (%)</t>
  </si>
  <si>
    <t>Services (%)</t>
  </si>
  <si>
    <t>Index GINI (points)</t>
  </si>
  <si>
    <t>PIB per cap (USD)</t>
  </si>
  <si>
    <t>Poverty line (USD/day)</t>
  </si>
  <si>
    <t>Local currency</t>
  </si>
  <si>
    <t>Exchange rate (local currency vs USD)</t>
  </si>
  <si>
    <t>Government</t>
  </si>
  <si>
    <t>Parliamentary republic</t>
  </si>
  <si>
    <t>Presidential republic</t>
  </si>
  <si>
    <t>Syngle-party republic</t>
  </si>
  <si>
    <t>Parliamentary monarchy</t>
  </si>
  <si>
    <t>Absolute monarchy</t>
  </si>
  <si>
    <t>Dictatorship</t>
  </si>
  <si>
    <t>Another</t>
  </si>
  <si>
    <t>Territorial and Urbanistic</t>
  </si>
  <si>
    <t>Location</t>
  </si>
  <si>
    <t>Urban population (%)</t>
  </si>
  <si>
    <t>Rural population (%)</t>
  </si>
  <si>
    <t>Population density</t>
  </si>
  <si>
    <t>Infrastructures</t>
  </si>
  <si>
    <t>Access to drinking water supply</t>
  </si>
  <si>
    <t>Urban (%)</t>
  </si>
  <si>
    <t>Access to improved sanitation</t>
  </si>
  <si>
    <t>Access to electricity</t>
  </si>
  <si>
    <t>Local electrificy tariff (local currency/kWh)</t>
  </si>
  <si>
    <t>Matrix of electricity generation</t>
  </si>
  <si>
    <t>Hydropower (%)</t>
  </si>
  <si>
    <t>Diesel generation (%)</t>
  </si>
  <si>
    <t>Coal (%)</t>
  </si>
  <si>
    <t>Solar photovoltaic (%)</t>
  </si>
  <si>
    <t>Wind power (%)</t>
  </si>
  <si>
    <t>Biomass/biofuels (%)</t>
  </si>
  <si>
    <t>Access to Services</t>
  </si>
  <si>
    <t>Illiteracy rate (%)</t>
  </si>
  <si>
    <t>Internet access rate (%)</t>
  </si>
  <si>
    <t>Shelter</t>
  </si>
  <si>
    <t>Slum population rate (%)</t>
  </si>
  <si>
    <t>Migration reasons</t>
  </si>
  <si>
    <t>Reason 1</t>
  </si>
  <si>
    <t>Reason 2</t>
  </si>
  <si>
    <t>Reason 3</t>
  </si>
  <si>
    <t>Reason 4</t>
  </si>
  <si>
    <t>Climate</t>
  </si>
  <si>
    <t>Dry (Write one: Bsh, Bsk, Bwh or Bwk)</t>
  </si>
  <si>
    <t>Continental (Write one: Dfa, Bwa, Dsa or Dfb, Dwb, Dsb)</t>
  </si>
  <si>
    <t>Temperature</t>
  </si>
  <si>
    <t>Max (ºC)</t>
  </si>
  <si>
    <t>Min (ºC)</t>
  </si>
  <si>
    <t>Average (ºC)</t>
  </si>
  <si>
    <t>Relative humidity (%)</t>
  </si>
  <si>
    <t>Annual precipitation</t>
  </si>
  <si>
    <t>Max (mm)</t>
  </si>
  <si>
    <t>Min (mm)</t>
  </si>
  <si>
    <t>Wind speed</t>
  </si>
  <si>
    <t>Heights of close rivers (r=20km)</t>
  </si>
  <si>
    <t>1.2.5</t>
  </si>
  <si>
    <t>1.2.7</t>
  </si>
  <si>
    <t>1.2.8</t>
  </si>
  <si>
    <t>1.3.1</t>
  </si>
  <si>
    <t>1.3.2</t>
  </si>
  <si>
    <t>1.3.3</t>
  </si>
  <si>
    <t>1.3.4</t>
  </si>
  <si>
    <t>2.1.1</t>
  </si>
  <si>
    <t>2.1.3</t>
  </si>
  <si>
    <t>3.1.1</t>
  </si>
  <si>
    <t>3.1.2</t>
  </si>
  <si>
    <t>3.1.3</t>
  </si>
  <si>
    <t>3.1.4</t>
  </si>
  <si>
    <t>Economy and well-being</t>
  </si>
  <si>
    <t>4.1.4</t>
  </si>
  <si>
    <t>4.1.5</t>
  </si>
  <si>
    <t>4.1.6</t>
  </si>
  <si>
    <t>4.1.7</t>
  </si>
  <si>
    <t>System of governance (choose one)</t>
  </si>
  <si>
    <t>Rural (inhabitants/hectares)</t>
  </si>
  <si>
    <t>Urban (inhabitants/hectares)</t>
  </si>
  <si>
    <t>Number of inhabitants (#)</t>
  </si>
  <si>
    <t>6.1.2</t>
  </si>
  <si>
    <t>6.2.1</t>
  </si>
  <si>
    <t>6.2.3</t>
  </si>
  <si>
    <t>6.3.3</t>
  </si>
  <si>
    <t>6.5.5</t>
  </si>
  <si>
    <t>6.5.6</t>
  </si>
  <si>
    <t>6.5.7</t>
  </si>
  <si>
    <t>Additional information</t>
  </si>
  <si>
    <t>Implementation date of the refugee camp (year)</t>
  </si>
  <si>
    <t xml:space="preserve"> Temperated (Write one: Cdb, Cfc, Csa, Csb, Cfa, Cwa, Cwb)</t>
  </si>
  <si>
    <t>GENERAL INFORMATION OF REFUGEES SETTLEMENT</t>
  </si>
  <si>
    <t>Poor people rate (%)</t>
  </si>
  <si>
    <t>Tropical (Write one: Af, Aw or Am)</t>
  </si>
  <si>
    <t>Solar irradiance (kW/m2/day)</t>
  </si>
  <si>
    <t>Religion 1</t>
  </si>
  <si>
    <t>Religion 2</t>
  </si>
  <si>
    <t>Religion 3</t>
  </si>
  <si>
    <t>Language 1</t>
  </si>
  <si>
    <t>Language 2</t>
  </si>
  <si>
    <t>Language 3</t>
  </si>
  <si>
    <t>2.2.1</t>
  </si>
  <si>
    <t>2.2.2</t>
  </si>
  <si>
    <t>2.2.3</t>
  </si>
  <si>
    <t>2.3.1</t>
  </si>
  <si>
    <t>2.3.2</t>
  </si>
  <si>
    <t>2.3.3</t>
  </si>
  <si>
    <t>ACTORS (PARTNERS) IDENTIFICATION</t>
  </si>
  <si>
    <t>Public institutions</t>
  </si>
  <si>
    <t>Private institutions</t>
  </si>
  <si>
    <t>Non-profit organizations/NGOs</t>
  </si>
  <si>
    <t>International cooperation agencies</t>
  </si>
  <si>
    <t>Local representatives/local committees/ local liders</t>
  </si>
  <si>
    <t>Host community</t>
  </si>
  <si>
    <t>Refugees</t>
  </si>
  <si>
    <t>Longitud</t>
  </si>
  <si>
    <t>Latitude</t>
  </si>
  <si>
    <t>Topography</t>
  </si>
  <si>
    <t>Upper bound (m)</t>
  </si>
  <si>
    <t>Lower bound (m)</t>
  </si>
  <si>
    <t>High voltage (kV)</t>
  </si>
  <si>
    <t>Low voltage (V)</t>
  </si>
  <si>
    <t>FOOD SECURITY</t>
  </si>
  <si>
    <t>Cause of food insecurity</t>
  </si>
  <si>
    <t>Cause 1</t>
  </si>
  <si>
    <t>Cause 2</t>
  </si>
  <si>
    <t>Cause 3</t>
  </si>
  <si>
    <t>Children</t>
  </si>
  <si>
    <t>Women</t>
  </si>
  <si>
    <t>Men</t>
  </si>
  <si>
    <t>Old people</t>
  </si>
  <si>
    <t xml:space="preserve">Affected groups due to food insecurity </t>
  </si>
  <si>
    <t>Calories of the typical dish</t>
  </si>
  <si>
    <t>Pork (200 kcal/100g)</t>
  </si>
  <si>
    <t>Beef 180 kcal/100 g</t>
  </si>
  <si>
    <t>Chicken: 130 kcal/100 g</t>
  </si>
  <si>
    <t>Lamp: 125 kcal/100 g</t>
  </si>
  <si>
    <t>Legumes: 350 kcal/100 g</t>
  </si>
  <si>
    <t>Cereales/grains: 350 kcal/100 g</t>
  </si>
  <si>
    <t>Fruits: 50-200 kcal/100 g</t>
  </si>
  <si>
    <t>Intake (g) - default value 70g-</t>
  </si>
  <si>
    <t>NULL</t>
  </si>
  <si>
    <t>PHYSICAL AND ENVIRONMENT DATA</t>
  </si>
  <si>
    <t>GENERAL INFORMATION - COUNTRY LEVEL</t>
  </si>
  <si>
    <t>SPECIFIC INFORMATION - SETTLEMENTS LEVEL</t>
  </si>
  <si>
    <t xml:space="preserve">CULTURE IDENTIFICATION </t>
  </si>
  <si>
    <t>Etiopia</t>
  </si>
  <si>
    <t>Eritrea</t>
  </si>
  <si>
    <t>grupo 1</t>
  </si>
  <si>
    <t>grupo 2</t>
  </si>
  <si>
    <t>musulmana</t>
  </si>
  <si>
    <t>cristiana</t>
  </si>
  <si>
    <t>judia</t>
  </si>
  <si>
    <t>amhárico</t>
  </si>
  <si>
    <t>inglés</t>
  </si>
  <si>
    <t>francés</t>
  </si>
  <si>
    <t>tigriña</t>
  </si>
  <si>
    <t>0.8</t>
  </si>
  <si>
    <t>0.95</t>
  </si>
  <si>
    <t>una</t>
  </si>
  <si>
    <t>otra</t>
  </si>
  <si>
    <t>si</t>
  </si>
  <si>
    <t>1º2'3''</t>
  </si>
  <si>
    <t>3º2'1''</t>
  </si>
  <si>
    <t>uno</t>
  </si>
  <si>
    <t>dos</t>
  </si>
  <si>
    <t>distinta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</si>
</sst>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 mmm\ yy"/>
  </numFmts>
  <fonts count="19">
    <font>
      <sz val="10"/>
      <color rgb="FF000000"/>
      <name val="Arial"/>
    </font>
    <font>
      <b/>
      <sz val="14"/>
      <color theme="1"/>
      <name val="Arial"/>
    </font>
    <font>
      <sz val="10"/>
      <color theme="1"/>
      <name val="Arial"/>
    </font>
    <font>
      <b/>
      <sz val="10"/>
      <color theme="1"/>
      <name val="Arial"/>
    </font>
    <font>
      <b/>
      <sz val="12"/>
      <color theme="1"/>
      <name val="Arial"/>
    </font>
    <font>
      <b/>
      <sz val="14"/>
      <color rgb="FF000000"/>
      <name val="Arial"/>
    </font>
    <font>
      <sz val="11"/>
      <color theme="1"/>
      <name val="Calibri"/>
    </font>
    <font>
      <sz val="10"/>
      <color theme="1"/>
      <name val="Calibri"/>
    </font>
    <font>
      <b/>
      <sz val="11"/>
      <color rgb="FFFF0000"/>
      <name val="Calibri"/>
    </font>
    <font>
      <b/>
      <sz val="12"/>
      <color rgb="FFFF0000"/>
      <name val="Arial"/>
    </font>
    <font>
      <sz val="9"/>
      <color rgb="FF000000"/>
      <name val="Monospace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rgb="FFFF9900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  <font>
      <sz val="9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8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/>
      <diagonal/>
    </border>
  </borders>
  <cellStyleXfs count="2">
    <xf numFmtId="0" fontId="0" fillId="0" borderId="0"/>
    <xf numFmtId="0" fontId="12" fillId="0" borderId="7"/>
  </cellStyleXfs>
  <cellXfs count="49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2" fontId="2" fillId="0" borderId="0" xfId="0" applyNumberFormat="1" applyFont="1"/>
    <xf numFmtId="0" fontId="3" fillId="0" borderId="0" xfId="0" applyFont="1"/>
    <xf numFmtId="0" fontId="2" fillId="0" borderId="1" xfId="0" applyFont="1" applyBorder="1"/>
    <xf numFmtId="164" fontId="3" fillId="0" borderId="0" xfId="0" applyNumberFormat="1" applyFont="1"/>
    <xf numFmtId="0" fontId="5" fillId="0" borderId="2" xfId="0" applyFont="1" applyBorder="1" applyAlignment="1">
      <alignment wrapText="1"/>
    </xf>
    <xf numFmtId="0" fontId="6" fillId="0" borderId="0" xfId="0" applyFont="1"/>
    <xf numFmtId="0" fontId="7" fillId="0" borderId="0" xfId="0" applyFont="1"/>
    <xf numFmtId="2" fontId="2" fillId="0" borderId="4" xfId="0" applyNumberFormat="1" applyFont="1" applyBorder="1"/>
    <xf numFmtId="0" fontId="6" fillId="0" borderId="0" xfId="0" applyFont="1" applyAlignment="1">
      <alignment horizontal="right"/>
    </xf>
    <xf numFmtId="0" fontId="4" fillId="0" borderId="0" xfId="0" applyFont="1"/>
    <xf numFmtId="2" fontId="4" fillId="0" borderId="0" xfId="0" applyNumberFormat="1" applyFont="1"/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2" fontId="1" fillId="0" borderId="5" xfId="0" applyNumberFormat="1" applyFont="1" applyBorder="1"/>
    <xf numFmtId="0" fontId="8" fillId="0" borderId="0" xfId="0" applyFont="1" applyAlignment="1">
      <alignment horizontal="right"/>
    </xf>
    <xf numFmtId="0" fontId="0" fillId="2" borderId="3" xfId="0" applyFont="1" applyFill="1" applyBorder="1" applyAlignment="1">
      <alignment horizontal="left"/>
    </xf>
    <xf numFmtId="0" fontId="9" fillId="0" borderId="0" xfId="0" applyFont="1" applyAlignment="1">
      <alignment horizontal="right"/>
    </xf>
    <xf numFmtId="0" fontId="9" fillId="0" borderId="6" xfId="0" applyFont="1" applyBorder="1"/>
    <xf numFmtId="2" fontId="9" fillId="0" borderId="5" xfId="0" applyNumberFormat="1" applyFont="1" applyBorder="1"/>
    <xf numFmtId="0" fontId="14" fillId="0" borderId="7" xfId="1" applyFont="1" applyFill="1" applyBorder="1"/>
    <xf numFmtId="0" fontId="11" fillId="0" borderId="7" xfId="1" applyFont="1" applyFill="1" applyBorder="1"/>
    <xf numFmtId="0" fontId="16" fillId="0" borderId="7" xfId="1" applyFont="1" applyFill="1" applyBorder="1"/>
    <xf numFmtId="0" fontId="13" fillId="0" borderId="7" xfId="1" applyFont="1" applyFill="1" applyBorder="1"/>
    <xf numFmtId="0" fontId="12" fillId="0" borderId="7" xfId="1" applyFont="1" applyFill="1" applyBorder="1" applyAlignment="1"/>
    <xf numFmtId="0" fontId="16" fillId="0" borderId="7" xfId="1" applyFont="1" applyFill="1" applyBorder="1" applyAlignment="1">
      <alignment horizontal="left"/>
    </xf>
    <xf numFmtId="0" fontId="11" fillId="0" borderId="7" xfId="1" applyFont="1" applyFill="1" applyBorder="1" applyAlignment="1">
      <alignment horizontal="right"/>
    </xf>
    <xf numFmtId="0" fontId="12" fillId="0" borderId="7" xfId="1" applyFont="1" applyFill="1" applyBorder="1" applyAlignment="1">
      <alignment wrapText="1"/>
    </xf>
    <xf numFmtId="0" fontId="17" fillId="0" borderId="7" xfId="1" applyFont="1" applyFill="1" applyBorder="1" applyAlignment="1">
      <alignment wrapText="1"/>
    </xf>
    <xf numFmtId="0" fontId="12" fillId="0" borderId="7" xfId="1" applyFont="1" applyFill="1" applyBorder="1" applyAlignment="1">
      <alignment horizontal="right"/>
    </xf>
    <xf numFmtId="0" fontId="17" fillId="0" borderId="7" xfId="1" applyFont="1" applyFill="1" applyBorder="1" applyAlignment="1">
      <alignment horizontal="left"/>
    </xf>
    <xf numFmtId="0" fontId="17" fillId="0" borderId="7" xfId="1" applyFont="1" applyFill="1" applyBorder="1" applyAlignment="1"/>
    <xf numFmtId="0" fontId="15" fillId="0" borderId="7" xfId="1" applyFont="1" applyFill="1" applyBorder="1" applyAlignment="1">
      <alignment horizontal="right"/>
    </xf>
    <xf numFmtId="0" fontId="13" fillId="0" borderId="7" xfId="1" applyFont="1" applyFill="1" applyBorder="1" applyAlignment="1">
      <alignment horizontal="right"/>
    </xf>
    <xf numFmtId="0" fontId="0" fillId="0" borderId="0" xfId="0" applyFont="1" applyFill="1" applyAlignment="1"/>
    <xf numFmtId="0" fontId="12" fillId="0" borderId="0" xfId="0" applyFont="1" applyFill="1" applyAlignment="1"/>
    <xf numFmtId="0" fontId="12" fillId="0" borderId="0" xfId="0" applyFont="1" applyFill="1" applyAlignment="1">
      <alignment horizontal="right"/>
    </xf>
    <xf numFmtId="0" fontId="12" fillId="0" borderId="0" xfId="0" applyFont="1" applyFill="1" applyAlignment="1">
      <alignment horizontal="left"/>
    </xf>
    <xf numFmtId="0" fontId="12" fillId="0" borderId="3" xfId="0" applyFont="1" applyFill="1" applyBorder="1" applyAlignment="1">
      <alignment horizontal="right"/>
    </xf>
    <xf numFmtId="0" fontId="0" fillId="0" borderId="3" xfId="0" applyFont="1" applyFill="1" applyBorder="1"/>
    <xf numFmtId="0" fontId="10" fillId="0" borderId="3" xfId="0" applyFont="1" applyFill="1" applyBorder="1" applyAlignment="1">
      <alignment horizontal="right"/>
    </xf>
    <xf numFmtId="0" fontId="18" fillId="0" borderId="3" xfId="0" applyFont="1" applyFill="1" applyBorder="1" applyAlignment="1">
      <alignment horizontal="right"/>
    </xf>
    <xf numFmtId="0" fontId="10" fillId="0" borderId="7" xfId="0" applyFont="1" applyFill="1" applyBorder="1" applyAlignment="1">
      <alignment horizontal="left"/>
    </xf>
    <xf numFmtId="0" fontId="0" fillId="0" borderId="7" xfId="0" applyFont="1" applyFill="1" applyBorder="1" applyAlignment="1"/>
    <xf numFmtId="0" fontId="17" fillId="0" borderId="0" xfId="0" applyFont="1" applyFill="1" applyAlignment="1"/>
    <xf numFmtId="0" fontId="0" fillId="0" borderId="0" xfId="0" applyFont="1" applyFill="1" applyAlignment="1">
      <alignment horizontal="right"/>
    </xf>
    <xf numFmtId="14" fontId="0" fillId="0" borderId="0" xfId="0" applyNumberFormat="1" applyFont="1" applyFill="1" applyAlignment="1"/>
  </cellXfs>
  <cellStyles count="2">
    <cellStyle name="Normal" xfId="0" builtinId="0"/>
    <cellStyle name="Normal 2" xfId="1" xr:uid="{00000000-0005-0000-0000-000001000000}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schemas.openxmlformats.org/officeDocument/2006/relationships/theme" Target="theme/theme1.xml"/><Relationship Id="rId21" Type="http://schemas.openxmlformats.org/officeDocument/2006/relationships/calcChain" Target="calcChain.xml"/><Relationship Id="rId17" Type="http://customschemas.google.com/relationships/workbookmetadata" Target="metadata"/><Relationship Id="rId2" Type="http://schemas.openxmlformats.org/officeDocument/2006/relationships/worksheet" Target="worksheets/sheet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1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92"/>
  <sheetViews>
    <sheetView tabSelected="1" topLeftCell="A174" workbookViewId="0">
      <selection activeCell="C197" sqref="C197"/>
    </sheetView>
  </sheetViews>
  <sheetFormatPr baseColWidth="10" defaultColWidth="11.453125" defaultRowHeight="12.5"/>
  <cols>
    <col min="1" max="1" width="11.453125" style="36"/>
    <col min="2" max="2" width="52.54296875" style="36" bestFit="1" customWidth="1"/>
    <col min="3" max="3" width="24.26953125" style="36" bestFit="1" customWidth="1"/>
    <col min="4" max="4" width="17.26953125" style="36" bestFit="1" customWidth="1"/>
    <col min="5" max="16384" width="11.453125" style="36"/>
  </cols>
  <sheetData>
    <row r="1" spans="1:4" ht="13">
      <c r="A1" s="26"/>
      <c r="B1" s="33" t="s">
        <v>263</v>
      </c>
      <c r="C1" s="31"/>
      <c r="D1" s="31"/>
    </row>
    <row r="2" spans="1:4" ht="13">
      <c r="A2" s="33">
        <v>1</v>
      </c>
      <c r="B2" s="22" t="s">
        <v>92</v>
      </c>
      <c r="C2" s="27" t="s">
        <v>93</v>
      </c>
      <c r="D2" s="27" t="s">
        <v>94</v>
      </c>
    </row>
    <row r="3" spans="1:4">
      <c r="A3" s="26">
        <v>1.1000000000000001</v>
      </c>
      <c r="B3" s="26" t="s">
        <v>95</v>
      </c>
      <c r="C3" s="28" t="s">
        <v>266</v>
      </c>
      <c r="D3" s="28" t="s">
        <v>267</v>
      </c>
    </row>
    <row r="4" spans="1:4">
      <c r="A4" s="26">
        <v>1.2</v>
      </c>
      <c r="B4" s="23" t="s">
        <v>200</v>
      </c>
      <c r="C4" s="28">
        <v>105000000</v>
      </c>
      <c r="D4" s="28">
        <v>4475000</v>
      </c>
    </row>
    <row r="5" spans="1:4">
      <c r="A5" s="31" t="s">
        <v>67</v>
      </c>
      <c r="B5" s="28" t="s">
        <v>96</v>
      </c>
      <c r="C5" s="28">
        <v>20</v>
      </c>
      <c r="D5" s="28">
        <v>10</v>
      </c>
    </row>
    <row r="6" spans="1:4">
      <c r="A6" s="31" t="s">
        <v>68</v>
      </c>
      <c r="B6" s="28" t="s">
        <v>97</v>
      </c>
      <c r="C6" s="28">
        <v>10</v>
      </c>
      <c r="D6" s="28">
        <v>20</v>
      </c>
    </row>
    <row r="7" spans="1:4">
      <c r="A7" s="31" t="s">
        <v>69</v>
      </c>
      <c r="B7" s="28" t="s">
        <v>98</v>
      </c>
      <c r="C7" s="28">
        <v>10</v>
      </c>
      <c r="D7" s="28">
        <v>20</v>
      </c>
    </row>
    <row r="8" spans="1:4">
      <c r="A8" s="31" t="s">
        <v>70</v>
      </c>
      <c r="B8" s="28" t="s">
        <v>99</v>
      </c>
      <c r="C8" s="28">
        <v>10</v>
      </c>
      <c r="D8" s="28">
        <v>10</v>
      </c>
    </row>
    <row r="9" spans="1:4">
      <c r="A9" s="31" t="s">
        <v>179</v>
      </c>
      <c r="B9" s="28" t="s">
        <v>100</v>
      </c>
      <c r="C9" s="28">
        <v>10</v>
      </c>
      <c r="D9" s="28">
        <v>10</v>
      </c>
    </row>
    <row r="10" spans="1:4">
      <c r="A10" s="31" t="s">
        <v>72</v>
      </c>
      <c r="B10" s="28" t="s">
        <v>101</v>
      </c>
      <c r="C10" s="28">
        <v>10</v>
      </c>
      <c r="D10" s="28">
        <v>10</v>
      </c>
    </row>
    <row r="11" spans="1:4">
      <c r="A11" s="31" t="s">
        <v>180</v>
      </c>
      <c r="B11" s="28" t="s">
        <v>102</v>
      </c>
      <c r="C11" s="28">
        <v>20</v>
      </c>
      <c r="D11" s="28">
        <v>10</v>
      </c>
    </row>
    <row r="12" spans="1:4">
      <c r="A12" s="31" t="s">
        <v>181</v>
      </c>
      <c r="B12" s="28" t="s">
        <v>103</v>
      </c>
      <c r="C12" s="28">
        <v>10</v>
      </c>
      <c r="D12" s="28">
        <v>10</v>
      </c>
    </row>
    <row r="13" spans="1:4">
      <c r="A13" s="26">
        <v>1.3</v>
      </c>
      <c r="B13" s="23" t="s">
        <v>104</v>
      </c>
      <c r="C13" s="28"/>
      <c r="D13" s="28"/>
    </row>
    <row r="14" spans="1:4">
      <c r="A14" s="31" t="s">
        <v>182</v>
      </c>
      <c r="B14" s="28" t="s">
        <v>105</v>
      </c>
      <c r="C14" s="28">
        <v>40</v>
      </c>
      <c r="D14" s="28">
        <v>20</v>
      </c>
    </row>
    <row r="15" spans="1:4">
      <c r="A15" s="31" t="s">
        <v>183</v>
      </c>
      <c r="B15" s="28" t="s">
        <v>106</v>
      </c>
      <c r="C15" s="28">
        <v>20</v>
      </c>
      <c r="D15" s="28">
        <v>40</v>
      </c>
    </row>
    <row r="16" spans="1:4">
      <c r="A16" s="31" t="s">
        <v>184</v>
      </c>
      <c r="B16" s="28" t="s">
        <v>107</v>
      </c>
      <c r="C16" s="28">
        <v>20</v>
      </c>
      <c r="D16" s="28">
        <v>20</v>
      </c>
    </row>
    <row r="17" spans="1:4">
      <c r="A17" s="31" t="s">
        <v>185</v>
      </c>
      <c r="B17" s="28" t="s">
        <v>108</v>
      </c>
      <c r="C17" s="28">
        <v>20</v>
      </c>
      <c r="D17" s="28">
        <v>20</v>
      </c>
    </row>
    <row r="18" spans="1:4">
      <c r="A18" s="26">
        <v>1.4</v>
      </c>
      <c r="B18" s="23" t="s">
        <v>109</v>
      </c>
      <c r="C18" s="28">
        <v>34</v>
      </c>
      <c r="D18" s="28">
        <v>45</v>
      </c>
    </row>
    <row r="19" spans="1:4">
      <c r="A19" s="26">
        <v>1.5</v>
      </c>
      <c r="B19" s="23" t="s">
        <v>110</v>
      </c>
      <c r="C19" s="28">
        <v>5</v>
      </c>
      <c r="D19" s="28">
        <v>4</v>
      </c>
    </row>
    <row r="20" spans="1:4">
      <c r="A20" s="26">
        <v>1.6</v>
      </c>
      <c r="B20" s="23" t="s">
        <v>111</v>
      </c>
      <c r="C20" s="28">
        <v>3</v>
      </c>
      <c r="D20" s="28">
        <v>3</v>
      </c>
    </row>
    <row r="21" spans="1:4">
      <c r="A21" s="26">
        <v>1.7</v>
      </c>
      <c r="B21" s="23" t="s">
        <v>112</v>
      </c>
      <c r="C21" s="28">
        <v>65</v>
      </c>
      <c r="D21" s="28">
        <v>60</v>
      </c>
    </row>
    <row r="22" spans="1:4" ht="13">
      <c r="A22" s="33">
        <v>2</v>
      </c>
      <c r="B22" s="24" t="s">
        <v>113</v>
      </c>
      <c r="C22" s="28"/>
      <c r="D22" s="28"/>
    </row>
    <row r="23" spans="1:4">
      <c r="A23" s="26">
        <v>2.1</v>
      </c>
      <c r="B23" s="23" t="s">
        <v>114</v>
      </c>
      <c r="C23" s="34"/>
      <c r="D23" s="28"/>
    </row>
    <row r="24" spans="1:4">
      <c r="A24" s="31" t="s">
        <v>186</v>
      </c>
      <c r="B24" s="28" t="s">
        <v>115</v>
      </c>
      <c r="C24" s="34" t="s">
        <v>268</v>
      </c>
      <c r="D24" s="28" t="s">
        <v>269</v>
      </c>
    </row>
    <row r="25" spans="1:4">
      <c r="A25" s="31" t="s">
        <v>75</v>
      </c>
      <c r="B25" s="28" t="s">
        <v>116</v>
      </c>
      <c r="C25" s="34" t="s">
        <v>269</v>
      </c>
      <c r="D25" s="28"/>
    </row>
    <row r="26" spans="1:4">
      <c r="A26" s="31" t="s">
        <v>187</v>
      </c>
      <c r="B26" s="28" t="s">
        <v>117</v>
      </c>
      <c r="C26" s="34"/>
      <c r="D26" s="28"/>
    </row>
    <row r="27" spans="1:4">
      <c r="A27" s="26">
        <v>2.2000000000000002</v>
      </c>
      <c r="B27" s="23" t="s">
        <v>118</v>
      </c>
      <c r="C27" s="34"/>
      <c r="D27" s="35"/>
    </row>
    <row r="28" spans="1:4">
      <c r="A28" s="31" t="s">
        <v>221</v>
      </c>
      <c r="B28" s="28" t="s">
        <v>215</v>
      </c>
      <c r="C28" s="34" t="s">
        <v>270</v>
      </c>
      <c r="D28" s="35" t="s">
        <v>270</v>
      </c>
    </row>
    <row r="29" spans="1:4">
      <c r="A29" s="31" t="s">
        <v>222</v>
      </c>
      <c r="B29" s="28" t="s">
        <v>216</v>
      </c>
      <c r="C29" s="34" t="s">
        <v>271</v>
      </c>
      <c r="D29" s="35"/>
    </row>
    <row r="30" spans="1:4">
      <c r="A30" s="31" t="s">
        <v>223</v>
      </c>
      <c r="B30" s="28" t="s">
        <v>217</v>
      </c>
      <c r="C30" s="34" t="s">
        <v>272</v>
      </c>
      <c r="D30" s="35"/>
    </row>
    <row r="31" spans="1:4">
      <c r="A31" s="26">
        <v>2.2999999999999998</v>
      </c>
      <c r="B31" s="23" t="s">
        <v>119</v>
      </c>
      <c r="C31" s="34"/>
      <c r="D31" s="35"/>
    </row>
    <row r="32" spans="1:4">
      <c r="A32" s="31" t="s">
        <v>224</v>
      </c>
      <c r="B32" s="28" t="s">
        <v>218</v>
      </c>
      <c r="C32" s="34" t="s">
        <v>273</v>
      </c>
      <c r="D32" s="35" t="s">
        <v>276</v>
      </c>
    </row>
    <row r="33" spans="1:4">
      <c r="A33" s="31" t="s">
        <v>225</v>
      </c>
      <c r="B33" s="28" t="s">
        <v>219</v>
      </c>
      <c r="C33" s="34" t="s">
        <v>274</v>
      </c>
      <c r="D33" s="35"/>
    </row>
    <row r="34" spans="1:4">
      <c r="A34" s="31" t="s">
        <v>226</v>
      </c>
      <c r="B34" s="28" t="s">
        <v>220</v>
      </c>
      <c r="C34" s="34" t="s">
        <v>275</v>
      </c>
      <c r="D34" s="35"/>
    </row>
    <row r="35" spans="1:4" ht="13">
      <c r="A35" s="33">
        <v>3</v>
      </c>
      <c r="B35" s="24" t="s">
        <v>192</v>
      </c>
      <c r="C35" s="34"/>
      <c r="D35" s="35"/>
    </row>
    <row r="36" spans="1:4">
      <c r="A36" s="26">
        <v>3.1</v>
      </c>
      <c r="B36" s="26" t="s">
        <v>120</v>
      </c>
      <c r="C36" s="28"/>
      <c r="D36" s="28"/>
    </row>
    <row r="37" spans="1:4">
      <c r="A37" s="31" t="s">
        <v>188</v>
      </c>
      <c r="B37" s="28" t="s">
        <v>121</v>
      </c>
      <c r="C37" s="28">
        <v>23</v>
      </c>
      <c r="D37" s="28">
        <v>23</v>
      </c>
    </row>
    <row r="38" spans="1:4">
      <c r="A38" s="31" t="s">
        <v>189</v>
      </c>
      <c r="B38" s="28" t="s">
        <v>122</v>
      </c>
      <c r="C38" s="28">
        <v>20</v>
      </c>
      <c r="D38" s="28">
        <v>20</v>
      </c>
    </row>
    <row r="39" spans="1:4">
      <c r="A39" s="31" t="s">
        <v>190</v>
      </c>
      <c r="B39" s="28" t="s">
        <v>123</v>
      </c>
      <c r="C39" s="28">
        <v>12</v>
      </c>
      <c r="D39" s="28">
        <v>12</v>
      </c>
    </row>
    <row r="40" spans="1:4">
      <c r="A40" s="31" t="s">
        <v>191</v>
      </c>
      <c r="B40" s="28" t="s">
        <v>124</v>
      </c>
      <c r="C40" s="28">
        <v>15</v>
      </c>
      <c r="D40" s="28">
        <v>15</v>
      </c>
    </row>
    <row r="41" spans="1:4">
      <c r="A41" s="26">
        <v>3.2</v>
      </c>
      <c r="B41" s="23" t="s">
        <v>212</v>
      </c>
      <c r="C41" s="28">
        <v>45</v>
      </c>
      <c r="D41" s="35">
        <v>55</v>
      </c>
    </row>
    <row r="42" spans="1:4">
      <c r="A42" s="26">
        <v>3.3</v>
      </c>
      <c r="B42" s="23" t="s">
        <v>125</v>
      </c>
      <c r="C42" s="28" t="s">
        <v>277</v>
      </c>
      <c r="D42" s="35" t="s">
        <v>278</v>
      </c>
    </row>
    <row r="43" spans="1:4">
      <c r="A43" s="26">
        <v>3.4</v>
      </c>
      <c r="B43" s="23" t="s">
        <v>126</v>
      </c>
      <c r="C43" s="28">
        <v>12</v>
      </c>
      <c r="D43" s="35">
        <v>33</v>
      </c>
    </row>
    <row r="44" spans="1:4">
      <c r="A44" s="26">
        <v>3.5</v>
      </c>
      <c r="B44" s="26" t="s">
        <v>127</v>
      </c>
      <c r="C44" s="31">
        <v>1.25</v>
      </c>
      <c r="D44" s="31">
        <v>1.25</v>
      </c>
    </row>
    <row r="45" spans="1:4">
      <c r="A45" s="26">
        <v>3.6</v>
      </c>
      <c r="B45" s="23" t="s">
        <v>128</v>
      </c>
      <c r="C45" s="28" t="s">
        <v>279</v>
      </c>
      <c r="D45" s="28" t="s">
        <v>280</v>
      </c>
    </row>
    <row r="46" spans="1:4">
      <c r="A46" s="26">
        <v>3.7</v>
      </c>
      <c r="B46" s="29" t="s">
        <v>129</v>
      </c>
      <c r="C46" s="28">
        <v>12</v>
      </c>
      <c r="D46" s="28">
        <v>120</v>
      </c>
    </row>
    <row r="47" spans="1:4" ht="13">
      <c r="A47" s="33">
        <v>4</v>
      </c>
      <c r="B47" s="30" t="s">
        <v>130</v>
      </c>
      <c r="C47" s="28"/>
      <c r="D47" s="28"/>
    </row>
    <row r="48" spans="1:4">
      <c r="A48" s="26">
        <v>4.0999999999999996</v>
      </c>
      <c r="B48" s="23" t="s">
        <v>197</v>
      </c>
      <c r="C48" s="28"/>
      <c r="D48" s="35"/>
    </row>
    <row r="49" spans="1:4">
      <c r="A49" s="31" t="s">
        <v>80</v>
      </c>
      <c r="B49" s="28" t="s">
        <v>131</v>
      </c>
      <c r="C49" s="28"/>
      <c r="D49" s="28"/>
    </row>
    <row r="50" spans="1:4">
      <c r="A50" s="31" t="s">
        <v>81</v>
      </c>
      <c r="B50" s="28" t="s">
        <v>132</v>
      </c>
      <c r="C50" s="28" t="s">
        <v>281</v>
      </c>
      <c r="D50" s="28"/>
    </row>
    <row r="51" spans="1:4">
      <c r="A51" s="31" t="s">
        <v>82</v>
      </c>
      <c r="B51" s="28" t="s">
        <v>133</v>
      </c>
      <c r="C51" s="28"/>
      <c r="D51" s="28"/>
    </row>
    <row r="52" spans="1:4">
      <c r="A52" s="31" t="s">
        <v>193</v>
      </c>
      <c r="B52" s="28" t="s">
        <v>134</v>
      </c>
      <c r="C52" s="28"/>
      <c r="D52" s="28"/>
    </row>
    <row r="53" spans="1:4">
      <c r="A53" s="31" t="s">
        <v>194</v>
      </c>
      <c r="B53" s="28" t="s">
        <v>135</v>
      </c>
      <c r="C53" s="28"/>
      <c r="D53" s="28" t="s">
        <v>281</v>
      </c>
    </row>
    <row r="54" spans="1:4">
      <c r="A54" s="31" t="s">
        <v>195</v>
      </c>
      <c r="B54" s="28" t="s">
        <v>136</v>
      </c>
      <c r="C54" s="28"/>
      <c r="D54" s="28"/>
    </row>
    <row r="55" spans="1:4">
      <c r="A55" s="31" t="s">
        <v>196</v>
      </c>
      <c r="B55" s="31" t="s">
        <v>137</v>
      </c>
      <c r="C55" s="28"/>
      <c r="D55" s="28"/>
    </row>
    <row r="56" spans="1:4" ht="13">
      <c r="A56" s="33">
        <v>5</v>
      </c>
      <c r="B56" s="32" t="s">
        <v>138</v>
      </c>
      <c r="C56" s="28"/>
      <c r="D56" s="28"/>
    </row>
    <row r="57" spans="1:4">
      <c r="A57" s="26">
        <v>5.0999999999999996</v>
      </c>
      <c r="B57" s="23" t="s">
        <v>139</v>
      </c>
      <c r="C57" s="28"/>
      <c r="D57" s="31"/>
    </row>
    <row r="58" spans="1:4">
      <c r="A58" s="31" t="s">
        <v>76</v>
      </c>
      <c r="B58" s="28" t="s">
        <v>140</v>
      </c>
      <c r="C58" s="28">
        <v>30</v>
      </c>
      <c r="D58" s="31">
        <v>20</v>
      </c>
    </row>
    <row r="59" spans="1:4">
      <c r="A59" s="31" t="s">
        <v>77</v>
      </c>
      <c r="B59" s="28" t="s">
        <v>141</v>
      </c>
      <c r="C59" s="28">
        <v>70</v>
      </c>
      <c r="D59" s="31">
        <v>80</v>
      </c>
    </row>
    <row r="60" spans="1:4">
      <c r="A60" s="26">
        <v>5.2</v>
      </c>
      <c r="B60" s="23" t="s">
        <v>142</v>
      </c>
      <c r="C60" s="28"/>
      <c r="D60" s="31"/>
    </row>
    <row r="61" spans="1:4">
      <c r="A61" s="31" t="s">
        <v>78</v>
      </c>
      <c r="B61" s="28" t="s">
        <v>199</v>
      </c>
      <c r="C61" s="28">
        <v>22</v>
      </c>
      <c r="D61" s="31">
        <v>35</v>
      </c>
    </row>
    <row r="62" spans="1:4">
      <c r="A62" s="31" t="s">
        <v>79</v>
      </c>
      <c r="B62" s="28" t="s">
        <v>198</v>
      </c>
      <c r="C62" s="28">
        <v>65</v>
      </c>
      <c r="D62" s="31">
        <v>65</v>
      </c>
    </row>
    <row r="63" spans="1:4" ht="13">
      <c r="A63" s="26">
        <v>6</v>
      </c>
      <c r="B63" s="27" t="s">
        <v>143</v>
      </c>
      <c r="C63" s="28"/>
      <c r="D63" s="31"/>
    </row>
    <row r="64" spans="1:4">
      <c r="A64" s="26">
        <v>6.1</v>
      </c>
      <c r="B64" s="23" t="s">
        <v>144</v>
      </c>
      <c r="C64" s="28"/>
      <c r="D64" s="31"/>
    </row>
    <row r="65" spans="1:4">
      <c r="A65" s="31" t="s">
        <v>83</v>
      </c>
      <c r="B65" s="28" t="s">
        <v>71</v>
      </c>
      <c r="C65" s="28">
        <v>60</v>
      </c>
      <c r="D65" s="31">
        <v>40</v>
      </c>
    </row>
    <row r="66" spans="1:4">
      <c r="A66" s="31" t="s">
        <v>201</v>
      </c>
      <c r="B66" s="28" t="s">
        <v>145</v>
      </c>
      <c r="C66" s="28">
        <v>40</v>
      </c>
      <c r="D66" s="31">
        <v>30</v>
      </c>
    </row>
    <row r="67" spans="1:4">
      <c r="A67" s="31" t="s">
        <v>84</v>
      </c>
      <c r="B67" s="28" t="s">
        <v>73</v>
      </c>
      <c r="C67" s="28">
        <v>20</v>
      </c>
      <c r="D67" s="31">
        <v>10</v>
      </c>
    </row>
    <row r="68" spans="1:4">
      <c r="A68" s="26">
        <v>6.2</v>
      </c>
      <c r="B68" s="23" t="s">
        <v>146</v>
      </c>
      <c r="C68" s="28"/>
      <c r="D68" s="31"/>
    </row>
    <row r="69" spans="1:4">
      <c r="A69" s="31" t="s">
        <v>202</v>
      </c>
      <c r="B69" s="28" t="s">
        <v>71</v>
      </c>
      <c r="C69" s="28">
        <v>60</v>
      </c>
      <c r="D69" s="31">
        <v>40</v>
      </c>
    </row>
    <row r="70" spans="1:4">
      <c r="A70" s="31" t="s">
        <v>85</v>
      </c>
      <c r="B70" s="28" t="s">
        <v>145</v>
      </c>
      <c r="C70" s="28">
        <v>40</v>
      </c>
      <c r="D70" s="31">
        <v>30</v>
      </c>
    </row>
    <row r="71" spans="1:4">
      <c r="A71" s="31" t="s">
        <v>203</v>
      </c>
      <c r="B71" s="28" t="s">
        <v>73</v>
      </c>
      <c r="C71" s="28">
        <v>20</v>
      </c>
      <c r="D71" s="31">
        <v>10</v>
      </c>
    </row>
    <row r="72" spans="1:4">
      <c r="A72" s="26">
        <v>6.3</v>
      </c>
      <c r="B72" s="23" t="s">
        <v>147</v>
      </c>
      <c r="C72" s="28"/>
      <c r="D72" s="31"/>
    </row>
    <row r="73" spans="1:4">
      <c r="A73" s="31" t="s">
        <v>86</v>
      </c>
      <c r="B73" s="28" t="s">
        <v>71</v>
      </c>
      <c r="C73" s="28">
        <v>60</v>
      </c>
      <c r="D73" s="31">
        <v>40</v>
      </c>
    </row>
    <row r="74" spans="1:4">
      <c r="A74" s="31" t="s">
        <v>87</v>
      </c>
      <c r="B74" s="28" t="s">
        <v>145</v>
      </c>
      <c r="C74" s="28">
        <v>40</v>
      </c>
      <c r="D74" s="31">
        <v>30</v>
      </c>
    </row>
    <row r="75" spans="1:4">
      <c r="A75" s="31" t="s">
        <v>204</v>
      </c>
      <c r="B75" s="28" t="s">
        <v>73</v>
      </c>
      <c r="C75" s="28">
        <v>20</v>
      </c>
      <c r="D75" s="31">
        <v>10</v>
      </c>
    </row>
    <row r="76" spans="1:4">
      <c r="A76" s="26">
        <v>6.4</v>
      </c>
      <c r="B76" s="23" t="s">
        <v>148</v>
      </c>
      <c r="C76" s="28">
        <v>23</v>
      </c>
      <c r="D76" s="31">
        <v>24</v>
      </c>
    </row>
    <row r="77" spans="1:4">
      <c r="A77" s="26">
        <v>6.5</v>
      </c>
      <c r="B77" s="23" t="s">
        <v>149</v>
      </c>
      <c r="C77" s="28"/>
      <c r="D77" s="31"/>
    </row>
    <row r="78" spans="1:4">
      <c r="A78" s="31" t="s">
        <v>88</v>
      </c>
      <c r="B78" s="28" t="s">
        <v>150</v>
      </c>
      <c r="C78" s="28">
        <v>12</v>
      </c>
      <c r="D78" s="28">
        <v>12</v>
      </c>
    </row>
    <row r="79" spans="1:4">
      <c r="A79" s="31" t="s">
        <v>89</v>
      </c>
      <c r="B79" s="28" t="s">
        <v>151</v>
      </c>
      <c r="C79" s="28">
        <v>23</v>
      </c>
      <c r="D79" s="28">
        <v>23</v>
      </c>
    </row>
    <row r="80" spans="1:4">
      <c r="A80" s="31" t="s">
        <v>90</v>
      </c>
      <c r="B80" s="28" t="s">
        <v>74</v>
      </c>
      <c r="C80" s="28">
        <v>34</v>
      </c>
      <c r="D80" s="28">
        <v>34</v>
      </c>
    </row>
    <row r="81" spans="1:4">
      <c r="A81" s="31" t="s">
        <v>91</v>
      </c>
      <c r="B81" s="28" t="s">
        <v>152</v>
      </c>
      <c r="C81" s="28">
        <v>34</v>
      </c>
      <c r="D81" s="28">
        <v>34</v>
      </c>
    </row>
    <row r="82" spans="1:4">
      <c r="A82" s="31" t="s">
        <v>205</v>
      </c>
      <c r="B82" s="28" t="s">
        <v>153</v>
      </c>
      <c r="C82" s="28">
        <v>23</v>
      </c>
      <c r="D82" s="28">
        <v>23</v>
      </c>
    </row>
    <row r="83" spans="1:4">
      <c r="A83" s="31" t="s">
        <v>206</v>
      </c>
      <c r="B83" s="28" t="s">
        <v>154</v>
      </c>
      <c r="C83" s="28">
        <v>12</v>
      </c>
      <c r="D83" s="28">
        <v>12</v>
      </c>
    </row>
    <row r="84" spans="1:4">
      <c r="A84" s="31" t="s">
        <v>207</v>
      </c>
      <c r="B84" s="28" t="s">
        <v>155</v>
      </c>
      <c r="C84" s="28">
        <v>12</v>
      </c>
      <c r="D84" s="28">
        <v>12</v>
      </c>
    </row>
    <row r="85" spans="1:4">
      <c r="A85" s="31">
        <v>6.6</v>
      </c>
      <c r="B85" s="37" t="s">
        <v>240</v>
      </c>
      <c r="C85" s="28">
        <v>443</v>
      </c>
      <c r="D85" s="31">
        <v>55</v>
      </c>
    </row>
    <row r="86" spans="1:4">
      <c r="A86" s="31">
        <v>6.7</v>
      </c>
      <c r="B86" s="37" t="s">
        <v>241</v>
      </c>
      <c r="C86" s="28">
        <v>23</v>
      </c>
      <c r="D86" s="31">
        <v>45</v>
      </c>
    </row>
    <row r="87" spans="1:4" ht="13">
      <c r="A87" s="26">
        <v>7</v>
      </c>
      <c r="B87" s="27" t="s">
        <v>156</v>
      </c>
      <c r="C87" s="28"/>
      <c r="D87" s="31"/>
    </row>
    <row r="88" spans="1:4">
      <c r="A88" s="26">
        <v>7.1</v>
      </c>
      <c r="B88" s="23" t="s">
        <v>157</v>
      </c>
      <c r="C88" s="28">
        <v>23</v>
      </c>
      <c r="D88" s="31">
        <v>45</v>
      </c>
    </row>
    <row r="89" spans="1:4">
      <c r="A89" s="26">
        <v>7.2</v>
      </c>
      <c r="B89" s="23" t="s">
        <v>158</v>
      </c>
      <c r="C89" s="28">
        <v>54</v>
      </c>
      <c r="D89" s="35">
        <v>35</v>
      </c>
    </row>
    <row r="90" spans="1:4" ht="13">
      <c r="A90" s="26">
        <v>8</v>
      </c>
      <c r="B90" s="27" t="s">
        <v>159</v>
      </c>
      <c r="C90" s="28"/>
      <c r="D90" s="35"/>
    </row>
    <row r="91" spans="1:4">
      <c r="A91" s="26">
        <v>8.1</v>
      </c>
      <c r="B91" s="23" t="s">
        <v>160</v>
      </c>
      <c r="C91" s="28">
        <v>34</v>
      </c>
      <c r="D91" s="35">
        <v>55</v>
      </c>
    </row>
    <row r="92" spans="1:4" ht="13">
      <c r="A92" s="26"/>
      <c r="B92" s="24" t="s">
        <v>264</v>
      </c>
      <c r="C92" s="28"/>
      <c r="D92" s="35"/>
    </row>
    <row r="93" spans="1:4" ht="13">
      <c r="A93" s="33"/>
      <c r="B93" s="24" t="s">
        <v>265</v>
      </c>
      <c r="C93" s="27" t="s">
        <v>233</v>
      </c>
      <c r="D93" s="27" t="s">
        <v>234</v>
      </c>
    </row>
    <row r="94" spans="1:4">
      <c r="A94" s="26">
        <v>9</v>
      </c>
      <c r="B94" s="23" t="s">
        <v>118</v>
      </c>
    </row>
    <row r="95" spans="1:4">
      <c r="A95" s="26">
        <v>9.1</v>
      </c>
      <c r="B95" s="28" t="s">
        <v>215</v>
      </c>
      <c r="C95" s="34" t="s">
        <v>270</v>
      </c>
      <c r="D95" s="35" t="s">
        <v>270</v>
      </c>
    </row>
    <row r="96" spans="1:4">
      <c r="A96" s="26">
        <v>9.1999999999999993</v>
      </c>
      <c r="B96" s="28" t="s">
        <v>216</v>
      </c>
      <c r="C96" s="34" t="s">
        <v>271</v>
      </c>
      <c r="D96" s="35"/>
    </row>
    <row r="97" spans="1:4">
      <c r="A97" s="26">
        <v>9.3000000000000007</v>
      </c>
      <c r="B97" s="28" t="s">
        <v>217</v>
      </c>
      <c r="C97" s="34" t="s">
        <v>272</v>
      </c>
      <c r="D97" s="35"/>
    </row>
    <row r="98" spans="1:4">
      <c r="A98" s="26">
        <v>10</v>
      </c>
      <c r="B98" s="23" t="s">
        <v>119</v>
      </c>
    </row>
    <row r="99" spans="1:4">
      <c r="A99" s="26">
        <v>10.1</v>
      </c>
      <c r="B99" s="28" t="s">
        <v>218</v>
      </c>
      <c r="C99" s="34" t="s">
        <v>273</v>
      </c>
      <c r="D99" s="35" t="s">
        <v>276</v>
      </c>
    </row>
    <row r="100" spans="1:4">
      <c r="A100" s="26">
        <v>10.199999999999999</v>
      </c>
      <c r="B100" s="28" t="s">
        <v>219</v>
      </c>
      <c r="C100" s="34" t="s">
        <v>274</v>
      </c>
      <c r="D100" s="35"/>
    </row>
    <row r="101" spans="1:4">
      <c r="A101" s="26">
        <v>10.3</v>
      </c>
      <c r="B101" s="28" t="s">
        <v>220</v>
      </c>
      <c r="C101" s="34" t="s">
        <v>275</v>
      </c>
      <c r="D101" s="35"/>
    </row>
    <row r="102" spans="1:4" ht="13">
      <c r="B102" s="33" t="s">
        <v>262</v>
      </c>
      <c r="C102" s="27" t="s">
        <v>233</v>
      </c>
      <c r="D102" s="27" t="s">
        <v>234</v>
      </c>
    </row>
    <row r="103" spans="1:4">
      <c r="A103" s="36">
        <v>11</v>
      </c>
      <c r="B103" s="25" t="s">
        <v>139</v>
      </c>
    </row>
    <row r="104" spans="1:4">
      <c r="A104" s="36">
        <v>11.1</v>
      </c>
      <c r="B104" s="38" t="s">
        <v>236</v>
      </c>
      <c r="C104" s="34" t="s">
        <v>282</v>
      </c>
      <c r="D104" s="34" t="s">
        <v>283</v>
      </c>
    </row>
    <row r="105" spans="1:4">
      <c r="A105" s="36">
        <v>11.2</v>
      </c>
      <c r="B105" s="38" t="s">
        <v>235</v>
      </c>
      <c r="C105" s="34" t="s">
        <v>283</v>
      </c>
      <c r="D105" s="34" t="s">
        <v>282</v>
      </c>
    </row>
    <row r="106" spans="1:4">
      <c r="A106" s="36">
        <v>12</v>
      </c>
      <c r="B106" s="37" t="s">
        <v>237</v>
      </c>
    </row>
    <row r="107" spans="1:4">
      <c r="A107" s="36">
        <v>12.1</v>
      </c>
      <c r="B107" s="38" t="s">
        <v>238</v>
      </c>
      <c r="C107" s="36">
        <v>150</v>
      </c>
      <c r="D107" s="36">
        <v>60</v>
      </c>
    </row>
    <row r="108" spans="1:4">
      <c r="A108" s="36">
        <v>12.2</v>
      </c>
      <c r="B108" s="38" t="s">
        <v>239</v>
      </c>
      <c r="C108" s="36">
        <v>30</v>
      </c>
      <c r="D108" s="36">
        <v>0</v>
      </c>
    </row>
    <row r="109" spans="1:4" ht="13">
      <c r="B109" s="33" t="s">
        <v>242</v>
      </c>
      <c r="C109" s="27" t="s">
        <v>233</v>
      </c>
      <c r="D109" s="27" t="s">
        <v>234</v>
      </c>
    </row>
    <row r="110" spans="1:4">
      <c r="A110" s="36">
        <v>13</v>
      </c>
      <c r="B110" s="37" t="s">
        <v>243</v>
      </c>
    </row>
    <row r="111" spans="1:4">
      <c r="A111" s="36">
        <v>13.1</v>
      </c>
      <c r="B111" s="38" t="s">
        <v>244</v>
      </c>
      <c r="C111" s="36" t="s">
        <v>284</v>
      </c>
      <c r="D111" s="36" t="s">
        <v>284</v>
      </c>
    </row>
    <row r="112" spans="1:4">
      <c r="A112" s="36">
        <v>13.2</v>
      </c>
      <c r="B112" s="38" t="s">
        <v>245</v>
      </c>
      <c r="C112" s="36" t="s">
        <v>285</v>
      </c>
    </row>
    <row r="113" spans="1:4">
      <c r="A113" s="36">
        <v>13.3</v>
      </c>
      <c r="B113" s="38" t="s">
        <v>246</v>
      </c>
    </row>
    <row r="114" spans="1:4">
      <c r="A114" s="36">
        <v>14</v>
      </c>
      <c r="B114" s="37" t="s">
        <v>251</v>
      </c>
    </row>
    <row r="115" spans="1:4">
      <c r="A115" s="36">
        <v>14.1</v>
      </c>
      <c r="B115" s="38" t="s">
        <v>247</v>
      </c>
      <c r="C115" s="36" t="s">
        <v>281</v>
      </c>
      <c r="D115" s="36" t="s">
        <v>281</v>
      </c>
    </row>
    <row r="116" spans="1:4">
      <c r="A116" s="36">
        <v>14.2</v>
      </c>
      <c r="B116" s="38" t="s">
        <v>248</v>
      </c>
      <c r="C116" s="36" t="s">
        <v>281</v>
      </c>
      <c r="D116" s="36" t="s">
        <v>281</v>
      </c>
    </row>
    <row r="117" spans="1:4">
      <c r="A117" s="36">
        <v>14.3</v>
      </c>
      <c r="B117" s="38" t="s">
        <v>249</v>
      </c>
      <c r="C117" s="36" t="s">
        <v>281</v>
      </c>
      <c r="D117" s="36" t="s">
        <v>281</v>
      </c>
    </row>
    <row r="118" spans="1:4">
      <c r="A118" s="36">
        <v>14.4</v>
      </c>
      <c r="B118" s="38" t="s">
        <v>250</v>
      </c>
      <c r="C118" s="36" t="s">
        <v>281</v>
      </c>
      <c r="D118" s="36" t="s">
        <v>281</v>
      </c>
    </row>
    <row r="119" spans="1:4">
      <c r="A119" s="36">
        <v>15</v>
      </c>
      <c r="B119" s="39" t="s">
        <v>252</v>
      </c>
    </row>
    <row r="120" spans="1:4">
      <c r="A120" s="36">
        <v>15.1</v>
      </c>
      <c r="B120" s="40" t="s">
        <v>253</v>
      </c>
      <c r="C120" s="41">
        <v>2</v>
      </c>
      <c r="D120" s="41">
        <v>2</v>
      </c>
    </row>
    <row r="121" spans="1:4">
      <c r="A121" s="36">
        <v>15.2</v>
      </c>
      <c r="B121" s="42" t="s">
        <v>254</v>
      </c>
      <c r="C121" s="41">
        <v>1.8</v>
      </c>
      <c r="D121" s="41">
        <v>1.8</v>
      </c>
    </row>
    <row r="122" spans="1:4">
      <c r="A122" s="36">
        <v>15.3</v>
      </c>
      <c r="B122" s="43" t="s">
        <v>255</v>
      </c>
      <c r="C122" s="41">
        <v>1.3</v>
      </c>
      <c r="D122" s="41">
        <v>1.3</v>
      </c>
    </row>
    <row r="123" spans="1:4">
      <c r="A123" s="36">
        <v>15.4</v>
      </c>
      <c r="B123" s="43" t="s">
        <v>256</v>
      </c>
      <c r="C123" s="41">
        <v>1.25</v>
      </c>
      <c r="D123" s="41">
        <v>1.25</v>
      </c>
    </row>
    <row r="124" spans="1:4">
      <c r="A124" s="36">
        <v>15.5</v>
      </c>
      <c r="B124" s="42" t="s">
        <v>258</v>
      </c>
      <c r="C124" s="41">
        <v>3.5</v>
      </c>
      <c r="D124" s="41">
        <v>3.5</v>
      </c>
    </row>
    <row r="125" spans="1:4">
      <c r="A125" s="36">
        <v>15.6</v>
      </c>
      <c r="B125" s="42" t="s">
        <v>257</v>
      </c>
      <c r="C125" s="41">
        <v>3.5</v>
      </c>
      <c r="D125" s="41">
        <v>3.5</v>
      </c>
    </row>
    <row r="126" spans="1:4">
      <c r="A126" s="36">
        <v>15.7</v>
      </c>
      <c r="B126" s="42" t="s">
        <v>259</v>
      </c>
      <c r="C126" s="41">
        <v>2</v>
      </c>
      <c r="D126" s="41">
        <v>2</v>
      </c>
    </row>
    <row r="127" spans="1:4">
      <c r="A127" s="36">
        <v>16</v>
      </c>
      <c r="B127" s="44" t="s">
        <v>260</v>
      </c>
      <c r="C127" s="45">
        <v>70</v>
      </c>
      <c r="D127" s="45">
        <v>70</v>
      </c>
    </row>
    <row r="128" spans="1:4" ht="13">
      <c r="B128" s="46" t="s">
        <v>211</v>
      </c>
      <c r="C128" s="27" t="s">
        <v>233</v>
      </c>
      <c r="D128" s="27" t="s">
        <v>234</v>
      </c>
    </row>
    <row r="129" spans="1:4">
      <c r="A129" s="36">
        <v>17</v>
      </c>
      <c r="B129" s="37" t="s">
        <v>209</v>
      </c>
      <c r="C129" s="38" t="s">
        <v>261</v>
      </c>
      <c r="D129" s="48">
        <v>33147</v>
      </c>
    </row>
    <row r="130" spans="1:4">
      <c r="A130" s="36">
        <v>18</v>
      </c>
      <c r="B130" s="36" t="s">
        <v>161</v>
      </c>
      <c r="C130" s="38" t="s">
        <v>261</v>
      </c>
    </row>
    <row r="131" spans="1:4">
      <c r="A131" s="36">
        <v>18.100000000000001</v>
      </c>
      <c r="B131" s="47" t="s">
        <v>162</v>
      </c>
      <c r="C131" s="38" t="s">
        <v>261</v>
      </c>
      <c r="D131" s="36" t="s">
        <v>279</v>
      </c>
    </row>
    <row r="132" spans="1:4">
      <c r="A132" s="36">
        <v>18.2</v>
      </c>
      <c r="B132" s="47" t="s">
        <v>163</v>
      </c>
      <c r="C132" s="38" t="s">
        <v>261</v>
      </c>
      <c r="D132" s="36" t="s">
        <v>280</v>
      </c>
    </row>
    <row r="133" spans="1:4">
      <c r="A133" s="36">
        <v>18.3</v>
      </c>
      <c r="B133" s="47" t="s">
        <v>164</v>
      </c>
      <c r="C133" s="38" t="s">
        <v>261</v>
      </c>
      <c r="D133" s="36" t="s">
        <v>286</v>
      </c>
    </row>
    <row r="134" spans="1:4">
      <c r="A134" s="36">
        <v>18.399999999999999</v>
      </c>
      <c r="B134" s="47" t="s">
        <v>165</v>
      </c>
      <c r="C134" s="38" t="s">
        <v>261</v>
      </c>
    </row>
    <row r="135" spans="1:4">
      <c r="A135" s="36">
        <v>19</v>
      </c>
      <c r="B135" s="36" t="s">
        <v>166</v>
      </c>
      <c r="C135" s="38" t="s">
        <v>261</v>
      </c>
    </row>
    <row r="136" spans="1:4">
      <c r="A136" s="36">
        <v>19.100000000000001</v>
      </c>
      <c r="B136" s="38" t="s">
        <v>213</v>
      </c>
      <c r="C136" s="38" t="s">
        <v>261</v>
      </c>
    </row>
    <row r="137" spans="1:4">
      <c r="A137" s="36">
        <v>19.2</v>
      </c>
      <c r="B137" s="47" t="s">
        <v>167</v>
      </c>
      <c r="C137" s="38" t="s">
        <v>261</v>
      </c>
      <c r="D137" s="36" t="s">
        <v>281</v>
      </c>
    </row>
    <row r="138" spans="1:4">
      <c r="A138" s="36">
        <v>19.3</v>
      </c>
      <c r="B138" s="38" t="s">
        <v>210</v>
      </c>
      <c r="C138" s="38" t="s">
        <v>261</v>
      </c>
    </row>
    <row r="139" spans="1:4">
      <c r="A139" s="36">
        <v>19.399999999999999</v>
      </c>
      <c r="B139" s="47" t="s">
        <v>168</v>
      </c>
      <c r="C139" s="38" t="s">
        <v>261</v>
      </c>
    </row>
    <row r="140" spans="1:4">
      <c r="A140" s="36">
        <v>20</v>
      </c>
      <c r="B140" s="36" t="s">
        <v>169</v>
      </c>
      <c r="C140" s="38" t="s">
        <v>261</v>
      </c>
    </row>
    <row r="141" spans="1:4">
      <c r="A141" s="36">
        <v>20.100000000000001</v>
      </c>
      <c r="B141" s="47" t="s">
        <v>170</v>
      </c>
      <c r="C141" s="38" t="s">
        <v>261</v>
      </c>
      <c r="D141" s="36">
        <v>50</v>
      </c>
    </row>
    <row r="142" spans="1:4">
      <c r="A142" s="36">
        <v>20.2</v>
      </c>
      <c r="B142" s="47" t="s">
        <v>171</v>
      </c>
      <c r="C142" s="38" t="s">
        <v>261</v>
      </c>
      <c r="D142" s="36">
        <v>0</v>
      </c>
    </row>
    <row r="143" spans="1:4">
      <c r="A143" s="36">
        <v>20.3</v>
      </c>
      <c r="B143" s="47" t="s">
        <v>172</v>
      </c>
      <c r="C143" s="38" t="s">
        <v>261</v>
      </c>
      <c r="D143" s="36">
        <v>30</v>
      </c>
    </row>
    <row r="144" spans="1:4">
      <c r="A144" s="36">
        <v>21</v>
      </c>
      <c r="B144" s="36" t="s">
        <v>173</v>
      </c>
      <c r="C144" s="38" t="s">
        <v>261</v>
      </c>
      <c r="D144" s="36">
        <v>15</v>
      </c>
    </row>
    <row r="145" spans="1:4">
      <c r="A145" s="36">
        <v>22</v>
      </c>
      <c r="B145" s="36" t="s">
        <v>174</v>
      </c>
      <c r="C145" s="38" t="s">
        <v>261</v>
      </c>
    </row>
    <row r="146" spans="1:4">
      <c r="A146" s="36">
        <v>22.1</v>
      </c>
      <c r="B146" s="47" t="s">
        <v>175</v>
      </c>
      <c r="C146" s="38" t="s">
        <v>261</v>
      </c>
      <c r="D146" s="36">
        <v>200</v>
      </c>
    </row>
    <row r="147" spans="1:4">
      <c r="A147" s="36">
        <v>22.2</v>
      </c>
      <c r="B147" s="47" t="s">
        <v>176</v>
      </c>
      <c r="C147" s="38" t="s">
        <v>261</v>
      </c>
      <c r="D147" s="36">
        <v>0</v>
      </c>
    </row>
    <row r="148" spans="1:4">
      <c r="A148" s="36">
        <v>23</v>
      </c>
      <c r="B148" s="37" t="s">
        <v>214</v>
      </c>
      <c r="C148" s="38" t="s">
        <v>261</v>
      </c>
      <c r="D148" s="36">
        <v>123</v>
      </c>
    </row>
    <row r="149" spans="1:4">
      <c r="A149" s="36">
        <v>24</v>
      </c>
      <c r="B149" s="36" t="s">
        <v>177</v>
      </c>
      <c r="C149" s="38" t="s">
        <v>261</v>
      </c>
      <c r="D149" s="36">
        <v>12</v>
      </c>
    </row>
    <row r="150" spans="1:4">
      <c r="A150" s="36">
        <v>25</v>
      </c>
      <c r="B150" s="36" t="s">
        <v>208</v>
      </c>
      <c r="C150" s="38" t="s">
        <v>261</v>
      </c>
      <c r="D150" s="36" t="s">
        <v>261</v>
      </c>
    </row>
    <row r="151" spans="1:4">
      <c r="A151" s="36">
        <v>26</v>
      </c>
      <c r="B151" s="36" t="s">
        <v>178</v>
      </c>
      <c r="C151" s="38" t="s">
        <v>261</v>
      </c>
    </row>
    <row r="152" spans="1:4">
      <c r="A152" s="38">
        <v>26.1</v>
      </c>
      <c r="B152" s="36">
        <v>1</v>
      </c>
      <c r="C152" s="38" t="s">
        <v>261</v>
      </c>
      <c r="D152" s="36">
        <v>30</v>
      </c>
    </row>
    <row r="153" spans="1:4">
      <c r="A153" s="38">
        <v>26.2</v>
      </c>
      <c r="B153" s="36">
        <v>2</v>
      </c>
      <c r="C153" s="38" t="s">
        <v>261</v>
      </c>
      <c r="D153" s="36">
        <v>30</v>
      </c>
    </row>
    <row r="154" spans="1:4">
      <c r="A154" s="38">
        <v>26.3</v>
      </c>
      <c r="B154" s="36">
        <v>3</v>
      </c>
      <c r="C154" s="38" t="s">
        <v>261</v>
      </c>
      <c r="D154" s="36">
        <v>30</v>
      </c>
    </row>
    <row r="155" spans="1:4">
      <c r="A155" s="38">
        <v>26.4</v>
      </c>
      <c r="B155" s="36">
        <v>4</v>
      </c>
      <c r="C155" s="38" t="s">
        <v>261</v>
      </c>
    </row>
    <row r="156" spans="1:4" ht="13">
      <c r="B156" s="33" t="s">
        <v>227</v>
      </c>
      <c r="C156" s="27" t="s">
        <v>233</v>
      </c>
      <c r="D156" s="27" t="s">
        <v>234</v>
      </c>
    </row>
    <row r="157" spans="1:4">
      <c r="A157" s="36">
        <v>27</v>
      </c>
      <c r="B157" s="25" t="s">
        <v>228</v>
      </c>
    </row>
    <row r="158" spans="1:4">
      <c r="A158" s="36">
        <v>27.1</v>
      </c>
      <c r="B158" s="36">
        <v>1</v>
      </c>
      <c r="C158" s="38" t="s">
        <v>279</v>
      </c>
      <c r="D158" s="36" t="s">
        <v>280</v>
      </c>
    </row>
    <row r="159" spans="1:4">
      <c r="A159" s="36">
        <v>27.2</v>
      </c>
      <c r="B159" s="36">
        <v>2</v>
      </c>
    </row>
    <row r="160" spans="1:4">
      <c r="A160" s="36">
        <v>27.3</v>
      </c>
      <c r="B160" s="36">
        <v>3</v>
      </c>
    </row>
    <row r="161" spans="1:4">
      <c r="A161" s="36">
        <v>27.4</v>
      </c>
      <c r="B161" s="36">
        <v>4</v>
      </c>
    </row>
    <row r="162" spans="1:4">
      <c r="A162" s="36">
        <v>27.5</v>
      </c>
      <c r="B162" s="36">
        <v>5</v>
      </c>
    </row>
    <row r="163" spans="1:4">
      <c r="A163" s="36">
        <v>27.6</v>
      </c>
      <c r="B163" s="36">
        <v>6</v>
      </c>
    </row>
    <row r="164" spans="1:4">
      <c r="A164" s="36">
        <v>27.7</v>
      </c>
      <c r="B164" s="36">
        <v>7</v>
      </c>
    </row>
    <row r="165" spans="1:4">
      <c r="A165" s="36">
        <v>28</v>
      </c>
      <c r="B165" s="37" t="s">
        <v>229</v>
      </c>
    </row>
    <row r="166" spans="1:4">
      <c r="A166" s="36">
        <v>28.1</v>
      </c>
      <c r="B166" s="36">
        <v>1</v>
      </c>
      <c r="C166" s="38" t="s">
        <v>279</v>
      </c>
      <c r="D166" s="36" t="s">
        <v>280</v>
      </c>
    </row>
    <row r="167" spans="1:4">
      <c r="A167" s="36">
        <v>28.2</v>
      </c>
      <c r="B167" s="36">
        <v>2</v>
      </c>
    </row>
    <row r="168" spans="1:4">
      <c r="A168" s="36">
        <v>28.3</v>
      </c>
      <c r="B168" s="36">
        <v>3</v>
      </c>
    </row>
    <row r="169" spans="1:4">
      <c r="A169" s="36">
        <v>28.4</v>
      </c>
      <c r="B169" s="36">
        <v>4</v>
      </c>
    </row>
    <row r="170" spans="1:4">
      <c r="A170" s="36">
        <v>28.5</v>
      </c>
      <c r="B170" s="36">
        <v>5</v>
      </c>
    </row>
    <row r="171" spans="1:4">
      <c r="A171" s="36">
        <v>28.6</v>
      </c>
      <c r="B171" s="36">
        <v>6</v>
      </c>
    </row>
    <row r="172" spans="1:4">
      <c r="A172" s="36">
        <v>29</v>
      </c>
      <c r="B172" s="37" t="s">
        <v>230</v>
      </c>
    </row>
    <row r="173" spans="1:4">
      <c r="A173" s="36">
        <v>29.1</v>
      </c>
      <c r="B173" s="36">
        <v>1</v>
      </c>
      <c r="C173" s="38" t="s">
        <v>279</v>
      </c>
      <c r="D173" s="36" t="s">
        <v>280</v>
      </c>
    </row>
    <row r="174" spans="1:4">
      <c r="A174" s="36">
        <v>29.2</v>
      </c>
      <c r="B174" s="36">
        <v>2</v>
      </c>
    </row>
    <row r="175" spans="1:4">
      <c r="A175" s="36">
        <v>29.3</v>
      </c>
      <c r="B175" s="36">
        <v>3</v>
      </c>
    </row>
    <row r="176" spans="1:4">
      <c r="A176" s="36">
        <v>29.4</v>
      </c>
      <c r="B176" s="36">
        <v>4</v>
      </c>
    </row>
    <row r="177" spans="1:4">
      <c r="A177" s="36">
        <v>29.5</v>
      </c>
      <c r="B177" s="36">
        <v>5</v>
      </c>
    </row>
    <row r="178" spans="1:4">
      <c r="A178" s="36">
        <v>29.6</v>
      </c>
      <c r="B178" s="36">
        <v>6</v>
      </c>
    </row>
    <row r="179" spans="1:4">
      <c r="A179" s="36">
        <v>30</v>
      </c>
      <c r="B179" s="37" t="s">
        <v>231</v>
      </c>
    </row>
    <row r="180" spans="1:4">
      <c r="A180" s="38">
        <v>30.1</v>
      </c>
      <c r="B180" s="37">
        <v>1</v>
      </c>
      <c r="C180" s="38" t="s">
        <v>279</v>
      </c>
      <c r="D180" s="36" t="s">
        <v>280</v>
      </c>
    </row>
    <row r="181" spans="1:4">
      <c r="A181" s="38">
        <v>30.2</v>
      </c>
      <c r="B181" s="37">
        <v>2</v>
      </c>
    </row>
    <row r="182" spans="1:4">
      <c r="A182" s="38">
        <v>30.3</v>
      </c>
      <c r="B182" s="37">
        <v>3</v>
      </c>
    </row>
    <row r="183" spans="1:4">
      <c r="A183" s="38">
        <v>30.4</v>
      </c>
      <c r="B183" s="37">
        <v>4</v>
      </c>
    </row>
    <row r="184" spans="1:4">
      <c r="A184" s="38">
        <v>30.5</v>
      </c>
      <c r="B184" s="37">
        <v>5</v>
      </c>
    </row>
    <row r="185" spans="1:4">
      <c r="A185" s="38">
        <v>30.6</v>
      </c>
      <c r="B185" s="37">
        <v>6</v>
      </c>
    </row>
    <row r="186" spans="1:4">
      <c r="A186" s="36">
        <v>31</v>
      </c>
      <c r="B186" s="37" t="s">
        <v>232</v>
      </c>
    </row>
    <row r="187" spans="1:4">
      <c r="A187" s="37">
        <v>31.1</v>
      </c>
      <c r="B187" s="37">
        <v>1</v>
      </c>
      <c r="C187" s="38" t="s">
        <v>279</v>
      </c>
      <c r="D187" s="36" t="s">
        <v>280</v>
      </c>
    </row>
    <row r="188" spans="1:4">
      <c r="A188" s="37">
        <v>31.2</v>
      </c>
      <c r="B188" s="37">
        <v>2</v>
      </c>
    </row>
    <row r="189" spans="1:4">
      <c r="A189" s="37">
        <v>31.3</v>
      </c>
      <c r="B189" s="37">
        <v>3</v>
      </c>
    </row>
    <row r="190" spans="1:4">
      <c r="A190" s="37">
        <v>31.4</v>
      </c>
      <c r="B190" s="37">
        <v>4</v>
      </c>
    </row>
    <row r="191" spans="1:4">
      <c r="A191" s="37">
        <v>31.5</v>
      </c>
      <c r="B191" s="37">
        <v>5</v>
      </c>
    </row>
    <row r="192" spans="1:4">
      <c r="A192" s="37">
        <v>31.6</v>
      </c>
      <c r="B192" s="37">
        <v>6</v>
      </c>
    </row>
  </sheetData>
  <conditionalFormatting sqref="D37">
    <cfRule type="notContainsBlanks" dxfId="1" priority="2">
      <formula>LEN(TRIM(D37))&gt;0</formula>
    </cfRule>
  </conditionalFormatting>
  <conditionalFormatting sqref="C37">
    <cfRule type="notContainsBlanks" dxfId="0" priority="1">
      <formula>LEN(TRIM(C37))&gt;0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O1000"/>
  <sheetViews>
    <sheetView workbookViewId="0"/>
  </sheetViews>
  <sheetFormatPr baseColWidth="10" defaultColWidth="14.453125" defaultRowHeight="15" customHeight="1"/>
  <cols>
    <col min="1" max="1" width="36.7265625" customWidth="1"/>
    <col min="2" max="2" width="9.453125" customWidth="1"/>
    <col min="3" max="3" width="8.81640625" customWidth="1"/>
    <col min="4" max="4" width="9.54296875" customWidth="1"/>
    <col min="5" max="5" width="35.81640625" customWidth="1"/>
    <col min="6" max="6" width="11.26953125" customWidth="1"/>
    <col min="7" max="7" width="10.1796875" customWidth="1"/>
    <col min="8" max="8" width="10.81640625" customWidth="1"/>
    <col min="9" max="9" width="11" customWidth="1"/>
    <col min="10" max="10" width="8.7265625" customWidth="1"/>
    <col min="13" max="13" width="37.453125" customWidth="1"/>
  </cols>
  <sheetData>
    <row r="1" spans="1:15" ht="18">
      <c r="A1" s="1" t="s">
        <v>0</v>
      </c>
      <c r="B1" s="2" t="s">
        <v>1</v>
      </c>
      <c r="M1" s="1" t="s">
        <v>0</v>
      </c>
      <c r="O1" s="3"/>
    </row>
    <row r="2" spans="1:15" ht="12.5">
      <c r="O2" s="3"/>
    </row>
    <row r="3" spans="1:15" ht="18">
      <c r="B3" s="4" t="s">
        <v>2</v>
      </c>
      <c r="C3" s="5"/>
      <c r="D3" s="6"/>
      <c r="E3" s="7" t="s">
        <v>0</v>
      </c>
      <c r="F3" s="8" t="s">
        <v>12</v>
      </c>
      <c r="G3" s="8" t="s">
        <v>13</v>
      </c>
      <c r="H3" s="8" t="s">
        <v>14</v>
      </c>
      <c r="I3" s="8" t="s">
        <v>15</v>
      </c>
      <c r="O3" s="3"/>
    </row>
    <row r="4" spans="1:15" ht="15.5">
      <c r="A4" s="2" t="s">
        <v>3</v>
      </c>
      <c r="B4" s="9">
        <f>6+3+1+6+3+3+6+7+3+1</f>
        <v>39</v>
      </c>
      <c r="C4" s="10">
        <f t="shared" ref="C4:C12" si="0">B4*$C$13/$B$13</f>
        <v>11.607142857142858</v>
      </c>
      <c r="D4" s="2"/>
      <c r="E4" s="8" t="s">
        <v>16</v>
      </c>
      <c r="F4" s="11">
        <v>0</v>
      </c>
      <c r="G4" s="11">
        <v>39</v>
      </c>
      <c r="H4" s="11">
        <v>0</v>
      </c>
      <c r="I4" s="11">
        <f t="shared" ref="I4:I12" si="1">F4+G4+H4</f>
        <v>39</v>
      </c>
      <c r="M4" s="12" t="s">
        <v>17</v>
      </c>
      <c r="N4" s="12">
        <v>39</v>
      </c>
      <c r="O4" s="13">
        <f>N4*(100/N63)</f>
        <v>11.607142857142858</v>
      </c>
    </row>
    <row r="5" spans="1:15" ht="14.5">
      <c r="A5" s="2" t="s">
        <v>5</v>
      </c>
      <c r="B5" s="2">
        <v>53</v>
      </c>
      <c r="C5" s="10">
        <f t="shared" si="0"/>
        <v>15.773809523809524</v>
      </c>
      <c r="D5" s="2"/>
      <c r="E5" s="8" t="s">
        <v>5</v>
      </c>
      <c r="F5" s="11">
        <v>29</v>
      </c>
      <c r="G5" s="11">
        <v>12</v>
      </c>
      <c r="H5" s="11">
        <v>12</v>
      </c>
      <c r="I5" s="11">
        <f t="shared" si="1"/>
        <v>53</v>
      </c>
      <c r="M5" s="14" t="s">
        <v>18</v>
      </c>
      <c r="N5" s="2">
        <v>16</v>
      </c>
      <c r="O5" s="3"/>
    </row>
    <row r="6" spans="1:15" ht="14.5">
      <c r="A6" s="2" t="s">
        <v>6</v>
      </c>
      <c r="B6" s="2">
        <v>9</v>
      </c>
      <c r="C6" s="10">
        <f t="shared" si="0"/>
        <v>2.6785714285714284</v>
      </c>
      <c r="D6" s="2"/>
      <c r="E6" s="8" t="s">
        <v>6</v>
      </c>
      <c r="F6" s="11">
        <v>2</v>
      </c>
      <c r="G6" s="11">
        <v>7</v>
      </c>
      <c r="H6" s="11">
        <v>0</v>
      </c>
      <c r="I6" s="11">
        <f t="shared" si="1"/>
        <v>9</v>
      </c>
      <c r="M6" s="14" t="s">
        <v>19</v>
      </c>
      <c r="N6" s="2">
        <v>3</v>
      </c>
      <c r="O6" s="3"/>
    </row>
    <row r="7" spans="1:15" ht="14.5">
      <c r="A7" s="2" t="s">
        <v>7</v>
      </c>
      <c r="B7" s="2">
        <v>30</v>
      </c>
      <c r="C7" s="10">
        <f t="shared" si="0"/>
        <v>8.9285714285714288</v>
      </c>
      <c r="D7" s="2"/>
      <c r="E7" s="8" t="s">
        <v>7</v>
      </c>
      <c r="F7" s="11">
        <v>12</v>
      </c>
      <c r="G7" s="11">
        <v>18</v>
      </c>
      <c r="H7" s="11">
        <v>0</v>
      </c>
      <c r="I7" s="11">
        <f t="shared" si="1"/>
        <v>30</v>
      </c>
      <c r="M7" s="14" t="s">
        <v>20</v>
      </c>
      <c r="N7" s="2">
        <v>3</v>
      </c>
      <c r="O7" s="3"/>
    </row>
    <row r="8" spans="1:15" ht="14.5">
      <c r="A8" s="2" t="s">
        <v>8</v>
      </c>
      <c r="B8" s="2">
        <v>22</v>
      </c>
      <c r="C8" s="10">
        <f t="shared" si="0"/>
        <v>6.5476190476190474</v>
      </c>
      <c r="D8" s="2"/>
      <c r="E8" s="8" t="s">
        <v>8</v>
      </c>
      <c r="F8" s="11">
        <v>15</v>
      </c>
      <c r="G8" s="11">
        <v>5</v>
      </c>
      <c r="H8" s="11">
        <v>2</v>
      </c>
      <c r="I8" s="11">
        <f t="shared" si="1"/>
        <v>22</v>
      </c>
      <c r="M8" s="14" t="s">
        <v>21</v>
      </c>
      <c r="N8" s="2">
        <v>6</v>
      </c>
      <c r="O8" s="3"/>
    </row>
    <row r="9" spans="1:15" ht="14.5">
      <c r="A9" s="2" t="s">
        <v>4</v>
      </c>
      <c r="B9" s="2">
        <v>85</v>
      </c>
      <c r="C9" s="10">
        <f t="shared" si="0"/>
        <v>25.297619047619047</v>
      </c>
      <c r="D9" s="2"/>
      <c r="E9" s="8" t="s">
        <v>4</v>
      </c>
      <c r="F9" s="11">
        <v>53</v>
      </c>
      <c r="G9" s="11">
        <v>27</v>
      </c>
      <c r="H9" s="11">
        <v>5</v>
      </c>
      <c r="I9" s="11">
        <f t="shared" si="1"/>
        <v>85</v>
      </c>
      <c r="M9" s="14" t="s">
        <v>22</v>
      </c>
      <c r="N9" s="2">
        <v>7</v>
      </c>
      <c r="O9" s="3"/>
    </row>
    <row r="10" spans="1:15" ht="14.5">
      <c r="A10" s="2" t="s">
        <v>9</v>
      </c>
      <c r="B10" s="2">
        <v>48</v>
      </c>
      <c r="C10" s="10">
        <f t="shared" si="0"/>
        <v>14.285714285714286</v>
      </c>
      <c r="D10" s="2"/>
      <c r="E10" s="8" t="s">
        <v>9</v>
      </c>
      <c r="F10" s="11">
        <v>32</v>
      </c>
      <c r="G10" s="11">
        <v>10</v>
      </c>
      <c r="H10" s="11">
        <v>6</v>
      </c>
      <c r="I10" s="11">
        <f t="shared" si="1"/>
        <v>48</v>
      </c>
      <c r="M10" s="14" t="s">
        <v>23</v>
      </c>
      <c r="N10" s="2">
        <v>3</v>
      </c>
      <c r="O10" s="3"/>
    </row>
    <row r="11" spans="1:15" ht="14.5">
      <c r="A11" s="2" t="s">
        <v>10</v>
      </c>
      <c r="B11" s="2">
        <v>19</v>
      </c>
      <c r="C11" s="10">
        <f t="shared" si="0"/>
        <v>5.6547619047619051</v>
      </c>
      <c r="D11" s="2"/>
      <c r="E11" s="8" t="s">
        <v>10</v>
      </c>
      <c r="F11" s="11">
        <v>10</v>
      </c>
      <c r="G11" s="11">
        <v>7</v>
      </c>
      <c r="H11" s="11">
        <v>2</v>
      </c>
      <c r="I11" s="11">
        <f t="shared" si="1"/>
        <v>19</v>
      </c>
      <c r="M11" s="14" t="s">
        <v>24</v>
      </c>
      <c r="N11" s="2">
        <v>1</v>
      </c>
      <c r="O11" s="3"/>
    </row>
    <row r="12" spans="1:15" ht="15.5">
      <c r="A12" s="2" t="s">
        <v>11</v>
      </c>
      <c r="B12" s="2">
        <v>31</v>
      </c>
      <c r="C12" s="10">
        <f t="shared" si="0"/>
        <v>9.2261904761904763</v>
      </c>
      <c r="D12" s="2"/>
      <c r="E12" s="8" t="s">
        <v>11</v>
      </c>
      <c r="F12" s="11">
        <v>12</v>
      </c>
      <c r="G12" s="11">
        <v>14</v>
      </c>
      <c r="H12" s="11">
        <v>5</v>
      </c>
      <c r="I12" s="11">
        <f t="shared" si="1"/>
        <v>31</v>
      </c>
      <c r="M12" s="12" t="s">
        <v>5</v>
      </c>
      <c r="N12" s="12">
        <v>53</v>
      </c>
      <c r="O12" s="13">
        <f>N12*(100/N63)</f>
        <v>15.773809523809524</v>
      </c>
    </row>
    <row r="13" spans="1:15" ht="18">
      <c r="A13" s="15" t="s">
        <v>25</v>
      </c>
      <c r="B13" s="1">
        <f>SUM(B4:B12)</f>
        <v>336</v>
      </c>
      <c r="C13" s="16">
        <v>100</v>
      </c>
      <c r="D13" s="1"/>
      <c r="E13" s="8" t="s">
        <v>15</v>
      </c>
      <c r="F13" s="17">
        <f t="shared" ref="F13:I13" si="2">SUM(F4:F12)</f>
        <v>165</v>
      </c>
      <c r="G13" s="17">
        <f t="shared" si="2"/>
        <v>139</v>
      </c>
      <c r="H13" s="17">
        <f t="shared" si="2"/>
        <v>32</v>
      </c>
      <c r="I13" s="17">
        <f t="shared" si="2"/>
        <v>336</v>
      </c>
      <c r="M13" s="14" t="s">
        <v>26</v>
      </c>
      <c r="O13" s="3"/>
    </row>
    <row r="14" spans="1:15" ht="12.5">
      <c r="M14" s="14" t="s">
        <v>27</v>
      </c>
      <c r="O14" s="3"/>
    </row>
    <row r="15" spans="1:15" ht="12.5">
      <c r="B15" s="18"/>
      <c r="M15" s="14" t="s">
        <v>28</v>
      </c>
      <c r="O15" s="3"/>
    </row>
    <row r="16" spans="1:15" ht="12.5">
      <c r="M16" s="14" t="s">
        <v>29</v>
      </c>
      <c r="O16" s="3"/>
    </row>
    <row r="17" spans="13:15" ht="12.5">
      <c r="M17" s="14" t="s">
        <v>30</v>
      </c>
      <c r="O17" s="3"/>
    </row>
    <row r="18" spans="13:15" ht="12.5">
      <c r="M18" s="14" t="s">
        <v>31</v>
      </c>
      <c r="O18" s="3"/>
    </row>
    <row r="19" spans="13:15" ht="15.5">
      <c r="M19" s="12" t="s">
        <v>6</v>
      </c>
      <c r="N19" s="12">
        <v>9</v>
      </c>
      <c r="O19" s="13">
        <f>N19*(100/N63)</f>
        <v>2.6785714285714284</v>
      </c>
    </row>
    <row r="20" spans="13:15" ht="12.5">
      <c r="M20" s="14" t="s">
        <v>32</v>
      </c>
      <c r="N20" s="2"/>
      <c r="O20" s="3"/>
    </row>
    <row r="21" spans="13:15" ht="15.75" customHeight="1">
      <c r="M21" s="14" t="s">
        <v>33</v>
      </c>
      <c r="N21" s="2"/>
      <c r="O21" s="3"/>
    </row>
    <row r="22" spans="13:15" ht="15.75" customHeight="1">
      <c r="M22" s="14" t="s">
        <v>34</v>
      </c>
      <c r="N22" s="2"/>
      <c r="O22" s="3"/>
    </row>
    <row r="23" spans="13:15" ht="15.75" customHeight="1">
      <c r="M23" s="12" t="s">
        <v>7</v>
      </c>
      <c r="N23" s="12">
        <v>30</v>
      </c>
      <c r="O23" s="13">
        <f>N23*(100/N63)</f>
        <v>8.9285714285714288</v>
      </c>
    </row>
    <row r="24" spans="13:15" ht="15.75" customHeight="1">
      <c r="M24" s="14" t="s">
        <v>35</v>
      </c>
      <c r="O24" s="3"/>
    </row>
    <row r="25" spans="13:15" ht="15.75" customHeight="1">
      <c r="M25" s="14" t="s">
        <v>36</v>
      </c>
      <c r="O25" s="3"/>
    </row>
    <row r="26" spans="13:15" ht="15.75" customHeight="1">
      <c r="M26" s="14" t="s">
        <v>37</v>
      </c>
      <c r="O26" s="3"/>
    </row>
    <row r="27" spans="13:15" ht="15.75" customHeight="1">
      <c r="M27" s="14" t="s">
        <v>38</v>
      </c>
      <c r="O27" s="3"/>
    </row>
    <row r="28" spans="13:15" ht="15.75" customHeight="1">
      <c r="M28" s="14" t="s">
        <v>39</v>
      </c>
      <c r="O28" s="3"/>
    </row>
    <row r="29" spans="13:15" ht="15.75" customHeight="1">
      <c r="M29" s="12" t="s">
        <v>8</v>
      </c>
      <c r="N29" s="12">
        <v>22</v>
      </c>
      <c r="O29" s="13">
        <f>N29*(100/N63)</f>
        <v>6.5476190476190474</v>
      </c>
    </row>
    <row r="30" spans="13:15" ht="21" customHeight="1">
      <c r="M30" s="14" t="s">
        <v>35</v>
      </c>
      <c r="O30" s="3"/>
    </row>
    <row r="31" spans="13:15" ht="15.75" customHeight="1">
      <c r="M31" s="14" t="s">
        <v>40</v>
      </c>
      <c r="O31" s="3"/>
    </row>
    <row r="32" spans="13:15" ht="15.75" customHeight="1">
      <c r="M32" s="14" t="s">
        <v>41</v>
      </c>
      <c r="O32" s="3"/>
    </row>
    <row r="33" spans="4:15" ht="15.75" customHeight="1">
      <c r="M33" s="14" t="s">
        <v>42</v>
      </c>
      <c r="O33" s="3"/>
    </row>
    <row r="34" spans="4:15" ht="15.75" customHeight="1">
      <c r="M34" s="14" t="s">
        <v>43</v>
      </c>
      <c r="O34" s="3"/>
    </row>
    <row r="35" spans="4:15" ht="15.75" customHeight="1">
      <c r="M35" s="12" t="s">
        <v>4</v>
      </c>
      <c r="N35" s="12">
        <v>85</v>
      </c>
      <c r="O35" s="13">
        <f>N35*(100/N63)</f>
        <v>25.297619047619047</v>
      </c>
    </row>
    <row r="36" spans="4:15" ht="15.75" customHeight="1">
      <c r="M36" s="14" t="s">
        <v>44</v>
      </c>
      <c r="O36" s="3"/>
    </row>
    <row r="37" spans="4:15" ht="15.75" customHeight="1">
      <c r="D37" s="2"/>
      <c r="M37" s="14" t="s">
        <v>45</v>
      </c>
      <c r="O37" s="3"/>
    </row>
    <row r="38" spans="4:15" ht="15.75" customHeight="1">
      <c r="D38" s="2"/>
      <c r="I38" s="14"/>
      <c r="M38" s="14" t="s">
        <v>46</v>
      </c>
      <c r="O38" s="3"/>
    </row>
    <row r="39" spans="4:15" ht="15.75" customHeight="1">
      <c r="D39" s="2"/>
      <c r="I39" s="14"/>
      <c r="M39" s="14" t="s">
        <v>47</v>
      </c>
      <c r="O39" s="3"/>
    </row>
    <row r="40" spans="4:15" ht="15.75" customHeight="1">
      <c r="D40" s="2"/>
      <c r="I40" s="14"/>
      <c r="M40" s="14" t="s">
        <v>48</v>
      </c>
      <c r="O40" s="3"/>
    </row>
    <row r="41" spans="4:15" ht="15.75" customHeight="1">
      <c r="D41" s="2"/>
      <c r="I41" s="14"/>
      <c r="M41" s="12" t="s">
        <v>9</v>
      </c>
      <c r="N41" s="12">
        <v>48</v>
      </c>
      <c r="O41" s="13">
        <f>N41*(100/N63)</f>
        <v>14.285714285714285</v>
      </c>
    </row>
    <row r="42" spans="4:15" ht="15.75" customHeight="1">
      <c r="I42" s="14"/>
      <c r="M42" s="14" t="s">
        <v>49</v>
      </c>
      <c r="O42" s="3"/>
    </row>
    <row r="43" spans="4:15" ht="15.75" customHeight="1">
      <c r="I43" s="14"/>
      <c r="M43" s="14" t="s">
        <v>50</v>
      </c>
      <c r="O43" s="3"/>
    </row>
    <row r="44" spans="4:15" ht="15.75" customHeight="1">
      <c r="M44" s="14" t="s">
        <v>51</v>
      </c>
      <c r="O44" s="3"/>
    </row>
    <row r="45" spans="4:15" ht="15.75" customHeight="1">
      <c r="M45" s="14" t="s">
        <v>52</v>
      </c>
      <c r="O45" s="3"/>
    </row>
    <row r="46" spans="4:15" ht="15.75" customHeight="1">
      <c r="M46" s="14" t="s">
        <v>53</v>
      </c>
      <c r="O46" s="3"/>
    </row>
    <row r="47" spans="4:15" ht="15.75" customHeight="1">
      <c r="M47" s="14" t="s">
        <v>54</v>
      </c>
      <c r="O47" s="3"/>
    </row>
    <row r="48" spans="4:15" ht="15.75" customHeight="1">
      <c r="M48" s="14" t="s">
        <v>55</v>
      </c>
      <c r="O48" s="3"/>
    </row>
    <row r="49" spans="13:15" ht="15.75" customHeight="1">
      <c r="M49" s="14" t="s">
        <v>56</v>
      </c>
      <c r="O49" s="3"/>
    </row>
    <row r="50" spans="13:15" ht="15.75" customHeight="1">
      <c r="M50" s="12" t="s">
        <v>10</v>
      </c>
      <c r="N50" s="12">
        <f>2+7+10</f>
        <v>19</v>
      </c>
      <c r="O50" s="13">
        <f>N50*(100/N63)</f>
        <v>5.6547619047619051</v>
      </c>
    </row>
    <row r="51" spans="13:15" ht="15.75" customHeight="1">
      <c r="M51" s="14" t="s">
        <v>57</v>
      </c>
      <c r="O51" s="3"/>
    </row>
    <row r="52" spans="13:15" ht="15.75" customHeight="1">
      <c r="M52" s="14" t="s">
        <v>58</v>
      </c>
      <c r="O52" s="3"/>
    </row>
    <row r="53" spans="13:15" ht="15.75" customHeight="1">
      <c r="M53" s="14" t="s">
        <v>59</v>
      </c>
      <c r="O53" s="3"/>
    </row>
    <row r="54" spans="13:15" ht="15.75" customHeight="1">
      <c r="O54" s="3"/>
    </row>
    <row r="55" spans="13:15" ht="15.75" customHeight="1">
      <c r="M55" s="12" t="s">
        <v>11</v>
      </c>
      <c r="N55" s="12">
        <v>31</v>
      </c>
      <c r="O55" s="13">
        <f>N55*(100/N63)</f>
        <v>9.2261904761904763</v>
      </c>
    </row>
    <row r="56" spans="13:15" ht="15.75" customHeight="1">
      <c r="M56" s="2" t="s">
        <v>60</v>
      </c>
      <c r="O56" s="3"/>
    </row>
    <row r="57" spans="13:15" ht="15.75" customHeight="1">
      <c r="M57" s="14" t="s">
        <v>61</v>
      </c>
      <c r="O57" s="3"/>
    </row>
    <row r="58" spans="13:15" ht="15.75" customHeight="1">
      <c r="M58" s="14" t="s">
        <v>62</v>
      </c>
      <c r="O58" s="3"/>
    </row>
    <row r="59" spans="13:15" ht="15.75" customHeight="1">
      <c r="M59" s="14" t="s">
        <v>63</v>
      </c>
      <c r="O59" s="3"/>
    </row>
    <row r="60" spans="13:15" ht="15.75" customHeight="1">
      <c r="M60" s="14" t="s">
        <v>64</v>
      </c>
      <c r="O60" s="3"/>
    </row>
    <row r="61" spans="13:15" ht="15.75" customHeight="1">
      <c r="M61" s="14" t="s">
        <v>65</v>
      </c>
      <c r="O61" s="3"/>
    </row>
    <row r="62" spans="13:15" ht="15.75" customHeight="1">
      <c r="M62" s="14" t="s">
        <v>66</v>
      </c>
      <c r="O62" s="3"/>
    </row>
    <row r="63" spans="13:15" ht="15.75" customHeight="1">
      <c r="M63" s="19" t="s">
        <v>25</v>
      </c>
      <c r="N63" s="20">
        <f>SUM(N50+N55+N35+N41+N29+N23+N19+N12+N4)</f>
        <v>336</v>
      </c>
      <c r="O63" s="21">
        <f>SUM(O4+O12+O19+O23+O41+O35+O29+O50+O55)</f>
        <v>100</v>
      </c>
    </row>
    <row r="64" spans="13:15" ht="15.75" customHeight="1">
      <c r="O64" s="3"/>
    </row>
    <row r="65" spans="15:15" ht="15.75" customHeight="1">
      <c r="O65" s="3"/>
    </row>
    <row r="66" spans="15:15" ht="15.75" customHeight="1">
      <c r="O66" s="3"/>
    </row>
    <row r="67" spans="15:15" ht="15.75" customHeight="1">
      <c r="O67" s="3"/>
    </row>
    <row r="68" spans="15:15" ht="15.75" customHeight="1">
      <c r="O68" s="3"/>
    </row>
    <row r="69" spans="15:15" ht="15.75" customHeight="1">
      <c r="O69" s="3"/>
    </row>
    <row r="70" spans="15:15" ht="15.75" customHeight="1">
      <c r="O70" s="3"/>
    </row>
    <row r="71" spans="15:15" ht="15.75" customHeight="1">
      <c r="O71" s="3"/>
    </row>
    <row r="72" spans="15:15" ht="15.75" customHeight="1">
      <c r="O72" s="3"/>
    </row>
    <row r="73" spans="15:15" ht="15.75" customHeight="1">
      <c r="O73" s="3"/>
    </row>
    <row r="74" spans="15:15" ht="15.75" customHeight="1">
      <c r="O74" s="3"/>
    </row>
    <row r="75" spans="15:15" ht="15.75" customHeight="1">
      <c r="O75" s="3"/>
    </row>
    <row r="76" spans="15:15" ht="15.75" customHeight="1">
      <c r="O76" s="3"/>
    </row>
    <row r="77" spans="15:15" ht="15.75" customHeight="1">
      <c r="O77" s="3"/>
    </row>
    <row r="78" spans="15:15" ht="15.75" customHeight="1">
      <c r="O78" s="3"/>
    </row>
    <row r="79" spans="15:15" ht="15.75" customHeight="1">
      <c r="O79" s="3"/>
    </row>
    <row r="80" spans="15:15" ht="15.75" customHeight="1">
      <c r="O80" s="3"/>
    </row>
    <row r="81" spans="15:15" ht="15.75" customHeight="1">
      <c r="O81" s="3"/>
    </row>
    <row r="82" spans="15:15" ht="15.75" customHeight="1">
      <c r="O82" s="3"/>
    </row>
    <row r="83" spans="15:15" ht="15.75" customHeight="1">
      <c r="O83" s="3"/>
    </row>
    <row r="84" spans="15:15" ht="15.75" customHeight="1">
      <c r="O84" s="3"/>
    </row>
    <row r="85" spans="15:15" ht="15.75" customHeight="1">
      <c r="O85" s="3"/>
    </row>
    <row r="86" spans="15:15" ht="15.75" customHeight="1">
      <c r="O86" s="3"/>
    </row>
    <row r="87" spans="15:15" ht="15.75" customHeight="1">
      <c r="O87" s="3"/>
    </row>
    <row r="88" spans="15:15" ht="15.75" customHeight="1">
      <c r="O88" s="3"/>
    </row>
    <row r="89" spans="15:15" ht="15.75" customHeight="1">
      <c r="O89" s="3"/>
    </row>
    <row r="90" spans="15:15" ht="15.75" customHeight="1">
      <c r="O90" s="3"/>
    </row>
    <row r="91" spans="15:15" ht="15.75" customHeight="1">
      <c r="O91" s="3"/>
    </row>
    <row r="92" spans="15:15" ht="15.75" customHeight="1">
      <c r="O92" s="3"/>
    </row>
    <row r="93" spans="15:15" ht="15.75" customHeight="1">
      <c r="O93" s="3"/>
    </row>
    <row r="94" spans="15:15" ht="15.75" customHeight="1">
      <c r="O94" s="3"/>
    </row>
    <row r="95" spans="15:15" ht="15.75" customHeight="1">
      <c r="O95" s="3"/>
    </row>
    <row r="96" spans="15:15" ht="15.75" customHeight="1">
      <c r="O96" s="3"/>
    </row>
    <row r="97" spans="15:15" ht="15.75" customHeight="1">
      <c r="O97" s="3"/>
    </row>
    <row r="98" spans="15:15" ht="15.75" customHeight="1">
      <c r="O98" s="3"/>
    </row>
    <row r="99" spans="15:15" ht="15.75" customHeight="1">
      <c r="O99" s="3"/>
    </row>
    <row r="100" spans="15:15" ht="15.75" customHeight="1">
      <c r="O100" s="3"/>
    </row>
    <row r="101" spans="15:15" ht="15.75" customHeight="1">
      <c r="O101" s="3"/>
    </row>
    <row r="102" spans="15:15" ht="15.75" customHeight="1">
      <c r="O102" s="3"/>
    </row>
    <row r="103" spans="15:15" ht="15.75" customHeight="1">
      <c r="O103" s="3"/>
    </row>
    <row r="104" spans="15:15" ht="15.75" customHeight="1">
      <c r="O104" s="3"/>
    </row>
    <row r="105" spans="15:15" ht="15.75" customHeight="1">
      <c r="O105" s="3"/>
    </row>
    <row r="106" spans="15:15" ht="15.75" customHeight="1">
      <c r="O106" s="3"/>
    </row>
    <row r="107" spans="15:15" ht="15.75" customHeight="1">
      <c r="O107" s="3"/>
    </row>
    <row r="108" spans="15:15" ht="15.75" customHeight="1">
      <c r="O108" s="3"/>
    </row>
    <row r="109" spans="15:15" ht="15.75" customHeight="1">
      <c r="O109" s="3"/>
    </row>
    <row r="110" spans="15:15" ht="15.75" customHeight="1">
      <c r="O110" s="3"/>
    </row>
    <row r="111" spans="15:15" ht="15.75" customHeight="1">
      <c r="O111" s="3"/>
    </row>
    <row r="112" spans="15:15" ht="15.75" customHeight="1">
      <c r="O112" s="3"/>
    </row>
    <row r="113" spans="15:15" ht="15.75" customHeight="1">
      <c r="O113" s="3"/>
    </row>
    <row r="114" spans="15:15" ht="15.75" customHeight="1">
      <c r="O114" s="3"/>
    </row>
    <row r="115" spans="15:15" ht="15.75" customHeight="1">
      <c r="O115" s="3"/>
    </row>
    <row r="116" spans="15:15" ht="15.75" customHeight="1">
      <c r="O116" s="3"/>
    </row>
    <row r="117" spans="15:15" ht="15.75" customHeight="1">
      <c r="O117" s="3"/>
    </row>
    <row r="118" spans="15:15" ht="15.75" customHeight="1">
      <c r="O118" s="3"/>
    </row>
    <row r="119" spans="15:15" ht="15.75" customHeight="1">
      <c r="O119" s="3"/>
    </row>
    <row r="120" spans="15:15" ht="15.75" customHeight="1">
      <c r="O120" s="3"/>
    </row>
    <row r="121" spans="15:15" ht="15.75" customHeight="1">
      <c r="O121" s="3"/>
    </row>
    <row r="122" spans="15:15" ht="15.75" customHeight="1">
      <c r="O122" s="3"/>
    </row>
    <row r="123" spans="15:15" ht="15.75" customHeight="1">
      <c r="O123" s="3"/>
    </row>
    <row r="124" spans="15:15" ht="15.75" customHeight="1">
      <c r="O124" s="3"/>
    </row>
    <row r="125" spans="15:15" ht="15.75" customHeight="1">
      <c r="O125" s="3"/>
    </row>
    <row r="126" spans="15:15" ht="15.75" customHeight="1">
      <c r="O126" s="3"/>
    </row>
    <row r="127" spans="15:15" ht="15.75" customHeight="1">
      <c r="O127" s="3"/>
    </row>
    <row r="128" spans="15:15" ht="15.75" customHeight="1">
      <c r="O128" s="3"/>
    </row>
    <row r="129" spans="15:15" ht="15.75" customHeight="1">
      <c r="O129" s="3"/>
    </row>
    <row r="130" spans="15:15" ht="15.75" customHeight="1">
      <c r="O130" s="3"/>
    </row>
    <row r="131" spans="15:15" ht="15.75" customHeight="1">
      <c r="O131" s="3"/>
    </row>
    <row r="132" spans="15:15" ht="15.75" customHeight="1">
      <c r="O132" s="3"/>
    </row>
    <row r="133" spans="15:15" ht="15.75" customHeight="1">
      <c r="O133" s="3"/>
    </row>
    <row r="134" spans="15:15" ht="15.75" customHeight="1">
      <c r="O134" s="3"/>
    </row>
    <row r="135" spans="15:15" ht="15.75" customHeight="1">
      <c r="O135" s="3"/>
    </row>
    <row r="136" spans="15:15" ht="15.75" customHeight="1">
      <c r="O136" s="3"/>
    </row>
    <row r="137" spans="15:15" ht="15.75" customHeight="1">
      <c r="O137" s="3"/>
    </row>
    <row r="138" spans="15:15" ht="15.75" customHeight="1">
      <c r="O138" s="3"/>
    </row>
    <row r="139" spans="15:15" ht="15.75" customHeight="1">
      <c r="O139" s="3"/>
    </row>
    <row r="140" spans="15:15" ht="15.75" customHeight="1">
      <c r="O140" s="3"/>
    </row>
    <row r="141" spans="15:15" ht="15.75" customHeight="1">
      <c r="O141" s="3"/>
    </row>
    <row r="142" spans="15:15" ht="15.75" customHeight="1">
      <c r="O142" s="3"/>
    </row>
    <row r="143" spans="15:15" ht="15.75" customHeight="1">
      <c r="O143" s="3"/>
    </row>
    <row r="144" spans="15:15" ht="15.75" customHeight="1">
      <c r="O144" s="3"/>
    </row>
    <row r="145" spans="15:15" ht="15.75" customHeight="1">
      <c r="O145" s="3"/>
    </row>
    <row r="146" spans="15:15" ht="15.75" customHeight="1">
      <c r="O146" s="3"/>
    </row>
    <row r="147" spans="15:15" ht="15.75" customHeight="1">
      <c r="O147" s="3"/>
    </row>
    <row r="148" spans="15:15" ht="15.75" customHeight="1">
      <c r="O148" s="3"/>
    </row>
    <row r="149" spans="15:15" ht="15.75" customHeight="1">
      <c r="O149" s="3"/>
    </row>
    <row r="150" spans="15:15" ht="15.75" customHeight="1">
      <c r="O150" s="3"/>
    </row>
    <row r="151" spans="15:15" ht="15.75" customHeight="1">
      <c r="O151" s="3"/>
    </row>
    <row r="152" spans="15:15" ht="15.75" customHeight="1">
      <c r="O152" s="3"/>
    </row>
    <row r="153" spans="15:15" ht="15.75" customHeight="1">
      <c r="O153" s="3"/>
    </row>
    <row r="154" spans="15:15" ht="15.75" customHeight="1">
      <c r="O154" s="3"/>
    </row>
    <row r="155" spans="15:15" ht="15.75" customHeight="1">
      <c r="O155" s="3"/>
    </row>
    <row r="156" spans="15:15" ht="15.75" customHeight="1">
      <c r="O156" s="3"/>
    </row>
    <row r="157" spans="15:15" ht="15.75" customHeight="1">
      <c r="O157" s="3"/>
    </row>
    <row r="158" spans="15:15" ht="15.75" customHeight="1">
      <c r="O158" s="3"/>
    </row>
    <row r="159" spans="15:15" ht="15.75" customHeight="1">
      <c r="O159" s="3"/>
    </row>
    <row r="160" spans="15:15" ht="15.75" customHeight="1">
      <c r="O160" s="3"/>
    </row>
    <row r="161" spans="15:15" ht="15.75" customHeight="1">
      <c r="O161" s="3"/>
    </row>
    <row r="162" spans="15:15" ht="15.75" customHeight="1">
      <c r="O162" s="3"/>
    </row>
    <row r="163" spans="15:15" ht="15.75" customHeight="1">
      <c r="O163" s="3"/>
    </row>
    <row r="164" spans="15:15" ht="15.75" customHeight="1">
      <c r="O164" s="3"/>
    </row>
    <row r="165" spans="15:15" ht="15.75" customHeight="1">
      <c r="O165" s="3"/>
    </row>
    <row r="166" spans="15:15" ht="15.75" customHeight="1">
      <c r="O166" s="3"/>
    </row>
    <row r="167" spans="15:15" ht="15.75" customHeight="1">
      <c r="O167" s="3"/>
    </row>
    <row r="168" spans="15:15" ht="15.75" customHeight="1">
      <c r="O168" s="3"/>
    </row>
    <row r="169" spans="15:15" ht="15.75" customHeight="1">
      <c r="O169" s="3"/>
    </row>
    <row r="170" spans="15:15" ht="15.75" customHeight="1">
      <c r="O170" s="3"/>
    </row>
    <row r="171" spans="15:15" ht="15.75" customHeight="1">
      <c r="O171" s="3"/>
    </row>
    <row r="172" spans="15:15" ht="15.75" customHeight="1">
      <c r="O172" s="3"/>
    </row>
    <row r="173" spans="15:15" ht="15.75" customHeight="1">
      <c r="O173" s="3"/>
    </row>
    <row r="174" spans="15:15" ht="15.75" customHeight="1">
      <c r="O174" s="3"/>
    </row>
    <row r="175" spans="15:15" ht="15.75" customHeight="1">
      <c r="O175" s="3"/>
    </row>
    <row r="176" spans="15:15" ht="15.75" customHeight="1">
      <c r="O176" s="3"/>
    </row>
    <row r="177" spans="15:15" ht="15.75" customHeight="1">
      <c r="O177" s="3"/>
    </row>
    <row r="178" spans="15:15" ht="15.75" customHeight="1">
      <c r="O178" s="3"/>
    </row>
    <row r="179" spans="15:15" ht="15.75" customHeight="1">
      <c r="O179" s="3"/>
    </row>
    <row r="180" spans="15:15" ht="15.75" customHeight="1">
      <c r="O180" s="3"/>
    </row>
    <row r="181" spans="15:15" ht="15.75" customHeight="1">
      <c r="O181" s="3"/>
    </row>
    <row r="182" spans="15:15" ht="15.75" customHeight="1">
      <c r="O182" s="3"/>
    </row>
    <row r="183" spans="15:15" ht="15.75" customHeight="1">
      <c r="O183" s="3"/>
    </row>
    <row r="184" spans="15:15" ht="15.75" customHeight="1">
      <c r="O184" s="3"/>
    </row>
    <row r="185" spans="15:15" ht="15.75" customHeight="1">
      <c r="O185" s="3"/>
    </row>
    <row r="186" spans="15:15" ht="15.75" customHeight="1">
      <c r="O186" s="3"/>
    </row>
    <row r="187" spans="15:15" ht="15.75" customHeight="1">
      <c r="O187" s="3"/>
    </row>
    <row r="188" spans="15:15" ht="15.75" customHeight="1">
      <c r="O188" s="3"/>
    </row>
    <row r="189" spans="15:15" ht="15.75" customHeight="1">
      <c r="O189" s="3"/>
    </row>
    <row r="190" spans="15:15" ht="15.75" customHeight="1">
      <c r="O190" s="3"/>
    </row>
    <row r="191" spans="15:15" ht="15.75" customHeight="1">
      <c r="O191" s="3"/>
    </row>
    <row r="192" spans="15:15" ht="15.75" customHeight="1">
      <c r="O192" s="3"/>
    </row>
    <row r="193" spans="15:15" ht="15.75" customHeight="1">
      <c r="O193" s="3"/>
    </row>
    <row r="194" spans="15:15" ht="15.75" customHeight="1">
      <c r="O194" s="3"/>
    </row>
    <row r="195" spans="15:15" ht="15.75" customHeight="1">
      <c r="O195" s="3"/>
    </row>
    <row r="196" spans="15:15" ht="15.75" customHeight="1">
      <c r="O196" s="3"/>
    </row>
    <row r="197" spans="15:15" ht="15.75" customHeight="1">
      <c r="O197" s="3"/>
    </row>
    <row r="198" spans="15:15" ht="15.75" customHeight="1">
      <c r="O198" s="3"/>
    </row>
    <row r="199" spans="15:15" ht="15.75" customHeight="1">
      <c r="O199" s="3"/>
    </row>
    <row r="200" spans="15:15" ht="15.75" customHeight="1">
      <c r="O200" s="3"/>
    </row>
    <row r="201" spans="15:15" ht="15.75" customHeight="1">
      <c r="O201" s="3"/>
    </row>
    <row r="202" spans="15:15" ht="15.75" customHeight="1">
      <c r="O202" s="3"/>
    </row>
    <row r="203" spans="15:15" ht="15.75" customHeight="1">
      <c r="O203" s="3"/>
    </row>
    <row r="204" spans="15:15" ht="15.75" customHeight="1">
      <c r="O204" s="3"/>
    </row>
    <row r="205" spans="15:15" ht="15.75" customHeight="1">
      <c r="O205" s="3"/>
    </row>
    <row r="206" spans="15:15" ht="15.75" customHeight="1">
      <c r="O206" s="3"/>
    </row>
    <row r="207" spans="15:15" ht="15.75" customHeight="1">
      <c r="O207" s="3"/>
    </row>
    <row r="208" spans="15:15" ht="15.75" customHeight="1">
      <c r="O208" s="3"/>
    </row>
    <row r="209" spans="15:15" ht="15.75" customHeight="1">
      <c r="O209" s="3"/>
    </row>
    <row r="210" spans="15:15" ht="15.75" customHeight="1">
      <c r="O210" s="3"/>
    </row>
    <row r="211" spans="15:15" ht="15.75" customHeight="1">
      <c r="O211" s="3"/>
    </row>
    <row r="212" spans="15:15" ht="15.75" customHeight="1">
      <c r="O212" s="3"/>
    </row>
    <row r="213" spans="15:15" ht="15.75" customHeight="1">
      <c r="O213" s="3"/>
    </row>
    <row r="214" spans="15:15" ht="15.75" customHeight="1">
      <c r="O214" s="3"/>
    </row>
    <row r="215" spans="15:15" ht="15.75" customHeight="1">
      <c r="O215" s="3"/>
    </row>
    <row r="216" spans="15:15" ht="15.75" customHeight="1">
      <c r="O216" s="3"/>
    </row>
    <row r="217" spans="15:15" ht="15.75" customHeight="1">
      <c r="O217" s="3"/>
    </row>
    <row r="218" spans="15:15" ht="15.75" customHeight="1">
      <c r="O218" s="3"/>
    </row>
    <row r="219" spans="15:15" ht="15.75" customHeight="1">
      <c r="O219" s="3"/>
    </row>
    <row r="220" spans="15:15" ht="15.75" customHeight="1">
      <c r="O220" s="3"/>
    </row>
    <row r="221" spans="15:15" ht="15.75" customHeight="1">
      <c r="O221" s="3"/>
    </row>
    <row r="222" spans="15:15" ht="15.75" customHeight="1">
      <c r="O222" s="3"/>
    </row>
    <row r="223" spans="15:15" ht="15.75" customHeight="1">
      <c r="O223" s="3"/>
    </row>
    <row r="224" spans="15:15" ht="15.75" customHeight="1">
      <c r="O224" s="3"/>
    </row>
    <row r="225" spans="15:15" ht="15.75" customHeight="1">
      <c r="O225" s="3"/>
    </row>
    <row r="226" spans="15:15" ht="15.75" customHeight="1">
      <c r="O226" s="3"/>
    </row>
    <row r="227" spans="15:15" ht="15.75" customHeight="1">
      <c r="O227" s="3"/>
    </row>
    <row r="228" spans="15:15" ht="15.75" customHeight="1">
      <c r="O228" s="3"/>
    </row>
    <row r="229" spans="15:15" ht="15.75" customHeight="1">
      <c r="O229" s="3"/>
    </row>
    <row r="230" spans="15:15" ht="15.75" customHeight="1">
      <c r="O230" s="3"/>
    </row>
    <row r="231" spans="15:15" ht="15.75" customHeight="1">
      <c r="O231" s="3"/>
    </row>
    <row r="232" spans="15:15" ht="15.75" customHeight="1">
      <c r="O232" s="3"/>
    </row>
    <row r="233" spans="15:15" ht="15.75" customHeight="1">
      <c r="O233" s="3"/>
    </row>
    <row r="234" spans="15:15" ht="15.75" customHeight="1">
      <c r="O234" s="3"/>
    </row>
    <row r="235" spans="15:15" ht="15.75" customHeight="1">
      <c r="O235" s="3"/>
    </row>
    <row r="236" spans="15:15" ht="15.75" customHeight="1">
      <c r="O236" s="3"/>
    </row>
    <row r="237" spans="15:15" ht="15.75" customHeight="1">
      <c r="O237" s="3"/>
    </row>
    <row r="238" spans="15:15" ht="15.75" customHeight="1">
      <c r="O238" s="3"/>
    </row>
    <row r="239" spans="15:15" ht="15.75" customHeight="1">
      <c r="O239" s="3"/>
    </row>
    <row r="240" spans="15:15" ht="15.75" customHeight="1">
      <c r="O240" s="3"/>
    </row>
    <row r="241" spans="15:15" ht="15.75" customHeight="1">
      <c r="O241" s="3"/>
    </row>
    <row r="242" spans="15:15" ht="15.75" customHeight="1">
      <c r="O242" s="3"/>
    </row>
    <row r="243" spans="15:15" ht="15.75" customHeight="1">
      <c r="O243" s="3"/>
    </row>
    <row r="244" spans="15:15" ht="15.75" customHeight="1">
      <c r="O244" s="3"/>
    </row>
    <row r="245" spans="15:15" ht="15.75" customHeight="1">
      <c r="O245" s="3"/>
    </row>
    <row r="246" spans="15:15" ht="15.75" customHeight="1">
      <c r="O246" s="3"/>
    </row>
    <row r="247" spans="15:15" ht="15.75" customHeight="1">
      <c r="O247" s="3"/>
    </row>
    <row r="248" spans="15:15" ht="15.75" customHeight="1">
      <c r="O248" s="3"/>
    </row>
    <row r="249" spans="15:15" ht="15.75" customHeight="1">
      <c r="O249" s="3"/>
    </row>
    <row r="250" spans="15:15" ht="15.75" customHeight="1">
      <c r="O250" s="3"/>
    </row>
    <row r="251" spans="15:15" ht="15.75" customHeight="1">
      <c r="O251" s="3"/>
    </row>
    <row r="252" spans="15:15" ht="15.75" customHeight="1">
      <c r="O252" s="3"/>
    </row>
    <row r="253" spans="15:15" ht="15.75" customHeight="1">
      <c r="O253" s="3"/>
    </row>
    <row r="254" spans="15:15" ht="15.75" customHeight="1">
      <c r="O254" s="3"/>
    </row>
    <row r="255" spans="15:15" ht="15.75" customHeight="1">
      <c r="O255" s="3"/>
    </row>
    <row r="256" spans="15:15" ht="15.75" customHeight="1">
      <c r="O256" s="3"/>
    </row>
    <row r="257" spans="15:15" ht="15.75" customHeight="1">
      <c r="O257" s="3"/>
    </row>
    <row r="258" spans="15:15" ht="15.75" customHeight="1">
      <c r="O258" s="3"/>
    </row>
    <row r="259" spans="15:15" ht="15.75" customHeight="1">
      <c r="O259" s="3"/>
    </row>
    <row r="260" spans="15:15" ht="15.75" customHeight="1">
      <c r="O260" s="3"/>
    </row>
    <row r="261" spans="15:15" ht="15.75" customHeight="1">
      <c r="O261" s="3"/>
    </row>
    <row r="262" spans="15:15" ht="15.75" customHeight="1">
      <c r="O262" s="3"/>
    </row>
    <row r="263" spans="15:15" ht="15.75" customHeight="1">
      <c r="O263" s="3"/>
    </row>
    <row r="264" spans="15:15" ht="15.75" customHeight="1"/>
    <row r="265" spans="15:15" ht="15.75" customHeight="1"/>
    <row r="266" spans="15:15" ht="15.75" customHeight="1"/>
    <row r="267" spans="15:15" ht="15.75" customHeight="1"/>
    <row r="268" spans="15:15" ht="15.75" customHeight="1"/>
    <row r="269" spans="15:15" ht="15.75" customHeight="1"/>
    <row r="270" spans="15:15" ht="15.75" customHeight="1"/>
    <row r="271" spans="15:15" ht="15.75" customHeight="1"/>
    <row r="272" spans="15:15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HC-Refugees</vt:lpstr>
      <vt:lpstr>Esquema datos contexto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Angie</dc:creator>
  <cp:lastModifiedBy>guill</cp:lastModifiedBy>
  <dcterms:created xsi:type="dcterms:W3CDTF">2019-06-21T12:28:35Z</dcterms:created>
  <dcterms:modified xsi:type="dcterms:W3CDTF">2019-10-30T17:13:22Z</dcterms:modified>
</cp:coreProperties>
</file>