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ermogallacher/Documents/GitHub/MDI/Data/Input/"/>
    </mc:Choice>
  </mc:AlternateContent>
  <xr:revisionPtr revIDLastSave="0" documentId="13_ncr:1_{EDAD9310-89F5-5145-B711-4263FEBA23AC}" xr6:coauthVersionLast="36" xr6:coauthVersionMax="36" xr10:uidLastSave="{00000000-0000-0000-0000-000000000000}"/>
  <bookViews>
    <workbookView xWindow="4440" yWindow="460" windowWidth="21160" windowHeight="12960" tabRatio="500" xr2:uid="{00000000-000D-0000-FFFF-FFFF00000000}"/>
  </bookViews>
  <sheets>
    <sheet name="Money" sheetId="1" r:id="rId1"/>
    <sheet name="Interest rates" sheetId="2" r:id="rId2"/>
    <sheet name="GDP" sheetId="3" r:id="rId3"/>
    <sheet name="CPI" sheetId="5" r:id="rId4"/>
    <sheet name="Inequality" sheetId="4" r:id="rId5"/>
    <sheet name="All" sheetId="6" r:id="rId6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1" i="6" l="1"/>
  <c r="C111" i="6"/>
  <c r="D111" i="6"/>
  <c r="E111" i="6"/>
  <c r="N111" i="6" s="1"/>
  <c r="R111" i="6" s="1"/>
  <c r="F111" i="6"/>
  <c r="G111" i="6"/>
  <c r="H111" i="6"/>
  <c r="K111" i="6" s="1"/>
  <c r="O111" i="6" s="1"/>
  <c r="I111" i="6"/>
  <c r="J111" i="6"/>
  <c r="L111" i="6"/>
  <c r="M111" i="6"/>
  <c r="Q111" i="6" s="1"/>
  <c r="P111" i="6"/>
  <c r="B112" i="6"/>
  <c r="C112" i="6"/>
  <c r="D112" i="6"/>
  <c r="M112" i="6" s="1"/>
  <c r="Q112" i="6" s="1"/>
  <c r="E112" i="6"/>
  <c r="F112" i="6"/>
  <c r="G112" i="6"/>
  <c r="H112" i="6"/>
  <c r="N112" i="6" s="1"/>
  <c r="R112" i="6" s="1"/>
  <c r="I112" i="6"/>
  <c r="J112" i="6"/>
  <c r="L112" i="6"/>
  <c r="P112" i="6" s="1"/>
  <c r="B113" i="6"/>
  <c r="C113" i="6"/>
  <c r="L113" i="6" s="1"/>
  <c r="P113" i="6" s="1"/>
  <c r="D113" i="6"/>
  <c r="E113" i="6"/>
  <c r="F113" i="6"/>
  <c r="G113" i="6"/>
  <c r="Q113" i="6" s="1"/>
  <c r="H113" i="6"/>
  <c r="I113" i="6"/>
  <c r="J113" i="6"/>
  <c r="K113" i="6"/>
  <c r="M113" i="6"/>
  <c r="N113" i="6"/>
  <c r="R113" i="6" s="1"/>
  <c r="O113" i="6"/>
  <c r="B114" i="6"/>
  <c r="K114" i="6" s="1"/>
  <c r="O114" i="6" s="1"/>
  <c r="C114" i="6"/>
  <c r="D114" i="6"/>
  <c r="E114" i="6"/>
  <c r="F114" i="6"/>
  <c r="G114" i="6"/>
  <c r="H114" i="6"/>
  <c r="I114" i="6"/>
  <c r="J114" i="6"/>
  <c r="L114" i="6"/>
  <c r="M114" i="6"/>
  <c r="Q114" i="6" s="1"/>
  <c r="N114" i="6"/>
  <c r="R114" i="6" s="1"/>
  <c r="P114" i="6"/>
  <c r="B115" i="6"/>
  <c r="C115" i="6"/>
  <c r="D115" i="6"/>
  <c r="E115" i="6"/>
  <c r="N115" i="6" s="1"/>
  <c r="R115" i="6" s="1"/>
  <c r="F115" i="6"/>
  <c r="G115" i="6"/>
  <c r="H115" i="6"/>
  <c r="K115" i="6" s="1"/>
  <c r="O115" i="6" s="1"/>
  <c r="I115" i="6"/>
  <c r="J115" i="6"/>
  <c r="M115" i="6"/>
  <c r="Q115" i="6" s="1"/>
  <c r="B116" i="6"/>
  <c r="C116" i="6"/>
  <c r="D116" i="6"/>
  <c r="M116" i="6" s="1"/>
  <c r="Q116" i="6" s="1"/>
  <c r="E116" i="6"/>
  <c r="F116" i="6"/>
  <c r="G116" i="6"/>
  <c r="H116" i="6"/>
  <c r="K116" i="6" s="1"/>
  <c r="O116" i="6" s="1"/>
  <c r="I116" i="6"/>
  <c r="J116" i="6"/>
  <c r="E110" i="3"/>
  <c r="E111" i="3"/>
  <c r="E112" i="3"/>
  <c r="F112" i="3" s="1"/>
  <c r="E113" i="3"/>
  <c r="F113" i="3" s="1"/>
  <c r="E114" i="3"/>
  <c r="E115" i="3"/>
  <c r="F110" i="3"/>
  <c r="F111" i="3"/>
  <c r="F114" i="3"/>
  <c r="F115" i="3"/>
  <c r="E111" i="2"/>
  <c r="E112" i="2"/>
  <c r="E113" i="2"/>
  <c r="E114" i="2"/>
  <c r="E115" i="2"/>
  <c r="E116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50" i="2"/>
  <c r="K112" i="6" l="1"/>
  <c r="O112" i="6" s="1"/>
  <c r="L116" i="6"/>
  <c r="P116" i="6" s="1"/>
  <c r="L115" i="6"/>
  <c r="P115" i="6" s="1"/>
  <c r="N116" i="6"/>
  <c r="R116" i="6" s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W54" i="1"/>
  <c r="V54" i="1"/>
  <c r="U54" i="1"/>
  <c r="T54" i="1"/>
  <c r="J11" i="6" l="1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4" i="6"/>
  <c r="J5" i="6"/>
  <c r="J6" i="6"/>
  <c r="J7" i="6"/>
  <c r="J8" i="6"/>
  <c r="J9" i="6"/>
  <c r="J10" i="6"/>
  <c r="J2" i="6"/>
  <c r="J3" i="6"/>
  <c r="J1" i="6"/>
  <c r="H8" i="6"/>
  <c r="O5" i="6"/>
  <c r="R8" i="6"/>
  <c r="N12" i="6"/>
  <c r="R12" i="6" s="1"/>
  <c r="N21" i="6"/>
  <c r="N33" i="6"/>
  <c r="N53" i="6"/>
  <c r="R53" i="6" s="1"/>
  <c r="E2" i="6"/>
  <c r="E3" i="6"/>
  <c r="E4" i="6"/>
  <c r="E8" i="6"/>
  <c r="N8" i="6" s="1"/>
  <c r="E12" i="6"/>
  <c r="E15" i="6"/>
  <c r="E16" i="6"/>
  <c r="E20" i="6"/>
  <c r="E24" i="6"/>
  <c r="E28" i="6"/>
  <c r="E31" i="6"/>
  <c r="E32" i="6"/>
  <c r="E36" i="6"/>
  <c r="E40" i="6"/>
  <c r="E42" i="6"/>
  <c r="E43" i="6"/>
  <c r="E46" i="6"/>
  <c r="N46" i="6" s="1"/>
  <c r="R46" i="6" s="1"/>
  <c r="E47" i="6"/>
  <c r="E50" i="6"/>
  <c r="E51" i="6"/>
  <c r="E101" i="6"/>
  <c r="E102" i="6"/>
  <c r="E103" i="6"/>
  <c r="N103" i="6" s="1"/>
  <c r="E104" i="6"/>
  <c r="E105" i="6"/>
  <c r="E106" i="6"/>
  <c r="E107" i="6"/>
  <c r="E108" i="6"/>
  <c r="E109" i="6"/>
  <c r="E110" i="6"/>
  <c r="E1" i="6"/>
  <c r="E96" i="6"/>
  <c r="E97" i="6"/>
  <c r="N97" i="6" s="1"/>
  <c r="E98" i="6"/>
  <c r="N98" i="6" s="1"/>
  <c r="R98" i="6" s="1"/>
  <c r="E99" i="6"/>
  <c r="E100" i="6"/>
  <c r="E95" i="6"/>
  <c r="N95" i="6" s="1"/>
  <c r="R95" i="6" s="1"/>
  <c r="E55" i="6"/>
  <c r="E56" i="6"/>
  <c r="E57" i="6"/>
  <c r="E58" i="6"/>
  <c r="E59" i="6"/>
  <c r="E60" i="6"/>
  <c r="E61" i="6"/>
  <c r="E62" i="6"/>
  <c r="E63" i="6"/>
  <c r="E64" i="6"/>
  <c r="E65" i="6"/>
  <c r="N65" i="6" s="1"/>
  <c r="E66" i="6"/>
  <c r="E67" i="6"/>
  <c r="E68" i="6"/>
  <c r="E69" i="6"/>
  <c r="N69" i="6" s="1"/>
  <c r="R69" i="6" s="1"/>
  <c r="E70" i="6"/>
  <c r="E71" i="6"/>
  <c r="E72" i="6"/>
  <c r="E73" i="6"/>
  <c r="E74" i="6"/>
  <c r="E75" i="6"/>
  <c r="E76" i="6"/>
  <c r="N76" i="6" s="1"/>
  <c r="R76" i="6" s="1"/>
  <c r="E77" i="6"/>
  <c r="E78" i="6"/>
  <c r="E79" i="6"/>
  <c r="E80" i="6"/>
  <c r="E81" i="6"/>
  <c r="N81" i="6" s="1"/>
  <c r="E82" i="6"/>
  <c r="E83" i="6"/>
  <c r="E84" i="6"/>
  <c r="E85" i="6"/>
  <c r="N85" i="6" s="1"/>
  <c r="E86" i="6"/>
  <c r="E87" i="6"/>
  <c r="E88" i="6"/>
  <c r="E89" i="6"/>
  <c r="E90" i="6"/>
  <c r="E91" i="6"/>
  <c r="E92" i="6"/>
  <c r="E93" i="6"/>
  <c r="E94" i="6"/>
  <c r="E54" i="6"/>
  <c r="N54" i="6" s="1"/>
  <c r="R54" i="6" s="1"/>
  <c r="W44" i="1"/>
  <c r="E44" i="6" s="1"/>
  <c r="W45" i="1"/>
  <c r="E45" i="6" s="1"/>
  <c r="W46" i="1"/>
  <c r="W47" i="1"/>
  <c r="W48" i="1"/>
  <c r="E48" i="6" s="1"/>
  <c r="W49" i="1"/>
  <c r="E49" i="6" s="1"/>
  <c r="N49" i="6" s="1"/>
  <c r="W50" i="1"/>
  <c r="W51" i="1"/>
  <c r="W52" i="1"/>
  <c r="E52" i="6" s="1"/>
  <c r="W53" i="1"/>
  <c r="E53" i="6" s="1"/>
  <c r="W43" i="1"/>
  <c r="W42" i="1"/>
  <c r="W6" i="1"/>
  <c r="E6" i="6" s="1"/>
  <c r="N6" i="6" s="1"/>
  <c r="R6" i="6" s="1"/>
  <c r="W7" i="1"/>
  <c r="E7" i="6" s="1"/>
  <c r="N7" i="6" s="1"/>
  <c r="R7" i="6" s="1"/>
  <c r="W8" i="1"/>
  <c r="W9" i="1"/>
  <c r="E9" i="6" s="1"/>
  <c r="W10" i="1"/>
  <c r="E10" i="6" s="1"/>
  <c r="N10" i="6" s="1"/>
  <c r="R10" i="6" s="1"/>
  <c r="W11" i="1"/>
  <c r="E11" i="6" s="1"/>
  <c r="W12" i="1"/>
  <c r="W13" i="1"/>
  <c r="E13" i="6" s="1"/>
  <c r="N13" i="6" s="1"/>
  <c r="W14" i="1"/>
  <c r="E14" i="6" s="1"/>
  <c r="N14" i="6" s="1"/>
  <c r="R14" i="6" s="1"/>
  <c r="W15" i="1"/>
  <c r="W16" i="1"/>
  <c r="W17" i="1"/>
  <c r="E17" i="6" s="1"/>
  <c r="W18" i="1"/>
  <c r="E18" i="6" s="1"/>
  <c r="N18" i="6" s="1"/>
  <c r="R18" i="6" s="1"/>
  <c r="W19" i="1"/>
  <c r="E19" i="6" s="1"/>
  <c r="W20" i="1"/>
  <c r="W21" i="1"/>
  <c r="E21" i="6" s="1"/>
  <c r="W22" i="1"/>
  <c r="E22" i="6" s="1"/>
  <c r="N22" i="6" s="1"/>
  <c r="R22" i="6" s="1"/>
  <c r="W23" i="1"/>
  <c r="E23" i="6" s="1"/>
  <c r="W24" i="1"/>
  <c r="W25" i="1"/>
  <c r="E25" i="6" s="1"/>
  <c r="N25" i="6" s="1"/>
  <c r="W26" i="1"/>
  <c r="E26" i="6" s="1"/>
  <c r="N26" i="6" s="1"/>
  <c r="R26" i="6" s="1"/>
  <c r="W27" i="1"/>
  <c r="E27" i="6" s="1"/>
  <c r="W28" i="1"/>
  <c r="W29" i="1"/>
  <c r="E29" i="6" s="1"/>
  <c r="N29" i="6" s="1"/>
  <c r="W30" i="1"/>
  <c r="E30" i="6" s="1"/>
  <c r="N30" i="6" s="1"/>
  <c r="R30" i="6" s="1"/>
  <c r="W31" i="1"/>
  <c r="W32" i="1"/>
  <c r="W33" i="1"/>
  <c r="E33" i="6" s="1"/>
  <c r="W34" i="1"/>
  <c r="E34" i="6" s="1"/>
  <c r="N34" i="6" s="1"/>
  <c r="R34" i="6" s="1"/>
  <c r="W35" i="1"/>
  <c r="E35" i="6" s="1"/>
  <c r="W36" i="1"/>
  <c r="W37" i="1"/>
  <c r="E37" i="6" s="1"/>
  <c r="W38" i="1"/>
  <c r="E38" i="6" s="1"/>
  <c r="N38" i="6" s="1"/>
  <c r="R38" i="6" s="1"/>
  <c r="W39" i="1"/>
  <c r="E39" i="6" s="1"/>
  <c r="W40" i="1"/>
  <c r="W41" i="1"/>
  <c r="E41" i="6" s="1"/>
  <c r="N41" i="6" s="1"/>
  <c r="W5" i="1"/>
  <c r="E5" i="6" s="1"/>
  <c r="N5" i="6" s="1"/>
  <c r="R5" i="6" s="1"/>
  <c r="G6" i="6"/>
  <c r="G7" i="6"/>
  <c r="G8" i="6"/>
  <c r="G9" i="6"/>
  <c r="G10" i="6"/>
  <c r="G11" i="6"/>
  <c r="G12" i="6"/>
  <c r="G13" i="6"/>
  <c r="O13" i="6" s="1"/>
  <c r="G14" i="6"/>
  <c r="G15" i="6"/>
  <c r="G16" i="6"/>
  <c r="G17" i="6"/>
  <c r="G18" i="6"/>
  <c r="G19" i="6"/>
  <c r="G20" i="6"/>
  <c r="G21" i="6"/>
  <c r="O21" i="6" s="1"/>
  <c r="G22" i="6"/>
  <c r="G23" i="6"/>
  <c r="G24" i="6"/>
  <c r="G25" i="6"/>
  <c r="G26" i="6"/>
  <c r="G27" i="6"/>
  <c r="G28" i="6"/>
  <c r="G29" i="6"/>
  <c r="O29" i="6" s="1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5" i="6"/>
  <c r="U10" i="1"/>
  <c r="C10" i="6"/>
  <c r="H10" i="6"/>
  <c r="T10" i="1"/>
  <c r="B10" i="6"/>
  <c r="O10" i="6"/>
  <c r="D103" i="6"/>
  <c r="H5" i="6"/>
  <c r="H6" i="6"/>
  <c r="H7" i="6"/>
  <c r="H60" i="6"/>
  <c r="H105" i="6"/>
  <c r="N105" i="6" s="1"/>
  <c r="H109" i="6"/>
  <c r="N109" i="6" s="1"/>
  <c r="C9" i="5"/>
  <c r="C10" i="5"/>
  <c r="H11" i="6" s="1"/>
  <c r="N11" i="6" s="1"/>
  <c r="R11" i="6" s="1"/>
  <c r="C11" i="5"/>
  <c r="H12" i="6" s="1"/>
  <c r="C12" i="5"/>
  <c r="H13" i="6" s="1"/>
  <c r="C13" i="5"/>
  <c r="H14" i="6" s="1"/>
  <c r="C14" i="5"/>
  <c r="H15" i="6" s="1"/>
  <c r="C15" i="5"/>
  <c r="H16" i="6" s="1"/>
  <c r="N16" i="6" s="1"/>
  <c r="R16" i="6" s="1"/>
  <c r="C16" i="5"/>
  <c r="H17" i="6" s="1"/>
  <c r="N17" i="6" s="1"/>
  <c r="C17" i="5"/>
  <c r="H18" i="6" s="1"/>
  <c r="C18" i="5"/>
  <c r="H19" i="6" s="1"/>
  <c r="C19" i="5"/>
  <c r="H20" i="6" s="1"/>
  <c r="C20" i="5"/>
  <c r="H21" i="6" s="1"/>
  <c r="C21" i="5"/>
  <c r="H22" i="6" s="1"/>
  <c r="C22" i="5"/>
  <c r="H23" i="6" s="1"/>
  <c r="N23" i="6" s="1"/>
  <c r="R23" i="6" s="1"/>
  <c r="C23" i="5"/>
  <c r="H24" i="6" s="1"/>
  <c r="C24" i="5"/>
  <c r="H25" i="6" s="1"/>
  <c r="C25" i="5"/>
  <c r="H26" i="6" s="1"/>
  <c r="C26" i="5"/>
  <c r="H27" i="6" s="1"/>
  <c r="C27" i="5"/>
  <c r="H28" i="6" s="1"/>
  <c r="N28" i="6" s="1"/>
  <c r="R28" i="6" s="1"/>
  <c r="C28" i="5"/>
  <c r="H29" i="6" s="1"/>
  <c r="C29" i="5"/>
  <c r="H30" i="6" s="1"/>
  <c r="C30" i="5"/>
  <c r="H31" i="6" s="1"/>
  <c r="C31" i="5"/>
  <c r="H32" i="6" s="1"/>
  <c r="N32" i="6" s="1"/>
  <c r="R32" i="6" s="1"/>
  <c r="C32" i="5"/>
  <c r="H33" i="6" s="1"/>
  <c r="C33" i="5"/>
  <c r="H34" i="6" s="1"/>
  <c r="C34" i="5"/>
  <c r="H35" i="6" s="1"/>
  <c r="C35" i="5"/>
  <c r="H36" i="6" s="1"/>
  <c r="C36" i="5"/>
  <c r="H37" i="6" s="1"/>
  <c r="N37" i="6" s="1"/>
  <c r="C37" i="5"/>
  <c r="H38" i="6" s="1"/>
  <c r="C38" i="5"/>
  <c r="H39" i="6" s="1"/>
  <c r="C39" i="5"/>
  <c r="H40" i="6" s="1"/>
  <c r="C40" i="5"/>
  <c r="H41" i="6" s="1"/>
  <c r="C41" i="5"/>
  <c r="H42" i="6" s="1"/>
  <c r="C42" i="5"/>
  <c r="H43" i="6" s="1"/>
  <c r="N43" i="6" s="1"/>
  <c r="R43" i="6" s="1"/>
  <c r="C43" i="5"/>
  <c r="H44" i="6" s="1"/>
  <c r="C44" i="5"/>
  <c r="H45" i="6" s="1"/>
  <c r="C45" i="5"/>
  <c r="H46" i="6" s="1"/>
  <c r="C46" i="5"/>
  <c r="H47" i="6" s="1"/>
  <c r="C47" i="5"/>
  <c r="H48" i="6" s="1"/>
  <c r="C48" i="5"/>
  <c r="H49" i="6" s="1"/>
  <c r="C49" i="5"/>
  <c r="H50" i="6" s="1"/>
  <c r="C50" i="5"/>
  <c r="H51" i="6" s="1"/>
  <c r="C51" i="5"/>
  <c r="H52" i="6" s="1"/>
  <c r="C52" i="5"/>
  <c r="H53" i="6" s="1"/>
  <c r="C53" i="5"/>
  <c r="H54" i="6" s="1"/>
  <c r="C54" i="5"/>
  <c r="H55" i="6" s="1"/>
  <c r="C55" i="5"/>
  <c r="H56" i="6" s="1"/>
  <c r="C56" i="5"/>
  <c r="H57" i="6" s="1"/>
  <c r="C57" i="5"/>
  <c r="H58" i="6" s="1"/>
  <c r="C58" i="5"/>
  <c r="H59" i="6" s="1"/>
  <c r="C59" i="5"/>
  <c r="C60" i="5"/>
  <c r="H61" i="6" s="1"/>
  <c r="C61" i="5"/>
  <c r="H62" i="6" s="1"/>
  <c r="C62" i="5"/>
  <c r="H63" i="6" s="1"/>
  <c r="C63" i="5"/>
  <c r="H64" i="6" s="1"/>
  <c r="C64" i="5"/>
  <c r="H65" i="6" s="1"/>
  <c r="C65" i="5"/>
  <c r="H66" i="6" s="1"/>
  <c r="C66" i="5"/>
  <c r="H67" i="6" s="1"/>
  <c r="C67" i="5"/>
  <c r="H68" i="6" s="1"/>
  <c r="C68" i="5"/>
  <c r="H69" i="6" s="1"/>
  <c r="C69" i="5"/>
  <c r="H70" i="6" s="1"/>
  <c r="C70" i="5"/>
  <c r="H71" i="6" s="1"/>
  <c r="C71" i="5"/>
  <c r="H72" i="6" s="1"/>
  <c r="C72" i="5"/>
  <c r="H73" i="6" s="1"/>
  <c r="C73" i="5"/>
  <c r="H74" i="6" s="1"/>
  <c r="C74" i="5"/>
  <c r="H75" i="6" s="1"/>
  <c r="C75" i="5"/>
  <c r="H76" i="6" s="1"/>
  <c r="C76" i="5"/>
  <c r="H77" i="6" s="1"/>
  <c r="C77" i="5"/>
  <c r="H78" i="6" s="1"/>
  <c r="C78" i="5"/>
  <c r="H79" i="6" s="1"/>
  <c r="C79" i="5"/>
  <c r="H80" i="6" s="1"/>
  <c r="C80" i="5"/>
  <c r="H81" i="6" s="1"/>
  <c r="C81" i="5"/>
  <c r="H82" i="6" s="1"/>
  <c r="C82" i="5"/>
  <c r="H83" i="6" s="1"/>
  <c r="C83" i="5"/>
  <c r="H84" i="6" s="1"/>
  <c r="C84" i="5"/>
  <c r="H85" i="6" s="1"/>
  <c r="C85" i="5"/>
  <c r="H86" i="6" s="1"/>
  <c r="C86" i="5"/>
  <c r="H87" i="6" s="1"/>
  <c r="C87" i="5"/>
  <c r="H88" i="6" s="1"/>
  <c r="C88" i="5"/>
  <c r="H89" i="6" s="1"/>
  <c r="C89" i="5"/>
  <c r="H90" i="6" s="1"/>
  <c r="C90" i="5"/>
  <c r="H91" i="6" s="1"/>
  <c r="C91" i="5"/>
  <c r="H92" i="6" s="1"/>
  <c r="C92" i="5"/>
  <c r="H93" i="6" s="1"/>
  <c r="C93" i="5"/>
  <c r="H94" i="6" s="1"/>
  <c r="C94" i="5"/>
  <c r="H95" i="6" s="1"/>
  <c r="C95" i="5"/>
  <c r="H96" i="6" s="1"/>
  <c r="N96" i="6" s="1"/>
  <c r="R96" i="6" s="1"/>
  <c r="C96" i="5"/>
  <c r="H97" i="6" s="1"/>
  <c r="C97" i="5"/>
  <c r="H98" i="6" s="1"/>
  <c r="C98" i="5"/>
  <c r="H99" i="6" s="1"/>
  <c r="C99" i="5"/>
  <c r="H100" i="6" s="1"/>
  <c r="C100" i="5"/>
  <c r="H101" i="6" s="1"/>
  <c r="N101" i="6" s="1"/>
  <c r="C101" i="5"/>
  <c r="H102" i="6" s="1"/>
  <c r="C102" i="5"/>
  <c r="H103" i="6" s="1"/>
  <c r="C103" i="5"/>
  <c r="H104" i="6" s="1"/>
  <c r="C104" i="5"/>
  <c r="C105" i="5"/>
  <c r="H106" i="6" s="1"/>
  <c r="C106" i="5"/>
  <c r="H107" i="6" s="1"/>
  <c r="C107" i="5"/>
  <c r="H108" i="6" s="1"/>
  <c r="C108" i="5"/>
  <c r="C109" i="5"/>
  <c r="H110" i="6" s="1"/>
  <c r="C8" i="5"/>
  <c r="H9" i="6" s="1"/>
  <c r="N9" i="6" s="1"/>
  <c r="V10" i="1"/>
  <c r="D10" i="6" s="1"/>
  <c r="M10" i="6" s="1"/>
  <c r="Q10" i="6" s="1"/>
  <c r="K10" i="6"/>
  <c r="G2" i="6"/>
  <c r="G3" i="6"/>
  <c r="G4" i="6"/>
  <c r="G1" i="6"/>
  <c r="T11" i="1"/>
  <c r="B11" i="6"/>
  <c r="K11" i="6" s="1"/>
  <c r="O11" i="6"/>
  <c r="U11" i="1"/>
  <c r="C11" i="6"/>
  <c r="V11" i="1"/>
  <c r="D11" i="6"/>
  <c r="T12" i="1"/>
  <c r="B12" i="6"/>
  <c r="U12" i="1"/>
  <c r="C12" i="6"/>
  <c r="V12" i="1"/>
  <c r="D12" i="6"/>
  <c r="T13" i="1"/>
  <c r="B13" i="6"/>
  <c r="K13" i="6" s="1"/>
  <c r="U13" i="1"/>
  <c r="C13" i="6"/>
  <c r="L13" i="6" s="1"/>
  <c r="V13" i="1"/>
  <c r="D13" i="6"/>
  <c r="M13" i="6" s="1"/>
  <c r="Q13" i="6"/>
  <c r="T14" i="1"/>
  <c r="B14" i="6"/>
  <c r="K14" i="6" s="1"/>
  <c r="O14" i="6"/>
  <c r="U14" i="1"/>
  <c r="C14" i="6"/>
  <c r="L14" i="6" s="1"/>
  <c r="P14" i="6"/>
  <c r="V14" i="1"/>
  <c r="D14" i="6"/>
  <c r="M14" i="6" s="1"/>
  <c r="Q14" i="6" s="1"/>
  <c r="T15" i="1"/>
  <c r="B15" i="6"/>
  <c r="U15" i="1"/>
  <c r="C15" i="6"/>
  <c r="V15" i="1"/>
  <c r="D15" i="6"/>
  <c r="T16" i="1"/>
  <c r="B16" i="6"/>
  <c r="U16" i="1"/>
  <c r="C16" i="6"/>
  <c r="V16" i="1"/>
  <c r="D16" i="6"/>
  <c r="T17" i="1"/>
  <c r="B17" i="6"/>
  <c r="K17" i="6" s="1"/>
  <c r="U17" i="1"/>
  <c r="C17" i="6"/>
  <c r="L17" i="6" s="1"/>
  <c r="P17" i="6" s="1"/>
  <c r="V17" i="1"/>
  <c r="D17" i="6"/>
  <c r="M17" i="6" s="1"/>
  <c r="T18" i="1"/>
  <c r="B18" i="6"/>
  <c r="K18" i="6" s="1"/>
  <c r="O18" i="6"/>
  <c r="U18" i="1"/>
  <c r="C18" i="6"/>
  <c r="L18" i="6" s="1"/>
  <c r="P18" i="6"/>
  <c r="V18" i="1"/>
  <c r="D18" i="6"/>
  <c r="M18" i="6" s="1"/>
  <c r="Q18" i="6" s="1"/>
  <c r="T19" i="1"/>
  <c r="B19" i="6"/>
  <c r="U19" i="1"/>
  <c r="C19" i="6"/>
  <c r="V19" i="1"/>
  <c r="D19" i="6"/>
  <c r="T20" i="1"/>
  <c r="B20" i="6"/>
  <c r="U20" i="1"/>
  <c r="C20" i="6"/>
  <c r="V20" i="1"/>
  <c r="D20" i="6"/>
  <c r="T21" i="1"/>
  <c r="B21" i="6"/>
  <c r="K21" i="6" s="1"/>
  <c r="U21" i="1"/>
  <c r="C21" i="6"/>
  <c r="L21" i="6" s="1"/>
  <c r="V21" i="1"/>
  <c r="D21" i="6"/>
  <c r="M21" i="6" s="1"/>
  <c r="Q21" i="6" s="1"/>
  <c r="T22" i="1"/>
  <c r="B22" i="6"/>
  <c r="K22" i="6" s="1"/>
  <c r="O22" i="6"/>
  <c r="U22" i="1"/>
  <c r="C22" i="6"/>
  <c r="L22" i="6" s="1"/>
  <c r="P22" i="6"/>
  <c r="V22" i="1"/>
  <c r="D22" i="6"/>
  <c r="M22" i="6" s="1"/>
  <c r="Q22" i="6" s="1"/>
  <c r="T23" i="1"/>
  <c r="B23" i="6"/>
  <c r="K23" i="6" s="1"/>
  <c r="O23" i="6" s="1"/>
  <c r="U23" i="1"/>
  <c r="C23" i="6"/>
  <c r="V23" i="1"/>
  <c r="D23" i="6"/>
  <c r="T24" i="1"/>
  <c r="B24" i="6"/>
  <c r="K24" i="6" s="1"/>
  <c r="O24" i="6" s="1"/>
  <c r="U24" i="1"/>
  <c r="C24" i="6"/>
  <c r="V24" i="1"/>
  <c r="D24" i="6"/>
  <c r="T25" i="1"/>
  <c r="B25" i="6"/>
  <c r="K25" i="6" s="1"/>
  <c r="U25" i="1"/>
  <c r="C25" i="6"/>
  <c r="L25" i="6" s="1"/>
  <c r="V25" i="1"/>
  <c r="D25" i="6"/>
  <c r="M25" i="6" s="1"/>
  <c r="Q25" i="6" s="1"/>
  <c r="T26" i="1"/>
  <c r="B26" i="6"/>
  <c r="K26" i="6" s="1"/>
  <c r="O26" i="6"/>
  <c r="U26" i="1"/>
  <c r="C26" i="6"/>
  <c r="L26" i="6" s="1"/>
  <c r="P26" i="6"/>
  <c r="V26" i="1"/>
  <c r="D26" i="6"/>
  <c r="M26" i="6" s="1"/>
  <c r="Q26" i="6" s="1"/>
  <c r="T27" i="1"/>
  <c r="B27" i="6"/>
  <c r="K27" i="6" s="1"/>
  <c r="O27" i="6"/>
  <c r="U27" i="1"/>
  <c r="C27" i="6"/>
  <c r="V27" i="1"/>
  <c r="D27" i="6"/>
  <c r="T28" i="1"/>
  <c r="B28" i="6"/>
  <c r="U28" i="1"/>
  <c r="C28" i="6"/>
  <c r="V28" i="1"/>
  <c r="D28" i="6"/>
  <c r="T29" i="1"/>
  <c r="B29" i="6"/>
  <c r="K29" i="6" s="1"/>
  <c r="U29" i="1"/>
  <c r="C29" i="6"/>
  <c r="L29" i="6" s="1"/>
  <c r="V29" i="1"/>
  <c r="D29" i="6"/>
  <c r="M29" i="6" s="1"/>
  <c r="Q29" i="6"/>
  <c r="T30" i="1"/>
  <c r="B30" i="6"/>
  <c r="K30" i="6" s="1"/>
  <c r="O30" i="6"/>
  <c r="U30" i="1"/>
  <c r="C30" i="6"/>
  <c r="L30" i="6" s="1"/>
  <c r="P30" i="6"/>
  <c r="V30" i="1"/>
  <c r="D30" i="6"/>
  <c r="M30" i="6" s="1"/>
  <c r="Q30" i="6" s="1"/>
  <c r="T31" i="1"/>
  <c r="B31" i="6"/>
  <c r="U31" i="1"/>
  <c r="C31" i="6"/>
  <c r="V31" i="1"/>
  <c r="D31" i="6"/>
  <c r="T32" i="1"/>
  <c r="B32" i="6"/>
  <c r="U32" i="1"/>
  <c r="C32" i="6"/>
  <c r="L32" i="6" s="1"/>
  <c r="P32" i="6" s="1"/>
  <c r="V32" i="1"/>
  <c r="D32" i="6"/>
  <c r="T33" i="1"/>
  <c r="B33" i="6"/>
  <c r="K33" i="6" s="1"/>
  <c r="U33" i="1"/>
  <c r="C33" i="6"/>
  <c r="L33" i="6" s="1"/>
  <c r="P33" i="6" s="1"/>
  <c r="V33" i="1"/>
  <c r="D33" i="6"/>
  <c r="M33" i="6" s="1"/>
  <c r="T34" i="1"/>
  <c r="B34" i="6"/>
  <c r="K34" i="6" s="1"/>
  <c r="O34" i="6"/>
  <c r="U34" i="1"/>
  <c r="C34" i="6" s="1"/>
  <c r="L34" i="6" s="1"/>
  <c r="P34" i="6" s="1"/>
  <c r="V34" i="1"/>
  <c r="D34" i="6" s="1"/>
  <c r="M34" i="6" s="1"/>
  <c r="Q34" i="6"/>
  <c r="T35" i="1"/>
  <c r="B35" i="6" s="1"/>
  <c r="U35" i="1"/>
  <c r="C35" i="6" s="1"/>
  <c r="V35" i="1"/>
  <c r="D35" i="6" s="1"/>
  <c r="T36" i="1"/>
  <c r="B36" i="6"/>
  <c r="U36" i="1"/>
  <c r="C36" i="6"/>
  <c r="V36" i="1"/>
  <c r="D36" i="6"/>
  <c r="T37" i="1"/>
  <c r="B37" i="6" s="1"/>
  <c r="K37" i="6" s="1"/>
  <c r="U37" i="1"/>
  <c r="C37" i="6"/>
  <c r="L37" i="6" s="1"/>
  <c r="P37" i="6" s="1"/>
  <c r="V37" i="1"/>
  <c r="D37" i="6"/>
  <c r="M37" i="6" s="1"/>
  <c r="T38" i="1"/>
  <c r="B38" i="6"/>
  <c r="K38" i="6" s="1"/>
  <c r="O38" i="6"/>
  <c r="U38" i="1"/>
  <c r="C38" i="6" s="1"/>
  <c r="L38" i="6" s="1"/>
  <c r="P38" i="6" s="1"/>
  <c r="V38" i="1"/>
  <c r="D38" i="6" s="1"/>
  <c r="M38" i="6" s="1"/>
  <c r="Q38" i="6" s="1"/>
  <c r="T39" i="1"/>
  <c r="B39" i="6"/>
  <c r="K39" i="6" s="1"/>
  <c r="O39" i="6"/>
  <c r="U39" i="1"/>
  <c r="C39" i="6"/>
  <c r="V39" i="1"/>
  <c r="D39" i="6" s="1"/>
  <c r="M39" i="6" s="1"/>
  <c r="Q39" i="6" s="1"/>
  <c r="T40" i="1"/>
  <c r="B40" i="6" s="1"/>
  <c r="U40" i="1"/>
  <c r="C40" i="6"/>
  <c r="L40" i="6" s="1"/>
  <c r="P40" i="6" s="1"/>
  <c r="V40" i="1"/>
  <c r="D40" i="6"/>
  <c r="T41" i="1"/>
  <c r="B41" i="6" s="1"/>
  <c r="K41" i="6" s="1"/>
  <c r="U41" i="1"/>
  <c r="C41" i="6"/>
  <c r="L41" i="6" s="1"/>
  <c r="V41" i="1"/>
  <c r="D41" i="6"/>
  <c r="M41" i="6" s="1"/>
  <c r="Q41" i="6" s="1"/>
  <c r="T42" i="1"/>
  <c r="B42" i="6"/>
  <c r="K42" i="6" s="1"/>
  <c r="O42" i="6"/>
  <c r="U42" i="1"/>
  <c r="C42" i="6" s="1"/>
  <c r="L42" i="6" s="1"/>
  <c r="P42" i="6" s="1"/>
  <c r="V42" i="1"/>
  <c r="D42" i="6"/>
  <c r="M42" i="6" s="1"/>
  <c r="Q42" i="6" s="1"/>
  <c r="T43" i="1"/>
  <c r="B43" i="6"/>
  <c r="U43" i="1"/>
  <c r="C43" i="6"/>
  <c r="V43" i="1"/>
  <c r="D43" i="6" s="1"/>
  <c r="M43" i="6" s="1"/>
  <c r="Q43" i="6" s="1"/>
  <c r="T44" i="1"/>
  <c r="B44" i="6" s="1"/>
  <c r="K44" i="6" s="1"/>
  <c r="O44" i="6" s="1"/>
  <c r="U44" i="1"/>
  <c r="C44" i="6"/>
  <c r="V44" i="1"/>
  <c r="D44" i="6"/>
  <c r="T45" i="1"/>
  <c r="B45" i="6" s="1"/>
  <c r="K45" i="6" s="1"/>
  <c r="O45" i="6" s="1"/>
  <c r="U45" i="1"/>
  <c r="C45" i="6" s="1"/>
  <c r="L45" i="6" s="1"/>
  <c r="P45" i="6" s="1"/>
  <c r="V45" i="1"/>
  <c r="D45" i="6"/>
  <c r="M45" i="6" s="1"/>
  <c r="Q45" i="6" s="1"/>
  <c r="T46" i="1"/>
  <c r="B46" i="6"/>
  <c r="K46" i="6" s="1"/>
  <c r="O46" i="6"/>
  <c r="U46" i="1"/>
  <c r="C46" i="6" s="1"/>
  <c r="L46" i="6" s="1"/>
  <c r="P46" i="6" s="1"/>
  <c r="V46" i="1"/>
  <c r="D46" i="6"/>
  <c r="M46" i="6" s="1"/>
  <c r="Q46" i="6" s="1"/>
  <c r="T47" i="1"/>
  <c r="B47" i="6"/>
  <c r="U47" i="1"/>
  <c r="C47" i="6"/>
  <c r="V47" i="1"/>
  <c r="D47" i="6" s="1"/>
  <c r="T48" i="1"/>
  <c r="B48" i="6"/>
  <c r="U48" i="1"/>
  <c r="C48" i="6"/>
  <c r="V48" i="1"/>
  <c r="D48" i="6"/>
  <c r="T49" i="1"/>
  <c r="B49" i="6" s="1"/>
  <c r="K49" i="6" s="1"/>
  <c r="U49" i="1"/>
  <c r="C49" i="6" s="1"/>
  <c r="L49" i="6" s="1"/>
  <c r="P49" i="6" s="1"/>
  <c r="V49" i="1"/>
  <c r="D49" i="6"/>
  <c r="M49" i="6" s="1"/>
  <c r="Q49" i="6"/>
  <c r="T50" i="1"/>
  <c r="B50" i="6"/>
  <c r="K50" i="6" s="1"/>
  <c r="O50" i="6"/>
  <c r="U50" i="1"/>
  <c r="C50" i="6" s="1"/>
  <c r="L50" i="6" s="1"/>
  <c r="P50" i="6" s="1"/>
  <c r="V50" i="1"/>
  <c r="D50" i="6" s="1"/>
  <c r="M50" i="6" s="1"/>
  <c r="Q50" i="6" s="1"/>
  <c r="T51" i="1"/>
  <c r="B51" i="6"/>
  <c r="U51" i="1"/>
  <c r="C51" i="6"/>
  <c r="V51" i="1"/>
  <c r="D51" i="6" s="1"/>
  <c r="T52" i="1"/>
  <c r="B52" i="6"/>
  <c r="K52" i="6" s="1"/>
  <c r="O52" i="6" s="1"/>
  <c r="U52" i="1"/>
  <c r="C52" i="6" s="1"/>
  <c r="L52" i="6" s="1"/>
  <c r="P52" i="6" s="1"/>
  <c r="V52" i="1"/>
  <c r="D52" i="6"/>
  <c r="T53" i="1"/>
  <c r="B53" i="6" s="1"/>
  <c r="K53" i="6" s="1"/>
  <c r="O53" i="6"/>
  <c r="U53" i="1"/>
  <c r="C53" i="6" s="1"/>
  <c r="L53" i="6" s="1"/>
  <c r="P53" i="6" s="1"/>
  <c r="V53" i="1"/>
  <c r="D53" i="6"/>
  <c r="M53" i="6" s="1"/>
  <c r="Q53" i="6" s="1"/>
  <c r="B54" i="6"/>
  <c r="K54" i="6" s="1"/>
  <c r="O54" i="6" s="1"/>
  <c r="C54" i="6"/>
  <c r="L54" i="6" s="1"/>
  <c r="P54" i="6" s="1"/>
  <c r="D54" i="6"/>
  <c r="M54" i="6" s="1"/>
  <c r="Q54" i="6" s="1"/>
  <c r="B55" i="6"/>
  <c r="K55" i="6" s="1"/>
  <c r="O55" i="6" s="1"/>
  <c r="C55" i="6"/>
  <c r="L55" i="6" s="1"/>
  <c r="P55" i="6" s="1"/>
  <c r="D55" i="6"/>
  <c r="M55" i="6" s="1"/>
  <c r="Q55" i="6" s="1"/>
  <c r="B56" i="6"/>
  <c r="K56" i="6" s="1"/>
  <c r="O56" i="6" s="1"/>
  <c r="C56" i="6"/>
  <c r="D56" i="6"/>
  <c r="M56" i="6" s="1"/>
  <c r="Q56" i="6" s="1"/>
  <c r="B57" i="6"/>
  <c r="K57" i="6" s="1"/>
  <c r="O57" i="6" s="1"/>
  <c r="C57" i="6"/>
  <c r="L57" i="6" s="1"/>
  <c r="P57" i="6" s="1"/>
  <c r="D57" i="6"/>
  <c r="M57" i="6" s="1"/>
  <c r="Q57" i="6" s="1"/>
  <c r="B58" i="6"/>
  <c r="K58" i="6" s="1"/>
  <c r="O58" i="6" s="1"/>
  <c r="C58" i="6"/>
  <c r="L58" i="6" s="1"/>
  <c r="P58" i="6" s="1"/>
  <c r="D58" i="6"/>
  <c r="M58" i="6" s="1"/>
  <c r="Q58" i="6" s="1"/>
  <c r="B59" i="6"/>
  <c r="K59" i="6" s="1"/>
  <c r="O59" i="6" s="1"/>
  <c r="C59" i="6"/>
  <c r="L59" i="6" s="1"/>
  <c r="P59" i="6" s="1"/>
  <c r="D59" i="6"/>
  <c r="M59" i="6" s="1"/>
  <c r="Q59" i="6" s="1"/>
  <c r="B60" i="6"/>
  <c r="K60" i="6" s="1"/>
  <c r="O60" i="6" s="1"/>
  <c r="C60" i="6"/>
  <c r="D60" i="6"/>
  <c r="B61" i="6"/>
  <c r="K61" i="6" s="1"/>
  <c r="O61" i="6" s="1"/>
  <c r="C61" i="6"/>
  <c r="L61" i="6" s="1"/>
  <c r="P61" i="6" s="1"/>
  <c r="D61" i="6"/>
  <c r="M61" i="6" s="1"/>
  <c r="Q61" i="6" s="1"/>
  <c r="B62" i="6"/>
  <c r="K62" i="6" s="1"/>
  <c r="O62" i="6" s="1"/>
  <c r="C62" i="6"/>
  <c r="L62" i="6" s="1"/>
  <c r="P62" i="6" s="1"/>
  <c r="D62" i="6"/>
  <c r="M62" i="6" s="1"/>
  <c r="Q62" i="6" s="1"/>
  <c r="B63" i="6"/>
  <c r="K63" i="6" s="1"/>
  <c r="O63" i="6" s="1"/>
  <c r="C63" i="6"/>
  <c r="L63" i="6" s="1"/>
  <c r="P63" i="6" s="1"/>
  <c r="D63" i="6"/>
  <c r="M63" i="6" s="1"/>
  <c r="Q63" i="6" s="1"/>
  <c r="B64" i="6"/>
  <c r="C64" i="6"/>
  <c r="L64" i="6" s="1"/>
  <c r="P64" i="6" s="1"/>
  <c r="D64" i="6"/>
  <c r="B65" i="6"/>
  <c r="K65" i="6" s="1"/>
  <c r="O65" i="6" s="1"/>
  <c r="C65" i="6"/>
  <c r="L65" i="6" s="1"/>
  <c r="P65" i="6" s="1"/>
  <c r="D65" i="6"/>
  <c r="M65" i="6" s="1"/>
  <c r="Q65" i="6" s="1"/>
  <c r="B66" i="6"/>
  <c r="K66" i="6" s="1"/>
  <c r="O66" i="6" s="1"/>
  <c r="C66" i="6"/>
  <c r="L66" i="6" s="1"/>
  <c r="P66" i="6" s="1"/>
  <c r="D66" i="6"/>
  <c r="M66" i="6" s="1"/>
  <c r="Q66" i="6" s="1"/>
  <c r="B67" i="6"/>
  <c r="C67" i="6"/>
  <c r="L67" i="6" s="1"/>
  <c r="P67" i="6" s="1"/>
  <c r="D67" i="6"/>
  <c r="B68" i="6"/>
  <c r="C68" i="6"/>
  <c r="L68" i="6" s="1"/>
  <c r="P68" i="6" s="1"/>
  <c r="D68" i="6"/>
  <c r="M68" i="6" s="1"/>
  <c r="Q68" i="6" s="1"/>
  <c r="B69" i="6"/>
  <c r="K69" i="6" s="1"/>
  <c r="O69" i="6" s="1"/>
  <c r="C69" i="6"/>
  <c r="L69" i="6" s="1"/>
  <c r="P69" i="6" s="1"/>
  <c r="D69" i="6"/>
  <c r="M69" i="6" s="1"/>
  <c r="Q69" i="6" s="1"/>
  <c r="B70" i="6"/>
  <c r="K70" i="6" s="1"/>
  <c r="O70" i="6" s="1"/>
  <c r="C70" i="6"/>
  <c r="L70" i="6" s="1"/>
  <c r="P70" i="6" s="1"/>
  <c r="D70" i="6"/>
  <c r="M70" i="6" s="1"/>
  <c r="Q70" i="6" s="1"/>
  <c r="B71" i="6"/>
  <c r="K71" i="6" s="1"/>
  <c r="O71" i="6" s="1"/>
  <c r="C71" i="6"/>
  <c r="L71" i="6" s="1"/>
  <c r="P71" i="6" s="1"/>
  <c r="D71" i="6"/>
  <c r="M71" i="6" s="1"/>
  <c r="Q71" i="6" s="1"/>
  <c r="B72" i="6"/>
  <c r="K72" i="6" s="1"/>
  <c r="O72" i="6" s="1"/>
  <c r="C72" i="6"/>
  <c r="D72" i="6"/>
  <c r="M72" i="6" s="1"/>
  <c r="Q72" i="6" s="1"/>
  <c r="B73" i="6"/>
  <c r="K73" i="6" s="1"/>
  <c r="O73" i="6" s="1"/>
  <c r="C73" i="6"/>
  <c r="L73" i="6" s="1"/>
  <c r="P73" i="6" s="1"/>
  <c r="D73" i="6"/>
  <c r="M73" i="6" s="1"/>
  <c r="Q73" i="6" s="1"/>
  <c r="B74" i="6"/>
  <c r="K74" i="6" s="1"/>
  <c r="O74" i="6" s="1"/>
  <c r="C74" i="6"/>
  <c r="L74" i="6" s="1"/>
  <c r="P74" i="6" s="1"/>
  <c r="D74" i="6"/>
  <c r="M74" i="6" s="1"/>
  <c r="Q74" i="6" s="1"/>
  <c r="B75" i="6"/>
  <c r="K75" i="6" s="1"/>
  <c r="O75" i="6" s="1"/>
  <c r="C75" i="6"/>
  <c r="L75" i="6" s="1"/>
  <c r="P75" i="6" s="1"/>
  <c r="D75" i="6"/>
  <c r="M75" i="6" s="1"/>
  <c r="Q75" i="6" s="1"/>
  <c r="B76" i="6"/>
  <c r="K76" i="6" s="1"/>
  <c r="O76" i="6" s="1"/>
  <c r="C76" i="6"/>
  <c r="D76" i="6"/>
  <c r="B77" i="6"/>
  <c r="K77" i="6" s="1"/>
  <c r="O77" i="6" s="1"/>
  <c r="C77" i="6"/>
  <c r="L77" i="6" s="1"/>
  <c r="P77" i="6" s="1"/>
  <c r="D77" i="6"/>
  <c r="M77" i="6" s="1"/>
  <c r="Q77" i="6" s="1"/>
  <c r="B78" i="6"/>
  <c r="K78" i="6" s="1"/>
  <c r="O78" i="6" s="1"/>
  <c r="C78" i="6"/>
  <c r="L78" i="6" s="1"/>
  <c r="P78" i="6" s="1"/>
  <c r="D78" i="6"/>
  <c r="M78" i="6" s="1"/>
  <c r="Q78" i="6" s="1"/>
  <c r="B79" i="6"/>
  <c r="K79" i="6" s="1"/>
  <c r="O79" i="6" s="1"/>
  <c r="C79" i="6"/>
  <c r="L79" i="6" s="1"/>
  <c r="P79" i="6" s="1"/>
  <c r="D79" i="6"/>
  <c r="M79" i="6" s="1"/>
  <c r="Q79" i="6" s="1"/>
  <c r="B80" i="6"/>
  <c r="C80" i="6"/>
  <c r="L80" i="6" s="1"/>
  <c r="P80" i="6" s="1"/>
  <c r="D80" i="6"/>
  <c r="B81" i="6"/>
  <c r="K81" i="6" s="1"/>
  <c r="O81" i="6" s="1"/>
  <c r="C81" i="6"/>
  <c r="L81" i="6" s="1"/>
  <c r="P81" i="6" s="1"/>
  <c r="D81" i="6"/>
  <c r="M81" i="6" s="1"/>
  <c r="Q81" i="6" s="1"/>
  <c r="B82" i="6"/>
  <c r="K82" i="6" s="1"/>
  <c r="O82" i="6" s="1"/>
  <c r="C82" i="6"/>
  <c r="L82" i="6" s="1"/>
  <c r="P82" i="6" s="1"/>
  <c r="D82" i="6"/>
  <c r="M82" i="6" s="1"/>
  <c r="Q82" i="6" s="1"/>
  <c r="B83" i="6"/>
  <c r="C83" i="6"/>
  <c r="L83" i="6" s="1"/>
  <c r="P83" i="6" s="1"/>
  <c r="D83" i="6"/>
  <c r="B84" i="6"/>
  <c r="C84" i="6"/>
  <c r="L84" i="6" s="1"/>
  <c r="P84" i="6" s="1"/>
  <c r="D84" i="6"/>
  <c r="M84" i="6" s="1"/>
  <c r="Q84" i="6" s="1"/>
  <c r="B85" i="6"/>
  <c r="K85" i="6" s="1"/>
  <c r="O85" i="6" s="1"/>
  <c r="C85" i="6"/>
  <c r="L85" i="6" s="1"/>
  <c r="P85" i="6" s="1"/>
  <c r="D85" i="6"/>
  <c r="M85" i="6" s="1"/>
  <c r="Q85" i="6" s="1"/>
  <c r="B86" i="6"/>
  <c r="K86" i="6" s="1"/>
  <c r="O86" i="6"/>
  <c r="C86" i="6"/>
  <c r="L86" i="6" s="1"/>
  <c r="P86" i="6" s="1"/>
  <c r="D86" i="6"/>
  <c r="M86" i="6" s="1"/>
  <c r="Q86" i="6" s="1"/>
  <c r="B87" i="6"/>
  <c r="K87" i="6" s="1"/>
  <c r="O87" i="6" s="1"/>
  <c r="C87" i="6"/>
  <c r="L87" i="6" s="1"/>
  <c r="P87" i="6" s="1"/>
  <c r="D87" i="6"/>
  <c r="M87" i="6" s="1"/>
  <c r="Q87" i="6" s="1"/>
  <c r="B88" i="6"/>
  <c r="C88" i="6"/>
  <c r="L88" i="6" s="1"/>
  <c r="P88" i="6" s="1"/>
  <c r="D88" i="6"/>
  <c r="B89" i="6"/>
  <c r="K89" i="6" s="1"/>
  <c r="O89" i="6" s="1"/>
  <c r="C89" i="6"/>
  <c r="L89" i="6" s="1"/>
  <c r="P89" i="6" s="1"/>
  <c r="D89" i="6"/>
  <c r="M89" i="6" s="1"/>
  <c r="Q89" i="6" s="1"/>
  <c r="B90" i="6"/>
  <c r="K90" i="6" s="1"/>
  <c r="O90" i="6" s="1"/>
  <c r="C90" i="6"/>
  <c r="L90" i="6" s="1"/>
  <c r="P90" i="6" s="1"/>
  <c r="D90" i="6"/>
  <c r="M90" i="6" s="1"/>
  <c r="Q90" i="6" s="1"/>
  <c r="B91" i="6"/>
  <c r="K91" i="6" s="1"/>
  <c r="O91" i="6" s="1"/>
  <c r="C91" i="6"/>
  <c r="L91" i="6" s="1"/>
  <c r="P91" i="6" s="1"/>
  <c r="D91" i="6"/>
  <c r="M91" i="6" s="1"/>
  <c r="Q91" i="6" s="1"/>
  <c r="B92" i="6"/>
  <c r="C92" i="6"/>
  <c r="D92" i="6"/>
  <c r="B93" i="6"/>
  <c r="K93" i="6" s="1"/>
  <c r="O93" i="6" s="1"/>
  <c r="C93" i="6"/>
  <c r="L93" i="6" s="1"/>
  <c r="P93" i="6" s="1"/>
  <c r="D93" i="6"/>
  <c r="M93" i="6" s="1"/>
  <c r="Q93" i="6" s="1"/>
  <c r="B94" i="6"/>
  <c r="K94" i="6" s="1"/>
  <c r="O94" i="6" s="1"/>
  <c r="C94" i="6"/>
  <c r="L94" i="6" s="1"/>
  <c r="P94" i="6" s="1"/>
  <c r="D94" i="6"/>
  <c r="M94" i="6"/>
  <c r="Q94" i="6" s="1"/>
  <c r="B95" i="6"/>
  <c r="K95" i="6" s="1"/>
  <c r="O95" i="6" s="1"/>
  <c r="C95" i="6"/>
  <c r="L95" i="6" s="1"/>
  <c r="P95" i="6" s="1"/>
  <c r="D95" i="6"/>
  <c r="M95" i="6"/>
  <c r="Q95" i="6" s="1"/>
  <c r="B96" i="6"/>
  <c r="C96" i="6"/>
  <c r="L96" i="6" s="1"/>
  <c r="P96" i="6" s="1"/>
  <c r="D96" i="6"/>
  <c r="M96" i="6" s="1"/>
  <c r="Q96" i="6" s="1"/>
  <c r="B97" i="6"/>
  <c r="K97" i="6" s="1"/>
  <c r="O97" i="6" s="1"/>
  <c r="C97" i="6"/>
  <c r="L97" i="6" s="1"/>
  <c r="P97" i="6" s="1"/>
  <c r="D97" i="6"/>
  <c r="M97" i="6" s="1"/>
  <c r="Q97" i="6" s="1"/>
  <c r="B98" i="6"/>
  <c r="K98" i="6" s="1"/>
  <c r="O98" i="6" s="1"/>
  <c r="C98" i="6"/>
  <c r="L98" i="6" s="1"/>
  <c r="P98" i="6" s="1"/>
  <c r="D98" i="6"/>
  <c r="M98" i="6" s="1"/>
  <c r="Q98" i="6" s="1"/>
  <c r="B99" i="6"/>
  <c r="K99" i="6" s="1"/>
  <c r="O99" i="6" s="1"/>
  <c r="C99" i="6"/>
  <c r="L99" i="6" s="1"/>
  <c r="P99" i="6" s="1"/>
  <c r="D99" i="6"/>
  <c r="M99" i="6" s="1"/>
  <c r="Q99" i="6" s="1"/>
  <c r="B100" i="6"/>
  <c r="C100" i="6"/>
  <c r="L100" i="6" s="1"/>
  <c r="P100" i="6" s="1"/>
  <c r="D100" i="6"/>
  <c r="M100" i="6" s="1"/>
  <c r="Q100" i="6" s="1"/>
  <c r="B101" i="6"/>
  <c r="K101" i="6" s="1"/>
  <c r="O101" i="6" s="1"/>
  <c r="C101" i="6"/>
  <c r="L101" i="6" s="1"/>
  <c r="P101" i="6" s="1"/>
  <c r="D101" i="6"/>
  <c r="M101" i="6" s="1"/>
  <c r="Q101" i="6" s="1"/>
  <c r="B102" i="6"/>
  <c r="K102" i="6" s="1"/>
  <c r="O102" i="6" s="1"/>
  <c r="C102" i="6"/>
  <c r="L102" i="6"/>
  <c r="P102" i="6" s="1"/>
  <c r="D102" i="6"/>
  <c r="M102" i="6" s="1"/>
  <c r="Q102" i="6" s="1"/>
  <c r="B103" i="6"/>
  <c r="K103" i="6" s="1"/>
  <c r="O103" i="6" s="1"/>
  <c r="C103" i="6"/>
  <c r="L103" i="6" s="1"/>
  <c r="P103" i="6" s="1"/>
  <c r="B104" i="6"/>
  <c r="K104" i="6" s="1"/>
  <c r="O104" i="6" s="1"/>
  <c r="C104" i="6"/>
  <c r="D104" i="6"/>
  <c r="M104" i="6" s="1"/>
  <c r="Q104" i="6" s="1"/>
  <c r="B105" i="6"/>
  <c r="K105" i="6" s="1"/>
  <c r="O105" i="6" s="1"/>
  <c r="C105" i="6"/>
  <c r="L105" i="6" s="1"/>
  <c r="P105" i="6" s="1"/>
  <c r="D105" i="6"/>
  <c r="M105" i="6" s="1"/>
  <c r="Q105" i="6" s="1"/>
  <c r="B106" i="6"/>
  <c r="K106" i="6" s="1"/>
  <c r="O106" i="6" s="1"/>
  <c r="C106" i="6"/>
  <c r="L106" i="6" s="1"/>
  <c r="P106" i="6" s="1"/>
  <c r="D106" i="6"/>
  <c r="M106" i="6" s="1"/>
  <c r="Q106" i="6" s="1"/>
  <c r="B107" i="6"/>
  <c r="K107" i="6"/>
  <c r="O107" i="6" s="1"/>
  <c r="C107" i="6"/>
  <c r="L107" i="6" s="1"/>
  <c r="P107" i="6" s="1"/>
  <c r="D107" i="6"/>
  <c r="M107" i="6"/>
  <c r="Q107" i="6" s="1"/>
  <c r="B108" i="6"/>
  <c r="C108" i="6"/>
  <c r="D108" i="6"/>
  <c r="M108" i="6" s="1"/>
  <c r="Q108" i="6" s="1"/>
  <c r="B109" i="6"/>
  <c r="K109" i="6" s="1"/>
  <c r="O109" i="6" s="1"/>
  <c r="C109" i="6"/>
  <c r="L109" i="6" s="1"/>
  <c r="P109" i="6" s="1"/>
  <c r="D109" i="6"/>
  <c r="M109" i="6" s="1"/>
  <c r="Q109" i="6" s="1"/>
  <c r="B110" i="6"/>
  <c r="K110" i="6" s="1"/>
  <c r="O110" i="6" s="1"/>
  <c r="C110" i="6"/>
  <c r="L110" i="6" s="1"/>
  <c r="P110" i="6" s="1"/>
  <c r="D110" i="6"/>
  <c r="M110" i="6" s="1"/>
  <c r="Q110" i="6" s="1"/>
  <c r="T6" i="1"/>
  <c r="B6" i="6" s="1"/>
  <c r="O6" i="6" s="1"/>
  <c r="K6" i="6"/>
  <c r="U6" i="1"/>
  <c r="C6" i="6" s="1"/>
  <c r="V6" i="1"/>
  <c r="D6" i="6" s="1"/>
  <c r="M6" i="6" s="1"/>
  <c r="Q6" i="6" s="1"/>
  <c r="T7" i="1"/>
  <c r="B7" i="6" s="1"/>
  <c r="O7" i="6" s="1"/>
  <c r="K7" i="6"/>
  <c r="U7" i="1"/>
  <c r="C7" i="6" s="1"/>
  <c r="V7" i="1"/>
  <c r="D7" i="6"/>
  <c r="M7" i="6" s="1"/>
  <c r="Q7" i="6" s="1"/>
  <c r="T8" i="1"/>
  <c r="B8" i="6" s="1"/>
  <c r="O8" i="6" s="1"/>
  <c r="K8" i="6"/>
  <c r="U8" i="1"/>
  <c r="C8" i="6" s="1"/>
  <c r="V8" i="1"/>
  <c r="D8" i="6"/>
  <c r="M8" i="6" s="1"/>
  <c r="Q8" i="6" s="1"/>
  <c r="T9" i="1"/>
  <c r="B9" i="6"/>
  <c r="O9" i="6" s="1"/>
  <c r="K9" i="6"/>
  <c r="U9" i="1"/>
  <c r="C9" i="6" s="1"/>
  <c r="V9" i="1"/>
  <c r="D9" i="6" s="1"/>
  <c r="M9" i="6" s="1"/>
  <c r="Q9" i="6" s="1"/>
  <c r="V5" i="1"/>
  <c r="D5" i="6"/>
  <c r="U5" i="1"/>
  <c r="C5" i="6" s="1"/>
  <c r="T5" i="1"/>
  <c r="B5" i="6"/>
  <c r="K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5" i="6"/>
  <c r="F11" i="6"/>
  <c r="F12" i="6"/>
  <c r="F15" i="6"/>
  <c r="F19" i="6"/>
  <c r="F20" i="6"/>
  <c r="F23" i="6"/>
  <c r="F27" i="6"/>
  <c r="F28" i="6"/>
  <c r="F31" i="6"/>
  <c r="F35" i="6"/>
  <c r="F36" i="6"/>
  <c r="F39" i="6"/>
  <c r="F43" i="6"/>
  <c r="F44" i="6"/>
  <c r="F47" i="6"/>
  <c r="F2" i="6"/>
  <c r="H2" i="6"/>
  <c r="I2" i="6"/>
  <c r="F3" i="6"/>
  <c r="H3" i="6"/>
  <c r="I3" i="6"/>
  <c r="F4" i="6"/>
  <c r="H4" i="6"/>
  <c r="I4" i="6"/>
  <c r="F5" i="6"/>
  <c r="F7" i="6"/>
  <c r="F8" i="6"/>
  <c r="I1" i="6"/>
  <c r="H1" i="6"/>
  <c r="F1" i="6"/>
  <c r="B2" i="6"/>
  <c r="C2" i="6"/>
  <c r="D2" i="6"/>
  <c r="B3" i="6"/>
  <c r="C3" i="6"/>
  <c r="D3" i="6"/>
  <c r="B4" i="6"/>
  <c r="C4" i="6"/>
  <c r="D4" i="6"/>
  <c r="C1" i="6"/>
  <c r="D1" i="6"/>
  <c r="B1" i="6"/>
  <c r="F8" i="3"/>
  <c r="F9" i="3"/>
  <c r="F12" i="3"/>
  <c r="F13" i="3"/>
  <c r="F14" i="3"/>
  <c r="F16" i="3"/>
  <c r="F17" i="3"/>
  <c r="F20" i="3"/>
  <c r="F21" i="3"/>
  <c r="F24" i="3"/>
  <c r="F25" i="3"/>
  <c r="F28" i="3"/>
  <c r="F29" i="3"/>
  <c r="F30" i="3"/>
  <c r="F32" i="3"/>
  <c r="F33" i="3"/>
  <c r="F36" i="3"/>
  <c r="F37" i="3"/>
  <c r="F40" i="3"/>
  <c r="F41" i="3"/>
  <c r="D5" i="3"/>
  <c r="F5" i="3" s="1"/>
  <c r="D6" i="3"/>
  <c r="F6" i="3" s="1"/>
  <c r="D7" i="3"/>
  <c r="F7" i="3" s="1"/>
  <c r="D8" i="3"/>
  <c r="D9" i="3"/>
  <c r="D10" i="3"/>
  <c r="F10" i="3" s="1"/>
  <c r="D11" i="3"/>
  <c r="F11" i="3" s="1"/>
  <c r="D12" i="3"/>
  <c r="D13" i="3"/>
  <c r="D14" i="3"/>
  <c r="D15" i="3"/>
  <c r="F15" i="3" s="1"/>
  <c r="D16" i="3"/>
  <c r="D17" i="3"/>
  <c r="D18" i="3"/>
  <c r="F18" i="3" s="1"/>
  <c r="D19" i="3"/>
  <c r="F19" i="3" s="1"/>
  <c r="D20" i="3"/>
  <c r="D21" i="3"/>
  <c r="D22" i="3"/>
  <c r="F22" i="3" s="1"/>
  <c r="D23" i="3"/>
  <c r="F23" i="3" s="1"/>
  <c r="D24" i="3"/>
  <c r="D25" i="3"/>
  <c r="D26" i="3"/>
  <c r="F26" i="3" s="1"/>
  <c r="D27" i="3"/>
  <c r="F27" i="3" s="1"/>
  <c r="D28" i="3"/>
  <c r="D29" i="3"/>
  <c r="D30" i="3"/>
  <c r="D31" i="3"/>
  <c r="F31" i="3" s="1"/>
  <c r="D32" i="3"/>
  <c r="D33" i="3"/>
  <c r="D34" i="3"/>
  <c r="F34" i="3" s="1"/>
  <c r="D35" i="3"/>
  <c r="F35" i="3" s="1"/>
  <c r="D36" i="3"/>
  <c r="D37" i="3"/>
  <c r="D38" i="3"/>
  <c r="F38" i="3" s="1"/>
  <c r="D39" i="3"/>
  <c r="F39" i="3" s="1"/>
  <c r="D40" i="3"/>
  <c r="D41" i="3"/>
  <c r="D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42" i="3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51" i="6"/>
  <c r="E6" i="2"/>
  <c r="F6" i="6" s="1"/>
  <c r="E7" i="2"/>
  <c r="E8" i="2"/>
  <c r="E9" i="2"/>
  <c r="F9" i="6" s="1"/>
  <c r="E10" i="2"/>
  <c r="F10" i="6" s="1"/>
  <c r="E11" i="2"/>
  <c r="E12" i="2"/>
  <c r="E13" i="2"/>
  <c r="F13" i="6" s="1"/>
  <c r="E14" i="2"/>
  <c r="F14" i="6" s="1"/>
  <c r="E15" i="2"/>
  <c r="E16" i="2"/>
  <c r="F16" i="6" s="1"/>
  <c r="E17" i="2"/>
  <c r="F17" i="6" s="1"/>
  <c r="E18" i="2"/>
  <c r="F18" i="6" s="1"/>
  <c r="E19" i="2"/>
  <c r="E20" i="2"/>
  <c r="E21" i="2"/>
  <c r="F21" i="6" s="1"/>
  <c r="E22" i="2"/>
  <c r="F22" i="6" s="1"/>
  <c r="E23" i="2"/>
  <c r="E24" i="2"/>
  <c r="F24" i="6" s="1"/>
  <c r="E25" i="2"/>
  <c r="F25" i="6" s="1"/>
  <c r="E26" i="2"/>
  <c r="F26" i="6" s="1"/>
  <c r="E27" i="2"/>
  <c r="E28" i="2"/>
  <c r="E29" i="2"/>
  <c r="F29" i="6" s="1"/>
  <c r="E30" i="2"/>
  <c r="F30" i="6" s="1"/>
  <c r="E31" i="2"/>
  <c r="E32" i="2"/>
  <c r="F32" i="6" s="1"/>
  <c r="E33" i="2"/>
  <c r="F33" i="6" s="1"/>
  <c r="E34" i="2"/>
  <c r="F34" i="6" s="1"/>
  <c r="E35" i="2"/>
  <c r="E36" i="2"/>
  <c r="E37" i="2"/>
  <c r="F37" i="6" s="1"/>
  <c r="E38" i="2"/>
  <c r="F38" i="6" s="1"/>
  <c r="E39" i="2"/>
  <c r="E40" i="2"/>
  <c r="F40" i="6" s="1"/>
  <c r="E41" i="2"/>
  <c r="F41" i="6" s="1"/>
  <c r="E42" i="2"/>
  <c r="F42" i="6" s="1"/>
  <c r="E43" i="2"/>
  <c r="E44" i="2"/>
  <c r="E45" i="2"/>
  <c r="F45" i="6" s="1"/>
  <c r="E46" i="2"/>
  <c r="F46" i="6" s="1"/>
  <c r="E47" i="2"/>
  <c r="E48" i="2"/>
  <c r="F48" i="6" s="1"/>
  <c r="E49" i="2"/>
  <c r="F49" i="6" s="1"/>
  <c r="F50" i="6"/>
  <c r="E5" i="2"/>
  <c r="M103" i="6" l="1"/>
  <c r="Q103" i="6" s="1"/>
  <c r="L104" i="6"/>
  <c r="P104" i="6" s="1"/>
  <c r="K100" i="6"/>
  <c r="O100" i="6" s="1"/>
  <c r="N75" i="6"/>
  <c r="R75" i="6" s="1"/>
  <c r="N55" i="6"/>
  <c r="R55" i="6" s="1"/>
  <c r="M80" i="6"/>
  <c r="Q80" i="6" s="1"/>
  <c r="M76" i="6"/>
  <c r="Q76" i="6" s="1"/>
  <c r="M64" i="6"/>
  <c r="Q64" i="6" s="1"/>
  <c r="M60" i="6"/>
  <c r="Q60" i="6" s="1"/>
  <c r="P5" i="6"/>
  <c r="L5" i="6"/>
  <c r="N108" i="6"/>
  <c r="R108" i="6" s="1"/>
  <c r="L108" i="6"/>
  <c r="P108" i="6" s="1"/>
  <c r="K108" i="6"/>
  <c r="O108" i="6" s="1"/>
  <c r="L92" i="6"/>
  <c r="P92" i="6" s="1"/>
  <c r="K68" i="6"/>
  <c r="O68" i="6" s="1"/>
  <c r="L60" i="6"/>
  <c r="P60" i="6" s="1"/>
  <c r="L16" i="6"/>
  <c r="P16" i="6" s="1"/>
  <c r="P7" i="6"/>
  <c r="L7" i="6"/>
  <c r="P9" i="6"/>
  <c r="L9" i="6"/>
  <c r="P6" i="6"/>
  <c r="L6" i="6"/>
  <c r="N20" i="6"/>
  <c r="R20" i="6" s="1"/>
  <c r="K96" i="6"/>
  <c r="O96" i="6" s="1"/>
  <c r="M92" i="6"/>
  <c r="Q92" i="6" s="1"/>
  <c r="K92" i="6"/>
  <c r="O92" i="6" s="1"/>
  <c r="M88" i="6"/>
  <c r="Q88" i="6" s="1"/>
  <c r="K88" i="6"/>
  <c r="O88" i="6" s="1"/>
  <c r="K84" i="6"/>
  <c r="O84" i="6" s="1"/>
  <c r="L76" i="6"/>
  <c r="P76" i="6" s="1"/>
  <c r="P8" i="6"/>
  <c r="L8" i="6"/>
  <c r="M83" i="6"/>
  <c r="Q83" i="6" s="1"/>
  <c r="K83" i="6"/>
  <c r="O83" i="6" s="1"/>
  <c r="K80" i="6"/>
  <c r="O80" i="6" s="1"/>
  <c r="L72" i="6"/>
  <c r="P72" i="6" s="1"/>
  <c r="M67" i="6"/>
  <c r="Q67" i="6" s="1"/>
  <c r="K67" i="6"/>
  <c r="O67" i="6" s="1"/>
  <c r="K64" i="6"/>
  <c r="O64" i="6" s="1"/>
  <c r="L56" i="6"/>
  <c r="P56" i="6" s="1"/>
  <c r="K51" i="6"/>
  <c r="O51" i="6" s="1"/>
  <c r="K48" i="6"/>
  <c r="O48" i="6" s="1"/>
  <c r="K40" i="6"/>
  <c r="O40" i="6" s="1"/>
  <c r="P10" i="6"/>
  <c r="L10" i="6"/>
  <c r="R37" i="6"/>
  <c r="Q37" i="6"/>
  <c r="O33" i="6"/>
  <c r="Q33" i="6"/>
  <c r="O25" i="6"/>
  <c r="R25" i="6"/>
  <c r="O17" i="6"/>
  <c r="Q17" i="6"/>
  <c r="N52" i="6"/>
  <c r="R52" i="6" s="1"/>
  <c r="N48" i="6"/>
  <c r="R48" i="6" s="1"/>
  <c r="N44" i="6"/>
  <c r="R44" i="6" s="1"/>
  <c r="N92" i="6"/>
  <c r="R92" i="6" s="1"/>
  <c r="N88" i="6"/>
  <c r="R88" i="6" s="1"/>
  <c r="N84" i="6"/>
  <c r="R84" i="6" s="1"/>
  <c r="N80" i="6"/>
  <c r="R80" i="6" s="1"/>
  <c r="N72" i="6"/>
  <c r="R72" i="6" s="1"/>
  <c r="N68" i="6"/>
  <c r="R68" i="6" s="1"/>
  <c r="N64" i="6"/>
  <c r="R64" i="6" s="1"/>
  <c r="N60" i="6"/>
  <c r="R60" i="6" s="1"/>
  <c r="N56" i="6"/>
  <c r="R56" i="6" s="1"/>
  <c r="N99" i="6"/>
  <c r="R99" i="6" s="1"/>
  <c r="N107" i="6"/>
  <c r="R107" i="6" s="1"/>
  <c r="L51" i="6"/>
  <c r="P51" i="6" s="1"/>
  <c r="O49" i="6"/>
  <c r="L44" i="6"/>
  <c r="P44" i="6" s="1"/>
  <c r="P41" i="6"/>
  <c r="K36" i="6"/>
  <c r="O36" i="6" s="1"/>
  <c r="K28" i="6"/>
  <c r="O28" i="6" s="1"/>
  <c r="P21" i="6"/>
  <c r="L20" i="6"/>
  <c r="P20" i="6" s="1"/>
  <c r="K12" i="6"/>
  <c r="O12" i="6" s="1"/>
  <c r="R9" i="6"/>
  <c r="N87" i="6"/>
  <c r="R87" i="6" s="1"/>
  <c r="N31" i="6"/>
  <c r="R31" i="6" s="1"/>
  <c r="R97" i="6"/>
  <c r="R33" i="6"/>
  <c r="M5" i="6"/>
  <c r="Q5" i="6" s="1"/>
  <c r="L48" i="6"/>
  <c r="P48" i="6" s="1"/>
  <c r="M47" i="6"/>
  <c r="Q47" i="6" s="1"/>
  <c r="K43" i="6"/>
  <c r="O43" i="6" s="1"/>
  <c r="O37" i="6"/>
  <c r="K35" i="6"/>
  <c r="O35" i="6" s="1"/>
  <c r="K32" i="6"/>
  <c r="O32" i="6" s="1"/>
  <c r="K31" i="6"/>
  <c r="O31" i="6" s="1"/>
  <c r="P25" i="6"/>
  <c r="L24" i="6"/>
  <c r="P24" i="6" s="1"/>
  <c r="K16" i="6"/>
  <c r="O16" i="6" s="1"/>
  <c r="K15" i="6"/>
  <c r="O15" i="6" s="1"/>
  <c r="M52" i="6"/>
  <c r="Q52" i="6" s="1"/>
  <c r="M51" i="6"/>
  <c r="Q51" i="6" s="1"/>
  <c r="K47" i="6"/>
  <c r="O47" i="6" s="1"/>
  <c r="O41" i="6"/>
  <c r="L36" i="6"/>
  <c r="P36" i="6" s="1"/>
  <c r="M35" i="6"/>
  <c r="Q35" i="6" s="1"/>
  <c r="P29" i="6"/>
  <c r="L28" i="6"/>
  <c r="P28" i="6" s="1"/>
  <c r="K20" i="6"/>
  <c r="O20" i="6" s="1"/>
  <c r="K19" i="6"/>
  <c r="O19" i="6" s="1"/>
  <c r="P13" i="6"/>
  <c r="L12" i="6"/>
  <c r="P12" i="6" s="1"/>
  <c r="N39" i="6"/>
  <c r="R39" i="6" s="1"/>
  <c r="N35" i="6"/>
  <c r="R35" i="6" s="1"/>
  <c r="N27" i="6"/>
  <c r="R27" i="6" s="1"/>
  <c r="N19" i="6"/>
  <c r="R19" i="6" s="1"/>
  <c r="R49" i="6"/>
  <c r="R81" i="6"/>
  <c r="N100" i="6"/>
  <c r="R100" i="6" s="1"/>
  <c r="N79" i="6"/>
  <c r="R79" i="6" s="1"/>
  <c r="N24" i="6"/>
  <c r="R24" i="6" s="1"/>
  <c r="M48" i="6"/>
  <c r="Q48" i="6" s="1"/>
  <c r="L47" i="6"/>
  <c r="P47" i="6" s="1"/>
  <c r="M44" i="6"/>
  <c r="Q44" i="6" s="1"/>
  <c r="L43" i="6"/>
  <c r="P43" i="6" s="1"/>
  <c r="M40" i="6"/>
  <c r="Q40" i="6" s="1"/>
  <c r="L39" i="6"/>
  <c r="P39" i="6" s="1"/>
  <c r="M36" i="6"/>
  <c r="Q36" i="6" s="1"/>
  <c r="L35" i="6"/>
  <c r="P35" i="6" s="1"/>
  <c r="M32" i="6"/>
  <c r="Q32" i="6" s="1"/>
  <c r="L31" i="6"/>
  <c r="P31" i="6" s="1"/>
  <c r="M28" i="6"/>
  <c r="Q28" i="6" s="1"/>
  <c r="L27" i="6"/>
  <c r="P27" i="6" s="1"/>
  <c r="M24" i="6"/>
  <c r="Q24" i="6" s="1"/>
  <c r="L23" i="6"/>
  <c r="P23" i="6" s="1"/>
  <c r="M20" i="6"/>
  <c r="Q20" i="6" s="1"/>
  <c r="L19" i="6"/>
  <c r="P19" i="6" s="1"/>
  <c r="M16" i="6"/>
  <c r="Q16" i="6" s="1"/>
  <c r="L15" i="6"/>
  <c r="P15" i="6" s="1"/>
  <c r="M12" i="6"/>
  <c r="Q12" i="6" s="1"/>
  <c r="L11" i="6"/>
  <c r="P11" i="6" s="1"/>
  <c r="R41" i="6"/>
  <c r="R29" i="6"/>
  <c r="R13" i="6"/>
  <c r="N91" i="6"/>
  <c r="R91" i="6" s="1"/>
  <c r="N71" i="6"/>
  <c r="R71" i="6" s="1"/>
  <c r="N59" i="6"/>
  <c r="R59" i="6" s="1"/>
  <c r="N47" i="6"/>
  <c r="R47" i="6" s="1"/>
  <c r="N40" i="6"/>
  <c r="R40" i="6" s="1"/>
  <c r="R65" i="6"/>
  <c r="M31" i="6"/>
  <c r="Q31" i="6" s="1"/>
  <c r="M27" i="6"/>
  <c r="Q27" i="6" s="1"/>
  <c r="M23" i="6"/>
  <c r="Q23" i="6" s="1"/>
  <c r="M19" i="6"/>
  <c r="Q19" i="6" s="1"/>
  <c r="M15" i="6"/>
  <c r="Q15" i="6" s="1"/>
  <c r="M11" i="6"/>
  <c r="Q11" i="6" s="1"/>
  <c r="R17" i="6"/>
  <c r="N63" i="6"/>
  <c r="R63" i="6" s="1"/>
  <c r="N36" i="6"/>
  <c r="R36" i="6" s="1"/>
  <c r="N15" i="6"/>
  <c r="R15" i="6" s="1"/>
  <c r="R85" i="6"/>
  <c r="R21" i="6"/>
  <c r="R105" i="6"/>
  <c r="N94" i="6"/>
  <c r="R94" i="6" s="1"/>
  <c r="N78" i="6"/>
  <c r="R78" i="6" s="1"/>
  <c r="N62" i="6"/>
  <c r="R62" i="6" s="1"/>
  <c r="N51" i="6"/>
  <c r="R51" i="6" s="1"/>
  <c r="R109" i="6"/>
  <c r="N45" i="6"/>
  <c r="R45" i="6" s="1"/>
  <c r="N93" i="6"/>
  <c r="R93" i="6" s="1"/>
  <c r="N89" i="6"/>
  <c r="R89" i="6" s="1"/>
  <c r="N77" i="6"/>
  <c r="R77" i="6" s="1"/>
  <c r="N73" i="6"/>
  <c r="R73" i="6" s="1"/>
  <c r="N61" i="6"/>
  <c r="R61" i="6" s="1"/>
  <c r="N57" i="6"/>
  <c r="R57" i="6" s="1"/>
  <c r="N104" i="6"/>
  <c r="R104" i="6" s="1"/>
  <c r="N90" i="6"/>
  <c r="R90" i="6" s="1"/>
  <c r="N83" i="6"/>
  <c r="R83" i="6" s="1"/>
  <c r="N74" i="6"/>
  <c r="R74" i="6" s="1"/>
  <c r="N67" i="6"/>
  <c r="R67" i="6" s="1"/>
  <c r="N58" i="6"/>
  <c r="R58" i="6" s="1"/>
  <c r="N42" i="6"/>
  <c r="R42" i="6" s="1"/>
  <c r="N110" i="6"/>
  <c r="R110" i="6" s="1"/>
  <c r="N106" i="6"/>
  <c r="R106" i="6" s="1"/>
  <c r="N102" i="6"/>
  <c r="N82" i="6"/>
  <c r="R82" i="6" s="1"/>
  <c r="N66" i="6"/>
  <c r="R66" i="6" s="1"/>
  <c r="N50" i="6"/>
  <c r="R50" i="6" s="1"/>
  <c r="N86" i="6"/>
  <c r="R86" i="6" s="1"/>
  <c r="N70" i="6"/>
  <c r="R70" i="6" s="1"/>
</calcChain>
</file>

<file path=xl/sharedStrings.xml><?xml version="1.0" encoding="utf-8"?>
<sst xmlns="http://schemas.openxmlformats.org/spreadsheetml/2006/main" count="139" uniqueCount="57">
  <si>
    <t xml:space="preserve">GDP </t>
  </si>
  <si>
    <t xml:space="preserve">(1990 Int. GK$) </t>
  </si>
  <si>
    <t>Maddison</t>
  </si>
  <si>
    <t>Inequality</t>
  </si>
  <si>
    <t>The top decile income share in the United States  (included capital gains)</t>
  </si>
  <si>
    <t>Piketty</t>
  </si>
  <si>
    <t>Interest rate</t>
  </si>
  <si>
    <t>Prime, 4-6 months, percent per annum</t>
  </si>
  <si>
    <t>HSUS, Cj1223-1237</t>
  </si>
  <si>
    <t>M1</t>
  </si>
  <si>
    <t>Total, Billion Dollars</t>
  </si>
  <si>
    <t>Currency, Billion Dollars</t>
  </si>
  <si>
    <t>HSUS, Cj84-99</t>
  </si>
  <si>
    <t>1910-2008</t>
  </si>
  <si>
    <t>1910-2010</t>
  </si>
  <si>
    <t>1910-1997</t>
  </si>
  <si>
    <t>1959-1999</t>
  </si>
  <si>
    <t>----</t>
  </si>
  <si>
    <t>1947-1958</t>
  </si>
  <si>
    <t>1910-1947</t>
  </si>
  <si>
    <t>HSUS, Friedman and Schwartz</t>
  </si>
  <si>
    <t>HSUS, Rasche</t>
  </si>
  <si>
    <t>Merge</t>
  </si>
  <si>
    <t>M3</t>
  </si>
  <si>
    <t>M2</t>
  </si>
  <si>
    <t>M4</t>
  </si>
  <si>
    <t>Cash</t>
  </si>
  <si>
    <t>Currency</t>
  </si>
  <si>
    <t xml:space="preserve">Currency </t>
  </si>
  <si>
    <t>Currency held by the nonbank public , billion dollars</t>
  </si>
  <si>
    <t>Total, Billion</t>
  </si>
  <si>
    <t>FRED</t>
  </si>
  <si>
    <t>1996-2015</t>
  </si>
  <si>
    <t>CPI</t>
  </si>
  <si>
    <t>Index 1982-1984=100</t>
  </si>
  <si>
    <t>1913-2015</t>
  </si>
  <si>
    <t>Bank Prime Loan Rate</t>
  </si>
  <si>
    <t>1955-2015</t>
  </si>
  <si>
    <t>Interest Rate</t>
  </si>
  <si>
    <t>MERGE</t>
  </si>
  <si>
    <t>1910-2015</t>
  </si>
  <si>
    <t>GDP</t>
  </si>
  <si>
    <t>1947-2014</t>
  </si>
  <si>
    <t>Cash, real</t>
  </si>
  <si>
    <t>M1, real</t>
  </si>
  <si>
    <t xml:space="preserve">M2, real </t>
  </si>
  <si>
    <t>Cash, k</t>
  </si>
  <si>
    <t xml:space="preserve">M1, k </t>
  </si>
  <si>
    <t>M2, k</t>
  </si>
  <si>
    <t>1947 = 100</t>
  </si>
  <si>
    <t>1990=1</t>
  </si>
  <si>
    <t>M3, real</t>
  </si>
  <si>
    <t>M3, k</t>
  </si>
  <si>
    <t>GINI</t>
  </si>
  <si>
    <t>Billions of Chained 2012 Dollars</t>
  </si>
  <si>
    <t>M0</t>
  </si>
  <si>
    <t>Million of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</si>
</sst>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3" fontId="1" fillId="2" borderId="0" xfId="0" applyNumberFormat="1" applyFont="1" applyFill="1"/>
    <xf numFmtId="0" fontId="0" fillId="3" borderId="0" xfId="0" applyFill="1"/>
    <xf numFmtId="164" fontId="4" fillId="3" borderId="1" xfId="0" applyNumberFormat="1" applyFont="1" applyFill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0" fillId="0" borderId="0" xfId="0" applyNumberFormat="1" applyFont="1" applyFill="1" applyBorder="1" applyAlignment="1" applyProtection="1">
      <alignment horizontal="left"/>
    </xf>
    <xf numFmtId="0" fontId="0" fillId="5" borderId="0" xfId="0" applyNumberFormat="1" applyFont="1" applyFill="1" applyBorder="1" applyAlignment="1" applyProtection="1">
      <alignment horizontal="left"/>
    </xf>
    <xf numFmtId="164" fontId="4" fillId="5" borderId="0" xfId="0" applyNumberFormat="1" applyFont="1" applyFill="1" applyBorder="1" applyAlignment="1">
      <alignment horizontal="center"/>
    </xf>
    <xf numFmtId="166" fontId="0" fillId="5" borderId="0" xfId="0" applyNumberFormat="1" applyFont="1" applyFill="1" applyBorder="1" applyAlignment="1" applyProtection="1"/>
    <xf numFmtId="3" fontId="1" fillId="5" borderId="0" xfId="0" applyNumberFormat="1" applyFont="1" applyFill="1"/>
    <xf numFmtId="166" fontId="0" fillId="2" borderId="0" xfId="0" applyNumberFormat="1" applyFont="1" applyFill="1" applyBorder="1" applyAlignment="1" applyProtection="1"/>
    <xf numFmtId="0" fontId="5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5"/>
  <sheetViews>
    <sheetView tabSelected="1" topLeftCell="M48" workbookViewId="0">
      <selection activeCell="X54" sqref="X54"/>
    </sheetView>
  </sheetViews>
  <sheetFormatPr baseColWidth="10" defaultRowHeight="16" x14ac:dyDescent="0.2"/>
  <cols>
    <col min="7" max="8" width="10.83203125" style="9"/>
    <col min="16" max="19" width="10.83203125" style="1"/>
    <col min="23" max="23" width="12.1640625" bestFit="1" customWidth="1"/>
  </cols>
  <sheetData>
    <row r="1" spans="1:24" x14ac:dyDescent="0.2">
      <c r="B1" s="1" t="s">
        <v>27</v>
      </c>
      <c r="C1" s="1" t="s">
        <v>9</v>
      </c>
      <c r="D1" s="1" t="s">
        <v>24</v>
      </c>
      <c r="E1" s="1" t="s">
        <v>23</v>
      </c>
      <c r="F1" s="1" t="s">
        <v>25</v>
      </c>
      <c r="G1" s="9" t="s">
        <v>27</v>
      </c>
      <c r="H1" s="9" t="s">
        <v>9</v>
      </c>
      <c r="I1" s="9" t="s">
        <v>24</v>
      </c>
      <c r="J1" s="9" t="s">
        <v>23</v>
      </c>
      <c r="K1" s="8" t="s">
        <v>28</v>
      </c>
      <c r="L1" s="8" t="s">
        <v>9</v>
      </c>
      <c r="M1" s="8" t="s">
        <v>24</v>
      </c>
      <c r="N1" s="8" t="s">
        <v>23</v>
      </c>
      <c r="O1" s="8" t="s">
        <v>25</v>
      </c>
      <c r="P1" s="1" t="s">
        <v>28</v>
      </c>
      <c r="Q1" s="1" t="s">
        <v>9</v>
      </c>
      <c r="R1" s="1" t="s">
        <v>24</v>
      </c>
      <c r="S1" s="1" t="s">
        <v>23</v>
      </c>
      <c r="T1" s="10" t="s">
        <v>26</v>
      </c>
      <c r="U1" s="10" t="s">
        <v>9</v>
      </c>
      <c r="V1" s="10" t="s">
        <v>24</v>
      </c>
      <c r="W1" s="10" t="s">
        <v>23</v>
      </c>
      <c r="X1" s="10" t="s">
        <v>55</v>
      </c>
    </row>
    <row r="2" spans="1:24" x14ac:dyDescent="0.2">
      <c r="B2" s="1" t="s">
        <v>11</v>
      </c>
      <c r="C2" s="1" t="s">
        <v>10</v>
      </c>
      <c r="D2" s="1" t="s">
        <v>10</v>
      </c>
      <c r="E2" s="1" t="s">
        <v>10</v>
      </c>
      <c r="F2" s="1" t="s">
        <v>10</v>
      </c>
      <c r="G2" s="9" t="s">
        <v>11</v>
      </c>
      <c r="H2" s="9" t="s">
        <v>10</v>
      </c>
      <c r="I2" s="9" t="s">
        <v>10</v>
      </c>
      <c r="J2" s="9" t="s">
        <v>10</v>
      </c>
      <c r="K2" s="8" t="s">
        <v>29</v>
      </c>
      <c r="L2" s="8" t="s">
        <v>30</v>
      </c>
      <c r="M2" s="8" t="s">
        <v>10</v>
      </c>
      <c r="N2" s="8" t="s">
        <v>10</v>
      </c>
      <c r="O2" s="8" t="s">
        <v>10</v>
      </c>
      <c r="P2" s="1" t="s">
        <v>29</v>
      </c>
      <c r="Q2" s="1" t="s">
        <v>30</v>
      </c>
      <c r="R2" s="1" t="s">
        <v>10</v>
      </c>
      <c r="S2" s="1" t="s">
        <v>10</v>
      </c>
      <c r="T2" s="10" t="s">
        <v>10</v>
      </c>
      <c r="U2" s="10" t="s">
        <v>11</v>
      </c>
      <c r="V2" s="10" t="s">
        <v>10</v>
      </c>
      <c r="W2" s="10" t="s">
        <v>10</v>
      </c>
      <c r="X2" s="10" t="s">
        <v>56</v>
      </c>
    </row>
    <row r="3" spans="1:24" x14ac:dyDescent="0.2"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9" t="s">
        <v>21</v>
      </c>
      <c r="H3" s="9" t="s">
        <v>21</v>
      </c>
      <c r="I3" s="9" t="s">
        <v>21</v>
      </c>
      <c r="J3" s="9" t="s">
        <v>21</v>
      </c>
      <c r="K3" s="8" t="s">
        <v>12</v>
      </c>
      <c r="L3" s="8" t="s">
        <v>12</v>
      </c>
      <c r="M3" s="8" t="s">
        <v>12</v>
      </c>
      <c r="N3" s="8" t="s">
        <v>12</v>
      </c>
      <c r="O3" s="8" t="s">
        <v>12</v>
      </c>
      <c r="P3" s="1" t="s">
        <v>31</v>
      </c>
      <c r="Q3" s="1" t="s">
        <v>31</v>
      </c>
      <c r="R3" s="1" t="s">
        <v>31</v>
      </c>
      <c r="S3" s="1" t="s">
        <v>31</v>
      </c>
      <c r="T3" s="10" t="s">
        <v>22</v>
      </c>
      <c r="U3" s="10" t="s">
        <v>22</v>
      </c>
      <c r="V3" s="10" t="s">
        <v>22</v>
      </c>
      <c r="W3" s="10" t="s">
        <v>22</v>
      </c>
      <c r="X3" s="10" t="s">
        <v>31</v>
      </c>
    </row>
    <row r="4" spans="1:24" x14ac:dyDescent="0.2"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9" t="s">
        <v>18</v>
      </c>
      <c r="H4" s="9" t="s">
        <v>18</v>
      </c>
      <c r="I4" s="9" t="s">
        <v>18</v>
      </c>
      <c r="J4" s="9" t="s">
        <v>18</v>
      </c>
      <c r="K4" s="8" t="s">
        <v>16</v>
      </c>
      <c r="L4" s="8" t="s">
        <v>16</v>
      </c>
      <c r="M4" s="8" t="s">
        <v>16</v>
      </c>
      <c r="N4" s="8" t="s">
        <v>16</v>
      </c>
      <c r="O4" s="8" t="s">
        <v>16</v>
      </c>
      <c r="P4" s="1" t="s">
        <v>32</v>
      </c>
      <c r="Q4" s="1" t="s">
        <v>32</v>
      </c>
      <c r="R4" s="1" t="s">
        <v>32</v>
      </c>
      <c r="S4" s="1" t="s">
        <v>32</v>
      </c>
      <c r="T4" s="10"/>
      <c r="U4" s="10"/>
      <c r="V4" s="10"/>
      <c r="W4" s="10"/>
    </row>
    <row r="5" spans="1:24" x14ac:dyDescent="0.2">
      <c r="A5">
        <v>1910</v>
      </c>
      <c r="B5" s="11">
        <v>1.74</v>
      </c>
      <c r="C5" s="11" t="s">
        <v>17</v>
      </c>
      <c r="D5" s="1">
        <v>13.34</v>
      </c>
      <c r="E5" s="1">
        <v>16.5</v>
      </c>
      <c r="F5" s="1">
        <v>17.13</v>
      </c>
      <c r="I5" s="9"/>
      <c r="J5" s="9"/>
      <c r="K5" s="8"/>
      <c r="L5" s="8"/>
      <c r="M5" s="8"/>
      <c r="N5" s="8"/>
      <c r="O5" s="8"/>
      <c r="T5" s="10">
        <f>B5</f>
        <v>1.74</v>
      </c>
      <c r="U5" s="10" t="str">
        <f>C5</f>
        <v>----</v>
      </c>
      <c r="V5" s="10">
        <f>D5</f>
        <v>13.34</v>
      </c>
      <c r="W5" s="10">
        <f>E5</f>
        <v>16.5</v>
      </c>
    </row>
    <row r="6" spans="1:24" x14ac:dyDescent="0.2">
      <c r="A6">
        <v>1911</v>
      </c>
      <c r="B6" s="11">
        <v>1.76</v>
      </c>
      <c r="C6" s="11" t="s">
        <v>17</v>
      </c>
      <c r="D6" s="1">
        <v>14.12</v>
      </c>
      <c r="E6" s="1">
        <v>17.43</v>
      </c>
      <c r="F6" s="1">
        <v>18.05</v>
      </c>
      <c r="I6" s="9"/>
      <c r="J6" s="9"/>
      <c r="K6" s="8"/>
      <c r="L6" s="8"/>
      <c r="M6" s="8"/>
      <c r="N6" s="8"/>
      <c r="O6" s="8"/>
      <c r="T6" s="10">
        <f t="shared" ref="T6:T42" si="0">B6</f>
        <v>1.76</v>
      </c>
      <c r="U6" s="10" t="str">
        <f t="shared" ref="U6:U42" si="1">C6</f>
        <v>----</v>
      </c>
      <c r="V6" s="10">
        <f t="shared" ref="V6:V42" si="2">D6</f>
        <v>14.12</v>
      </c>
      <c r="W6" s="10">
        <f t="shared" ref="W6:W42" si="3">E6</f>
        <v>17.43</v>
      </c>
    </row>
    <row r="7" spans="1:24" x14ac:dyDescent="0.2">
      <c r="A7">
        <v>1912</v>
      </c>
      <c r="B7" s="11">
        <v>1.82</v>
      </c>
      <c r="C7" s="11" t="s">
        <v>17</v>
      </c>
      <c r="D7" s="1">
        <v>15.13</v>
      </c>
      <c r="E7" s="1">
        <v>18.59</v>
      </c>
      <c r="F7" s="1">
        <v>19.2</v>
      </c>
      <c r="I7" s="9"/>
      <c r="J7" s="9"/>
      <c r="K7" s="8"/>
      <c r="L7" s="8"/>
      <c r="M7" s="8"/>
      <c r="N7" s="8"/>
      <c r="O7" s="8"/>
      <c r="T7" s="10">
        <f t="shared" si="0"/>
        <v>1.82</v>
      </c>
      <c r="U7" s="10" t="str">
        <f t="shared" si="1"/>
        <v>----</v>
      </c>
      <c r="V7" s="10">
        <f t="shared" si="2"/>
        <v>15.13</v>
      </c>
      <c r="W7" s="10">
        <f t="shared" si="3"/>
        <v>18.59</v>
      </c>
    </row>
    <row r="8" spans="1:24" x14ac:dyDescent="0.2">
      <c r="A8">
        <v>1913</v>
      </c>
      <c r="B8" s="11">
        <v>1.89</v>
      </c>
      <c r="C8" s="11" t="s">
        <v>17</v>
      </c>
      <c r="D8" s="1">
        <v>15.73</v>
      </c>
      <c r="E8" s="1">
        <v>19.309999999999999</v>
      </c>
      <c r="F8" s="1">
        <v>20.13</v>
      </c>
      <c r="I8" s="9"/>
      <c r="J8" s="9"/>
      <c r="K8" s="8"/>
      <c r="L8" s="8"/>
      <c r="M8" s="8"/>
      <c r="N8" s="8"/>
      <c r="O8" s="8"/>
      <c r="T8" s="10">
        <f t="shared" si="0"/>
        <v>1.89</v>
      </c>
      <c r="U8" s="10" t="str">
        <f t="shared" si="1"/>
        <v>----</v>
      </c>
      <c r="V8" s="10">
        <f t="shared" si="2"/>
        <v>15.73</v>
      </c>
      <c r="W8" s="10">
        <f t="shared" si="3"/>
        <v>19.309999999999999</v>
      </c>
    </row>
    <row r="9" spans="1:24" x14ac:dyDescent="0.2">
      <c r="A9">
        <v>1914</v>
      </c>
      <c r="B9" s="11">
        <v>1.91</v>
      </c>
      <c r="C9" s="11" t="s">
        <v>17</v>
      </c>
      <c r="D9" s="1">
        <v>16.39</v>
      </c>
      <c r="E9" s="1">
        <v>20.07</v>
      </c>
      <c r="F9" s="1">
        <v>20.82</v>
      </c>
      <c r="I9" s="9"/>
      <c r="J9" s="9"/>
      <c r="K9" s="8"/>
      <c r="L9" s="8"/>
      <c r="M9" s="8"/>
      <c r="N9" s="8"/>
      <c r="O9" s="8"/>
      <c r="T9" s="10">
        <f t="shared" si="0"/>
        <v>1.91</v>
      </c>
      <c r="U9" s="10" t="str">
        <f t="shared" si="1"/>
        <v>----</v>
      </c>
      <c r="V9" s="10">
        <f t="shared" si="2"/>
        <v>16.39</v>
      </c>
      <c r="W9" s="10">
        <f t="shared" si="3"/>
        <v>20.07</v>
      </c>
    </row>
    <row r="10" spans="1:24" x14ac:dyDescent="0.2">
      <c r="A10">
        <v>1915</v>
      </c>
      <c r="B10" s="11">
        <v>1.93</v>
      </c>
      <c r="C10" s="11">
        <v>12.48</v>
      </c>
      <c r="D10" s="1">
        <v>17.59</v>
      </c>
      <c r="E10" s="1">
        <v>21.41</v>
      </c>
      <c r="F10" s="1">
        <v>22.59</v>
      </c>
      <c r="I10" s="9"/>
      <c r="J10" s="9"/>
      <c r="K10" s="8"/>
      <c r="L10" s="8"/>
      <c r="M10" s="8"/>
      <c r="N10" s="8"/>
      <c r="O10" s="8"/>
      <c r="T10" s="10">
        <f t="shared" si="0"/>
        <v>1.93</v>
      </c>
      <c r="U10" s="10">
        <f t="shared" si="1"/>
        <v>12.48</v>
      </c>
      <c r="V10" s="10">
        <f t="shared" si="2"/>
        <v>17.59</v>
      </c>
      <c r="W10" s="10">
        <f t="shared" si="3"/>
        <v>21.41</v>
      </c>
    </row>
    <row r="11" spans="1:24" x14ac:dyDescent="0.2">
      <c r="A11">
        <v>1916</v>
      </c>
      <c r="B11" s="11">
        <v>2.17</v>
      </c>
      <c r="C11" s="11">
        <v>14.7</v>
      </c>
      <c r="D11" s="1">
        <v>20.85</v>
      </c>
      <c r="E11" s="1">
        <v>24.91</v>
      </c>
      <c r="F11" s="1">
        <v>25.98</v>
      </c>
      <c r="I11" s="9"/>
      <c r="J11" s="9"/>
      <c r="K11" s="8"/>
      <c r="L11" s="8"/>
      <c r="M11" s="8"/>
      <c r="N11" s="8"/>
      <c r="O11" s="8"/>
      <c r="T11" s="10">
        <f t="shared" si="0"/>
        <v>2.17</v>
      </c>
      <c r="U11" s="10">
        <f t="shared" si="1"/>
        <v>14.7</v>
      </c>
      <c r="V11" s="10">
        <f t="shared" si="2"/>
        <v>20.85</v>
      </c>
      <c r="W11" s="10">
        <f t="shared" si="3"/>
        <v>24.91</v>
      </c>
    </row>
    <row r="12" spans="1:24" x14ac:dyDescent="0.2">
      <c r="A12">
        <v>1917</v>
      </c>
      <c r="B12" s="11">
        <v>2.17</v>
      </c>
      <c r="C12" s="11">
        <v>17.079999999999998</v>
      </c>
      <c r="D12" s="1">
        <v>24.37</v>
      </c>
      <c r="E12" s="1">
        <v>28.62</v>
      </c>
      <c r="F12" s="1">
        <v>29.67</v>
      </c>
      <c r="I12" s="9"/>
      <c r="J12" s="9"/>
      <c r="K12" s="8"/>
      <c r="L12" s="8"/>
      <c r="M12" s="8"/>
      <c r="N12" s="8"/>
      <c r="O12" s="8"/>
      <c r="T12" s="10">
        <f t="shared" si="0"/>
        <v>2.17</v>
      </c>
      <c r="U12" s="10">
        <f t="shared" si="1"/>
        <v>17.079999999999998</v>
      </c>
      <c r="V12" s="10">
        <f t="shared" si="2"/>
        <v>24.37</v>
      </c>
      <c r="W12" s="10">
        <f t="shared" si="3"/>
        <v>28.62</v>
      </c>
    </row>
    <row r="13" spans="1:24" x14ac:dyDescent="0.2">
      <c r="A13">
        <v>1918</v>
      </c>
      <c r="B13" s="11">
        <v>2.76</v>
      </c>
      <c r="C13" s="11">
        <v>18.96</v>
      </c>
      <c r="D13" s="1">
        <v>26.73</v>
      </c>
      <c r="E13" s="1">
        <v>31.07</v>
      </c>
      <c r="F13" s="1">
        <v>33.14</v>
      </c>
      <c r="I13" s="9"/>
      <c r="J13" s="9"/>
      <c r="K13" s="8"/>
      <c r="L13" s="8"/>
      <c r="M13" s="8"/>
      <c r="N13" s="8"/>
      <c r="O13" s="8"/>
      <c r="T13" s="10">
        <f t="shared" si="0"/>
        <v>2.76</v>
      </c>
      <c r="U13" s="10">
        <f t="shared" si="1"/>
        <v>18.96</v>
      </c>
      <c r="V13" s="10">
        <f t="shared" si="2"/>
        <v>26.73</v>
      </c>
      <c r="W13" s="10">
        <f t="shared" si="3"/>
        <v>31.07</v>
      </c>
    </row>
    <row r="14" spans="1:24" x14ac:dyDescent="0.2">
      <c r="A14">
        <v>1919</v>
      </c>
      <c r="B14" s="11">
        <v>4.0199999999999996</v>
      </c>
      <c r="C14" s="11">
        <v>21.79</v>
      </c>
      <c r="D14" s="1">
        <v>31.01</v>
      </c>
      <c r="E14" s="1">
        <v>35.74</v>
      </c>
      <c r="F14" s="1">
        <v>37.44</v>
      </c>
      <c r="I14" s="9"/>
      <c r="J14" s="9"/>
      <c r="K14" s="8"/>
      <c r="L14" s="8"/>
      <c r="M14" s="8"/>
      <c r="N14" s="8"/>
      <c r="O14" s="8"/>
      <c r="T14" s="10">
        <f t="shared" si="0"/>
        <v>4.0199999999999996</v>
      </c>
      <c r="U14" s="10">
        <f t="shared" si="1"/>
        <v>21.79</v>
      </c>
      <c r="V14" s="10">
        <f t="shared" si="2"/>
        <v>31.01</v>
      </c>
      <c r="W14" s="10">
        <f t="shared" si="3"/>
        <v>35.74</v>
      </c>
    </row>
    <row r="15" spans="1:24" x14ac:dyDescent="0.2">
      <c r="A15">
        <v>1920</v>
      </c>
      <c r="B15" s="11">
        <v>4.4800000000000004</v>
      </c>
      <c r="C15" s="11">
        <v>23.73</v>
      </c>
      <c r="D15" s="1">
        <v>34.799999999999997</v>
      </c>
      <c r="E15" s="1">
        <v>39.83</v>
      </c>
      <c r="F15" s="1">
        <v>40.86</v>
      </c>
      <c r="I15" s="9"/>
      <c r="J15" s="9"/>
      <c r="K15" s="8"/>
      <c r="L15" s="8"/>
      <c r="M15" s="8"/>
      <c r="N15" s="8"/>
      <c r="O15" s="8"/>
      <c r="T15" s="10">
        <f t="shared" si="0"/>
        <v>4.4800000000000004</v>
      </c>
      <c r="U15" s="10">
        <f t="shared" si="1"/>
        <v>23.73</v>
      </c>
      <c r="V15" s="10">
        <f t="shared" si="2"/>
        <v>34.799999999999997</v>
      </c>
      <c r="W15" s="10">
        <f t="shared" si="3"/>
        <v>39.83</v>
      </c>
    </row>
    <row r="16" spans="1:24" x14ac:dyDescent="0.2">
      <c r="A16">
        <v>1921</v>
      </c>
      <c r="B16" s="11">
        <v>4.04</v>
      </c>
      <c r="C16" s="11">
        <v>21.51</v>
      </c>
      <c r="D16" s="1">
        <v>32.85</v>
      </c>
      <c r="E16" s="1">
        <v>38.11</v>
      </c>
      <c r="F16" s="1">
        <v>40.61</v>
      </c>
      <c r="I16" s="9"/>
      <c r="J16" s="9"/>
      <c r="K16" s="8"/>
      <c r="L16" s="8"/>
      <c r="M16" s="8"/>
      <c r="N16" s="8"/>
      <c r="O16" s="8"/>
      <c r="T16" s="10">
        <f t="shared" si="0"/>
        <v>4.04</v>
      </c>
      <c r="U16" s="10">
        <f t="shared" si="1"/>
        <v>21.51</v>
      </c>
      <c r="V16" s="10">
        <f t="shared" si="2"/>
        <v>32.85</v>
      </c>
      <c r="W16" s="10">
        <f t="shared" si="3"/>
        <v>38.11</v>
      </c>
    </row>
    <row r="17" spans="1:23" x14ac:dyDescent="0.2">
      <c r="A17">
        <v>1922</v>
      </c>
      <c r="B17" s="11">
        <v>3.69</v>
      </c>
      <c r="C17" s="11">
        <v>21.67</v>
      </c>
      <c r="D17" s="1">
        <v>33.72</v>
      </c>
      <c r="E17" s="1">
        <v>39.49</v>
      </c>
      <c r="F17" s="1">
        <v>41.7</v>
      </c>
      <c r="I17" s="9"/>
      <c r="J17" s="9"/>
      <c r="K17" s="8"/>
      <c r="L17" s="8"/>
      <c r="M17" s="8"/>
      <c r="N17" s="8"/>
      <c r="O17" s="8"/>
      <c r="T17" s="10">
        <f t="shared" si="0"/>
        <v>3.69</v>
      </c>
      <c r="U17" s="10">
        <f t="shared" si="1"/>
        <v>21.67</v>
      </c>
      <c r="V17" s="10">
        <f t="shared" si="2"/>
        <v>33.72</v>
      </c>
      <c r="W17" s="10">
        <f t="shared" si="3"/>
        <v>39.49</v>
      </c>
    </row>
    <row r="18" spans="1:23" x14ac:dyDescent="0.2">
      <c r="A18">
        <v>1923</v>
      </c>
      <c r="B18" s="11">
        <v>3.96</v>
      </c>
      <c r="C18" s="11">
        <v>22.93</v>
      </c>
      <c r="D18" s="1">
        <v>36.6</v>
      </c>
      <c r="E18" s="1">
        <v>42.7</v>
      </c>
      <c r="F18" s="1">
        <v>45.01</v>
      </c>
      <c r="I18" s="9"/>
      <c r="J18" s="9"/>
      <c r="K18" s="8"/>
      <c r="L18" s="8"/>
      <c r="M18" s="8"/>
      <c r="N18" s="8"/>
      <c r="O18" s="8"/>
      <c r="T18" s="10">
        <f t="shared" si="0"/>
        <v>3.96</v>
      </c>
      <c r="U18" s="10">
        <f t="shared" si="1"/>
        <v>22.93</v>
      </c>
      <c r="V18" s="10">
        <f t="shared" si="2"/>
        <v>36.6</v>
      </c>
      <c r="W18" s="10">
        <f t="shared" si="3"/>
        <v>42.7</v>
      </c>
    </row>
    <row r="19" spans="1:23" x14ac:dyDescent="0.2">
      <c r="A19">
        <v>1924</v>
      </c>
      <c r="B19" s="11">
        <v>3.96</v>
      </c>
      <c r="C19" s="11">
        <v>23.67</v>
      </c>
      <c r="D19" s="1">
        <v>38.58</v>
      </c>
      <c r="E19" s="1">
        <v>45.11</v>
      </c>
      <c r="F19" s="1">
        <v>48.05</v>
      </c>
      <c r="I19" s="9"/>
      <c r="J19" s="9"/>
      <c r="K19" s="8"/>
      <c r="L19" s="8"/>
      <c r="M19" s="8"/>
      <c r="N19" s="8"/>
      <c r="O19" s="8"/>
      <c r="T19" s="10">
        <f t="shared" si="0"/>
        <v>3.96</v>
      </c>
      <c r="U19" s="10">
        <f t="shared" si="1"/>
        <v>23.67</v>
      </c>
      <c r="V19" s="10">
        <f t="shared" si="2"/>
        <v>38.58</v>
      </c>
      <c r="W19" s="10">
        <f t="shared" si="3"/>
        <v>45.11</v>
      </c>
    </row>
    <row r="20" spans="1:23" x14ac:dyDescent="0.2">
      <c r="A20">
        <v>1925</v>
      </c>
      <c r="B20" s="11">
        <v>3.96</v>
      </c>
      <c r="C20" s="11">
        <v>25.66</v>
      </c>
      <c r="D20" s="1">
        <v>42.05</v>
      </c>
      <c r="E20" s="1">
        <v>49.01</v>
      </c>
      <c r="F20" s="1">
        <v>52.03</v>
      </c>
      <c r="I20" s="9"/>
      <c r="J20" s="9"/>
      <c r="K20" s="8"/>
      <c r="L20" s="8"/>
      <c r="M20" s="8"/>
      <c r="N20" s="8"/>
      <c r="O20" s="8"/>
      <c r="T20" s="10">
        <f t="shared" si="0"/>
        <v>3.96</v>
      </c>
      <c r="U20" s="10">
        <f t="shared" si="1"/>
        <v>25.66</v>
      </c>
      <c r="V20" s="10">
        <f t="shared" si="2"/>
        <v>42.05</v>
      </c>
      <c r="W20" s="10">
        <f t="shared" si="3"/>
        <v>49.01</v>
      </c>
    </row>
    <row r="21" spans="1:23" x14ac:dyDescent="0.2">
      <c r="A21">
        <v>1926</v>
      </c>
      <c r="B21" s="11">
        <v>4</v>
      </c>
      <c r="C21" s="11">
        <v>26.18</v>
      </c>
      <c r="D21" s="1">
        <v>43.68</v>
      </c>
      <c r="E21" s="1">
        <v>50.93</v>
      </c>
      <c r="F21" s="1">
        <v>54.59</v>
      </c>
      <c r="I21" s="9"/>
      <c r="J21" s="9"/>
      <c r="K21" s="8"/>
      <c r="L21" s="8"/>
      <c r="M21" s="8"/>
      <c r="N21" s="8"/>
      <c r="O21" s="8"/>
      <c r="T21" s="10">
        <f t="shared" si="0"/>
        <v>4</v>
      </c>
      <c r="U21" s="10">
        <f t="shared" si="1"/>
        <v>26.18</v>
      </c>
      <c r="V21" s="10">
        <f t="shared" si="2"/>
        <v>43.68</v>
      </c>
      <c r="W21" s="10">
        <f t="shared" si="3"/>
        <v>50.93</v>
      </c>
    </row>
    <row r="22" spans="1:23" x14ac:dyDescent="0.2">
      <c r="A22">
        <v>1927</v>
      </c>
      <c r="B22" s="11">
        <v>3.98</v>
      </c>
      <c r="C22" s="11">
        <v>26.1</v>
      </c>
      <c r="D22" s="1">
        <v>44.73</v>
      </c>
      <c r="E22" s="1">
        <v>52.6</v>
      </c>
      <c r="F22" s="1">
        <v>56.68</v>
      </c>
      <c r="I22" s="9"/>
      <c r="J22" s="9"/>
      <c r="K22" s="8"/>
      <c r="L22" s="8"/>
      <c r="M22" s="8"/>
      <c r="N22" s="8"/>
      <c r="O22" s="8"/>
      <c r="T22" s="10">
        <f t="shared" si="0"/>
        <v>3.98</v>
      </c>
      <c r="U22" s="10">
        <f t="shared" si="1"/>
        <v>26.1</v>
      </c>
      <c r="V22" s="10">
        <f t="shared" si="2"/>
        <v>44.73</v>
      </c>
      <c r="W22" s="10">
        <f t="shared" si="3"/>
        <v>52.6</v>
      </c>
    </row>
    <row r="23" spans="1:23" x14ac:dyDescent="0.2">
      <c r="A23">
        <v>1928</v>
      </c>
      <c r="B23" s="11">
        <v>3.89</v>
      </c>
      <c r="C23" s="11">
        <v>26.38</v>
      </c>
      <c r="D23" s="1">
        <v>46.42</v>
      </c>
      <c r="E23" s="1">
        <v>54.84</v>
      </c>
      <c r="F23" s="1">
        <v>59.67</v>
      </c>
      <c r="I23" s="9"/>
      <c r="J23" s="9"/>
      <c r="K23" s="8"/>
      <c r="L23" s="8"/>
      <c r="M23" s="8"/>
      <c r="N23" s="8"/>
      <c r="O23" s="8"/>
      <c r="T23" s="10">
        <f t="shared" si="0"/>
        <v>3.89</v>
      </c>
      <c r="U23" s="10">
        <f t="shared" si="1"/>
        <v>26.38</v>
      </c>
      <c r="V23" s="10">
        <f t="shared" si="2"/>
        <v>46.42</v>
      </c>
      <c r="W23" s="10">
        <f t="shared" si="3"/>
        <v>54.84</v>
      </c>
    </row>
    <row r="24" spans="1:23" x14ac:dyDescent="0.2">
      <c r="A24">
        <v>1929</v>
      </c>
      <c r="B24" s="11">
        <v>3.9</v>
      </c>
      <c r="C24" s="11">
        <v>26.64</v>
      </c>
      <c r="D24" s="1">
        <v>46.6</v>
      </c>
      <c r="E24" s="1">
        <v>55.2</v>
      </c>
      <c r="F24" s="1">
        <v>60.99</v>
      </c>
      <c r="I24" s="9"/>
      <c r="J24" s="9"/>
      <c r="K24" s="8"/>
      <c r="L24" s="8"/>
      <c r="M24" s="8"/>
      <c r="N24" s="8"/>
      <c r="O24" s="8"/>
      <c r="T24" s="10">
        <f t="shared" si="0"/>
        <v>3.9</v>
      </c>
      <c r="U24" s="10">
        <f t="shared" si="1"/>
        <v>26.64</v>
      </c>
      <c r="V24" s="10">
        <f t="shared" si="2"/>
        <v>46.6</v>
      </c>
      <c r="W24" s="10">
        <f t="shared" si="3"/>
        <v>55.2</v>
      </c>
    </row>
    <row r="25" spans="1:23" x14ac:dyDescent="0.2">
      <c r="A25">
        <v>1930</v>
      </c>
      <c r="B25" s="11">
        <v>3.73</v>
      </c>
      <c r="C25" s="11">
        <v>25.76</v>
      </c>
      <c r="D25" s="1">
        <v>45.73</v>
      </c>
      <c r="E25" s="1">
        <v>54.49</v>
      </c>
      <c r="F25" s="1">
        <v>60.36</v>
      </c>
      <c r="I25" s="9"/>
      <c r="J25" s="9"/>
      <c r="K25" s="8"/>
      <c r="L25" s="8"/>
      <c r="M25" s="8"/>
      <c r="N25" s="8"/>
      <c r="O25" s="8"/>
      <c r="T25" s="10">
        <f t="shared" si="0"/>
        <v>3.73</v>
      </c>
      <c r="U25" s="10">
        <f t="shared" si="1"/>
        <v>25.76</v>
      </c>
      <c r="V25" s="10">
        <f t="shared" si="2"/>
        <v>45.73</v>
      </c>
      <c r="W25" s="10">
        <f t="shared" si="3"/>
        <v>54.49</v>
      </c>
    </row>
    <row r="26" spans="1:23" x14ac:dyDescent="0.2">
      <c r="A26">
        <v>1931</v>
      </c>
      <c r="B26" s="11">
        <v>4.16</v>
      </c>
      <c r="C26" s="11">
        <v>24.14</v>
      </c>
      <c r="D26" s="1">
        <v>42.69</v>
      </c>
      <c r="E26" s="1">
        <v>51.94</v>
      </c>
      <c r="F26" s="1">
        <v>56.73</v>
      </c>
      <c r="I26" s="9"/>
      <c r="J26" s="9"/>
      <c r="K26" s="8"/>
      <c r="L26" s="8"/>
      <c r="M26" s="8"/>
      <c r="N26" s="8"/>
      <c r="O26" s="8"/>
      <c r="T26" s="10">
        <f t="shared" si="0"/>
        <v>4.16</v>
      </c>
      <c r="U26" s="10">
        <f t="shared" si="1"/>
        <v>24.14</v>
      </c>
      <c r="V26" s="10">
        <f t="shared" si="2"/>
        <v>42.69</v>
      </c>
      <c r="W26" s="10">
        <f t="shared" si="3"/>
        <v>51.94</v>
      </c>
    </row>
    <row r="27" spans="1:23" x14ac:dyDescent="0.2">
      <c r="A27">
        <v>1932</v>
      </c>
      <c r="B27" s="11">
        <v>4.92</v>
      </c>
      <c r="C27" s="11">
        <v>21.11</v>
      </c>
      <c r="D27" s="1">
        <v>36.049999999999997</v>
      </c>
      <c r="E27" s="1">
        <v>45.49</v>
      </c>
      <c r="F27" s="1">
        <v>51.83</v>
      </c>
      <c r="I27" s="9"/>
      <c r="J27" s="9"/>
      <c r="K27" s="8"/>
      <c r="L27" s="8"/>
      <c r="M27" s="8"/>
      <c r="N27" s="8"/>
      <c r="O27" s="8"/>
      <c r="T27" s="10">
        <f t="shared" si="0"/>
        <v>4.92</v>
      </c>
      <c r="U27" s="10">
        <f t="shared" si="1"/>
        <v>21.11</v>
      </c>
      <c r="V27" s="10">
        <f t="shared" si="2"/>
        <v>36.049999999999997</v>
      </c>
      <c r="W27" s="10">
        <f t="shared" si="3"/>
        <v>45.49</v>
      </c>
    </row>
    <row r="28" spans="1:23" x14ac:dyDescent="0.2">
      <c r="A28">
        <v>1933</v>
      </c>
      <c r="B28" s="11">
        <v>5.09</v>
      </c>
      <c r="C28" s="11">
        <v>19.91</v>
      </c>
      <c r="D28" s="1">
        <v>32.22</v>
      </c>
      <c r="E28" s="1">
        <v>41.52</v>
      </c>
      <c r="F28" s="1">
        <v>48.09</v>
      </c>
      <c r="I28" s="9"/>
      <c r="J28" s="9"/>
      <c r="K28" s="8"/>
      <c r="L28" s="8"/>
      <c r="M28" s="8"/>
      <c r="N28" s="8"/>
      <c r="O28" s="8"/>
      <c r="T28" s="10">
        <f t="shared" si="0"/>
        <v>5.09</v>
      </c>
      <c r="U28" s="10">
        <f t="shared" si="1"/>
        <v>19.91</v>
      </c>
      <c r="V28" s="10">
        <f t="shared" si="2"/>
        <v>32.22</v>
      </c>
      <c r="W28" s="10">
        <f t="shared" si="3"/>
        <v>41.52</v>
      </c>
    </row>
    <row r="29" spans="1:23" x14ac:dyDescent="0.2">
      <c r="A29">
        <v>1934</v>
      </c>
      <c r="B29" s="11">
        <v>4.63</v>
      </c>
      <c r="C29" s="11">
        <v>21.86</v>
      </c>
      <c r="D29" s="1">
        <v>34.36</v>
      </c>
      <c r="E29" s="1">
        <v>44.18</v>
      </c>
      <c r="F29" s="1">
        <v>48.2</v>
      </c>
      <c r="I29" s="9"/>
      <c r="J29" s="9"/>
      <c r="K29" s="8"/>
      <c r="L29" s="8"/>
      <c r="M29" s="8"/>
      <c r="N29" s="8"/>
      <c r="O29" s="8"/>
      <c r="T29" s="10">
        <f t="shared" si="0"/>
        <v>4.63</v>
      </c>
      <c r="U29" s="10">
        <f t="shared" si="1"/>
        <v>21.86</v>
      </c>
      <c r="V29" s="10">
        <f t="shared" si="2"/>
        <v>34.36</v>
      </c>
      <c r="W29" s="10">
        <f t="shared" si="3"/>
        <v>44.18</v>
      </c>
    </row>
    <row r="30" spans="1:23" x14ac:dyDescent="0.2">
      <c r="A30">
        <v>1935</v>
      </c>
      <c r="B30" s="11">
        <v>4.8</v>
      </c>
      <c r="C30" s="11">
        <v>25.88</v>
      </c>
      <c r="D30" s="1">
        <v>39.07</v>
      </c>
      <c r="E30" s="1">
        <v>49.35</v>
      </c>
      <c r="F30" s="1">
        <v>52.84</v>
      </c>
      <c r="I30" s="9"/>
      <c r="J30" s="9"/>
      <c r="K30" s="8"/>
      <c r="L30" s="8"/>
      <c r="M30" s="8"/>
      <c r="N30" s="8"/>
      <c r="O30" s="8"/>
      <c r="T30" s="10">
        <f t="shared" si="0"/>
        <v>4.8</v>
      </c>
      <c r="U30" s="10">
        <f t="shared" si="1"/>
        <v>25.88</v>
      </c>
      <c r="V30" s="10">
        <f t="shared" si="2"/>
        <v>39.07</v>
      </c>
      <c r="W30" s="10">
        <f t="shared" si="3"/>
        <v>49.35</v>
      </c>
    </row>
    <row r="31" spans="1:23" x14ac:dyDescent="0.2">
      <c r="A31">
        <v>1936</v>
      </c>
      <c r="B31" s="11">
        <v>5.23</v>
      </c>
      <c r="C31" s="11">
        <v>29.55</v>
      </c>
      <c r="D31" s="1">
        <v>43.48</v>
      </c>
      <c r="E31" s="1">
        <v>54.09</v>
      </c>
      <c r="F31" s="1">
        <v>57.84</v>
      </c>
      <c r="I31" s="9"/>
      <c r="J31" s="9"/>
      <c r="K31" s="8"/>
      <c r="L31" s="8"/>
      <c r="M31" s="8"/>
      <c r="N31" s="8"/>
      <c r="O31" s="8"/>
      <c r="T31" s="10">
        <f t="shared" si="0"/>
        <v>5.23</v>
      </c>
      <c r="U31" s="10">
        <f t="shared" si="1"/>
        <v>29.55</v>
      </c>
      <c r="V31" s="10">
        <f t="shared" si="2"/>
        <v>43.48</v>
      </c>
      <c r="W31" s="10">
        <f t="shared" si="3"/>
        <v>54.09</v>
      </c>
    </row>
    <row r="32" spans="1:23" x14ac:dyDescent="0.2">
      <c r="A32">
        <v>1937</v>
      </c>
      <c r="B32" s="11">
        <v>5.59</v>
      </c>
      <c r="C32" s="11">
        <v>30.91</v>
      </c>
      <c r="D32" s="1">
        <v>45.68</v>
      </c>
      <c r="E32" s="1">
        <v>56.34</v>
      </c>
      <c r="F32" s="1">
        <v>59.73</v>
      </c>
      <c r="I32" s="9"/>
      <c r="J32" s="9"/>
      <c r="K32" s="8"/>
      <c r="L32" s="8"/>
      <c r="M32" s="8"/>
      <c r="N32" s="8"/>
      <c r="O32" s="8"/>
      <c r="T32" s="10">
        <f t="shared" si="0"/>
        <v>5.59</v>
      </c>
      <c r="U32" s="10">
        <f t="shared" si="1"/>
        <v>30.91</v>
      </c>
      <c r="V32" s="10">
        <f t="shared" si="2"/>
        <v>45.68</v>
      </c>
      <c r="W32" s="10">
        <f t="shared" si="3"/>
        <v>56.34</v>
      </c>
    </row>
    <row r="33" spans="1:23" x14ac:dyDescent="0.2">
      <c r="A33">
        <v>1938</v>
      </c>
      <c r="B33" s="11">
        <v>5.55</v>
      </c>
      <c r="C33" s="11">
        <v>30.52</v>
      </c>
      <c r="D33" s="1">
        <v>45.51</v>
      </c>
      <c r="E33" s="1">
        <v>56.37</v>
      </c>
      <c r="F33" s="1">
        <v>60.58</v>
      </c>
      <c r="I33" s="9"/>
      <c r="J33" s="9"/>
      <c r="K33" s="8"/>
      <c r="L33" s="8"/>
      <c r="M33" s="8"/>
      <c r="N33" s="8"/>
      <c r="O33" s="8"/>
      <c r="T33" s="10">
        <f t="shared" si="0"/>
        <v>5.55</v>
      </c>
      <c r="U33" s="10">
        <f t="shared" si="1"/>
        <v>30.52</v>
      </c>
      <c r="V33" s="10">
        <f t="shared" si="2"/>
        <v>45.51</v>
      </c>
      <c r="W33" s="10">
        <f t="shared" si="3"/>
        <v>56.37</v>
      </c>
    </row>
    <row r="34" spans="1:23" x14ac:dyDescent="0.2">
      <c r="A34">
        <v>1939</v>
      </c>
      <c r="B34" s="11">
        <v>6.04</v>
      </c>
      <c r="C34" s="11">
        <v>34.15</v>
      </c>
      <c r="D34" s="1">
        <v>49.27</v>
      </c>
      <c r="E34" s="1">
        <v>60.35</v>
      </c>
      <c r="F34" s="1">
        <v>64.39</v>
      </c>
      <c r="I34" s="9"/>
      <c r="J34" s="9"/>
      <c r="K34" s="8"/>
      <c r="L34" s="8"/>
      <c r="M34" s="8"/>
      <c r="N34" s="8"/>
      <c r="O34" s="8"/>
      <c r="T34" s="10">
        <f t="shared" si="0"/>
        <v>6.04</v>
      </c>
      <c r="U34" s="10">
        <f t="shared" si="1"/>
        <v>34.15</v>
      </c>
      <c r="V34" s="10">
        <f t="shared" si="2"/>
        <v>49.27</v>
      </c>
      <c r="W34" s="10">
        <f t="shared" si="3"/>
        <v>60.35</v>
      </c>
    </row>
    <row r="35" spans="1:23" x14ac:dyDescent="0.2">
      <c r="A35">
        <v>1940</v>
      </c>
      <c r="B35" s="11">
        <v>6.76</v>
      </c>
      <c r="C35" s="11">
        <v>39.65</v>
      </c>
      <c r="D35" s="1">
        <v>55.2</v>
      </c>
      <c r="E35" s="1">
        <v>66.38</v>
      </c>
      <c r="F35" s="1">
        <v>70.23</v>
      </c>
      <c r="I35" s="9"/>
      <c r="J35" s="9"/>
      <c r="K35" s="8"/>
      <c r="L35" s="8"/>
      <c r="M35" s="8"/>
      <c r="N35" s="8"/>
      <c r="O35" s="8"/>
      <c r="T35" s="10">
        <f t="shared" si="0"/>
        <v>6.76</v>
      </c>
      <c r="U35" s="10">
        <f t="shared" si="1"/>
        <v>39.65</v>
      </c>
      <c r="V35" s="10">
        <f t="shared" si="2"/>
        <v>55.2</v>
      </c>
      <c r="W35" s="10">
        <f t="shared" si="3"/>
        <v>66.38</v>
      </c>
    </row>
    <row r="36" spans="1:23" x14ac:dyDescent="0.2">
      <c r="A36">
        <v>1941</v>
      </c>
      <c r="B36" s="11">
        <v>8.4</v>
      </c>
      <c r="C36" s="11">
        <v>46.52</v>
      </c>
      <c r="D36" s="1">
        <v>62.51</v>
      </c>
      <c r="E36" s="1">
        <v>73.7</v>
      </c>
      <c r="F36" s="1">
        <v>76.92</v>
      </c>
      <c r="I36" s="9"/>
      <c r="J36" s="9"/>
      <c r="K36" s="8"/>
      <c r="L36" s="8"/>
      <c r="M36" s="8"/>
      <c r="N36" s="8"/>
      <c r="O36" s="8"/>
      <c r="T36" s="10">
        <f t="shared" si="0"/>
        <v>8.4</v>
      </c>
      <c r="U36" s="10">
        <f t="shared" si="1"/>
        <v>46.52</v>
      </c>
      <c r="V36" s="10">
        <f t="shared" si="2"/>
        <v>62.51</v>
      </c>
      <c r="W36" s="10">
        <f t="shared" si="3"/>
        <v>73.7</v>
      </c>
    </row>
    <row r="37" spans="1:23" x14ac:dyDescent="0.2">
      <c r="A37">
        <v>1942</v>
      </c>
      <c r="B37" s="11">
        <v>11.54</v>
      </c>
      <c r="C37" s="11">
        <v>55.36</v>
      </c>
      <c r="D37" s="1">
        <v>71.16</v>
      </c>
      <c r="E37" s="1">
        <v>82.73</v>
      </c>
      <c r="F37" s="1">
        <v>87.84</v>
      </c>
      <c r="I37" s="9"/>
      <c r="J37" s="9"/>
      <c r="K37" s="8"/>
      <c r="L37" s="8"/>
      <c r="M37" s="8"/>
      <c r="N37" s="8"/>
      <c r="O37" s="8"/>
      <c r="T37" s="10">
        <f t="shared" si="0"/>
        <v>11.54</v>
      </c>
      <c r="U37" s="10">
        <f t="shared" si="1"/>
        <v>55.36</v>
      </c>
      <c r="V37" s="10">
        <f t="shared" si="2"/>
        <v>71.16</v>
      </c>
      <c r="W37" s="10">
        <f t="shared" si="3"/>
        <v>82.73</v>
      </c>
    </row>
    <row r="38" spans="1:23" x14ac:dyDescent="0.2">
      <c r="A38">
        <v>1943</v>
      </c>
      <c r="B38" s="11">
        <v>16.350000000000001</v>
      </c>
      <c r="C38" s="11">
        <v>72.239999999999995</v>
      </c>
      <c r="D38" s="1">
        <v>89.91</v>
      </c>
      <c r="E38" s="1">
        <v>102.8</v>
      </c>
      <c r="F38" s="1">
        <v>106.49</v>
      </c>
      <c r="I38" s="9"/>
      <c r="J38" s="9"/>
      <c r="K38" s="8"/>
      <c r="L38" s="8"/>
      <c r="M38" s="8"/>
      <c r="N38" s="8"/>
      <c r="O38" s="8"/>
      <c r="T38" s="10">
        <f t="shared" si="0"/>
        <v>16.350000000000001</v>
      </c>
      <c r="U38" s="10">
        <f t="shared" si="1"/>
        <v>72.239999999999995</v>
      </c>
      <c r="V38" s="10">
        <f t="shared" si="2"/>
        <v>89.91</v>
      </c>
      <c r="W38" s="10">
        <f t="shared" si="3"/>
        <v>102.8</v>
      </c>
    </row>
    <row r="39" spans="1:23" x14ac:dyDescent="0.2">
      <c r="A39">
        <v>1944</v>
      </c>
      <c r="B39" s="11">
        <v>21.22</v>
      </c>
      <c r="C39" s="11">
        <v>85.34</v>
      </c>
      <c r="D39" s="1">
        <v>106.82</v>
      </c>
      <c r="E39" s="1">
        <v>121.58</v>
      </c>
      <c r="F39" s="1">
        <v>127</v>
      </c>
      <c r="I39" s="9"/>
      <c r="J39" s="9"/>
      <c r="K39" s="8"/>
      <c r="L39" s="8"/>
      <c r="M39" s="8"/>
      <c r="N39" s="8"/>
      <c r="O39" s="8"/>
      <c r="T39" s="10">
        <f t="shared" si="0"/>
        <v>21.22</v>
      </c>
      <c r="U39" s="10">
        <f t="shared" si="1"/>
        <v>85.34</v>
      </c>
      <c r="V39" s="10">
        <f t="shared" si="2"/>
        <v>106.82</v>
      </c>
      <c r="W39" s="10">
        <f t="shared" si="3"/>
        <v>121.58</v>
      </c>
    </row>
    <row r="40" spans="1:23" x14ac:dyDescent="0.2">
      <c r="A40">
        <v>1945</v>
      </c>
      <c r="B40" s="11">
        <v>25.33</v>
      </c>
      <c r="C40" s="11">
        <v>99.23</v>
      </c>
      <c r="D40" s="1">
        <v>126.63</v>
      </c>
      <c r="E40" s="1">
        <v>143.88999999999999</v>
      </c>
      <c r="F40" s="1">
        <v>147.13</v>
      </c>
      <c r="I40" s="9"/>
      <c r="J40" s="9"/>
      <c r="K40" s="8"/>
      <c r="L40" s="8"/>
      <c r="M40" s="8"/>
      <c r="N40" s="8"/>
      <c r="O40" s="8"/>
      <c r="T40" s="10">
        <f t="shared" si="0"/>
        <v>25.33</v>
      </c>
      <c r="U40" s="10">
        <f t="shared" si="1"/>
        <v>99.23</v>
      </c>
      <c r="V40" s="10">
        <f t="shared" si="2"/>
        <v>126.63</v>
      </c>
      <c r="W40" s="10">
        <f t="shared" si="3"/>
        <v>143.88999999999999</v>
      </c>
    </row>
    <row r="41" spans="1:23" x14ac:dyDescent="0.2">
      <c r="A41">
        <v>1946</v>
      </c>
      <c r="B41" s="11">
        <v>26.48</v>
      </c>
      <c r="C41" s="11">
        <v>106.46</v>
      </c>
      <c r="D41" s="1">
        <v>138.72999999999999</v>
      </c>
      <c r="E41" s="1">
        <v>157.69</v>
      </c>
      <c r="F41" s="1">
        <v>163.71</v>
      </c>
      <c r="I41" s="9"/>
      <c r="J41" s="9"/>
      <c r="K41" s="8"/>
      <c r="L41" s="8"/>
      <c r="M41" s="8"/>
      <c r="N41" s="8"/>
      <c r="O41" s="8"/>
      <c r="T41" s="10">
        <f t="shared" si="0"/>
        <v>26.48</v>
      </c>
      <c r="U41" s="10">
        <f t="shared" si="1"/>
        <v>106.46</v>
      </c>
      <c r="V41" s="10">
        <f t="shared" si="2"/>
        <v>138.72999999999999</v>
      </c>
      <c r="W41" s="10">
        <f t="shared" si="3"/>
        <v>157.69</v>
      </c>
    </row>
    <row r="42" spans="1:23" x14ac:dyDescent="0.2">
      <c r="A42">
        <v>1947</v>
      </c>
      <c r="B42" s="11">
        <v>26.58</v>
      </c>
      <c r="C42" s="11">
        <v>111.79</v>
      </c>
      <c r="D42" s="1">
        <v>146</v>
      </c>
      <c r="E42" s="1">
        <v>166.76</v>
      </c>
      <c r="F42" s="1">
        <v>174.22</v>
      </c>
      <c r="G42" s="9">
        <v>26.74</v>
      </c>
      <c r="H42" s="9">
        <v>108.47</v>
      </c>
      <c r="I42" s="9" t="s">
        <v>17</v>
      </c>
      <c r="J42" s="9" t="s">
        <v>17</v>
      </c>
      <c r="K42" s="8"/>
      <c r="L42" s="8"/>
      <c r="M42" s="8"/>
      <c r="N42" s="8"/>
      <c r="O42" s="8"/>
      <c r="T42" s="10">
        <f t="shared" si="0"/>
        <v>26.58</v>
      </c>
      <c r="U42" s="10">
        <f t="shared" si="1"/>
        <v>111.79</v>
      </c>
      <c r="V42" s="10">
        <f t="shared" si="2"/>
        <v>146</v>
      </c>
      <c r="W42" s="10">
        <f t="shared" si="3"/>
        <v>166.76</v>
      </c>
    </row>
    <row r="43" spans="1:23" x14ac:dyDescent="0.2">
      <c r="A43">
        <v>1948</v>
      </c>
      <c r="G43" s="9">
        <v>26.27</v>
      </c>
      <c r="H43" s="9">
        <v>109.01</v>
      </c>
      <c r="I43" s="9">
        <v>171.18</v>
      </c>
      <c r="J43" s="9">
        <v>172.62</v>
      </c>
      <c r="K43" s="8"/>
      <c r="L43" s="8"/>
      <c r="M43" s="8"/>
      <c r="N43" s="8"/>
      <c r="O43" s="8"/>
      <c r="T43" s="10">
        <f t="shared" ref="T43:T53" si="4">G43</f>
        <v>26.27</v>
      </c>
      <c r="U43" s="10">
        <f t="shared" ref="U43:U53" si="5">H43</f>
        <v>109.01</v>
      </c>
      <c r="V43" s="10">
        <f t="shared" ref="V43:V53" si="6">I43</f>
        <v>171.18</v>
      </c>
      <c r="W43" s="10">
        <f t="shared" ref="W43:W53" si="7">J43</f>
        <v>172.62</v>
      </c>
    </row>
    <row r="44" spans="1:23" x14ac:dyDescent="0.2">
      <c r="A44">
        <v>1949</v>
      </c>
      <c r="G44" s="9">
        <v>25.66</v>
      </c>
      <c r="H44" s="9">
        <v>107.82</v>
      </c>
      <c r="I44" s="9">
        <v>172.75</v>
      </c>
      <c r="J44" s="9">
        <v>174.19</v>
      </c>
      <c r="K44" s="8"/>
      <c r="L44" s="8"/>
      <c r="M44" s="8"/>
      <c r="N44" s="8"/>
      <c r="O44" s="8"/>
      <c r="T44" s="10">
        <f t="shared" si="4"/>
        <v>25.66</v>
      </c>
      <c r="U44" s="10">
        <f t="shared" si="5"/>
        <v>107.82</v>
      </c>
      <c r="V44" s="10">
        <f t="shared" si="6"/>
        <v>172.75</v>
      </c>
      <c r="W44" s="10">
        <f t="shared" si="7"/>
        <v>174.19</v>
      </c>
    </row>
    <row r="45" spans="1:23" x14ac:dyDescent="0.2">
      <c r="A45">
        <v>1950</v>
      </c>
      <c r="G45" s="9">
        <v>25.24</v>
      </c>
      <c r="H45" s="9">
        <v>110.8</v>
      </c>
      <c r="I45" s="9">
        <v>178.47</v>
      </c>
      <c r="J45" s="9">
        <v>179.96</v>
      </c>
      <c r="K45" s="8"/>
      <c r="L45" s="8"/>
      <c r="M45" s="8"/>
      <c r="N45" s="8"/>
      <c r="O45" s="8"/>
      <c r="T45" s="10">
        <f t="shared" si="4"/>
        <v>25.24</v>
      </c>
      <c r="U45" s="10">
        <f t="shared" si="5"/>
        <v>110.8</v>
      </c>
      <c r="V45" s="10">
        <f t="shared" si="6"/>
        <v>178.47</v>
      </c>
      <c r="W45" s="10">
        <f t="shared" si="7"/>
        <v>179.96</v>
      </c>
    </row>
    <row r="46" spans="1:23" x14ac:dyDescent="0.2">
      <c r="A46">
        <v>1951</v>
      </c>
      <c r="G46" s="9">
        <v>25.73</v>
      </c>
      <c r="H46" s="9">
        <v>115.89</v>
      </c>
      <c r="I46" s="9">
        <v>186.39</v>
      </c>
      <c r="J46" s="9">
        <v>187.95</v>
      </c>
      <c r="K46" s="8"/>
      <c r="L46" s="8"/>
      <c r="M46" s="8"/>
      <c r="N46" s="8"/>
      <c r="O46" s="8"/>
      <c r="T46" s="10">
        <f t="shared" si="4"/>
        <v>25.73</v>
      </c>
      <c r="U46" s="10">
        <f t="shared" si="5"/>
        <v>115.89</v>
      </c>
      <c r="V46" s="10">
        <f t="shared" si="6"/>
        <v>186.39</v>
      </c>
      <c r="W46" s="10">
        <f t="shared" si="7"/>
        <v>187.95</v>
      </c>
    </row>
    <row r="47" spans="1:23" x14ac:dyDescent="0.2">
      <c r="A47">
        <v>1952</v>
      </c>
      <c r="G47" s="9">
        <v>26.86</v>
      </c>
      <c r="H47" s="9">
        <v>121.89</v>
      </c>
      <c r="I47" s="9">
        <v>199.19</v>
      </c>
      <c r="J47" s="9">
        <v>200.85</v>
      </c>
      <c r="K47" s="8"/>
      <c r="L47" s="8"/>
      <c r="M47" s="8"/>
      <c r="N47" s="8"/>
      <c r="O47" s="8"/>
      <c r="T47" s="10">
        <f t="shared" si="4"/>
        <v>26.86</v>
      </c>
      <c r="U47" s="10">
        <f t="shared" si="5"/>
        <v>121.89</v>
      </c>
      <c r="V47" s="10">
        <f t="shared" si="6"/>
        <v>199.19</v>
      </c>
      <c r="W47" s="10">
        <f t="shared" si="7"/>
        <v>200.85</v>
      </c>
    </row>
    <row r="48" spans="1:23" x14ac:dyDescent="0.2">
      <c r="A48">
        <v>1953</v>
      </c>
      <c r="G48" s="9">
        <v>27.88</v>
      </c>
      <c r="H48" s="9">
        <v>125.03</v>
      </c>
      <c r="I48" s="9">
        <v>210.82</v>
      </c>
      <c r="J48" s="9">
        <v>212.58</v>
      </c>
      <c r="K48" s="8"/>
      <c r="L48" s="8"/>
      <c r="M48" s="8"/>
      <c r="N48" s="8"/>
      <c r="O48" s="8"/>
      <c r="T48" s="10">
        <f t="shared" si="4"/>
        <v>27.88</v>
      </c>
      <c r="U48" s="10">
        <f t="shared" si="5"/>
        <v>125.03</v>
      </c>
      <c r="V48" s="10">
        <f t="shared" si="6"/>
        <v>210.82</v>
      </c>
      <c r="W48" s="10">
        <f t="shared" si="7"/>
        <v>212.58</v>
      </c>
    </row>
    <row r="49" spans="1:24" x14ac:dyDescent="0.2">
      <c r="A49">
        <v>1954</v>
      </c>
      <c r="G49" s="9">
        <v>27.73</v>
      </c>
      <c r="H49" s="9">
        <v>126.96</v>
      </c>
      <c r="I49" s="9">
        <v>222.76</v>
      </c>
      <c r="J49" s="9">
        <v>224.63</v>
      </c>
      <c r="K49" s="8"/>
      <c r="L49" s="8"/>
      <c r="M49" s="8"/>
      <c r="N49" s="8"/>
      <c r="O49" s="8"/>
      <c r="T49" s="10">
        <f t="shared" si="4"/>
        <v>27.73</v>
      </c>
      <c r="U49" s="10">
        <f t="shared" si="5"/>
        <v>126.96</v>
      </c>
      <c r="V49" s="10">
        <f t="shared" si="6"/>
        <v>222.76</v>
      </c>
      <c r="W49" s="10">
        <f t="shared" si="7"/>
        <v>224.63</v>
      </c>
    </row>
    <row r="50" spans="1:24" x14ac:dyDescent="0.2">
      <c r="A50">
        <v>1955</v>
      </c>
      <c r="G50" s="9">
        <v>27.83</v>
      </c>
      <c r="H50" s="9">
        <v>131.13</v>
      </c>
      <c r="I50" s="9">
        <v>236.84</v>
      </c>
      <c r="J50" s="9">
        <v>238.82</v>
      </c>
      <c r="K50" s="8"/>
      <c r="L50" s="8"/>
      <c r="M50" s="8"/>
      <c r="N50" s="8"/>
      <c r="O50" s="8"/>
      <c r="T50" s="10">
        <f t="shared" si="4"/>
        <v>27.83</v>
      </c>
      <c r="U50" s="10">
        <f t="shared" si="5"/>
        <v>131.13</v>
      </c>
      <c r="V50" s="10">
        <f t="shared" si="6"/>
        <v>236.84</v>
      </c>
      <c r="W50" s="10">
        <f t="shared" si="7"/>
        <v>238.82</v>
      </c>
    </row>
    <row r="51" spans="1:24" x14ac:dyDescent="0.2">
      <c r="A51">
        <v>1956</v>
      </c>
      <c r="G51" s="9">
        <v>28.2</v>
      </c>
      <c r="H51" s="9">
        <v>132.75</v>
      </c>
      <c r="I51" s="9">
        <v>246.21</v>
      </c>
      <c r="J51" s="9">
        <v>248.28</v>
      </c>
      <c r="K51" s="8"/>
      <c r="L51" s="8"/>
      <c r="M51" s="8"/>
      <c r="N51" s="8"/>
      <c r="O51" s="8"/>
      <c r="T51" s="10">
        <f t="shared" si="4"/>
        <v>28.2</v>
      </c>
      <c r="U51" s="10">
        <f t="shared" si="5"/>
        <v>132.75</v>
      </c>
      <c r="V51" s="10">
        <f t="shared" si="6"/>
        <v>246.21</v>
      </c>
      <c r="W51" s="10">
        <f t="shared" si="7"/>
        <v>248.28</v>
      </c>
    </row>
    <row r="52" spans="1:24" x14ac:dyDescent="0.2">
      <c r="A52">
        <v>1957</v>
      </c>
      <c r="G52" s="9">
        <v>28.46</v>
      </c>
      <c r="H52" s="9">
        <v>133.43</v>
      </c>
      <c r="I52" s="9">
        <v>258</v>
      </c>
      <c r="J52" s="9">
        <v>260.16000000000003</v>
      </c>
      <c r="K52" s="8"/>
      <c r="L52" s="8"/>
      <c r="M52" s="8"/>
      <c r="N52" s="8"/>
      <c r="O52" s="8"/>
      <c r="T52" s="10">
        <f t="shared" si="4"/>
        <v>28.46</v>
      </c>
      <c r="U52" s="10">
        <f t="shared" si="5"/>
        <v>133.43</v>
      </c>
      <c r="V52" s="10">
        <f t="shared" si="6"/>
        <v>258</v>
      </c>
      <c r="W52" s="10">
        <f t="shared" si="7"/>
        <v>260.16000000000003</v>
      </c>
    </row>
    <row r="53" spans="1:24" x14ac:dyDescent="0.2">
      <c r="A53">
        <v>1958</v>
      </c>
      <c r="G53" s="9">
        <v>28.57</v>
      </c>
      <c r="H53" s="9">
        <v>135.06</v>
      </c>
      <c r="I53" s="9">
        <v>274.69</v>
      </c>
      <c r="J53" s="9">
        <v>276.99</v>
      </c>
      <c r="K53" s="8"/>
      <c r="L53" s="8"/>
      <c r="M53" s="8"/>
      <c r="N53" s="8"/>
      <c r="O53" s="8"/>
      <c r="T53" s="10">
        <f t="shared" si="4"/>
        <v>28.57</v>
      </c>
      <c r="U53" s="10">
        <f t="shared" si="5"/>
        <v>135.06</v>
      </c>
      <c r="V53" s="10">
        <f t="shared" si="6"/>
        <v>274.69</v>
      </c>
      <c r="W53" s="10">
        <f t="shared" si="7"/>
        <v>276.99</v>
      </c>
    </row>
    <row r="54" spans="1:24" x14ac:dyDescent="0.2">
      <c r="A54">
        <v>1959</v>
      </c>
      <c r="K54" s="8">
        <v>28.7</v>
      </c>
      <c r="L54" s="8">
        <v>140.4</v>
      </c>
      <c r="M54" s="8">
        <v>293.3</v>
      </c>
      <c r="N54" s="8">
        <v>295.39999999999998</v>
      </c>
      <c r="O54" s="8">
        <v>293.3</v>
      </c>
      <c r="P54" s="1">
        <v>32.055500000000002</v>
      </c>
      <c r="Q54" s="1">
        <v>140.308333333333</v>
      </c>
      <c r="R54" s="1">
        <v>304.28333333333302</v>
      </c>
      <c r="S54" s="1">
        <v>304283333333.33301</v>
      </c>
      <c r="T54" s="10">
        <f>P54</f>
        <v>32.055500000000002</v>
      </c>
      <c r="U54" s="10">
        <f>Q54</f>
        <v>140.308333333333</v>
      </c>
      <c r="V54" s="10">
        <f>R54</f>
        <v>304.28333333333302</v>
      </c>
      <c r="W54" s="10">
        <f>S54</f>
        <v>304283333333.33301</v>
      </c>
      <c r="X54" s="18">
        <v>50483.333299999998</v>
      </c>
    </row>
    <row r="55" spans="1:24" x14ac:dyDescent="0.2">
      <c r="A55">
        <v>1960</v>
      </c>
      <c r="K55" s="8">
        <v>28.8</v>
      </c>
      <c r="L55" s="8">
        <v>140.30000000000001</v>
      </c>
      <c r="M55" s="8">
        <v>304.3</v>
      </c>
      <c r="N55" s="8">
        <v>306.60000000000002</v>
      </c>
      <c r="O55" s="8">
        <v>304.3</v>
      </c>
      <c r="P55" s="1">
        <v>32.502749999999999</v>
      </c>
      <c r="Q55" s="1">
        <v>143.05000000000001</v>
      </c>
      <c r="R55" s="1">
        <v>324.83333333333297</v>
      </c>
      <c r="S55" s="1">
        <v>324833333333.33301</v>
      </c>
      <c r="T55" s="10">
        <f t="shared" ref="T55:T94" si="8">P55</f>
        <v>32.502749999999999</v>
      </c>
      <c r="U55" s="10">
        <f t="shared" ref="U55:U94" si="9">Q55</f>
        <v>143.05000000000001</v>
      </c>
      <c r="V55" s="10">
        <f t="shared" ref="V55:V94" si="10">R55</f>
        <v>324.83333333333297</v>
      </c>
      <c r="W55" s="10">
        <f t="shared" ref="W55:W94" si="11">S55</f>
        <v>324833333333.33301</v>
      </c>
      <c r="X55" s="18">
        <v>50008.333299999998</v>
      </c>
    </row>
    <row r="56" spans="1:24" x14ac:dyDescent="0.2">
      <c r="A56">
        <v>1961</v>
      </c>
      <c r="K56" s="8">
        <v>28.9</v>
      </c>
      <c r="L56" s="8">
        <v>143.1</v>
      </c>
      <c r="M56" s="8">
        <v>324.8</v>
      </c>
      <c r="N56" s="8">
        <v>329.3</v>
      </c>
      <c r="O56" s="8">
        <v>324.8</v>
      </c>
      <c r="P56" s="1">
        <v>33.767416666666598</v>
      </c>
      <c r="Q56" s="1">
        <v>146.49166666666599</v>
      </c>
      <c r="R56" s="1">
        <v>350.1</v>
      </c>
      <c r="S56" s="1">
        <v>350100000000</v>
      </c>
      <c r="T56" s="10">
        <f t="shared" si="8"/>
        <v>33.767416666666598</v>
      </c>
      <c r="U56" s="10">
        <f t="shared" si="9"/>
        <v>146.49166666666599</v>
      </c>
      <c r="V56" s="10">
        <f t="shared" si="10"/>
        <v>350.1</v>
      </c>
      <c r="W56" s="10">
        <f t="shared" si="11"/>
        <v>350100000000</v>
      </c>
      <c r="X56" s="18">
        <v>49308.333299999998</v>
      </c>
    </row>
    <row r="57" spans="1:24" x14ac:dyDescent="0.2">
      <c r="A57">
        <v>1962</v>
      </c>
      <c r="K57" s="8">
        <v>29.8</v>
      </c>
      <c r="L57" s="8">
        <v>146.5</v>
      </c>
      <c r="M57" s="8">
        <v>350.1</v>
      </c>
      <c r="N57" s="8">
        <v>357.1</v>
      </c>
      <c r="O57" s="8">
        <v>350.1</v>
      </c>
      <c r="P57" s="1">
        <v>35.496499999999997</v>
      </c>
      <c r="Q57" s="1">
        <v>150.958333333333</v>
      </c>
      <c r="R57" s="1">
        <v>379.60833333333301</v>
      </c>
      <c r="S57" s="1">
        <v>379608333333.33301</v>
      </c>
      <c r="T57" s="10">
        <f t="shared" si="8"/>
        <v>35.496499999999997</v>
      </c>
      <c r="U57" s="10">
        <f t="shared" si="9"/>
        <v>150.958333333333</v>
      </c>
      <c r="V57" s="10">
        <f t="shared" si="10"/>
        <v>379.60833333333301</v>
      </c>
      <c r="W57" s="10">
        <f t="shared" si="11"/>
        <v>379608333333.33301</v>
      </c>
      <c r="X57" s="18">
        <v>50933.333299999998</v>
      </c>
    </row>
    <row r="58" spans="1:24" x14ac:dyDescent="0.2">
      <c r="A58">
        <v>1963</v>
      </c>
      <c r="K58" s="8">
        <v>31.3</v>
      </c>
      <c r="L58" s="8">
        <v>150.9</v>
      </c>
      <c r="M58" s="8">
        <v>379.6</v>
      </c>
      <c r="N58" s="8">
        <v>390.2</v>
      </c>
      <c r="O58" s="8">
        <v>379.6</v>
      </c>
      <c r="P58" s="1">
        <v>37.706666666666599</v>
      </c>
      <c r="Q58" s="1">
        <v>156.75</v>
      </c>
      <c r="R58" s="1">
        <v>409.31666666666598</v>
      </c>
      <c r="S58" s="1">
        <v>409316666666.66602</v>
      </c>
      <c r="T58" s="10">
        <f t="shared" si="8"/>
        <v>37.706666666666599</v>
      </c>
      <c r="U58" s="10">
        <f t="shared" si="9"/>
        <v>156.75</v>
      </c>
      <c r="V58" s="10">
        <f t="shared" si="10"/>
        <v>409.31666666666598</v>
      </c>
      <c r="W58" s="10">
        <f t="shared" si="11"/>
        <v>409316666666.66602</v>
      </c>
      <c r="X58" s="18">
        <v>52441.666700000002</v>
      </c>
    </row>
    <row r="59" spans="1:24" x14ac:dyDescent="0.2">
      <c r="A59">
        <v>1964</v>
      </c>
      <c r="K59" s="8">
        <v>33.200000000000003</v>
      </c>
      <c r="L59" s="8">
        <v>156.80000000000001</v>
      </c>
      <c r="M59" s="8">
        <v>409.4</v>
      </c>
      <c r="N59" s="8">
        <v>424.6</v>
      </c>
      <c r="O59" s="8">
        <v>409.4</v>
      </c>
      <c r="P59" s="1">
        <v>39.884</v>
      </c>
      <c r="Q59" s="1">
        <v>163.416666666666</v>
      </c>
      <c r="R59" s="1">
        <v>442.45</v>
      </c>
      <c r="S59" s="1">
        <v>442450000000</v>
      </c>
      <c r="T59" s="10">
        <f t="shared" si="8"/>
        <v>39.884</v>
      </c>
      <c r="U59" s="10">
        <f t="shared" si="9"/>
        <v>163.416666666666</v>
      </c>
      <c r="V59" s="10">
        <f t="shared" si="10"/>
        <v>442.45</v>
      </c>
      <c r="W59" s="10">
        <f t="shared" si="11"/>
        <v>442450000000</v>
      </c>
      <c r="X59" s="18">
        <v>55183.333299999998</v>
      </c>
    </row>
    <row r="60" spans="1:24" x14ac:dyDescent="0.2">
      <c r="A60">
        <v>1965</v>
      </c>
      <c r="K60" s="8">
        <v>34.9</v>
      </c>
      <c r="L60" s="8">
        <v>163.5</v>
      </c>
      <c r="M60" s="8">
        <v>442.5</v>
      </c>
      <c r="N60" s="8">
        <v>462.9</v>
      </c>
      <c r="O60" s="8">
        <v>442.5</v>
      </c>
      <c r="P60" s="1">
        <v>42.507166666666599</v>
      </c>
      <c r="Q60" s="1">
        <v>170.96666666666599</v>
      </c>
      <c r="R60" s="1">
        <v>471.375</v>
      </c>
      <c r="S60" s="1">
        <v>471375000000</v>
      </c>
      <c r="T60" s="10">
        <f t="shared" si="8"/>
        <v>42.507166666666599</v>
      </c>
      <c r="U60" s="10">
        <f t="shared" si="9"/>
        <v>170.96666666666599</v>
      </c>
      <c r="V60" s="10">
        <f t="shared" si="10"/>
        <v>471.375</v>
      </c>
      <c r="W60" s="10">
        <f t="shared" si="11"/>
        <v>471375000000</v>
      </c>
      <c r="X60" s="18">
        <v>58108.333299999998</v>
      </c>
    </row>
    <row r="61" spans="1:24" x14ac:dyDescent="0.2">
      <c r="A61">
        <v>1966</v>
      </c>
      <c r="K61" s="8">
        <v>37.1</v>
      </c>
      <c r="L61" s="8">
        <v>171</v>
      </c>
      <c r="M61" s="8">
        <v>471.4</v>
      </c>
      <c r="N61" s="8">
        <v>496.6</v>
      </c>
      <c r="O61" s="8">
        <v>471.4</v>
      </c>
      <c r="P61" s="1">
        <v>44.758249999999997</v>
      </c>
      <c r="Q61" s="1">
        <v>177.7</v>
      </c>
      <c r="R61" s="1">
        <v>503.64166666666603</v>
      </c>
      <c r="S61" s="1">
        <v>503641666666.66602</v>
      </c>
      <c r="T61" s="10">
        <f t="shared" si="8"/>
        <v>44.758249999999997</v>
      </c>
      <c r="U61" s="10">
        <f t="shared" si="9"/>
        <v>177.7</v>
      </c>
      <c r="V61" s="10">
        <f t="shared" si="10"/>
        <v>503.64166666666603</v>
      </c>
      <c r="W61" s="10">
        <f t="shared" si="11"/>
        <v>503641666666.66602</v>
      </c>
      <c r="X61" s="18">
        <v>61533.333299999998</v>
      </c>
    </row>
    <row r="62" spans="1:24" x14ac:dyDescent="0.2">
      <c r="A62">
        <v>1967</v>
      </c>
      <c r="K62" s="8">
        <v>39</v>
      </c>
      <c r="L62" s="8">
        <v>177.7</v>
      </c>
      <c r="M62" s="8">
        <v>503.6</v>
      </c>
      <c r="N62" s="8">
        <v>534.6</v>
      </c>
      <c r="O62" s="8">
        <v>503.6</v>
      </c>
      <c r="P62" s="1">
        <v>47.7290833333333</v>
      </c>
      <c r="Q62" s="1">
        <v>190.07499999999999</v>
      </c>
      <c r="R62" s="1">
        <v>545.29999999999995</v>
      </c>
      <c r="S62" s="1">
        <v>545300000000</v>
      </c>
      <c r="T62" s="10">
        <f t="shared" si="8"/>
        <v>47.7290833333333</v>
      </c>
      <c r="U62" s="10">
        <f t="shared" si="9"/>
        <v>190.07499999999999</v>
      </c>
      <c r="V62" s="10">
        <f t="shared" si="10"/>
        <v>545.29999999999995</v>
      </c>
      <c r="W62" s="10">
        <f t="shared" si="11"/>
        <v>545300000000</v>
      </c>
      <c r="X62" s="18">
        <v>64658.333299999998</v>
      </c>
    </row>
    <row r="63" spans="1:24" x14ac:dyDescent="0.2">
      <c r="A63">
        <v>1968</v>
      </c>
      <c r="K63" s="8">
        <v>41.6</v>
      </c>
      <c r="L63" s="8">
        <v>190.1</v>
      </c>
      <c r="M63" s="8">
        <v>545.29999999999995</v>
      </c>
      <c r="N63" s="8">
        <v>580.9</v>
      </c>
      <c r="O63" s="8">
        <v>545.29999999999995</v>
      </c>
      <c r="P63" s="1">
        <v>50.8794166666666</v>
      </c>
      <c r="Q63" s="1">
        <v>201.391666666666</v>
      </c>
      <c r="R63" s="1">
        <v>578.72500000000002</v>
      </c>
      <c r="S63" s="1">
        <v>578725000000</v>
      </c>
      <c r="T63" s="10">
        <f t="shared" si="8"/>
        <v>50.8794166666666</v>
      </c>
      <c r="U63" s="10">
        <f t="shared" si="9"/>
        <v>201.391666666666</v>
      </c>
      <c r="V63" s="10">
        <f t="shared" si="10"/>
        <v>578.72500000000002</v>
      </c>
      <c r="W63" s="10">
        <f t="shared" si="11"/>
        <v>578725000000</v>
      </c>
      <c r="X63" s="18">
        <v>69383.333299999998</v>
      </c>
    </row>
    <row r="64" spans="1:24" x14ac:dyDescent="0.2">
      <c r="A64">
        <v>1969</v>
      </c>
      <c r="K64" s="8">
        <v>44.4</v>
      </c>
      <c r="L64" s="8">
        <v>201.4</v>
      </c>
      <c r="M64" s="8">
        <v>578.70000000000005</v>
      </c>
      <c r="N64" s="8">
        <v>610.6</v>
      </c>
      <c r="O64" s="8">
        <v>578.70000000000005</v>
      </c>
      <c r="P64" s="1">
        <v>54.173083333333302</v>
      </c>
      <c r="Q64" s="1">
        <v>209.09166666666599</v>
      </c>
      <c r="R64" s="1">
        <v>601.45833333333303</v>
      </c>
      <c r="S64" s="1">
        <v>601458333333.33301</v>
      </c>
      <c r="T64" s="10">
        <f t="shared" si="8"/>
        <v>54.173083333333302</v>
      </c>
      <c r="U64" s="10">
        <f t="shared" si="9"/>
        <v>209.09166666666599</v>
      </c>
      <c r="V64" s="10">
        <f t="shared" si="10"/>
        <v>601.45833333333303</v>
      </c>
      <c r="W64" s="10">
        <f t="shared" si="11"/>
        <v>601458333333.33301</v>
      </c>
      <c r="X64" s="18">
        <v>73675</v>
      </c>
    </row>
    <row r="65" spans="1:24" x14ac:dyDescent="0.2">
      <c r="A65">
        <v>1970</v>
      </c>
      <c r="K65" s="8">
        <v>47.2</v>
      </c>
      <c r="L65" s="8">
        <v>209.1</v>
      </c>
      <c r="M65" s="8">
        <v>601.4</v>
      </c>
      <c r="N65" s="8">
        <v>638.29999999999995</v>
      </c>
      <c r="O65" s="8">
        <v>601.4</v>
      </c>
      <c r="P65" s="1">
        <v>58.071833333333302</v>
      </c>
      <c r="Q65" s="1">
        <v>223.125</v>
      </c>
      <c r="R65" s="1">
        <v>674.4</v>
      </c>
      <c r="S65" s="1">
        <v>674400000000</v>
      </c>
      <c r="T65" s="10">
        <f t="shared" si="8"/>
        <v>58.071833333333302</v>
      </c>
      <c r="U65" s="10">
        <f t="shared" si="9"/>
        <v>223.125</v>
      </c>
      <c r="V65" s="10">
        <f t="shared" si="10"/>
        <v>674.4</v>
      </c>
      <c r="W65" s="10">
        <f t="shared" si="11"/>
        <v>674400000000</v>
      </c>
      <c r="X65" s="18">
        <v>77566.666700000002</v>
      </c>
    </row>
    <row r="66" spans="1:24" x14ac:dyDescent="0.2">
      <c r="A66">
        <v>1971</v>
      </c>
      <c r="K66" s="8">
        <v>50.6</v>
      </c>
      <c r="L66" s="8">
        <v>223.2</v>
      </c>
      <c r="M66" s="8">
        <v>674.4</v>
      </c>
      <c r="N66" s="8">
        <v>732.8</v>
      </c>
      <c r="O66" s="8">
        <v>674.4</v>
      </c>
      <c r="P66" s="1">
        <v>62.175833333333301</v>
      </c>
      <c r="Q66" s="1">
        <v>239.02500000000001</v>
      </c>
      <c r="R66" s="1">
        <v>758.15833333333296</v>
      </c>
      <c r="S66" s="1">
        <v>758158333333.33301</v>
      </c>
      <c r="T66" s="10">
        <f t="shared" si="8"/>
        <v>62.175833333333301</v>
      </c>
      <c r="U66" s="10">
        <f t="shared" si="9"/>
        <v>239.02500000000001</v>
      </c>
      <c r="V66" s="10">
        <f t="shared" si="10"/>
        <v>758.15833333333296</v>
      </c>
      <c r="W66" s="10">
        <f t="shared" si="11"/>
        <v>758158333333.33301</v>
      </c>
      <c r="X66" s="18">
        <v>83266.666700000002</v>
      </c>
    </row>
    <row r="67" spans="1:24" x14ac:dyDescent="0.2">
      <c r="A67">
        <v>1972</v>
      </c>
      <c r="K67" s="8">
        <v>54</v>
      </c>
      <c r="L67" s="8">
        <v>239</v>
      </c>
      <c r="M67" s="8">
        <v>758.1</v>
      </c>
      <c r="N67" s="8">
        <v>832.7</v>
      </c>
      <c r="O67" s="8">
        <v>758.1</v>
      </c>
      <c r="P67" s="1">
        <v>67.606083333333302</v>
      </c>
      <c r="Q67" s="1">
        <v>256.308333333333</v>
      </c>
      <c r="R67" s="1">
        <v>831.75833333333298</v>
      </c>
      <c r="S67" s="1">
        <v>831758333333.33301</v>
      </c>
      <c r="T67" s="10">
        <f t="shared" si="8"/>
        <v>67.606083333333302</v>
      </c>
      <c r="U67" s="10">
        <f t="shared" si="9"/>
        <v>256.308333333333</v>
      </c>
      <c r="V67" s="10">
        <f t="shared" si="10"/>
        <v>831.75833333333298</v>
      </c>
      <c r="W67" s="10">
        <f t="shared" si="11"/>
        <v>831758333333.33301</v>
      </c>
      <c r="X67" s="18">
        <v>89083.333299999998</v>
      </c>
    </row>
    <row r="68" spans="1:24" x14ac:dyDescent="0.2">
      <c r="A68">
        <v>1973</v>
      </c>
      <c r="K68" s="8">
        <v>58.6</v>
      </c>
      <c r="L68" s="8">
        <v>256.39999999999998</v>
      </c>
      <c r="M68" s="8">
        <v>831.8</v>
      </c>
      <c r="N68" s="8">
        <v>943.7</v>
      </c>
      <c r="O68" s="8">
        <v>831.8</v>
      </c>
      <c r="P68" s="1">
        <v>73.970083333333307</v>
      </c>
      <c r="Q68" s="1">
        <v>269.14166666666603</v>
      </c>
      <c r="R68" s="1">
        <v>880.55833333333305</v>
      </c>
      <c r="S68" s="1">
        <v>880558333333.33301</v>
      </c>
      <c r="T68" s="10">
        <f t="shared" si="8"/>
        <v>73.970083333333307</v>
      </c>
      <c r="U68" s="10">
        <f t="shared" si="9"/>
        <v>269.14166666666603</v>
      </c>
      <c r="V68" s="10">
        <f t="shared" si="10"/>
        <v>880.55833333333305</v>
      </c>
      <c r="W68" s="10">
        <f t="shared" si="11"/>
        <v>880558333333.33301</v>
      </c>
      <c r="X68" s="18">
        <v>94666.666700000002</v>
      </c>
    </row>
    <row r="69" spans="1:24" x14ac:dyDescent="0.2">
      <c r="A69">
        <v>1974</v>
      </c>
      <c r="K69" s="8">
        <v>64.099999999999994</v>
      </c>
      <c r="L69" s="8">
        <v>269.2</v>
      </c>
      <c r="M69" s="8">
        <v>880.8</v>
      </c>
      <c r="N69" s="8">
        <v>1036.3</v>
      </c>
      <c r="O69" s="8">
        <v>880.8</v>
      </c>
      <c r="P69" s="1">
        <v>80.761750000000006</v>
      </c>
      <c r="Q69" s="1">
        <v>281.32499999999999</v>
      </c>
      <c r="R69" s="1">
        <v>963.5</v>
      </c>
      <c r="S69" s="1">
        <v>963500000000</v>
      </c>
      <c r="T69" s="10">
        <f t="shared" si="8"/>
        <v>80.761750000000006</v>
      </c>
      <c r="U69" s="10">
        <f t="shared" si="9"/>
        <v>281.32499999999999</v>
      </c>
      <c r="V69" s="10">
        <f t="shared" si="10"/>
        <v>963.5</v>
      </c>
      <c r="W69" s="10">
        <f t="shared" si="11"/>
        <v>963500000000</v>
      </c>
      <c r="X69" s="18">
        <v>103650</v>
      </c>
    </row>
    <row r="70" spans="1:24" x14ac:dyDescent="0.2">
      <c r="A70">
        <v>1975</v>
      </c>
      <c r="K70" s="8">
        <v>70.099999999999994</v>
      </c>
      <c r="L70" s="8">
        <v>281.39999999999998</v>
      </c>
      <c r="M70" s="8">
        <v>964</v>
      </c>
      <c r="N70" s="8">
        <v>1122.7</v>
      </c>
      <c r="O70" s="8">
        <v>964</v>
      </c>
      <c r="P70" s="1">
        <v>88.368083333333303</v>
      </c>
      <c r="Q70" s="1">
        <v>297.19166666666598</v>
      </c>
      <c r="R70" s="1">
        <v>1086.5333333333299</v>
      </c>
      <c r="S70" s="1">
        <v>1086533333333.33</v>
      </c>
      <c r="T70" s="10">
        <f t="shared" si="8"/>
        <v>88.368083333333303</v>
      </c>
      <c r="U70" s="10">
        <f t="shared" si="9"/>
        <v>297.19166666666598</v>
      </c>
      <c r="V70" s="10">
        <f t="shared" si="10"/>
        <v>1086.5333333333299</v>
      </c>
      <c r="W70" s="10">
        <f t="shared" si="11"/>
        <v>1086533333333.33</v>
      </c>
      <c r="X70" s="18">
        <v>108566.667</v>
      </c>
    </row>
    <row r="71" spans="1:24" x14ac:dyDescent="0.2">
      <c r="A71">
        <v>1976</v>
      </c>
      <c r="K71" s="8">
        <v>76.599999999999994</v>
      </c>
      <c r="L71" s="8">
        <v>297.2</v>
      </c>
      <c r="M71" s="8">
        <v>1087.0999999999999</v>
      </c>
      <c r="N71" s="8">
        <v>1243.8</v>
      </c>
      <c r="O71" s="8">
        <v>1087.0999999999999</v>
      </c>
      <c r="P71" s="1">
        <v>96.470583333333295</v>
      </c>
      <c r="Q71" s="1">
        <v>319.88333333333298</v>
      </c>
      <c r="R71" s="1">
        <v>1221.19166666666</v>
      </c>
      <c r="S71" s="1">
        <v>1221191666666.6599</v>
      </c>
      <c r="T71" s="10">
        <f t="shared" si="8"/>
        <v>96.470583333333295</v>
      </c>
      <c r="U71" s="10">
        <f t="shared" si="9"/>
        <v>319.88333333333298</v>
      </c>
      <c r="V71" s="10">
        <f t="shared" si="10"/>
        <v>1221.19166666666</v>
      </c>
      <c r="W71" s="10">
        <f t="shared" si="11"/>
        <v>1221191666666.6599</v>
      </c>
      <c r="X71" s="18">
        <v>114733.333</v>
      </c>
    </row>
    <row r="72" spans="1:24" x14ac:dyDescent="0.2">
      <c r="A72">
        <v>1977</v>
      </c>
      <c r="K72" s="8">
        <v>83.6</v>
      </c>
      <c r="L72" s="8">
        <v>320</v>
      </c>
      <c r="M72" s="8">
        <v>1222.0999999999999</v>
      </c>
      <c r="N72" s="8">
        <v>1396.1</v>
      </c>
      <c r="O72" s="8">
        <v>1222.0999999999999</v>
      </c>
      <c r="P72" s="1">
        <v>106.139</v>
      </c>
      <c r="Q72" s="1">
        <v>346.15</v>
      </c>
      <c r="R72" s="1">
        <v>1322.2333333333299</v>
      </c>
      <c r="S72" s="1">
        <v>1322233333333.3301</v>
      </c>
      <c r="T72" s="10">
        <f t="shared" si="8"/>
        <v>106.139</v>
      </c>
      <c r="U72" s="10">
        <f t="shared" si="9"/>
        <v>346.15</v>
      </c>
      <c r="V72" s="10">
        <f t="shared" si="10"/>
        <v>1322.2333333333299</v>
      </c>
      <c r="W72" s="10">
        <f t="shared" si="11"/>
        <v>1322233333333.3301</v>
      </c>
      <c r="X72" s="18">
        <v>122958.333</v>
      </c>
    </row>
    <row r="73" spans="1:24" x14ac:dyDescent="0.2">
      <c r="A73">
        <v>1978</v>
      </c>
      <c r="K73" s="8">
        <v>91.9</v>
      </c>
      <c r="L73" s="8">
        <v>346.3</v>
      </c>
      <c r="M73" s="8">
        <v>1323.3</v>
      </c>
      <c r="N73" s="8">
        <v>1564.3</v>
      </c>
      <c r="O73" s="8">
        <v>1323.3</v>
      </c>
      <c r="P73" s="1">
        <v>116.642</v>
      </c>
      <c r="Q73" s="1">
        <v>372.558333333333</v>
      </c>
      <c r="R73" s="1">
        <v>1425.6666666666599</v>
      </c>
      <c r="S73" s="1">
        <v>1425666666666.6599</v>
      </c>
      <c r="T73" s="10">
        <f t="shared" si="8"/>
        <v>116.642</v>
      </c>
      <c r="U73" s="10">
        <f t="shared" si="9"/>
        <v>372.558333333333</v>
      </c>
      <c r="V73" s="10">
        <f t="shared" si="10"/>
        <v>1425.6666666666599</v>
      </c>
      <c r="W73" s="10">
        <f t="shared" si="11"/>
        <v>1425666666666.6599</v>
      </c>
      <c r="X73" s="18">
        <v>134600</v>
      </c>
    </row>
    <row r="74" spans="1:24" x14ac:dyDescent="0.2">
      <c r="A74">
        <v>1979</v>
      </c>
      <c r="K74" s="8">
        <v>100.9</v>
      </c>
      <c r="L74" s="8">
        <v>372.7</v>
      </c>
      <c r="M74" s="8">
        <v>1426.8</v>
      </c>
      <c r="N74" s="8">
        <v>1737.9</v>
      </c>
      <c r="O74" s="8">
        <v>1426.8</v>
      </c>
      <c r="P74" s="1">
        <v>127.54266666666599</v>
      </c>
      <c r="Q74" s="1">
        <v>395.683333333333</v>
      </c>
      <c r="R74" s="1">
        <v>1540.18333333333</v>
      </c>
      <c r="S74" s="1">
        <v>1540183333333.3301</v>
      </c>
      <c r="T74" s="10">
        <f t="shared" si="8"/>
        <v>127.54266666666599</v>
      </c>
      <c r="U74" s="10">
        <f t="shared" si="9"/>
        <v>395.683333333333</v>
      </c>
      <c r="V74" s="10">
        <f t="shared" si="10"/>
        <v>1540.18333333333</v>
      </c>
      <c r="W74" s="10">
        <f t="shared" si="11"/>
        <v>1540183333333.3301</v>
      </c>
      <c r="X74" s="18">
        <v>147608.33300000001</v>
      </c>
    </row>
    <row r="75" spans="1:24" x14ac:dyDescent="0.2">
      <c r="A75">
        <v>1980</v>
      </c>
      <c r="K75" s="8">
        <v>110.4</v>
      </c>
      <c r="L75" s="8">
        <v>395.7</v>
      </c>
      <c r="M75" s="8">
        <v>1541.6</v>
      </c>
      <c r="N75" s="8">
        <v>1902</v>
      </c>
      <c r="O75" s="8">
        <v>1541.6</v>
      </c>
      <c r="P75" s="1">
        <v>137.46991666666599</v>
      </c>
      <c r="Q75" s="1">
        <v>424.96666666666601</v>
      </c>
      <c r="R75" s="1">
        <v>1679.2916666666599</v>
      </c>
      <c r="S75" s="1">
        <v>1679291666666.6599</v>
      </c>
      <c r="T75" s="10">
        <f t="shared" si="8"/>
        <v>137.46991666666599</v>
      </c>
      <c r="U75" s="10">
        <f t="shared" si="9"/>
        <v>424.96666666666601</v>
      </c>
      <c r="V75" s="10">
        <f t="shared" si="10"/>
        <v>1679.2916666666599</v>
      </c>
      <c r="W75" s="10">
        <f t="shared" si="11"/>
        <v>1679291666666.6599</v>
      </c>
      <c r="X75" s="18">
        <v>158633.33300000001</v>
      </c>
    </row>
    <row r="76" spans="1:24" x14ac:dyDescent="0.2">
      <c r="A76">
        <v>1981</v>
      </c>
      <c r="K76" s="8">
        <v>119</v>
      </c>
      <c r="L76" s="8">
        <v>424.9</v>
      </c>
      <c r="M76" s="8">
        <v>1681</v>
      </c>
      <c r="N76" s="8">
        <v>2133.5</v>
      </c>
      <c r="O76" s="8">
        <v>1681</v>
      </c>
      <c r="P76" s="1">
        <v>147.44775000000001</v>
      </c>
      <c r="Q76" s="1">
        <v>452.97500000000002</v>
      </c>
      <c r="R76" s="1">
        <v>1830.925</v>
      </c>
      <c r="S76" s="1">
        <v>1830925000000</v>
      </c>
      <c r="T76" s="10">
        <f t="shared" si="8"/>
        <v>147.44775000000001</v>
      </c>
      <c r="U76" s="10">
        <f t="shared" si="9"/>
        <v>452.97500000000002</v>
      </c>
      <c r="V76" s="10">
        <f t="shared" si="10"/>
        <v>1830.925</v>
      </c>
      <c r="W76" s="10">
        <f t="shared" si="11"/>
        <v>1830925000000</v>
      </c>
      <c r="X76" s="18">
        <v>164091.66699999999</v>
      </c>
    </row>
    <row r="77" spans="1:24" x14ac:dyDescent="0.2">
      <c r="A77">
        <v>1982</v>
      </c>
      <c r="K77" s="8">
        <v>127.8</v>
      </c>
      <c r="L77" s="8">
        <v>453</v>
      </c>
      <c r="M77" s="8">
        <v>1835</v>
      </c>
      <c r="N77" s="8">
        <v>2371.1</v>
      </c>
      <c r="O77" s="8">
        <v>1835</v>
      </c>
      <c r="P77" s="1">
        <v>160.659083333333</v>
      </c>
      <c r="Q77" s="1">
        <v>503.166666666666</v>
      </c>
      <c r="R77" s="1">
        <v>2054.4666666666599</v>
      </c>
      <c r="S77" s="1">
        <v>2054466666666.6599</v>
      </c>
      <c r="T77" s="10">
        <f t="shared" si="8"/>
        <v>160.659083333333</v>
      </c>
      <c r="U77" s="10">
        <f t="shared" si="9"/>
        <v>503.166666666666</v>
      </c>
      <c r="V77" s="10">
        <f t="shared" si="10"/>
        <v>2054.4666666666599</v>
      </c>
      <c r="W77" s="10">
        <f t="shared" si="11"/>
        <v>2054466666666.6599</v>
      </c>
      <c r="X77" s="18">
        <v>172325</v>
      </c>
    </row>
    <row r="78" spans="1:24" x14ac:dyDescent="0.2">
      <c r="A78">
        <v>1983</v>
      </c>
      <c r="K78" s="8">
        <v>140.1</v>
      </c>
      <c r="L78" s="8">
        <v>503.2</v>
      </c>
      <c r="M78" s="8">
        <v>2059.6</v>
      </c>
      <c r="N78" s="8">
        <v>2593.6</v>
      </c>
      <c r="O78" s="8">
        <v>2059.6</v>
      </c>
      <c r="P78" s="1">
        <v>173.98058333333299</v>
      </c>
      <c r="Q78" s="1">
        <v>538.64166666666597</v>
      </c>
      <c r="R78" s="1">
        <v>2218.9583333333298</v>
      </c>
      <c r="S78" s="1">
        <v>2218958333333.3301</v>
      </c>
      <c r="T78" s="10">
        <f t="shared" si="8"/>
        <v>173.98058333333299</v>
      </c>
      <c r="U78" s="10">
        <f t="shared" si="9"/>
        <v>538.64166666666597</v>
      </c>
      <c r="V78" s="10">
        <f t="shared" si="10"/>
        <v>2218.9583333333298</v>
      </c>
      <c r="W78" s="10">
        <f t="shared" si="11"/>
        <v>2218958333333.3301</v>
      </c>
      <c r="X78" s="18">
        <v>183433.33300000001</v>
      </c>
    </row>
    <row r="79" spans="1:24" x14ac:dyDescent="0.2">
      <c r="A79">
        <v>1984</v>
      </c>
      <c r="K79" s="8">
        <v>152</v>
      </c>
      <c r="L79" s="8">
        <v>538.70000000000005</v>
      </c>
      <c r="M79" s="8">
        <v>2224.3000000000002</v>
      </c>
      <c r="N79" s="8">
        <v>2856.8</v>
      </c>
      <c r="O79" s="8">
        <v>2224.3000000000002</v>
      </c>
      <c r="P79" s="1">
        <v>185.41458333333301</v>
      </c>
      <c r="Q79" s="1">
        <v>586.95000000000005</v>
      </c>
      <c r="R79" s="1">
        <v>2416.5</v>
      </c>
      <c r="S79" s="1">
        <v>2416500000000</v>
      </c>
      <c r="T79" s="10">
        <f t="shared" si="8"/>
        <v>185.41458333333301</v>
      </c>
      <c r="U79" s="10">
        <f t="shared" si="9"/>
        <v>586.95000000000005</v>
      </c>
      <c r="V79" s="10">
        <f t="shared" si="10"/>
        <v>2416.5</v>
      </c>
      <c r="W79" s="10">
        <f t="shared" si="11"/>
        <v>2416500000000</v>
      </c>
      <c r="X79" s="18">
        <v>195291.66699999999</v>
      </c>
    </row>
    <row r="80" spans="1:24" x14ac:dyDescent="0.2">
      <c r="A80">
        <v>1985</v>
      </c>
      <c r="K80" s="8">
        <v>162.30000000000001</v>
      </c>
      <c r="L80" s="8">
        <v>587</v>
      </c>
      <c r="M80" s="8">
        <v>2422.1</v>
      </c>
      <c r="N80" s="8">
        <v>3111.2</v>
      </c>
      <c r="O80" s="8">
        <v>2422.1</v>
      </c>
      <c r="P80" s="1">
        <v>198.78774999999999</v>
      </c>
      <c r="Q80" s="1">
        <v>666.25833333333298</v>
      </c>
      <c r="R80" s="1">
        <v>2612.7750000000001</v>
      </c>
      <c r="S80" s="1">
        <v>2612775000000</v>
      </c>
      <c r="T80" s="10">
        <f t="shared" si="8"/>
        <v>198.78774999999999</v>
      </c>
      <c r="U80" s="10">
        <f t="shared" si="9"/>
        <v>666.25833333333298</v>
      </c>
      <c r="V80" s="10">
        <f t="shared" si="10"/>
        <v>2612.7750000000001</v>
      </c>
      <c r="W80" s="10">
        <f t="shared" si="11"/>
        <v>2612775000000</v>
      </c>
      <c r="X80" s="18">
        <v>210708.33300000001</v>
      </c>
    </row>
    <row r="81" spans="1:24" x14ac:dyDescent="0.2">
      <c r="A81">
        <v>1986</v>
      </c>
      <c r="K81" s="8">
        <v>174.4</v>
      </c>
      <c r="L81" s="8">
        <v>666.5</v>
      </c>
      <c r="M81" s="8">
        <v>2619.1</v>
      </c>
      <c r="N81" s="8">
        <v>3368.9</v>
      </c>
      <c r="O81" s="8">
        <v>2619.1</v>
      </c>
      <c r="P81" s="1">
        <v>214.61691666666599</v>
      </c>
      <c r="Q81" s="1">
        <v>743.55833333333305</v>
      </c>
      <c r="R81" s="1">
        <v>2782.25833333333</v>
      </c>
      <c r="S81" s="1">
        <v>2782258333333.3301</v>
      </c>
      <c r="T81" s="10">
        <f t="shared" si="8"/>
        <v>214.61691666666599</v>
      </c>
      <c r="U81" s="10">
        <f t="shared" si="9"/>
        <v>743.55833333333305</v>
      </c>
      <c r="V81" s="10">
        <f t="shared" si="10"/>
        <v>2782.25833333333</v>
      </c>
      <c r="W81" s="10">
        <f t="shared" si="11"/>
        <v>2782258333333.3301</v>
      </c>
      <c r="X81" s="18">
        <v>230950</v>
      </c>
    </row>
    <row r="82" spans="1:24" x14ac:dyDescent="0.2">
      <c r="A82">
        <v>1987</v>
      </c>
      <c r="K82" s="8">
        <v>188.8</v>
      </c>
      <c r="L82" s="8">
        <v>743.6</v>
      </c>
      <c r="M82" s="8">
        <v>2789.2</v>
      </c>
      <c r="N82" s="8">
        <v>3606.4</v>
      </c>
      <c r="O82" s="8">
        <v>2789.2</v>
      </c>
      <c r="P82" s="1">
        <v>233.093666666666</v>
      </c>
      <c r="Q82" s="1">
        <v>774.75833333333298</v>
      </c>
      <c r="R82" s="1">
        <v>2931.11666666666</v>
      </c>
      <c r="S82" s="1">
        <v>2931116666666.6602</v>
      </c>
      <c r="T82" s="10">
        <f t="shared" si="8"/>
        <v>233.093666666666</v>
      </c>
      <c r="U82" s="10">
        <f t="shared" si="9"/>
        <v>774.75833333333298</v>
      </c>
      <c r="V82" s="10">
        <f t="shared" si="10"/>
        <v>2931.11666666666</v>
      </c>
      <c r="W82" s="10">
        <f t="shared" si="11"/>
        <v>2931116666666.6602</v>
      </c>
      <c r="X82" s="18">
        <v>253375</v>
      </c>
    </row>
    <row r="83" spans="1:24" x14ac:dyDescent="0.2">
      <c r="A83">
        <v>1988</v>
      </c>
      <c r="K83" s="8">
        <v>205.3</v>
      </c>
      <c r="L83" s="8">
        <v>775</v>
      </c>
      <c r="M83" s="8">
        <v>2939.7</v>
      </c>
      <c r="N83" s="8">
        <v>3838.2</v>
      </c>
      <c r="O83" s="8">
        <v>2939.7</v>
      </c>
      <c r="P83" s="1">
        <v>247.37641666666599</v>
      </c>
      <c r="Q83" s="1">
        <v>782.15</v>
      </c>
      <c r="R83" s="1">
        <v>3054.0250000000001</v>
      </c>
      <c r="S83" s="1">
        <v>3054025000000</v>
      </c>
      <c r="T83" s="10">
        <f t="shared" si="8"/>
        <v>247.37641666666599</v>
      </c>
      <c r="U83" s="10">
        <f t="shared" si="9"/>
        <v>782.15</v>
      </c>
      <c r="V83" s="10">
        <f t="shared" si="10"/>
        <v>3054.0250000000001</v>
      </c>
      <c r="W83" s="10">
        <f t="shared" si="11"/>
        <v>3054025000000</v>
      </c>
      <c r="X83" s="18">
        <v>272075</v>
      </c>
    </row>
    <row r="84" spans="1:24" x14ac:dyDescent="0.2">
      <c r="A84">
        <v>1989</v>
      </c>
      <c r="K84" s="8">
        <v>217.6</v>
      </c>
      <c r="L84" s="8">
        <v>782.5</v>
      </c>
      <c r="M84" s="8">
        <v>3063.4</v>
      </c>
      <c r="N84" s="8">
        <v>4016.6</v>
      </c>
      <c r="O84" s="8">
        <v>3063.4</v>
      </c>
      <c r="P84" s="1">
        <v>266.86758333333302</v>
      </c>
      <c r="Q84" s="1">
        <v>810.56666666666604</v>
      </c>
      <c r="R84" s="1">
        <v>3222.2333333333299</v>
      </c>
      <c r="S84" s="1">
        <v>3222233333333.3301</v>
      </c>
      <c r="T84" s="10">
        <f t="shared" si="8"/>
        <v>266.86758333333302</v>
      </c>
      <c r="U84" s="10">
        <f t="shared" si="9"/>
        <v>810.56666666666604</v>
      </c>
      <c r="V84" s="10">
        <f t="shared" si="10"/>
        <v>3222.2333333333299</v>
      </c>
      <c r="W84" s="10">
        <f t="shared" si="11"/>
        <v>3222233333333.3301</v>
      </c>
      <c r="X84" s="18">
        <v>283508.33299999998</v>
      </c>
    </row>
    <row r="85" spans="1:24" x14ac:dyDescent="0.2">
      <c r="A85">
        <v>1990</v>
      </c>
      <c r="K85" s="8">
        <v>235.5</v>
      </c>
      <c r="L85" s="8">
        <v>811.1</v>
      </c>
      <c r="M85" s="8">
        <v>3231.7</v>
      </c>
      <c r="N85" s="8">
        <v>4129.1000000000004</v>
      </c>
      <c r="O85" s="8">
        <v>3231.7</v>
      </c>
      <c r="P85" s="1">
        <v>291.81875000000002</v>
      </c>
      <c r="Q85" s="1">
        <v>858.98333333333301</v>
      </c>
      <c r="R85" s="1">
        <v>3342.1</v>
      </c>
      <c r="S85" s="1">
        <v>3342100000000</v>
      </c>
      <c r="T85" s="10">
        <f t="shared" si="8"/>
        <v>291.81875000000002</v>
      </c>
      <c r="U85" s="10">
        <f t="shared" si="9"/>
        <v>858.98333333333301</v>
      </c>
      <c r="V85" s="10">
        <f t="shared" si="10"/>
        <v>3342.1</v>
      </c>
      <c r="W85" s="10">
        <f t="shared" si="11"/>
        <v>3342100000000</v>
      </c>
      <c r="X85" s="18">
        <v>302033.33299999998</v>
      </c>
    </row>
    <row r="86" spans="1:24" x14ac:dyDescent="0.2">
      <c r="A86">
        <v>1991</v>
      </c>
      <c r="K86" s="8">
        <v>259.5</v>
      </c>
      <c r="L86" s="8">
        <v>859.5</v>
      </c>
      <c r="M86" s="8">
        <v>3351.9</v>
      </c>
      <c r="N86" s="8">
        <v>4202.5</v>
      </c>
      <c r="O86" s="8">
        <v>3351.9</v>
      </c>
      <c r="P86" s="1">
        <v>312.66616666666602</v>
      </c>
      <c r="Q86" s="1">
        <v>965.85833333333301</v>
      </c>
      <c r="R86" s="1">
        <v>3404.5666666666598</v>
      </c>
      <c r="S86" s="1">
        <v>3404566666666.6602</v>
      </c>
      <c r="T86" s="10">
        <f t="shared" si="8"/>
        <v>312.66616666666602</v>
      </c>
      <c r="U86" s="10">
        <f t="shared" si="9"/>
        <v>965.85833333333301</v>
      </c>
      <c r="V86" s="10">
        <f t="shared" si="10"/>
        <v>3404.5666666666598</v>
      </c>
      <c r="W86" s="10">
        <f t="shared" si="11"/>
        <v>3404566666666.6602</v>
      </c>
      <c r="X86" s="18">
        <v>318575</v>
      </c>
    </row>
    <row r="87" spans="1:24" x14ac:dyDescent="0.2">
      <c r="A87">
        <v>1992</v>
      </c>
      <c r="K87" s="8">
        <v>279.5</v>
      </c>
      <c r="L87" s="8">
        <v>966.3</v>
      </c>
      <c r="M87" s="8">
        <v>3416.2</v>
      </c>
      <c r="N87" s="8">
        <v>4226.1000000000004</v>
      </c>
      <c r="O87" s="8">
        <v>3416.2</v>
      </c>
      <c r="P87" s="1">
        <v>343.56316666666601</v>
      </c>
      <c r="Q87" s="1">
        <v>1078.3916666666601</v>
      </c>
      <c r="R87" s="1">
        <v>3439.75833333333</v>
      </c>
      <c r="S87" s="1">
        <v>3439758333333.3301</v>
      </c>
      <c r="T87" s="10">
        <f t="shared" si="8"/>
        <v>343.56316666666601</v>
      </c>
      <c r="U87" s="10">
        <f t="shared" si="9"/>
        <v>1078.3916666666601</v>
      </c>
      <c r="V87" s="10">
        <f t="shared" si="10"/>
        <v>3439.75833333333</v>
      </c>
      <c r="W87" s="10">
        <f t="shared" si="11"/>
        <v>3439758333333.3301</v>
      </c>
      <c r="X87" s="18">
        <v>341850</v>
      </c>
    </row>
    <row r="88" spans="1:24" x14ac:dyDescent="0.2">
      <c r="A88">
        <v>1993</v>
      </c>
      <c r="K88" s="8">
        <v>308.3</v>
      </c>
      <c r="L88" s="8">
        <v>1079</v>
      </c>
      <c r="M88" s="8">
        <v>3455.3</v>
      </c>
      <c r="N88" s="8">
        <v>4236.1000000000004</v>
      </c>
      <c r="O88" s="8">
        <v>3455.3</v>
      </c>
      <c r="P88" s="1">
        <v>379.12866666666599</v>
      </c>
      <c r="Q88" s="1">
        <v>1145.2166666666601</v>
      </c>
      <c r="R88" s="1">
        <v>3483.35</v>
      </c>
      <c r="S88" s="1">
        <v>3483350000000</v>
      </c>
      <c r="T88" s="10">
        <f t="shared" si="8"/>
        <v>379.12866666666599</v>
      </c>
      <c r="U88" s="10">
        <f t="shared" si="9"/>
        <v>1145.2166666666601</v>
      </c>
      <c r="V88" s="10">
        <f t="shared" si="10"/>
        <v>3483.35</v>
      </c>
      <c r="W88" s="10">
        <f t="shared" si="11"/>
        <v>3483350000000</v>
      </c>
      <c r="X88" s="18">
        <v>376808.33299999998</v>
      </c>
    </row>
    <row r="89" spans="1:24" x14ac:dyDescent="0.2">
      <c r="A89">
        <v>1994</v>
      </c>
      <c r="K89" s="8">
        <v>340.9</v>
      </c>
      <c r="L89" s="8">
        <v>1145.5</v>
      </c>
      <c r="M89" s="8">
        <v>3503.3</v>
      </c>
      <c r="N89" s="8">
        <v>4303.8</v>
      </c>
      <c r="O89" s="8">
        <v>3503.3</v>
      </c>
      <c r="P89" s="1">
        <v>407.91833333333301</v>
      </c>
      <c r="Q89" s="1">
        <v>1143.00833333333</v>
      </c>
      <c r="R89" s="1">
        <v>3555.5833333333298</v>
      </c>
      <c r="S89" s="1">
        <v>3555583333333.3301</v>
      </c>
      <c r="T89" s="10">
        <f t="shared" si="8"/>
        <v>407.91833333333301</v>
      </c>
      <c r="U89" s="10">
        <f t="shared" si="9"/>
        <v>1143.00833333333</v>
      </c>
      <c r="V89" s="10">
        <f t="shared" si="10"/>
        <v>3555.5833333333298</v>
      </c>
      <c r="W89" s="10">
        <f t="shared" si="11"/>
        <v>3555583333333.3301</v>
      </c>
      <c r="X89" s="18">
        <v>411633.33299999998</v>
      </c>
    </row>
    <row r="90" spans="1:24" x14ac:dyDescent="0.2">
      <c r="A90">
        <v>1995</v>
      </c>
      <c r="K90" s="8">
        <v>366.7</v>
      </c>
      <c r="L90" s="8">
        <v>1143.0999999999999</v>
      </c>
      <c r="M90" s="8">
        <v>3575.2</v>
      </c>
      <c r="N90" s="8">
        <v>4499.8999999999996</v>
      </c>
      <c r="O90" s="8">
        <v>3575.2</v>
      </c>
      <c r="P90" s="1">
        <v>425.743083333333</v>
      </c>
      <c r="Q90" s="1">
        <v>1106.81666666666</v>
      </c>
      <c r="R90" s="1">
        <v>3728.95</v>
      </c>
      <c r="S90" s="1">
        <v>3728950000000</v>
      </c>
      <c r="T90" s="10">
        <f t="shared" si="8"/>
        <v>425.743083333333</v>
      </c>
      <c r="U90" s="10">
        <f t="shared" si="9"/>
        <v>1106.81666666666</v>
      </c>
      <c r="V90" s="10">
        <f t="shared" si="10"/>
        <v>3728.95</v>
      </c>
      <c r="W90" s="10">
        <f t="shared" si="11"/>
        <v>3728950000000</v>
      </c>
      <c r="X90" s="18">
        <v>434025</v>
      </c>
    </row>
    <row r="91" spans="1:24" x14ac:dyDescent="0.2">
      <c r="A91">
        <v>1996</v>
      </c>
      <c r="K91" s="8">
        <v>382.2</v>
      </c>
      <c r="L91" s="8">
        <v>1106.3</v>
      </c>
      <c r="M91" s="8">
        <v>3747</v>
      </c>
      <c r="N91" s="8">
        <v>4796.3999999999996</v>
      </c>
      <c r="O91" s="8">
        <v>3747</v>
      </c>
      <c r="P91" s="1">
        <v>453.842166666666</v>
      </c>
      <c r="Q91" s="1">
        <v>1070.2333333333299</v>
      </c>
      <c r="R91" s="1">
        <v>3925.7249999999999</v>
      </c>
      <c r="S91" s="1">
        <v>3925725000000</v>
      </c>
      <c r="T91" s="10">
        <f t="shared" si="8"/>
        <v>453.842166666666</v>
      </c>
      <c r="U91" s="10">
        <f t="shared" si="9"/>
        <v>1070.2333333333299</v>
      </c>
      <c r="V91" s="10">
        <f t="shared" si="10"/>
        <v>3925.7249999999999</v>
      </c>
      <c r="W91" s="10">
        <f t="shared" si="11"/>
        <v>3925725000000</v>
      </c>
      <c r="X91" s="18">
        <v>448158.33299999998</v>
      </c>
    </row>
    <row r="92" spans="1:24" x14ac:dyDescent="0.2">
      <c r="A92">
        <v>1997</v>
      </c>
      <c r="K92" s="8">
        <v>409.9</v>
      </c>
      <c r="L92" s="8">
        <v>1069.9000000000001</v>
      </c>
      <c r="M92" s="8">
        <v>3931.6</v>
      </c>
      <c r="N92" s="8">
        <v>5179.1000000000004</v>
      </c>
      <c r="O92" s="8">
        <v>3931.6</v>
      </c>
      <c r="P92" s="1">
        <v>485.66399999999999</v>
      </c>
      <c r="Q92" s="1">
        <v>1080.61666666666</v>
      </c>
      <c r="R92" s="1">
        <v>4206.4583333333303</v>
      </c>
      <c r="S92" s="1">
        <v>4206458333333.3301</v>
      </c>
      <c r="T92" s="10">
        <f t="shared" si="8"/>
        <v>485.66399999999999</v>
      </c>
      <c r="U92" s="10">
        <f t="shared" si="9"/>
        <v>1080.61666666666</v>
      </c>
      <c r="V92" s="10">
        <f t="shared" si="10"/>
        <v>4206.4583333333303</v>
      </c>
      <c r="W92" s="10">
        <f t="shared" si="11"/>
        <v>4206458333333.3301</v>
      </c>
      <c r="X92" s="18">
        <v>472100</v>
      </c>
    </row>
    <row r="93" spans="1:24" x14ac:dyDescent="0.2">
      <c r="A93">
        <v>1998</v>
      </c>
      <c r="K93" s="8">
        <v>442</v>
      </c>
      <c r="L93" s="8">
        <v>1080.7</v>
      </c>
      <c r="M93" s="8">
        <v>4221</v>
      </c>
      <c r="N93" s="8">
        <v>5710.1</v>
      </c>
      <c r="O93" s="8">
        <v>4221</v>
      </c>
      <c r="P93" s="1">
        <v>535.64716666666595</v>
      </c>
      <c r="Q93" s="1">
        <v>1102.3</v>
      </c>
      <c r="R93" s="1">
        <v>4517.2583333333296</v>
      </c>
      <c r="S93" s="1">
        <v>4517258333333.3301</v>
      </c>
      <c r="T93" s="10">
        <f t="shared" si="8"/>
        <v>535.64716666666595</v>
      </c>
      <c r="U93" s="10">
        <f t="shared" si="9"/>
        <v>1102.3</v>
      </c>
      <c r="V93" s="10">
        <f t="shared" si="10"/>
        <v>4517.2583333333296</v>
      </c>
      <c r="W93" s="10">
        <f t="shared" si="11"/>
        <v>4517258333333.3301</v>
      </c>
      <c r="X93" s="18">
        <v>502600</v>
      </c>
    </row>
    <row r="94" spans="1:24" x14ac:dyDescent="0.2">
      <c r="A94">
        <v>1999</v>
      </c>
      <c r="K94" s="8">
        <v>486.2</v>
      </c>
      <c r="L94" s="8">
        <v>1102.4000000000001</v>
      </c>
      <c r="M94" s="8">
        <v>4538.2</v>
      </c>
      <c r="N94" s="8">
        <v>6208.5</v>
      </c>
      <c r="O94" s="8">
        <v>4538.2</v>
      </c>
      <c r="P94" s="1">
        <v>572.01975000000004</v>
      </c>
      <c r="Q94" s="1">
        <v>1103.7</v>
      </c>
      <c r="R94" s="1">
        <v>4790.1416666666601</v>
      </c>
      <c r="S94" s="1">
        <v>4790141666666.6602</v>
      </c>
      <c r="T94" s="10">
        <f t="shared" si="8"/>
        <v>572.01975000000004</v>
      </c>
      <c r="U94" s="10">
        <f t="shared" si="9"/>
        <v>1103.7</v>
      </c>
      <c r="V94" s="10">
        <f t="shared" si="10"/>
        <v>4790.1416666666601</v>
      </c>
      <c r="W94" s="10">
        <f t="shared" si="11"/>
        <v>4790141666666.6602</v>
      </c>
      <c r="X94" s="18">
        <v>551841.66700000002</v>
      </c>
    </row>
    <row r="95" spans="1:24" x14ac:dyDescent="0.2">
      <c r="A95">
        <v>2000</v>
      </c>
      <c r="P95" s="1">
        <v>601.09308333333297</v>
      </c>
      <c r="Q95" s="1">
        <v>1140.24166666666</v>
      </c>
      <c r="R95" s="1">
        <v>5202.8583333333299</v>
      </c>
      <c r="S95" s="1">
        <v>5202858333333.3301</v>
      </c>
      <c r="T95" s="10">
        <f>P95</f>
        <v>601.09308333333297</v>
      </c>
      <c r="U95" s="10">
        <f>Q95</f>
        <v>1140.24166666666</v>
      </c>
      <c r="V95" s="10">
        <f>R95</f>
        <v>5202.8583333333299</v>
      </c>
      <c r="W95" s="10">
        <f>S95</f>
        <v>5202858333333.3301</v>
      </c>
      <c r="X95" s="18">
        <v>585291.66700000002</v>
      </c>
    </row>
    <row r="96" spans="1:24" x14ac:dyDescent="0.2">
      <c r="A96">
        <v>2001</v>
      </c>
      <c r="P96" s="1">
        <v>653.959916666666</v>
      </c>
      <c r="Q96" s="1">
        <v>1196.68333333333</v>
      </c>
      <c r="R96" s="1">
        <v>5590.35</v>
      </c>
      <c r="S96" s="1">
        <v>5590350000000</v>
      </c>
      <c r="T96" s="10">
        <f t="shared" ref="T96:T114" si="12">P96</f>
        <v>653.959916666666</v>
      </c>
      <c r="U96" s="10">
        <f t="shared" ref="U96:U114" si="13">Q96</f>
        <v>1196.68333333333</v>
      </c>
      <c r="V96" s="10">
        <f t="shared" ref="V96:V114" si="14">R96</f>
        <v>5590.35</v>
      </c>
      <c r="W96" s="10">
        <f t="shared" ref="W96:W114" si="15">S96</f>
        <v>5590350000000</v>
      </c>
      <c r="X96" s="18">
        <v>618458.33299999998</v>
      </c>
    </row>
    <row r="97" spans="1:24" x14ac:dyDescent="0.2">
      <c r="A97">
        <v>2002</v>
      </c>
      <c r="P97" s="1">
        <v>693.50333333333299</v>
      </c>
      <c r="Q97" s="1">
        <v>1274.06666666666</v>
      </c>
      <c r="R97" s="1">
        <v>5980.1916666666602</v>
      </c>
      <c r="S97" s="1">
        <v>5980191666666.6602</v>
      </c>
      <c r="T97" s="10">
        <f t="shared" si="12"/>
        <v>693.50333333333299</v>
      </c>
      <c r="U97" s="10">
        <f t="shared" si="13"/>
        <v>1274.06666666666</v>
      </c>
      <c r="V97" s="10">
        <f t="shared" si="14"/>
        <v>5980.1916666666602</v>
      </c>
      <c r="W97" s="10">
        <f t="shared" si="15"/>
        <v>5980191666666.6602</v>
      </c>
      <c r="X97" s="18">
        <v>673541.66700000002</v>
      </c>
    </row>
    <row r="98" spans="1:24" x14ac:dyDescent="0.2">
      <c r="A98">
        <v>2003</v>
      </c>
      <c r="P98" s="1">
        <v>729.35066666666603</v>
      </c>
      <c r="Q98" s="1">
        <v>1344.5833333333301</v>
      </c>
      <c r="R98" s="1">
        <v>6265.6166666666604</v>
      </c>
      <c r="S98" s="1">
        <v>6265616666666.6602</v>
      </c>
      <c r="T98" s="10">
        <f t="shared" si="12"/>
        <v>729.35066666666603</v>
      </c>
      <c r="U98" s="10">
        <f t="shared" si="13"/>
        <v>1344.5833333333301</v>
      </c>
      <c r="V98" s="10">
        <f t="shared" si="14"/>
        <v>6265.6166666666604</v>
      </c>
      <c r="W98" s="10">
        <f t="shared" si="15"/>
        <v>6265616666666.6602</v>
      </c>
      <c r="X98" s="18">
        <v>716525</v>
      </c>
    </row>
    <row r="99" spans="1:24" x14ac:dyDescent="0.2">
      <c r="A99">
        <v>2004</v>
      </c>
      <c r="P99" s="1">
        <v>761.86775</v>
      </c>
      <c r="Q99" s="1">
        <v>1372.1583333333299</v>
      </c>
      <c r="R99" s="1">
        <v>6533.7666666666601</v>
      </c>
      <c r="S99" s="1">
        <v>6533766666666.6602</v>
      </c>
      <c r="T99" s="10">
        <f t="shared" si="12"/>
        <v>761.86775</v>
      </c>
      <c r="U99" s="10">
        <f t="shared" si="13"/>
        <v>1372.1583333333299</v>
      </c>
      <c r="V99" s="10">
        <f t="shared" si="14"/>
        <v>6533.7666666666601</v>
      </c>
      <c r="W99" s="10">
        <f t="shared" si="15"/>
        <v>6533766666666.6602</v>
      </c>
      <c r="X99" s="18">
        <v>752733.33299999998</v>
      </c>
    </row>
    <row r="100" spans="1:24" x14ac:dyDescent="0.2">
      <c r="A100">
        <v>2005</v>
      </c>
      <c r="P100" s="1">
        <v>794.02158333333296</v>
      </c>
      <c r="Q100" s="1">
        <v>1375.1666666666599</v>
      </c>
      <c r="R100" s="1">
        <v>6875.625</v>
      </c>
      <c r="S100" s="1">
        <v>6875625000000</v>
      </c>
      <c r="T100" s="10">
        <f t="shared" si="12"/>
        <v>794.02158333333296</v>
      </c>
      <c r="U100" s="10">
        <f t="shared" si="13"/>
        <v>1375.1666666666599</v>
      </c>
      <c r="V100" s="10">
        <f t="shared" si="14"/>
        <v>6875.625</v>
      </c>
      <c r="W100" s="10">
        <f t="shared" si="15"/>
        <v>6875625000000</v>
      </c>
      <c r="X100" s="18">
        <v>782625</v>
      </c>
    </row>
    <row r="101" spans="1:24" x14ac:dyDescent="0.2">
      <c r="A101">
        <v>2006</v>
      </c>
      <c r="P101" s="1">
        <v>811.73141666666595</v>
      </c>
      <c r="Q101" s="1">
        <v>1373.05833333333</v>
      </c>
      <c r="R101" s="1">
        <v>7295.8833333333296</v>
      </c>
      <c r="S101" s="1">
        <v>7295883333333.3301</v>
      </c>
      <c r="T101" s="10">
        <f t="shared" si="12"/>
        <v>811.73141666666595</v>
      </c>
      <c r="U101" s="10">
        <f t="shared" si="13"/>
        <v>1373.05833333333</v>
      </c>
      <c r="V101" s="10">
        <f t="shared" si="14"/>
        <v>7295.8833333333296</v>
      </c>
      <c r="W101" s="10">
        <f t="shared" si="15"/>
        <v>7295883333333.3301</v>
      </c>
      <c r="X101" s="18">
        <v>811525</v>
      </c>
    </row>
    <row r="102" spans="1:24" x14ac:dyDescent="0.2">
      <c r="A102">
        <v>2007</v>
      </c>
      <c r="P102" s="1">
        <v>832.36433333333298</v>
      </c>
      <c r="Q102" s="1">
        <v>1434.7333333333299</v>
      </c>
      <c r="R102" s="1">
        <v>7788.0083333333296</v>
      </c>
      <c r="S102" s="1">
        <v>7788008333333.3301</v>
      </c>
      <c r="T102" s="10">
        <f t="shared" si="12"/>
        <v>832.36433333333298</v>
      </c>
      <c r="U102" s="10">
        <f t="shared" si="13"/>
        <v>1434.7333333333299</v>
      </c>
      <c r="V102" s="10">
        <f t="shared" si="14"/>
        <v>7788.0083333333296</v>
      </c>
      <c r="W102" s="10">
        <f t="shared" si="15"/>
        <v>7788008333333.3301</v>
      </c>
      <c r="X102" s="18">
        <v>827183.33299999998</v>
      </c>
    </row>
    <row r="103" spans="1:24" x14ac:dyDescent="0.2">
      <c r="A103">
        <v>2008</v>
      </c>
      <c r="P103" s="1">
        <v>907.39758333333305</v>
      </c>
      <c r="Q103" s="1">
        <v>1638.1416666666601</v>
      </c>
      <c r="R103" s="1">
        <v>8413.1</v>
      </c>
      <c r="S103" s="1">
        <v>8413100000000</v>
      </c>
      <c r="T103" s="10">
        <f t="shared" si="12"/>
        <v>907.39758333333305</v>
      </c>
      <c r="U103" s="10">
        <f t="shared" si="13"/>
        <v>1638.1416666666601</v>
      </c>
      <c r="V103" s="10">
        <f t="shared" si="14"/>
        <v>8413.1</v>
      </c>
      <c r="W103" s="10">
        <f t="shared" si="15"/>
        <v>8413100000000</v>
      </c>
      <c r="X103" s="18">
        <v>987300</v>
      </c>
    </row>
    <row r="104" spans="1:24" x14ac:dyDescent="0.2">
      <c r="A104">
        <v>2009</v>
      </c>
      <c r="P104" s="1">
        <v>945.64191666666602</v>
      </c>
      <c r="Q104" s="1">
        <v>1742.625</v>
      </c>
      <c r="R104" s="1">
        <v>8623.7250000000004</v>
      </c>
      <c r="S104" s="1">
        <v>8623725000000</v>
      </c>
      <c r="T104" s="10">
        <f t="shared" si="12"/>
        <v>945.64191666666602</v>
      </c>
      <c r="U104" s="10">
        <f t="shared" si="13"/>
        <v>1742.625</v>
      </c>
      <c r="V104" s="10">
        <f t="shared" si="14"/>
        <v>8623.7250000000004</v>
      </c>
      <c r="W104" s="10">
        <f t="shared" si="15"/>
        <v>8623725000000</v>
      </c>
      <c r="X104" s="18">
        <v>1775475</v>
      </c>
    </row>
    <row r="105" spans="1:24" x14ac:dyDescent="0.2">
      <c r="A105">
        <v>2010</v>
      </c>
      <c r="P105" s="1">
        <v>1023.44716666666</v>
      </c>
      <c r="Q105" s="1">
        <v>2010.2083333333301</v>
      </c>
      <c r="R105" s="1">
        <v>9253.3583333333299</v>
      </c>
      <c r="S105" s="1">
        <v>9253358333333.3301</v>
      </c>
      <c r="T105" s="10">
        <f t="shared" si="12"/>
        <v>1023.44716666666</v>
      </c>
      <c r="U105" s="10">
        <f t="shared" si="13"/>
        <v>2010.2083333333301</v>
      </c>
      <c r="V105" s="10">
        <f t="shared" si="14"/>
        <v>9253.3583333333299</v>
      </c>
      <c r="W105" s="10">
        <f t="shared" si="15"/>
        <v>9253358333333.3301</v>
      </c>
      <c r="X105" s="18">
        <v>2009991.67</v>
      </c>
    </row>
    <row r="106" spans="1:24" x14ac:dyDescent="0.2">
      <c r="A106">
        <v>2011</v>
      </c>
      <c r="P106" s="1">
        <v>1112.7995000000001</v>
      </c>
      <c r="Q106" s="1">
        <v>2315.2833333333301</v>
      </c>
      <c r="R106" s="1">
        <v>10047.6583333333</v>
      </c>
      <c r="S106" s="1">
        <v>10047658333333.301</v>
      </c>
      <c r="T106" s="10">
        <f t="shared" si="12"/>
        <v>1112.7995000000001</v>
      </c>
      <c r="U106" s="10">
        <f t="shared" si="13"/>
        <v>2315.2833333333301</v>
      </c>
      <c r="V106" s="10">
        <f t="shared" si="14"/>
        <v>10047.6583333333</v>
      </c>
      <c r="W106" s="10">
        <f t="shared" si="15"/>
        <v>10047658333333.301</v>
      </c>
      <c r="X106" s="18">
        <v>2517508.33</v>
      </c>
    </row>
    <row r="107" spans="1:24" x14ac:dyDescent="0.2">
      <c r="A107">
        <v>2012</v>
      </c>
      <c r="P107" s="1">
        <v>1193.2017499999999</v>
      </c>
      <c r="Q107" s="1">
        <v>2549.61666666666</v>
      </c>
      <c r="R107" s="1">
        <v>10724.6333333333</v>
      </c>
      <c r="S107" s="1">
        <v>10724633333333.301</v>
      </c>
      <c r="T107" s="10">
        <f t="shared" si="12"/>
        <v>1193.2017499999999</v>
      </c>
      <c r="U107" s="10">
        <f t="shared" si="13"/>
        <v>2549.61666666666</v>
      </c>
      <c r="V107" s="10">
        <f t="shared" si="14"/>
        <v>10724.6333333333</v>
      </c>
      <c r="W107" s="10">
        <f t="shared" si="15"/>
        <v>10724633333333.301</v>
      </c>
      <c r="X107" s="18">
        <v>2641116.67</v>
      </c>
    </row>
    <row r="108" spans="1:24" x14ac:dyDescent="0.2">
      <c r="A108">
        <v>2013</v>
      </c>
      <c r="P108" s="1">
        <v>1279.1274166666601</v>
      </c>
      <c r="Q108" s="1">
        <v>2815.05</v>
      </c>
      <c r="R108" s="1">
        <v>11386.475</v>
      </c>
      <c r="S108" s="1">
        <v>11386475000000</v>
      </c>
      <c r="T108" s="10">
        <f t="shared" si="12"/>
        <v>1279.1274166666601</v>
      </c>
      <c r="U108" s="10">
        <f t="shared" si="13"/>
        <v>2815.05</v>
      </c>
      <c r="V108" s="10">
        <f t="shared" si="14"/>
        <v>11386.475</v>
      </c>
      <c r="W108" s="10">
        <f t="shared" si="15"/>
        <v>11386475000000</v>
      </c>
      <c r="X108" s="18">
        <v>3251700</v>
      </c>
    </row>
    <row r="109" spans="1:24" x14ac:dyDescent="0.2">
      <c r="A109">
        <v>2014</v>
      </c>
      <c r="P109" s="1">
        <v>1371.5237500000001</v>
      </c>
      <c r="Q109" s="1">
        <v>3021.8333333333298</v>
      </c>
      <c r="R109" s="1">
        <v>12042.4083333333</v>
      </c>
      <c r="S109" s="1">
        <v>12042408333333.301</v>
      </c>
      <c r="T109" s="10">
        <f t="shared" si="12"/>
        <v>1371.5237500000001</v>
      </c>
      <c r="U109" s="10">
        <f t="shared" si="13"/>
        <v>3021.8333333333298</v>
      </c>
      <c r="V109" s="10">
        <f t="shared" si="14"/>
        <v>12042.4083333333</v>
      </c>
      <c r="W109" s="10">
        <f t="shared" si="15"/>
        <v>12042408333333.301</v>
      </c>
      <c r="X109" s="18">
        <v>3926533.33</v>
      </c>
    </row>
    <row r="110" spans="1:24" x14ac:dyDescent="0.2">
      <c r="A110">
        <v>2015</v>
      </c>
      <c r="P110" s="1">
        <v>1457.5250000000001</v>
      </c>
      <c r="Q110" s="1">
        <v>3248.5250000000001</v>
      </c>
      <c r="R110" s="1">
        <v>12858.6916666666</v>
      </c>
      <c r="S110" s="1">
        <v>12858691666666.6</v>
      </c>
      <c r="T110" s="10">
        <f t="shared" si="12"/>
        <v>1457.5250000000001</v>
      </c>
      <c r="U110" s="10">
        <f t="shared" si="13"/>
        <v>3248.5250000000001</v>
      </c>
      <c r="V110" s="10">
        <f t="shared" si="14"/>
        <v>12858.6916666666</v>
      </c>
      <c r="W110" s="10">
        <f t="shared" si="15"/>
        <v>12858691666666.6</v>
      </c>
      <c r="X110" s="18">
        <v>3974441.67</v>
      </c>
    </row>
    <row r="111" spans="1:24" x14ac:dyDescent="0.2">
      <c r="A111">
        <v>2016</v>
      </c>
      <c r="P111" s="1">
        <v>1555.44266666666</v>
      </c>
      <c r="Q111" s="1">
        <v>3523.9166666666601</v>
      </c>
      <c r="R111" s="1">
        <v>13591.458333333299</v>
      </c>
      <c r="S111" s="1">
        <v>13591458333333.301</v>
      </c>
      <c r="T111" s="10">
        <f t="shared" si="12"/>
        <v>1555.44266666666</v>
      </c>
      <c r="U111" s="10">
        <f t="shared" si="13"/>
        <v>3523.9166666666601</v>
      </c>
      <c r="V111" s="10">
        <f t="shared" si="14"/>
        <v>13591.458333333299</v>
      </c>
      <c r="W111" s="10">
        <f t="shared" si="15"/>
        <v>13591458333333.301</v>
      </c>
      <c r="X111" s="18">
        <v>3763091.67</v>
      </c>
    </row>
    <row r="112" spans="1:24" x14ac:dyDescent="0.2">
      <c r="A112">
        <v>2017</v>
      </c>
      <c r="P112" s="1">
        <v>1661.4639999999999</v>
      </c>
      <c r="Q112" s="1">
        <v>3680.38333333333</v>
      </c>
      <c r="R112" s="1">
        <v>14116.4</v>
      </c>
      <c r="S112" s="1">
        <v>14116400000000</v>
      </c>
      <c r="T112" s="10">
        <f t="shared" si="12"/>
        <v>1661.4639999999999</v>
      </c>
      <c r="U112" s="10">
        <f t="shared" si="13"/>
        <v>3680.38333333333</v>
      </c>
      <c r="V112" s="10">
        <f t="shared" si="14"/>
        <v>14116.4</v>
      </c>
      <c r="W112" s="10">
        <f t="shared" si="15"/>
        <v>14116400000000</v>
      </c>
      <c r="X112" s="18">
        <v>3810466.67</v>
      </c>
    </row>
    <row r="113" spans="1:24" x14ac:dyDescent="0.2">
      <c r="A113">
        <v>2018</v>
      </c>
      <c r="P113" s="1">
        <v>1745.09916666666</v>
      </c>
      <c r="Q113" s="1">
        <v>3844.2916666666601</v>
      </c>
      <c r="R113" s="1">
        <v>14836.4333333333</v>
      </c>
      <c r="S113" s="1">
        <v>14836433333333.301</v>
      </c>
      <c r="T113" s="10">
        <f t="shared" si="12"/>
        <v>1745.09916666666</v>
      </c>
      <c r="U113" s="10">
        <f t="shared" si="13"/>
        <v>3844.2916666666601</v>
      </c>
      <c r="V113" s="10">
        <f t="shared" si="14"/>
        <v>14836.4333333333</v>
      </c>
      <c r="W113" s="10">
        <f t="shared" si="15"/>
        <v>14836433333333.301</v>
      </c>
      <c r="X113" s="18">
        <v>3641116.67</v>
      </c>
    </row>
    <row r="114" spans="1:24" x14ac:dyDescent="0.2">
      <c r="A114">
        <v>2019</v>
      </c>
      <c r="P114" s="1">
        <v>1947.41008333333</v>
      </c>
      <c r="Q114" s="1">
        <v>12792.916666666601</v>
      </c>
      <c r="R114" s="1">
        <v>17677.116666666599</v>
      </c>
      <c r="S114" s="1">
        <v>17677116666666.602</v>
      </c>
      <c r="T114" s="10">
        <f t="shared" si="12"/>
        <v>1947.41008333333</v>
      </c>
      <c r="U114" s="10">
        <f t="shared" si="13"/>
        <v>12792.916666666601</v>
      </c>
      <c r="V114" s="10">
        <f t="shared" si="14"/>
        <v>17677.116666666599</v>
      </c>
      <c r="W114" s="10">
        <f t="shared" si="15"/>
        <v>17677116666666.602</v>
      </c>
      <c r="X114" s="18">
        <v>3301433.33</v>
      </c>
    </row>
    <row r="115" spans="1:24" x14ac:dyDescent="0.2">
      <c r="X115" s="18">
        <v>4615075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6"/>
  <sheetViews>
    <sheetView workbookViewId="0">
      <selection activeCell="E116" sqref="E5:E116"/>
    </sheetView>
  </sheetViews>
  <sheetFormatPr baseColWidth="10" defaultRowHeight="16" x14ac:dyDescent="0.2"/>
  <cols>
    <col min="3" max="3" width="10.83203125" style="8"/>
  </cols>
  <sheetData>
    <row r="1" spans="1:5" x14ac:dyDescent="0.2">
      <c r="B1" s="7" t="s">
        <v>6</v>
      </c>
      <c r="C1" s="7" t="s">
        <v>6</v>
      </c>
      <c r="E1" t="s">
        <v>38</v>
      </c>
    </row>
    <row r="2" spans="1:5" x14ac:dyDescent="0.2">
      <c r="B2" s="7" t="s">
        <v>7</v>
      </c>
      <c r="C2" s="12" t="s">
        <v>36</v>
      </c>
      <c r="E2" t="s">
        <v>39</v>
      </c>
    </row>
    <row r="3" spans="1:5" x14ac:dyDescent="0.2">
      <c r="B3" s="7" t="s">
        <v>8</v>
      </c>
      <c r="C3" s="8" t="s">
        <v>31</v>
      </c>
      <c r="E3" t="s">
        <v>39</v>
      </c>
    </row>
    <row r="4" spans="1:5" x14ac:dyDescent="0.2">
      <c r="B4" s="7" t="s">
        <v>15</v>
      </c>
      <c r="C4" s="8" t="s">
        <v>37</v>
      </c>
      <c r="E4" t="s">
        <v>40</v>
      </c>
    </row>
    <row r="5" spans="1:5" x14ac:dyDescent="0.2">
      <c r="A5">
        <v>1910</v>
      </c>
      <c r="B5" s="7">
        <v>5.72</v>
      </c>
      <c r="E5">
        <f>B5</f>
        <v>5.72</v>
      </c>
    </row>
    <row r="6" spans="1:5" x14ac:dyDescent="0.2">
      <c r="A6">
        <v>1911</v>
      </c>
      <c r="B6" s="7">
        <v>4.75</v>
      </c>
      <c r="E6">
        <f t="shared" ref="E6:E50" si="0">B6</f>
        <v>4.75</v>
      </c>
    </row>
    <row r="7" spans="1:5" x14ac:dyDescent="0.2">
      <c r="A7">
        <v>1912</v>
      </c>
      <c r="B7" s="7">
        <v>5.41</v>
      </c>
      <c r="E7">
        <f t="shared" si="0"/>
        <v>5.41</v>
      </c>
    </row>
    <row r="8" spans="1:5" x14ac:dyDescent="0.2">
      <c r="A8">
        <v>1913</v>
      </c>
      <c r="B8" s="7">
        <v>6.2</v>
      </c>
      <c r="E8">
        <f t="shared" si="0"/>
        <v>6.2</v>
      </c>
    </row>
    <row r="9" spans="1:5" x14ac:dyDescent="0.2">
      <c r="A9">
        <v>1914</v>
      </c>
      <c r="B9" s="7">
        <v>5.47</v>
      </c>
      <c r="E9">
        <f t="shared" si="0"/>
        <v>5.47</v>
      </c>
    </row>
    <row r="10" spans="1:5" x14ac:dyDescent="0.2">
      <c r="A10">
        <v>1915</v>
      </c>
      <c r="B10" s="7">
        <v>4.01</v>
      </c>
      <c r="E10">
        <f t="shared" si="0"/>
        <v>4.01</v>
      </c>
    </row>
    <row r="11" spans="1:5" x14ac:dyDescent="0.2">
      <c r="A11">
        <v>1916</v>
      </c>
      <c r="B11" s="7">
        <v>3.84</v>
      </c>
      <c r="E11">
        <f t="shared" si="0"/>
        <v>3.84</v>
      </c>
    </row>
    <row r="12" spans="1:5" x14ac:dyDescent="0.2">
      <c r="A12">
        <v>1917</v>
      </c>
      <c r="B12" s="7">
        <v>5.07</v>
      </c>
      <c r="E12">
        <f t="shared" si="0"/>
        <v>5.07</v>
      </c>
    </row>
    <row r="13" spans="1:5" x14ac:dyDescent="0.2">
      <c r="A13">
        <v>1918</v>
      </c>
      <c r="B13" s="7">
        <v>6.02</v>
      </c>
      <c r="E13">
        <f t="shared" si="0"/>
        <v>6.02</v>
      </c>
    </row>
    <row r="14" spans="1:5" x14ac:dyDescent="0.2">
      <c r="A14">
        <v>1919</v>
      </c>
      <c r="B14" s="7">
        <v>5.37</v>
      </c>
      <c r="E14">
        <f t="shared" si="0"/>
        <v>5.37</v>
      </c>
    </row>
    <row r="15" spans="1:5" x14ac:dyDescent="0.2">
      <c r="A15">
        <v>1920</v>
      </c>
      <c r="B15" s="7">
        <v>7.5</v>
      </c>
      <c r="E15">
        <f t="shared" si="0"/>
        <v>7.5</v>
      </c>
    </row>
    <row r="16" spans="1:5" x14ac:dyDescent="0.2">
      <c r="A16">
        <v>1921</v>
      </c>
      <c r="B16" s="7">
        <v>6.62</v>
      </c>
      <c r="E16">
        <f t="shared" si="0"/>
        <v>6.62</v>
      </c>
    </row>
    <row r="17" spans="1:5" x14ac:dyDescent="0.2">
      <c r="A17">
        <v>1922</v>
      </c>
      <c r="B17" s="7">
        <v>4.5199999999999996</v>
      </c>
      <c r="E17">
        <f t="shared" si="0"/>
        <v>4.5199999999999996</v>
      </c>
    </row>
    <row r="18" spans="1:5" x14ac:dyDescent="0.2">
      <c r="A18">
        <v>1923</v>
      </c>
      <c r="B18" s="7">
        <v>5.07</v>
      </c>
      <c r="E18">
        <f t="shared" si="0"/>
        <v>5.07</v>
      </c>
    </row>
    <row r="19" spans="1:5" x14ac:dyDescent="0.2">
      <c r="A19">
        <v>1924</v>
      </c>
      <c r="B19" s="7">
        <v>3.98</v>
      </c>
      <c r="E19">
        <f t="shared" si="0"/>
        <v>3.98</v>
      </c>
    </row>
    <row r="20" spans="1:5" x14ac:dyDescent="0.2">
      <c r="A20">
        <v>1925</v>
      </c>
      <c r="B20" s="7">
        <v>4.0199999999999996</v>
      </c>
      <c r="E20">
        <f t="shared" si="0"/>
        <v>4.0199999999999996</v>
      </c>
    </row>
    <row r="21" spans="1:5" x14ac:dyDescent="0.2">
      <c r="A21">
        <v>1926</v>
      </c>
      <c r="B21" s="7">
        <v>4.34</v>
      </c>
      <c r="E21">
        <f t="shared" si="0"/>
        <v>4.34</v>
      </c>
    </row>
    <row r="22" spans="1:5" x14ac:dyDescent="0.2">
      <c r="A22">
        <v>1927</v>
      </c>
      <c r="B22" s="7">
        <v>4.1100000000000003</v>
      </c>
      <c r="E22">
        <f t="shared" si="0"/>
        <v>4.1100000000000003</v>
      </c>
    </row>
    <row r="23" spans="1:5" x14ac:dyDescent="0.2">
      <c r="A23">
        <v>1928</v>
      </c>
      <c r="B23" s="7">
        <v>4.8499999999999996</v>
      </c>
      <c r="E23">
        <f t="shared" si="0"/>
        <v>4.8499999999999996</v>
      </c>
    </row>
    <row r="24" spans="1:5" x14ac:dyDescent="0.2">
      <c r="A24">
        <v>1929</v>
      </c>
      <c r="B24" s="7">
        <v>5.85</v>
      </c>
      <c r="E24">
        <f t="shared" si="0"/>
        <v>5.85</v>
      </c>
    </row>
    <row r="25" spans="1:5" x14ac:dyDescent="0.2">
      <c r="A25">
        <v>1930</v>
      </c>
      <c r="B25" s="7">
        <v>3.59</v>
      </c>
      <c r="E25">
        <f t="shared" si="0"/>
        <v>3.59</v>
      </c>
    </row>
    <row r="26" spans="1:5" x14ac:dyDescent="0.2">
      <c r="A26">
        <v>1931</v>
      </c>
      <c r="B26" s="7">
        <v>2.64</v>
      </c>
      <c r="E26">
        <f t="shared" si="0"/>
        <v>2.64</v>
      </c>
    </row>
    <row r="27" spans="1:5" x14ac:dyDescent="0.2">
      <c r="A27">
        <v>1932</v>
      </c>
      <c r="B27" s="7">
        <v>2.73</v>
      </c>
      <c r="E27">
        <f t="shared" si="0"/>
        <v>2.73</v>
      </c>
    </row>
    <row r="28" spans="1:5" x14ac:dyDescent="0.2">
      <c r="A28">
        <v>1933</v>
      </c>
      <c r="B28" s="7">
        <v>1.73</v>
      </c>
      <c r="E28">
        <f t="shared" si="0"/>
        <v>1.73</v>
      </c>
    </row>
    <row r="29" spans="1:5" x14ac:dyDescent="0.2">
      <c r="A29">
        <v>1934</v>
      </c>
      <c r="B29" s="7">
        <v>1.02</v>
      </c>
      <c r="E29">
        <f t="shared" si="0"/>
        <v>1.02</v>
      </c>
    </row>
    <row r="30" spans="1:5" x14ac:dyDescent="0.2">
      <c r="A30">
        <v>1935</v>
      </c>
      <c r="B30" s="7">
        <v>0.75</v>
      </c>
      <c r="E30">
        <f t="shared" si="0"/>
        <v>0.75</v>
      </c>
    </row>
    <row r="31" spans="1:5" x14ac:dyDescent="0.2">
      <c r="A31">
        <v>1936</v>
      </c>
      <c r="B31" s="7">
        <v>0.75</v>
      </c>
      <c r="E31">
        <f t="shared" si="0"/>
        <v>0.75</v>
      </c>
    </row>
    <row r="32" spans="1:5" x14ac:dyDescent="0.2">
      <c r="A32">
        <v>1937</v>
      </c>
      <c r="B32" s="7">
        <v>0.94</v>
      </c>
      <c r="E32">
        <f t="shared" si="0"/>
        <v>0.94</v>
      </c>
    </row>
    <row r="33" spans="1:5" x14ac:dyDescent="0.2">
      <c r="A33">
        <v>1938</v>
      </c>
      <c r="B33" s="7">
        <v>0.81</v>
      </c>
      <c r="E33">
        <f t="shared" si="0"/>
        <v>0.81</v>
      </c>
    </row>
    <row r="34" spans="1:5" x14ac:dyDescent="0.2">
      <c r="A34">
        <v>1939</v>
      </c>
      <c r="B34" s="7">
        <v>0.59</v>
      </c>
      <c r="E34">
        <f t="shared" si="0"/>
        <v>0.59</v>
      </c>
    </row>
    <row r="35" spans="1:5" x14ac:dyDescent="0.2">
      <c r="A35">
        <v>1940</v>
      </c>
      <c r="B35" s="7">
        <v>0.56000000000000005</v>
      </c>
      <c r="E35">
        <f t="shared" si="0"/>
        <v>0.56000000000000005</v>
      </c>
    </row>
    <row r="36" spans="1:5" x14ac:dyDescent="0.2">
      <c r="A36">
        <v>1941</v>
      </c>
      <c r="B36" s="7">
        <v>0.53</v>
      </c>
      <c r="E36">
        <f t="shared" si="0"/>
        <v>0.53</v>
      </c>
    </row>
    <row r="37" spans="1:5" x14ac:dyDescent="0.2">
      <c r="A37">
        <v>1942</v>
      </c>
      <c r="B37" s="7">
        <v>0.66</v>
      </c>
      <c r="E37">
        <f t="shared" si="0"/>
        <v>0.66</v>
      </c>
    </row>
    <row r="38" spans="1:5" x14ac:dyDescent="0.2">
      <c r="A38">
        <v>1943</v>
      </c>
      <c r="B38" s="7">
        <v>0.69</v>
      </c>
      <c r="E38">
        <f t="shared" si="0"/>
        <v>0.69</v>
      </c>
    </row>
    <row r="39" spans="1:5" x14ac:dyDescent="0.2">
      <c r="A39">
        <v>1944</v>
      </c>
      <c r="B39" s="7">
        <v>0.73</v>
      </c>
      <c r="E39">
        <f t="shared" si="0"/>
        <v>0.73</v>
      </c>
    </row>
    <row r="40" spans="1:5" x14ac:dyDescent="0.2">
      <c r="A40">
        <v>1945</v>
      </c>
      <c r="B40" s="7">
        <v>0.75</v>
      </c>
      <c r="E40">
        <f t="shared" si="0"/>
        <v>0.75</v>
      </c>
    </row>
    <row r="41" spans="1:5" x14ac:dyDescent="0.2">
      <c r="A41">
        <v>1946</v>
      </c>
      <c r="B41" s="7">
        <v>0.81</v>
      </c>
      <c r="E41">
        <f t="shared" si="0"/>
        <v>0.81</v>
      </c>
    </row>
    <row r="42" spans="1:5" x14ac:dyDescent="0.2">
      <c r="A42">
        <v>1947</v>
      </c>
      <c r="B42" s="7">
        <v>1.03</v>
      </c>
      <c r="E42">
        <f t="shared" si="0"/>
        <v>1.03</v>
      </c>
    </row>
    <row r="43" spans="1:5" x14ac:dyDescent="0.2">
      <c r="A43">
        <v>1948</v>
      </c>
      <c r="B43" s="7">
        <v>1.44</v>
      </c>
      <c r="E43">
        <f t="shared" si="0"/>
        <v>1.44</v>
      </c>
    </row>
    <row r="44" spans="1:5" x14ac:dyDescent="0.2">
      <c r="A44">
        <v>1949</v>
      </c>
      <c r="B44" s="7">
        <v>1.49</v>
      </c>
      <c r="E44">
        <f t="shared" si="0"/>
        <v>1.49</v>
      </c>
    </row>
    <row r="45" spans="1:5" x14ac:dyDescent="0.2">
      <c r="A45">
        <v>1950</v>
      </c>
      <c r="B45" s="7">
        <v>1.45</v>
      </c>
      <c r="E45">
        <f t="shared" si="0"/>
        <v>1.45</v>
      </c>
    </row>
    <row r="46" spans="1:5" x14ac:dyDescent="0.2">
      <c r="A46">
        <v>1951</v>
      </c>
      <c r="B46" s="7">
        <v>2.16</v>
      </c>
      <c r="E46">
        <f t="shared" si="0"/>
        <v>2.16</v>
      </c>
    </row>
    <row r="47" spans="1:5" x14ac:dyDescent="0.2">
      <c r="A47">
        <v>1952</v>
      </c>
      <c r="B47" s="7">
        <v>2.33</v>
      </c>
      <c r="E47">
        <f t="shared" si="0"/>
        <v>2.33</v>
      </c>
    </row>
    <row r="48" spans="1:5" x14ac:dyDescent="0.2">
      <c r="A48">
        <v>1953</v>
      </c>
      <c r="B48" s="7">
        <v>2.52</v>
      </c>
      <c r="E48">
        <f t="shared" si="0"/>
        <v>2.52</v>
      </c>
    </row>
    <row r="49" spans="1:5" x14ac:dyDescent="0.2">
      <c r="A49">
        <v>1954</v>
      </c>
      <c r="B49" s="7">
        <v>1.58</v>
      </c>
      <c r="E49">
        <f t="shared" si="0"/>
        <v>1.58</v>
      </c>
    </row>
    <row r="50" spans="1:5" x14ac:dyDescent="0.2">
      <c r="A50">
        <v>1955</v>
      </c>
      <c r="B50" s="7">
        <v>2.1800000000000002</v>
      </c>
      <c r="C50">
        <v>1.78860273972602</v>
      </c>
      <c r="E50">
        <f>C50</f>
        <v>1.78860273972602</v>
      </c>
    </row>
    <row r="51" spans="1:5" x14ac:dyDescent="0.2">
      <c r="A51">
        <v>1956</v>
      </c>
      <c r="B51" s="7">
        <v>3.31</v>
      </c>
      <c r="C51">
        <v>2.7295901639344202</v>
      </c>
      <c r="E51">
        <f t="shared" ref="E51:E114" si="1">C51</f>
        <v>2.7295901639344202</v>
      </c>
    </row>
    <row r="52" spans="1:5" x14ac:dyDescent="0.2">
      <c r="A52">
        <v>1957</v>
      </c>
      <c r="B52" s="7">
        <v>3.81</v>
      </c>
      <c r="C52">
        <v>3.1053424657534201</v>
      </c>
      <c r="E52">
        <f t="shared" si="1"/>
        <v>3.1053424657534201</v>
      </c>
    </row>
    <row r="53" spans="1:5" x14ac:dyDescent="0.2">
      <c r="A53">
        <v>1958</v>
      </c>
      <c r="B53" s="7">
        <v>2.46</v>
      </c>
      <c r="C53">
        <v>1.57235616438356</v>
      </c>
      <c r="E53">
        <f t="shared" si="1"/>
        <v>1.57235616438356</v>
      </c>
    </row>
    <row r="54" spans="1:5" x14ac:dyDescent="0.2">
      <c r="A54">
        <v>1959</v>
      </c>
      <c r="B54" s="7">
        <v>3.97</v>
      </c>
      <c r="C54">
        <v>3.3100821917808201</v>
      </c>
      <c r="E54">
        <f t="shared" si="1"/>
        <v>3.3100821917808201</v>
      </c>
    </row>
    <row r="55" spans="1:5" x14ac:dyDescent="0.2">
      <c r="A55">
        <v>1960</v>
      </c>
      <c r="B55" s="7">
        <v>3.85</v>
      </c>
      <c r="C55">
        <v>3.2117486338797798</v>
      </c>
      <c r="E55">
        <f t="shared" si="1"/>
        <v>3.2117486338797798</v>
      </c>
    </row>
    <row r="56" spans="1:5" x14ac:dyDescent="0.2">
      <c r="A56">
        <v>1961</v>
      </c>
      <c r="B56" s="7">
        <v>2.97</v>
      </c>
      <c r="C56">
        <v>1.9496712328767101</v>
      </c>
      <c r="E56">
        <f t="shared" si="1"/>
        <v>1.9496712328767101</v>
      </c>
    </row>
    <row r="57" spans="1:5" x14ac:dyDescent="0.2">
      <c r="A57">
        <v>1962</v>
      </c>
      <c r="B57" s="7">
        <v>3.26</v>
      </c>
      <c r="C57">
        <v>2.7103013698630098</v>
      </c>
      <c r="E57">
        <f t="shared" si="1"/>
        <v>2.7103013698630098</v>
      </c>
    </row>
    <row r="58" spans="1:5" x14ac:dyDescent="0.2">
      <c r="A58">
        <v>1963</v>
      </c>
      <c r="B58" s="7">
        <v>3.55</v>
      </c>
      <c r="C58">
        <v>3.17873972602739</v>
      </c>
      <c r="E58">
        <f t="shared" si="1"/>
        <v>3.17873972602739</v>
      </c>
    </row>
    <row r="59" spans="1:5" x14ac:dyDescent="0.2">
      <c r="A59">
        <v>1964</v>
      </c>
      <c r="B59" s="7">
        <v>3.97</v>
      </c>
      <c r="C59">
        <v>3.4960928961748601</v>
      </c>
      <c r="E59">
        <f t="shared" si="1"/>
        <v>3.4960928961748601</v>
      </c>
    </row>
    <row r="60" spans="1:5" x14ac:dyDescent="0.2">
      <c r="A60">
        <v>1965</v>
      </c>
      <c r="B60" s="7">
        <v>4.38</v>
      </c>
      <c r="C60">
        <v>4.0767671232876701</v>
      </c>
      <c r="E60">
        <f t="shared" si="1"/>
        <v>4.0767671232876701</v>
      </c>
    </row>
    <row r="61" spans="1:5" x14ac:dyDescent="0.2">
      <c r="A61">
        <v>1966</v>
      </c>
      <c r="B61" s="7">
        <v>5.55</v>
      </c>
      <c r="C61">
        <v>5.11435616438356</v>
      </c>
      <c r="E61">
        <f t="shared" si="1"/>
        <v>5.11435616438356</v>
      </c>
    </row>
    <row r="62" spans="1:5" x14ac:dyDescent="0.2">
      <c r="A62">
        <v>1967</v>
      </c>
      <c r="B62" s="7">
        <v>5.0999999999999996</v>
      </c>
      <c r="C62">
        <v>4.2164383561643799</v>
      </c>
      <c r="E62">
        <f t="shared" si="1"/>
        <v>4.2164383561643799</v>
      </c>
    </row>
    <row r="63" spans="1:5" x14ac:dyDescent="0.2">
      <c r="A63">
        <v>1968</v>
      </c>
      <c r="B63" s="7">
        <v>5.9</v>
      </c>
      <c r="C63">
        <v>5.6618852459016296</v>
      </c>
      <c r="E63">
        <f t="shared" si="1"/>
        <v>5.6618852459016296</v>
      </c>
    </row>
    <row r="64" spans="1:5" x14ac:dyDescent="0.2">
      <c r="A64">
        <v>1969</v>
      </c>
      <c r="B64" s="7">
        <v>7.83</v>
      </c>
      <c r="C64">
        <v>8.2143013698630103</v>
      </c>
      <c r="E64">
        <f t="shared" si="1"/>
        <v>8.2143013698630103</v>
      </c>
    </row>
    <row r="65" spans="1:5" x14ac:dyDescent="0.2">
      <c r="A65">
        <v>1970</v>
      </c>
      <c r="B65" s="7">
        <v>7.72</v>
      </c>
      <c r="C65">
        <v>7.1709041095890402</v>
      </c>
      <c r="E65">
        <f t="shared" si="1"/>
        <v>7.1709041095890402</v>
      </c>
    </row>
    <row r="66" spans="1:5" x14ac:dyDescent="0.2">
      <c r="A66">
        <v>1971</v>
      </c>
      <c r="B66" s="7">
        <v>5.1100000000000003</v>
      </c>
      <c r="C66">
        <v>4.6679452054794499</v>
      </c>
      <c r="E66">
        <f t="shared" si="1"/>
        <v>4.6679452054794499</v>
      </c>
    </row>
    <row r="67" spans="1:5" x14ac:dyDescent="0.2">
      <c r="A67">
        <v>1972</v>
      </c>
      <c r="B67" s="7">
        <v>4.72</v>
      </c>
      <c r="C67">
        <v>4.4371311475409803</v>
      </c>
      <c r="E67">
        <f t="shared" si="1"/>
        <v>4.4371311475409803</v>
      </c>
    </row>
    <row r="68" spans="1:5" x14ac:dyDescent="0.2">
      <c r="A68">
        <v>1973</v>
      </c>
      <c r="B68" s="7">
        <v>8.15</v>
      </c>
      <c r="C68">
        <v>8.7422739726027299</v>
      </c>
      <c r="E68">
        <f t="shared" si="1"/>
        <v>8.7422739726027299</v>
      </c>
    </row>
    <row r="69" spans="1:5" x14ac:dyDescent="0.2">
      <c r="A69">
        <v>1974</v>
      </c>
      <c r="B69" s="7">
        <v>9.8800000000000008</v>
      </c>
      <c r="C69">
        <v>10.511397260273901</v>
      </c>
      <c r="E69">
        <f t="shared" si="1"/>
        <v>10.511397260273901</v>
      </c>
    </row>
    <row r="70" spans="1:5" x14ac:dyDescent="0.2">
      <c r="A70">
        <v>1975</v>
      </c>
      <c r="B70" s="7">
        <v>6.33</v>
      </c>
      <c r="C70">
        <v>5.8211780821917802</v>
      </c>
      <c r="E70">
        <f t="shared" si="1"/>
        <v>5.8211780821917802</v>
      </c>
    </row>
    <row r="71" spans="1:5" x14ac:dyDescent="0.2">
      <c r="A71">
        <v>1976</v>
      </c>
      <c r="B71" s="7">
        <v>5.35</v>
      </c>
      <c r="C71">
        <v>5.0450819672131102</v>
      </c>
      <c r="E71">
        <f t="shared" si="1"/>
        <v>5.0450819672131102</v>
      </c>
    </row>
    <row r="72" spans="1:5" x14ac:dyDescent="0.2">
      <c r="A72">
        <v>1977</v>
      </c>
      <c r="B72" s="7">
        <v>5.61</v>
      </c>
      <c r="C72">
        <v>5.5423013698630097</v>
      </c>
      <c r="E72">
        <f t="shared" si="1"/>
        <v>5.5423013698630097</v>
      </c>
    </row>
    <row r="73" spans="1:5" x14ac:dyDescent="0.2">
      <c r="A73">
        <v>1978</v>
      </c>
      <c r="B73" s="7">
        <v>7.99</v>
      </c>
      <c r="C73">
        <v>7.9368767123287602</v>
      </c>
      <c r="E73">
        <f t="shared" si="1"/>
        <v>7.9368767123287602</v>
      </c>
    </row>
    <row r="74" spans="1:5" x14ac:dyDescent="0.2">
      <c r="A74">
        <v>1979</v>
      </c>
      <c r="B74" s="7">
        <v>10.9</v>
      </c>
      <c r="C74">
        <v>11.202794520547901</v>
      </c>
      <c r="E74">
        <f t="shared" si="1"/>
        <v>11.202794520547901</v>
      </c>
    </row>
    <row r="75" spans="1:5" x14ac:dyDescent="0.2">
      <c r="A75">
        <v>1980</v>
      </c>
      <c r="B75" s="7">
        <v>12.24</v>
      </c>
      <c r="C75">
        <v>13.349726775956199</v>
      </c>
      <c r="E75">
        <f t="shared" si="1"/>
        <v>13.349726775956199</v>
      </c>
    </row>
    <row r="76" spans="1:5" x14ac:dyDescent="0.2">
      <c r="A76">
        <v>1981</v>
      </c>
      <c r="B76" s="7">
        <v>14.77</v>
      </c>
      <c r="C76">
        <v>16.3863561643835</v>
      </c>
      <c r="E76">
        <f t="shared" si="1"/>
        <v>16.3863561643835</v>
      </c>
    </row>
    <row r="77" spans="1:5" x14ac:dyDescent="0.2">
      <c r="A77">
        <v>1982</v>
      </c>
      <c r="B77" s="7">
        <v>11.89</v>
      </c>
      <c r="C77">
        <v>12.2376712328767</v>
      </c>
      <c r="E77">
        <f t="shared" si="1"/>
        <v>12.2376712328767</v>
      </c>
    </row>
    <row r="78" spans="1:5" x14ac:dyDescent="0.2">
      <c r="A78">
        <v>1983</v>
      </c>
      <c r="B78" s="7">
        <v>8.9</v>
      </c>
      <c r="C78">
        <v>9.0902739726027306</v>
      </c>
      <c r="E78">
        <f t="shared" si="1"/>
        <v>9.0902739726027306</v>
      </c>
    </row>
    <row r="79" spans="1:5" x14ac:dyDescent="0.2">
      <c r="A79">
        <v>1984</v>
      </c>
      <c r="B79" s="7">
        <v>10.18</v>
      </c>
      <c r="C79">
        <v>10.2250819672131</v>
      </c>
      <c r="E79">
        <f t="shared" si="1"/>
        <v>10.2250819672131</v>
      </c>
    </row>
    <row r="80" spans="1:5" x14ac:dyDescent="0.2">
      <c r="A80">
        <v>1985</v>
      </c>
      <c r="B80" s="7">
        <v>8</v>
      </c>
      <c r="C80">
        <v>8.0996712328767106</v>
      </c>
      <c r="E80">
        <f t="shared" si="1"/>
        <v>8.0996712328767106</v>
      </c>
    </row>
    <row r="81" spans="1:5" x14ac:dyDescent="0.2">
      <c r="A81">
        <v>1986</v>
      </c>
      <c r="B81" s="7">
        <v>6.39</v>
      </c>
      <c r="C81">
        <v>6.7994794520547899</v>
      </c>
      <c r="E81">
        <f t="shared" si="1"/>
        <v>6.7994794520547899</v>
      </c>
    </row>
    <row r="82" spans="1:5" x14ac:dyDescent="0.2">
      <c r="A82">
        <v>1987</v>
      </c>
      <c r="B82" s="7">
        <v>6.85</v>
      </c>
      <c r="C82">
        <v>6.6603561643835603</v>
      </c>
      <c r="E82">
        <f t="shared" si="1"/>
        <v>6.6603561643835603</v>
      </c>
    </row>
    <row r="83" spans="1:5" x14ac:dyDescent="0.2">
      <c r="A83">
        <v>1988</v>
      </c>
      <c r="B83" s="7">
        <v>7.68</v>
      </c>
      <c r="C83">
        <v>7.5718032786885203</v>
      </c>
      <c r="E83">
        <f t="shared" si="1"/>
        <v>7.5718032786885203</v>
      </c>
    </row>
    <row r="84" spans="1:5" x14ac:dyDescent="0.2">
      <c r="A84">
        <v>1989</v>
      </c>
      <c r="B84" s="7">
        <v>8.8000000000000007</v>
      </c>
      <c r="C84">
        <v>9.2149041095890407</v>
      </c>
      <c r="E84">
        <f t="shared" si="1"/>
        <v>9.2149041095890407</v>
      </c>
    </row>
    <row r="85" spans="1:5" x14ac:dyDescent="0.2">
      <c r="A85">
        <v>1990</v>
      </c>
      <c r="B85" s="7">
        <v>7.95</v>
      </c>
      <c r="C85">
        <v>8.0965205479452003</v>
      </c>
      <c r="E85">
        <f t="shared" si="1"/>
        <v>8.0965205479452003</v>
      </c>
    </row>
    <row r="86" spans="1:5" x14ac:dyDescent="0.2">
      <c r="A86">
        <v>1991</v>
      </c>
      <c r="B86" s="7">
        <v>5.85</v>
      </c>
      <c r="C86">
        <v>5.6850136986301303</v>
      </c>
      <c r="E86">
        <f t="shared" si="1"/>
        <v>5.6850136986301303</v>
      </c>
    </row>
    <row r="87" spans="1:5" x14ac:dyDescent="0.2">
      <c r="A87">
        <v>1992</v>
      </c>
      <c r="B87" s="7">
        <v>3.8</v>
      </c>
      <c r="C87">
        <v>3.5210655737704899</v>
      </c>
      <c r="E87">
        <f t="shared" si="1"/>
        <v>3.5210655737704899</v>
      </c>
    </row>
    <row r="88" spans="1:5" x14ac:dyDescent="0.2">
      <c r="A88">
        <v>1993</v>
      </c>
      <c r="B88" s="7">
        <v>3.3</v>
      </c>
      <c r="C88">
        <v>3.02134246575342</v>
      </c>
      <c r="E88">
        <f t="shared" si="1"/>
        <v>3.02134246575342</v>
      </c>
    </row>
    <row r="89" spans="1:5" x14ac:dyDescent="0.2">
      <c r="A89">
        <v>1994</v>
      </c>
      <c r="B89" s="7">
        <v>4.93</v>
      </c>
      <c r="C89">
        <v>4.2063287671232796</v>
      </c>
      <c r="E89">
        <f t="shared" si="1"/>
        <v>4.2063287671232796</v>
      </c>
    </row>
    <row r="90" spans="1:5" x14ac:dyDescent="0.2">
      <c r="A90">
        <v>1995</v>
      </c>
      <c r="B90" s="7">
        <v>5.93</v>
      </c>
      <c r="C90">
        <v>5.8343013698630104</v>
      </c>
      <c r="E90">
        <f t="shared" si="1"/>
        <v>5.8343013698630104</v>
      </c>
    </row>
    <row r="91" spans="1:5" x14ac:dyDescent="0.2">
      <c r="A91">
        <v>1996</v>
      </c>
      <c r="B91" s="7">
        <v>5.42</v>
      </c>
      <c r="C91">
        <v>5.30046448087431</v>
      </c>
      <c r="E91">
        <f t="shared" si="1"/>
        <v>5.30046448087431</v>
      </c>
    </row>
    <row r="92" spans="1:5" x14ac:dyDescent="0.2">
      <c r="A92">
        <v>1997</v>
      </c>
      <c r="B92" s="7">
        <v>5.62</v>
      </c>
      <c r="C92">
        <v>5.46150684931506</v>
      </c>
      <c r="E92">
        <f t="shared" si="1"/>
        <v>5.46150684931506</v>
      </c>
    </row>
    <row r="93" spans="1:5" x14ac:dyDescent="0.2">
      <c r="A93">
        <v>1998</v>
      </c>
      <c r="C93">
        <v>5.3509315068493102</v>
      </c>
      <c r="E93">
        <f t="shared" si="1"/>
        <v>5.3509315068493102</v>
      </c>
    </row>
    <row r="94" spans="1:5" x14ac:dyDescent="0.2">
      <c r="A94">
        <v>1999</v>
      </c>
      <c r="C94">
        <v>4.9723561643835597</v>
      </c>
      <c r="E94">
        <f t="shared" si="1"/>
        <v>4.9723561643835597</v>
      </c>
    </row>
    <row r="95" spans="1:5" x14ac:dyDescent="0.2">
      <c r="A95">
        <v>2000</v>
      </c>
      <c r="C95">
        <v>6.2374316939890697</v>
      </c>
      <c r="E95">
        <f t="shared" si="1"/>
        <v>6.2374316939890697</v>
      </c>
    </row>
    <row r="96" spans="1:5" x14ac:dyDescent="0.2">
      <c r="A96">
        <v>2001</v>
      </c>
      <c r="C96">
        <v>3.8783561643835598</v>
      </c>
      <c r="E96">
        <f t="shared" si="1"/>
        <v>3.8783561643835598</v>
      </c>
    </row>
    <row r="97" spans="1:5" x14ac:dyDescent="0.2">
      <c r="A97">
        <v>2002</v>
      </c>
      <c r="C97">
        <v>1.66679452054794</v>
      </c>
      <c r="E97">
        <f t="shared" si="1"/>
        <v>1.66679452054794</v>
      </c>
    </row>
    <row r="98" spans="1:5" x14ac:dyDescent="0.2">
      <c r="A98">
        <v>2003</v>
      </c>
      <c r="C98">
        <v>1.1264931506849301</v>
      </c>
      <c r="E98">
        <f t="shared" si="1"/>
        <v>1.1264931506849301</v>
      </c>
    </row>
    <row r="99" spans="1:5" x14ac:dyDescent="0.2">
      <c r="A99">
        <v>2004</v>
      </c>
      <c r="C99">
        <v>1.35032786885245</v>
      </c>
      <c r="E99">
        <f t="shared" si="1"/>
        <v>1.35032786885245</v>
      </c>
    </row>
    <row r="100" spans="1:5" x14ac:dyDescent="0.2">
      <c r="A100">
        <v>2005</v>
      </c>
      <c r="C100">
        <v>3.2170684931506801</v>
      </c>
      <c r="E100">
        <f t="shared" si="1"/>
        <v>3.2170684931506801</v>
      </c>
    </row>
    <row r="101" spans="1:5" x14ac:dyDescent="0.2">
      <c r="A101">
        <v>2006</v>
      </c>
      <c r="C101">
        <v>4.96542465753424</v>
      </c>
      <c r="E101">
        <f t="shared" si="1"/>
        <v>4.96542465753424</v>
      </c>
    </row>
    <row r="102" spans="1:5" x14ac:dyDescent="0.2">
      <c r="A102">
        <v>2007</v>
      </c>
      <c r="C102">
        <v>5.0173150684931498</v>
      </c>
      <c r="E102">
        <f t="shared" si="1"/>
        <v>5.0173150684931498</v>
      </c>
    </row>
    <row r="103" spans="1:5" x14ac:dyDescent="0.2">
      <c r="A103">
        <v>2008</v>
      </c>
      <c r="C103">
        <v>1.9241803278688501</v>
      </c>
      <c r="E103">
        <f t="shared" si="1"/>
        <v>1.9241803278688501</v>
      </c>
    </row>
    <row r="104" spans="1:5" x14ac:dyDescent="0.2">
      <c r="A104">
        <v>2009</v>
      </c>
      <c r="C104">
        <v>0.15860273972602701</v>
      </c>
      <c r="E104">
        <f t="shared" si="1"/>
        <v>0.15860273972602701</v>
      </c>
    </row>
    <row r="105" spans="1:5" x14ac:dyDescent="0.2">
      <c r="A105">
        <v>2010</v>
      </c>
      <c r="C105">
        <v>0.17624657534246499</v>
      </c>
      <c r="E105">
        <f t="shared" si="1"/>
        <v>0.17624657534246499</v>
      </c>
    </row>
    <row r="106" spans="1:5" x14ac:dyDescent="0.2">
      <c r="A106">
        <v>2011</v>
      </c>
      <c r="C106">
        <v>0.101506849315068</v>
      </c>
      <c r="E106">
        <f t="shared" si="1"/>
        <v>0.101506849315068</v>
      </c>
    </row>
    <row r="107" spans="1:5" x14ac:dyDescent="0.2">
      <c r="A107">
        <v>2012</v>
      </c>
      <c r="C107">
        <v>0.140573770491803</v>
      </c>
      <c r="E107">
        <f t="shared" si="1"/>
        <v>0.140573770491803</v>
      </c>
    </row>
    <row r="108" spans="1:5" x14ac:dyDescent="0.2">
      <c r="A108">
        <v>2013</v>
      </c>
      <c r="C108">
        <v>0.107342465753424</v>
      </c>
      <c r="E108">
        <f t="shared" si="1"/>
        <v>0.107342465753424</v>
      </c>
    </row>
    <row r="109" spans="1:5" x14ac:dyDescent="0.2">
      <c r="A109">
        <v>2014</v>
      </c>
      <c r="C109">
        <v>8.8493150684931507E-2</v>
      </c>
      <c r="E109">
        <f t="shared" si="1"/>
        <v>8.8493150684931507E-2</v>
      </c>
    </row>
    <row r="110" spans="1:5" x14ac:dyDescent="0.2">
      <c r="A110">
        <v>2015</v>
      </c>
      <c r="C110">
        <v>0.13372602739726</v>
      </c>
      <c r="E110">
        <f t="shared" si="1"/>
        <v>0.13372602739726</v>
      </c>
    </row>
    <row r="111" spans="1:5" x14ac:dyDescent="0.2">
      <c r="A111">
        <v>2016</v>
      </c>
      <c r="C111">
        <v>0.39319672131147498</v>
      </c>
      <c r="E111">
        <f>C111</f>
        <v>0.39319672131147498</v>
      </c>
    </row>
    <row r="112" spans="1:5" x14ac:dyDescent="0.2">
      <c r="A112">
        <v>2017</v>
      </c>
      <c r="C112">
        <v>1.0029589041095801</v>
      </c>
      <c r="E112">
        <f t="shared" si="1"/>
        <v>1.0029589041095801</v>
      </c>
    </row>
    <row r="113" spans="1:5" x14ac:dyDescent="0.2">
      <c r="A113">
        <v>2018</v>
      </c>
      <c r="C113">
        <v>1.8349315068493099</v>
      </c>
      <c r="E113">
        <f t="shared" si="1"/>
        <v>1.8349315068493099</v>
      </c>
    </row>
    <row r="114" spans="1:5" x14ac:dyDescent="0.2">
      <c r="A114">
        <v>2019</v>
      </c>
      <c r="C114">
        <v>2.1572602739726001</v>
      </c>
      <c r="E114">
        <f t="shared" si="1"/>
        <v>2.1572602739726001</v>
      </c>
    </row>
    <row r="115" spans="1:5" x14ac:dyDescent="0.2">
      <c r="A115">
        <v>2020</v>
      </c>
      <c r="C115">
        <v>0.372240437158469</v>
      </c>
      <c r="E115">
        <f t="shared" ref="E115:E116" si="2">C115</f>
        <v>0.372240437158469</v>
      </c>
    </row>
    <row r="116" spans="1:5" x14ac:dyDescent="0.2">
      <c r="A116">
        <v>2021</v>
      </c>
      <c r="C116">
        <v>7.8506493506493497E-2</v>
      </c>
      <c r="E116">
        <f t="shared" si="2"/>
        <v>7.8506493506493497E-2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5"/>
  <sheetViews>
    <sheetView topLeftCell="A90" workbookViewId="0">
      <selection activeCell="H112" sqref="H112"/>
    </sheetView>
  </sheetViews>
  <sheetFormatPr baseColWidth="10" defaultRowHeight="16" x14ac:dyDescent="0.2"/>
  <cols>
    <col min="3" max="3" width="10.83203125" style="8"/>
  </cols>
  <sheetData>
    <row r="1" spans="1:6" x14ac:dyDescent="0.2">
      <c r="B1" s="1" t="s">
        <v>0</v>
      </c>
      <c r="C1" s="8" t="s">
        <v>41</v>
      </c>
      <c r="F1" t="s">
        <v>41</v>
      </c>
    </row>
    <row r="2" spans="1:6" x14ac:dyDescent="0.2">
      <c r="B2" s="1" t="s">
        <v>1</v>
      </c>
      <c r="C2" s="12" t="s">
        <v>54</v>
      </c>
      <c r="F2" t="s">
        <v>39</v>
      </c>
    </row>
    <row r="3" spans="1:6" x14ac:dyDescent="0.2">
      <c r="B3" s="1" t="s">
        <v>2</v>
      </c>
      <c r="C3" s="8" t="s">
        <v>31</v>
      </c>
      <c r="F3" t="s">
        <v>49</v>
      </c>
    </row>
    <row r="4" spans="1:6" x14ac:dyDescent="0.2">
      <c r="B4" s="1" t="s">
        <v>13</v>
      </c>
      <c r="C4" s="8" t="s">
        <v>42</v>
      </c>
    </row>
    <row r="5" spans="1:6" x14ac:dyDescent="0.2">
      <c r="A5">
        <v>1910</v>
      </c>
      <c r="B5" s="2">
        <v>460471</v>
      </c>
      <c r="C5" s="16"/>
      <c r="D5">
        <f t="shared" ref="D5:D41" si="0">B5/$B$42*100</f>
        <v>35.814892622445257</v>
      </c>
      <c r="F5">
        <f>D5</f>
        <v>35.814892622445257</v>
      </c>
    </row>
    <row r="6" spans="1:6" x14ac:dyDescent="0.2">
      <c r="A6">
        <v>1911</v>
      </c>
      <c r="B6" s="2">
        <v>475475</v>
      </c>
      <c r="C6" s="16"/>
      <c r="D6">
        <f t="shared" si="0"/>
        <v>36.981886089801876</v>
      </c>
      <c r="F6">
        <f t="shared" ref="F6:F42" si="1">D6</f>
        <v>36.981886089801876</v>
      </c>
    </row>
    <row r="7" spans="1:6" x14ac:dyDescent="0.2">
      <c r="A7">
        <v>1912</v>
      </c>
      <c r="B7" s="2">
        <v>497722</v>
      </c>
      <c r="C7" s="16"/>
      <c r="D7">
        <f t="shared" si="0"/>
        <v>38.712231575557851</v>
      </c>
      <c r="F7">
        <f t="shared" si="1"/>
        <v>38.712231575557851</v>
      </c>
    </row>
    <row r="8" spans="1:6" x14ac:dyDescent="0.2">
      <c r="A8">
        <v>1913</v>
      </c>
      <c r="B8" s="2">
        <v>517383</v>
      </c>
      <c r="C8" s="16"/>
      <c r="D8">
        <f t="shared" si="0"/>
        <v>40.241441023818211</v>
      </c>
      <c r="F8">
        <f t="shared" si="1"/>
        <v>40.241441023818211</v>
      </c>
    </row>
    <row r="9" spans="1:6" x14ac:dyDescent="0.2">
      <c r="A9">
        <v>1914</v>
      </c>
      <c r="B9" s="2">
        <v>477545</v>
      </c>
      <c r="C9" s="16"/>
      <c r="D9">
        <f t="shared" si="0"/>
        <v>37.142888254386527</v>
      </c>
      <c r="F9">
        <f t="shared" si="1"/>
        <v>37.142888254386527</v>
      </c>
    </row>
    <row r="10" spans="1:6" x14ac:dyDescent="0.2">
      <c r="A10">
        <v>1915</v>
      </c>
      <c r="B10" s="2">
        <v>490996</v>
      </c>
      <c r="C10" s="16"/>
      <c r="D10">
        <f t="shared" si="0"/>
        <v>38.189091208892918</v>
      </c>
      <c r="F10">
        <f t="shared" si="1"/>
        <v>38.189091208892918</v>
      </c>
    </row>
    <row r="11" spans="1:6" x14ac:dyDescent="0.2">
      <c r="A11">
        <v>1916</v>
      </c>
      <c r="B11" s="2">
        <v>558774</v>
      </c>
      <c r="C11" s="16"/>
      <c r="D11">
        <f t="shared" si="0"/>
        <v>43.460784306100116</v>
      </c>
      <c r="F11">
        <f t="shared" si="1"/>
        <v>43.460784306100116</v>
      </c>
    </row>
    <row r="12" spans="1:6" x14ac:dyDescent="0.2">
      <c r="A12">
        <v>1917</v>
      </c>
      <c r="B12" s="2">
        <v>544804</v>
      </c>
      <c r="C12" s="16"/>
      <c r="D12">
        <f t="shared" si="0"/>
        <v>42.374214142212359</v>
      </c>
      <c r="F12">
        <f t="shared" si="1"/>
        <v>42.374214142212359</v>
      </c>
    </row>
    <row r="13" spans="1:6" x14ac:dyDescent="0.2">
      <c r="A13">
        <v>1918</v>
      </c>
      <c r="B13" s="2">
        <v>593956</v>
      </c>
      <c r="C13" s="16"/>
      <c r="D13">
        <f t="shared" si="0"/>
        <v>46.197198873451519</v>
      </c>
      <c r="F13">
        <f t="shared" si="1"/>
        <v>46.197198873451519</v>
      </c>
    </row>
    <row r="14" spans="1:6" x14ac:dyDescent="0.2">
      <c r="A14">
        <v>1919</v>
      </c>
      <c r="B14" s="2">
        <v>599130</v>
      </c>
      <c r="C14" s="16"/>
      <c r="D14">
        <f t="shared" si="0"/>
        <v>46.599626506089692</v>
      </c>
      <c r="F14">
        <f t="shared" si="1"/>
        <v>46.599626506089692</v>
      </c>
    </row>
    <row r="15" spans="1:6" x14ac:dyDescent="0.2">
      <c r="A15">
        <v>1920</v>
      </c>
      <c r="B15" s="2">
        <v>593438</v>
      </c>
      <c r="C15" s="16"/>
      <c r="D15">
        <f t="shared" si="0"/>
        <v>46.156909442893621</v>
      </c>
      <c r="F15">
        <f t="shared" si="1"/>
        <v>46.156909442893621</v>
      </c>
    </row>
    <row r="16" spans="1:6" x14ac:dyDescent="0.2">
      <c r="A16">
        <v>1921</v>
      </c>
      <c r="B16" s="2">
        <v>579986</v>
      </c>
      <c r="C16" s="16"/>
      <c r="D16">
        <f t="shared" si="0"/>
        <v>45.110628709563763</v>
      </c>
      <c r="F16">
        <f t="shared" si="1"/>
        <v>45.110628709563763</v>
      </c>
    </row>
    <row r="17" spans="1:6" x14ac:dyDescent="0.2">
      <c r="A17">
        <v>1922</v>
      </c>
      <c r="B17" s="2">
        <v>612064</v>
      </c>
      <c r="C17" s="16"/>
      <c r="D17">
        <f t="shared" si="0"/>
        <v>47.605617808861652</v>
      </c>
      <c r="F17">
        <f t="shared" si="1"/>
        <v>47.605617808861652</v>
      </c>
    </row>
    <row r="18" spans="1:6" x14ac:dyDescent="0.2">
      <c r="A18">
        <v>1923</v>
      </c>
      <c r="B18" s="2">
        <v>692776</v>
      </c>
      <c r="C18" s="16"/>
      <c r="D18">
        <f t="shared" si="0"/>
        <v>53.88330220884081</v>
      </c>
      <c r="F18">
        <f t="shared" si="1"/>
        <v>53.88330220884081</v>
      </c>
    </row>
    <row r="19" spans="1:6" x14ac:dyDescent="0.2">
      <c r="A19">
        <v>1924</v>
      </c>
      <c r="B19" s="2">
        <v>713989</v>
      </c>
      <c r="C19" s="16"/>
      <c r="D19">
        <f t="shared" si="0"/>
        <v>55.533224391127924</v>
      </c>
      <c r="F19">
        <f t="shared" si="1"/>
        <v>55.533224391127924</v>
      </c>
    </row>
    <row r="20" spans="1:6" x14ac:dyDescent="0.2">
      <c r="A20">
        <v>1925</v>
      </c>
      <c r="B20" s="2">
        <v>730545</v>
      </c>
      <c r="C20" s="16"/>
      <c r="D20">
        <f t="shared" si="0"/>
        <v>56.820930592511296</v>
      </c>
      <c r="F20">
        <f t="shared" si="1"/>
        <v>56.820930592511296</v>
      </c>
    </row>
    <row r="21" spans="1:6" x14ac:dyDescent="0.2">
      <c r="A21">
        <v>1926</v>
      </c>
      <c r="B21" s="2">
        <v>778144</v>
      </c>
      <c r="C21" s="16"/>
      <c r="D21">
        <f t="shared" si="0"/>
        <v>60.523124810900228</v>
      </c>
      <c r="F21">
        <f t="shared" si="1"/>
        <v>60.523124810900228</v>
      </c>
    </row>
    <row r="22" spans="1:6" x14ac:dyDescent="0.2">
      <c r="A22">
        <v>1927</v>
      </c>
      <c r="B22" s="2">
        <v>785905</v>
      </c>
      <c r="C22" s="16"/>
      <c r="D22">
        <f t="shared" si="0"/>
        <v>61.12676625985749</v>
      </c>
      <c r="F22">
        <f t="shared" si="1"/>
        <v>61.12676625985749</v>
      </c>
    </row>
    <row r="23" spans="1:6" x14ac:dyDescent="0.2">
      <c r="A23">
        <v>1928</v>
      </c>
      <c r="B23" s="2">
        <v>794700</v>
      </c>
      <c r="C23" s="16"/>
      <c r="D23">
        <f t="shared" si="0"/>
        <v>61.810831012283607</v>
      </c>
      <c r="F23">
        <f t="shared" si="1"/>
        <v>61.810831012283607</v>
      </c>
    </row>
    <row r="24" spans="1:6" x14ac:dyDescent="0.2">
      <c r="A24">
        <v>1929</v>
      </c>
      <c r="B24" s="2">
        <v>843334</v>
      </c>
      <c r="C24" s="16"/>
      <c r="D24">
        <f t="shared" si="0"/>
        <v>65.593526312964883</v>
      </c>
      <c r="F24">
        <f t="shared" si="1"/>
        <v>65.593526312964883</v>
      </c>
    </row>
    <row r="25" spans="1:6" x14ac:dyDescent="0.2">
      <c r="A25">
        <v>1930</v>
      </c>
      <c r="B25" s="2">
        <v>768314</v>
      </c>
      <c r="C25" s="16"/>
      <c r="D25">
        <f t="shared" si="0"/>
        <v>59.758558976181789</v>
      </c>
      <c r="F25">
        <f t="shared" si="1"/>
        <v>59.758558976181789</v>
      </c>
    </row>
    <row r="26" spans="1:6" x14ac:dyDescent="0.2">
      <c r="A26">
        <v>1931</v>
      </c>
      <c r="B26" s="2">
        <v>709332</v>
      </c>
      <c r="C26" s="16"/>
      <c r="D26">
        <f t="shared" si="0"/>
        <v>55.171008410224189</v>
      </c>
      <c r="F26">
        <f t="shared" si="1"/>
        <v>55.171008410224189</v>
      </c>
    </row>
    <row r="27" spans="1:6" x14ac:dyDescent="0.2">
      <c r="A27">
        <v>1932</v>
      </c>
      <c r="B27" s="2">
        <v>615686</v>
      </c>
      <c r="C27" s="16"/>
      <c r="D27">
        <f t="shared" si="0"/>
        <v>47.887332707473071</v>
      </c>
      <c r="F27">
        <f t="shared" si="1"/>
        <v>47.887332707473071</v>
      </c>
    </row>
    <row r="28" spans="1:6" x14ac:dyDescent="0.2">
      <c r="A28">
        <v>1933</v>
      </c>
      <c r="B28" s="2">
        <v>602751</v>
      </c>
      <c r="C28" s="16"/>
      <c r="D28">
        <f t="shared" si="0"/>
        <v>46.881263625877637</v>
      </c>
      <c r="F28">
        <f t="shared" si="1"/>
        <v>46.881263625877637</v>
      </c>
    </row>
    <row r="29" spans="1:6" x14ac:dyDescent="0.2">
      <c r="A29">
        <v>1934</v>
      </c>
      <c r="B29" s="2">
        <v>649316</v>
      </c>
      <c r="C29" s="16"/>
      <c r="D29">
        <f t="shared" si="0"/>
        <v>50.503034540797721</v>
      </c>
      <c r="F29">
        <f t="shared" si="1"/>
        <v>50.503034540797721</v>
      </c>
    </row>
    <row r="30" spans="1:6" x14ac:dyDescent="0.2">
      <c r="A30">
        <v>1935</v>
      </c>
      <c r="B30" s="2">
        <v>698984</v>
      </c>
      <c r="C30" s="16"/>
      <c r="D30">
        <f t="shared" si="0"/>
        <v>54.366153144947837</v>
      </c>
      <c r="F30">
        <f t="shared" si="1"/>
        <v>54.366153144947837</v>
      </c>
    </row>
    <row r="31" spans="1:6" x14ac:dyDescent="0.2">
      <c r="A31">
        <v>1936</v>
      </c>
      <c r="B31" s="2">
        <v>798322</v>
      </c>
      <c r="C31" s="16"/>
      <c r="D31">
        <f t="shared" si="0"/>
        <v>62.092545910895026</v>
      </c>
      <c r="F31">
        <f t="shared" si="1"/>
        <v>62.092545910895026</v>
      </c>
    </row>
    <row r="32" spans="1:6" x14ac:dyDescent="0.2">
      <c r="A32">
        <v>1937</v>
      </c>
      <c r="B32" s="2">
        <v>832469</v>
      </c>
      <c r="C32" s="16"/>
      <c r="D32">
        <f t="shared" si="0"/>
        <v>64.7484593959541</v>
      </c>
      <c r="F32">
        <f t="shared" si="1"/>
        <v>64.7484593959541</v>
      </c>
    </row>
    <row r="33" spans="1:6" x14ac:dyDescent="0.2">
      <c r="A33">
        <v>1938</v>
      </c>
      <c r="B33" s="2">
        <v>799357</v>
      </c>
      <c r="C33" s="16"/>
      <c r="D33">
        <f t="shared" si="0"/>
        <v>62.173046993187356</v>
      </c>
      <c r="F33">
        <f t="shared" si="1"/>
        <v>62.173046993187356</v>
      </c>
    </row>
    <row r="34" spans="1:6" x14ac:dyDescent="0.2">
      <c r="A34">
        <v>1939</v>
      </c>
      <c r="B34" s="2">
        <v>862995</v>
      </c>
      <c r="C34" s="16"/>
      <c r="D34">
        <f t="shared" si="0"/>
        <v>67.122735761225243</v>
      </c>
      <c r="F34">
        <f t="shared" si="1"/>
        <v>67.122735761225243</v>
      </c>
    </row>
    <row r="35" spans="1:6" x14ac:dyDescent="0.2">
      <c r="A35">
        <v>1940</v>
      </c>
      <c r="B35" s="2">
        <v>929737</v>
      </c>
      <c r="C35" s="16"/>
      <c r="D35">
        <f t="shared" si="0"/>
        <v>72.313849997316623</v>
      </c>
      <c r="F35">
        <f t="shared" si="1"/>
        <v>72.313849997316623</v>
      </c>
    </row>
    <row r="36" spans="1:6" x14ac:dyDescent="0.2">
      <c r="A36">
        <v>1941</v>
      </c>
      <c r="B36" s="2">
        <v>1098921</v>
      </c>
      <c r="C36" s="16"/>
      <c r="D36">
        <f t="shared" si="0"/>
        <v>85.47278246740872</v>
      </c>
      <c r="F36">
        <f t="shared" si="1"/>
        <v>85.47278246740872</v>
      </c>
    </row>
    <row r="37" spans="1:6" x14ac:dyDescent="0.2">
      <c r="A37">
        <v>1942</v>
      </c>
      <c r="B37" s="2">
        <v>1318809</v>
      </c>
      <c r="C37" s="16"/>
      <c r="D37">
        <f t="shared" si="0"/>
        <v>102.57541240276676</v>
      </c>
      <c r="F37">
        <f t="shared" si="1"/>
        <v>102.57541240276676</v>
      </c>
    </row>
    <row r="38" spans="1:6" x14ac:dyDescent="0.2">
      <c r="A38">
        <v>1943</v>
      </c>
      <c r="B38" s="2">
        <v>1581122</v>
      </c>
      <c r="C38" s="16"/>
      <c r="D38">
        <f t="shared" si="0"/>
        <v>122.97780892387553</v>
      </c>
      <c r="F38">
        <f t="shared" si="1"/>
        <v>122.97780892387553</v>
      </c>
    </row>
    <row r="39" spans="1:6" x14ac:dyDescent="0.2">
      <c r="A39">
        <v>1944</v>
      </c>
      <c r="B39" s="2">
        <v>1713572</v>
      </c>
      <c r="C39" s="16"/>
      <c r="D39">
        <f t="shared" si="0"/>
        <v>133.27961409258947</v>
      </c>
      <c r="F39">
        <f t="shared" si="1"/>
        <v>133.27961409258947</v>
      </c>
    </row>
    <row r="40" spans="1:6" x14ac:dyDescent="0.2">
      <c r="A40">
        <v>1945</v>
      </c>
      <c r="B40" s="2">
        <v>1644761</v>
      </c>
      <c r="C40" s="16"/>
      <c r="D40">
        <f t="shared" si="0"/>
        <v>127.92757547073688</v>
      </c>
      <c r="F40">
        <f t="shared" si="1"/>
        <v>127.92757547073688</v>
      </c>
    </row>
    <row r="41" spans="1:6" x14ac:dyDescent="0.2">
      <c r="A41">
        <v>1946</v>
      </c>
      <c r="B41" s="2">
        <v>1305357</v>
      </c>
      <c r="C41" s="16"/>
      <c r="D41">
        <f t="shared" si="0"/>
        <v>101.52913166943689</v>
      </c>
      <c r="F41">
        <f t="shared" si="1"/>
        <v>101.52913166943689</v>
      </c>
    </row>
    <row r="42" spans="1:6" x14ac:dyDescent="0.2">
      <c r="A42">
        <v>1947</v>
      </c>
      <c r="B42" s="2">
        <v>1285697</v>
      </c>
      <c r="C42" s="16">
        <v>2036.204</v>
      </c>
      <c r="D42">
        <f>B42/$B$42*100</f>
        <v>100</v>
      </c>
      <c r="E42">
        <f t="shared" ref="E42:E73" si="2">C42/$C$42*100</f>
        <v>100</v>
      </c>
      <c r="F42">
        <f t="shared" si="1"/>
        <v>100</v>
      </c>
    </row>
    <row r="43" spans="1:6" x14ac:dyDescent="0.2">
      <c r="A43">
        <v>1948</v>
      </c>
      <c r="B43" s="2">
        <v>1334331</v>
      </c>
      <c r="C43" s="16">
        <v>2119.9592499999999</v>
      </c>
      <c r="E43">
        <f t="shared" si="2"/>
        <v>104.11330348039785</v>
      </c>
      <c r="F43">
        <f>E43</f>
        <v>104.11330348039785</v>
      </c>
    </row>
    <row r="44" spans="1:6" x14ac:dyDescent="0.2">
      <c r="A44">
        <v>1949</v>
      </c>
      <c r="B44" s="2">
        <v>1339505</v>
      </c>
      <c r="C44" s="16">
        <v>2107.9989999999998</v>
      </c>
      <c r="E44">
        <f t="shared" si="2"/>
        <v>103.52592372866371</v>
      </c>
      <c r="F44">
        <f t="shared" ref="F44:F107" si="3">E44</f>
        <v>103.52592372866371</v>
      </c>
    </row>
    <row r="45" spans="1:6" x14ac:dyDescent="0.2">
      <c r="A45">
        <v>1950</v>
      </c>
      <c r="B45" s="2">
        <v>1455916</v>
      </c>
      <c r="C45" s="16">
        <v>2291.1104999999998</v>
      </c>
      <c r="E45">
        <f t="shared" si="2"/>
        <v>112.51871128825992</v>
      </c>
      <c r="F45">
        <f t="shared" si="3"/>
        <v>112.51871128825992</v>
      </c>
    </row>
    <row r="46" spans="1:6" x14ac:dyDescent="0.2">
      <c r="A46">
        <v>1951</v>
      </c>
      <c r="B46" s="2">
        <v>1566784</v>
      </c>
      <c r="C46" s="16">
        <v>2475.44875</v>
      </c>
      <c r="E46">
        <f t="shared" si="2"/>
        <v>121.57174575828356</v>
      </c>
      <c r="F46">
        <f t="shared" si="3"/>
        <v>121.57174575828356</v>
      </c>
    </row>
    <row r="47" spans="1:6" x14ac:dyDescent="0.2">
      <c r="A47">
        <v>1952</v>
      </c>
      <c r="B47" s="2">
        <v>1625245</v>
      </c>
      <c r="C47" s="16">
        <v>2576.6579999999999</v>
      </c>
      <c r="E47">
        <f t="shared" si="2"/>
        <v>126.54223250715546</v>
      </c>
      <c r="F47">
        <f t="shared" si="3"/>
        <v>126.54223250715546</v>
      </c>
    </row>
    <row r="48" spans="1:6" x14ac:dyDescent="0.2">
      <c r="A48">
        <v>1953</v>
      </c>
      <c r="B48" s="2">
        <v>1699970</v>
      </c>
      <c r="C48" s="16">
        <v>2697.4562500000002</v>
      </c>
      <c r="E48">
        <f t="shared" si="2"/>
        <v>132.47475449414696</v>
      </c>
      <c r="F48">
        <f t="shared" si="3"/>
        <v>132.47475449414696</v>
      </c>
    </row>
    <row r="49" spans="1:6" x14ac:dyDescent="0.2">
      <c r="A49">
        <v>1954</v>
      </c>
      <c r="B49" s="2">
        <v>1688804</v>
      </c>
      <c r="C49" s="16">
        <v>2681.8539999999998</v>
      </c>
      <c r="E49">
        <f t="shared" si="2"/>
        <v>131.70851250660542</v>
      </c>
      <c r="F49">
        <f t="shared" si="3"/>
        <v>131.70851250660542</v>
      </c>
    </row>
    <row r="50" spans="1:6" x14ac:dyDescent="0.2">
      <c r="A50">
        <v>1955</v>
      </c>
      <c r="B50" s="2">
        <v>1808126</v>
      </c>
      <c r="C50" s="16">
        <v>2873.1597499999998</v>
      </c>
      <c r="E50">
        <f t="shared" si="2"/>
        <v>141.10372781902009</v>
      </c>
      <c r="F50">
        <f t="shared" si="3"/>
        <v>141.10372781902009</v>
      </c>
    </row>
    <row r="51" spans="1:6" x14ac:dyDescent="0.2">
      <c r="A51">
        <v>1956</v>
      </c>
      <c r="B51" s="2">
        <v>1843455</v>
      </c>
      <c r="C51" s="16">
        <v>2934.3912500000001</v>
      </c>
      <c r="E51">
        <f t="shared" si="2"/>
        <v>144.11086757515457</v>
      </c>
      <c r="F51">
        <f t="shared" si="3"/>
        <v>144.11086757515457</v>
      </c>
    </row>
    <row r="52" spans="1:6" x14ac:dyDescent="0.2">
      <c r="A52">
        <v>1957</v>
      </c>
      <c r="B52" s="2">
        <v>1878063</v>
      </c>
      <c r="C52" s="16">
        <v>2996.1779999999999</v>
      </c>
      <c r="E52">
        <f t="shared" si="2"/>
        <v>147.14527621004575</v>
      </c>
      <c r="F52">
        <f t="shared" si="3"/>
        <v>147.14527621004575</v>
      </c>
    </row>
    <row r="53" spans="1:6" x14ac:dyDescent="0.2">
      <c r="A53">
        <v>1958</v>
      </c>
      <c r="B53" s="2">
        <v>1859088</v>
      </c>
      <c r="C53" s="16">
        <v>2973.98225</v>
      </c>
      <c r="E53">
        <f t="shared" si="2"/>
        <v>146.05522089142346</v>
      </c>
      <c r="F53">
        <f t="shared" si="3"/>
        <v>146.05522089142346</v>
      </c>
    </row>
    <row r="54" spans="1:6" x14ac:dyDescent="0.2">
      <c r="A54">
        <v>1959</v>
      </c>
      <c r="B54" s="2">
        <v>1997061</v>
      </c>
      <c r="C54" s="16">
        <v>3180.22</v>
      </c>
      <c r="E54">
        <f t="shared" si="2"/>
        <v>156.18376154844995</v>
      </c>
      <c r="F54">
        <f t="shared" si="3"/>
        <v>156.18376154844995</v>
      </c>
    </row>
    <row r="55" spans="1:6" x14ac:dyDescent="0.2">
      <c r="A55">
        <v>1960</v>
      </c>
      <c r="B55" s="2">
        <v>2046727</v>
      </c>
      <c r="C55" s="16">
        <v>3262.0610000000001</v>
      </c>
      <c r="E55">
        <f t="shared" si="2"/>
        <v>160.20305431086476</v>
      </c>
      <c r="F55">
        <f t="shared" si="3"/>
        <v>160.20305431086476</v>
      </c>
    </row>
    <row r="56" spans="1:6" x14ac:dyDescent="0.2">
      <c r="A56">
        <v>1961</v>
      </c>
      <c r="B56" s="2">
        <v>2094396</v>
      </c>
      <c r="C56" s="16">
        <v>3345.6902500000001</v>
      </c>
      <c r="E56">
        <f t="shared" si="2"/>
        <v>164.31016980616874</v>
      </c>
      <c r="F56">
        <f t="shared" si="3"/>
        <v>164.31016980616874</v>
      </c>
    </row>
    <row r="57" spans="1:6" x14ac:dyDescent="0.2">
      <c r="A57">
        <v>1962</v>
      </c>
      <c r="B57" s="2">
        <v>2220732</v>
      </c>
      <c r="C57" s="16">
        <v>3550.6837500000001</v>
      </c>
      <c r="E57">
        <f t="shared" si="2"/>
        <v>174.37760411039366</v>
      </c>
      <c r="F57">
        <f t="shared" si="3"/>
        <v>174.37760411039366</v>
      </c>
    </row>
    <row r="58" spans="1:6" x14ac:dyDescent="0.2">
      <c r="A58">
        <v>1963</v>
      </c>
      <c r="B58" s="2">
        <v>2316765</v>
      </c>
      <c r="C58" s="16">
        <v>3705.3177500000002</v>
      </c>
      <c r="E58">
        <f t="shared" si="2"/>
        <v>181.97183337229472</v>
      </c>
      <c r="F58">
        <f t="shared" si="3"/>
        <v>181.97183337229472</v>
      </c>
    </row>
    <row r="59" spans="1:6" x14ac:dyDescent="0.2">
      <c r="A59">
        <v>1964</v>
      </c>
      <c r="B59" s="2">
        <v>2450915</v>
      </c>
      <c r="C59" s="16">
        <v>3918.7907500000001</v>
      </c>
      <c r="E59">
        <f t="shared" si="2"/>
        <v>192.45570434003668</v>
      </c>
      <c r="F59">
        <f t="shared" si="3"/>
        <v>192.45570434003668</v>
      </c>
    </row>
    <row r="60" spans="1:6" x14ac:dyDescent="0.2">
      <c r="A60">
        <v>1965</v>
      </c>
      <c r="B60" s="2">
        <v>2607294</v>
      </c>
      <c r="C60" s="16">
        <v>4173.4237499999999</v>
      </c>
      <c r="E60">
        <f t="shared" si="2"/>
        <v>204.96098377176355</v>
      </c>
      <c r="F60">
        <f t="shared" si="3"/>
        <v>204.96098377176355</v>
      </c>
    </row>
    <row r="61" spans="1:6" x14ac:dyDescent="0.2">
      <c r="A61">
        <v>1966</v>
      </c>
      <c r="B61" s="2">
        <v>2778086</v>
      </c>
      <c r="C61" s="16">
        <v>4448.7030000000004</v>
      </c>
      <c r="E61">
        <f t="shared" si="2"/>
        <v>218.48022103875647</v>
      </c>
      <c r="F61">
        <f t="shared" si="3"/>
        <v>218.48022103875647</v>
      </c>
    </row>
    <row r="62" spans="1:6" x14ac:dyDescent="0.2">
      <c r="A62">
        <v>1967</v>
      </c>
      <c r="B62" s="2">
        <v>2847549</v>
      </c>
      <c r="C62" s="16">
        <v>4570.7089999999998</v>
      </c>
      <c r="E62">
        <f t="shared" si="2"/>
        <v>224.47205682731203</v>
      </c>
      <c r="F62">
        <f t="shared" si="3"/>
        <v>224.47205682731203</v>
      </c>
    </row>
    <row r="63" spans="1:6" x14ac:dyDescent="0.2">
      <c r="A63">
        <v>1968</v>
      </c>
      <c r="B63" s="2">
        <v>2983081</v>
      </c>
      <c r="C63" s="16">
        <v>4795.3869999999997</v>
      </c>
      <c r="E63">
        <f t="shared" si="2"/>
        <v>235.50621646946962</v>
      </c>
      <c r="F63">
        <f t="shared" si="3"/>
        <v>235.50621646946962</v>
      </c>
    </row>
    <row r="64" spans="1:6" x14ac:dyDescent="0.2">
      <c r="A64">
        <v>1969</v>
      </c>
      <c r="B64" s="2">
        <v>3076517</v>
      </c>
      <c r="C64" s="16">
        <v>4945.2352499999997</v>
      </c>
      <c r="E64">
        <f t="shared" si="2"/>
        <v>242.86541279753894</v>
      </c>
      <c r="F64">
        <f t="shared" si="3"/>
        <v>242.86541279753894</v>
      </c>
    </row>
    <row r="65" spans="1:6" x14ac:dyDescent="0.2">
      <c r="A65">
        <v>1970</v>
      </c>
      <c r="B65" s="2">
        <v>3081900</v>
      </c>
      <c r="C65" s="16">
        <v>4954.4357499999996</v>
      </c>
      <c r="E65">
        <f t="shared" si="2"/>
        <v>243.31725848687066</v>
      </c>
      <c r="F65">
        <f t="shared" si="3"/>
        <v>243.31725848687066</v>
      </c>
    </row>
    <row r="66" spans="1:6" x14ac:dyDescent="0.2">
      <c r="A66">
        <v>1971</v>
      </c>
      <c r="B66" s="2">
        <v>3178106</v>
      </c>
      <c r="C66" s="16">
        <v>5117.6030000000001</v>
      </c>
      <c r="E66">
        <f t="shared" si="2"/>
        <v>251.33056412815219</v>
      </c>
      <c r="F66">
        <f t="shared" si="3"/>
        <v>251.33056412815219</v>
      </c>
    </row>
    <row r="67" spans="1:6" x14ac:dyDescent="0.2">
      <c r="A67">
        <v>1972</v>
      </c>
      <c r="B67" s="2">
        <v>3346554</v>
      </c>
      <c r="C67" s="16">
        <v>5386.7330000000002</v>
      </c>
      <c r="E67">
        <f t="shared" si="2"/>
        <v>264.54780562261936</v>
      </c>
      <c r="F67">
        <f t="shared" si="3"/>
        <v>264.54780562261936</v>
      </c>
    </row>
    <row r="68" spans="1:6" x14ac:dyDescent="0.2">
      <c r="A68">
        <v>1973</v>
      </c>
      <c r="B68" s="2">
        <v>3536622</v>
      </c>
      <c r="C68" s="16">
        <v>5690.85275</v>
      </c>
      <c r="E68">
        <f t="shared" si="2"/>
        <v>279.48342847769675</v>
      </c>
      <c r="F68">
        <f t="shared" si="3"/>
        <v>279.48342847769675</v>
      </c>
    </row>
    <row r="69" spans="1:6" x14ac:dyDescent="0.2">
      <c r="A69">
        <v>1974</v>
      </c>
      <c r="B69" s="2">
        <v>3526724</v>
      </c>
      <c r="C69" s="16">
        <v>5660.0907500000003</v>
      </c>
      <c r="E69">
        <f t="shared" si="2"/>
        <v>277.97267611693132</v>
      </c>
      <c r="F69">
        <f t="shared" si="3"/>
        <v>277.97267611693132</v>
      </c>
    </row>
    <row r="70" spans="1:6" x14ac:dyDescent="0.2">
      <c r="A70">
        <v>1975</v>
      </c>
      <c r="B70" s="2">
        <v>3516825</v>
      </c>
      <c r="C70" s="16">
        <v>5648.4617500000004</v>
      </c>
      <c r="E70">
        <f t="shared" si="2"/>
        <v>277.40156438156498</v>
      </c>
      <c r="F70">
        <f t="shared" si="3"/>
        <v>277.40156438156498</v>
      </c>
    </row>
    <row r="71" spans="1:6" x14ac:dyDescent="0.2">
      <c r="A71">
        <v>1976</v>
      </c>
      <c r="B71" s="2">
        <v>3701163</v>
      </c>
      <c r="C71" s="16">
        <v>5952.8090000000002</v>
      </c>
      <c r="E71">
        <f t="shared" si="2"/>
        <v>292.34835998750617</v>
      </c>
      <c r="F71">
        <f t="shared" si="3"/>
        <v>292.34835998750617</v>
      </c>
    </row>
    <row r="72" spans="1:6" x14ac:dyDescent="0.2">
      <c r="A72">
        <v>1977</v>
      </c>
      <c r="B72" s="2">
        <v>3868829</v>
      </c>
      <c r="C72" s="16">
        <v>6228.0765000000001</v>
      </c>
      <c r="E72">
        <f t="shared" si="2"/>
        <v>305.86702020033357</v>
      </c>
      <c r="F72">
        <f t="shared" si="3"/>
        <v>305.86702020033357</v>
      </c>
    </row>
    <row r="73" spans="1:6" x14ac:dyDescent="0.2">
      <c r="A73">
        <v>1978</v>
      </c>
      <c r="B73" s="2">
        <v>4089548</v>
      </c>
      <c r="C73" s="16">
        <v>6572.8190000000004</v>
      </c>
      <c r="E73">
        <f t="shared" si="2"/>
        <v>322.79766663850972</v>
      </c>
      <c r="F73">
        <f t="shared" si="3"/>
        <v>322.79766663850972</v>
      </c>
    </row>
    <row r="74" spans="1:6" x14ac:dyDescent="0.2">
      <c r="A74">
        <v>1979</v>
      </c>
      <c r="B74" s="2">
        <v>4228647</v>
      </c>
      <c r="C74" s="16">
        <v>6780.9237499999999</v>
      </c>
      <c r="E74">
        <f t="shared" ref="E74:E115" si="4">C74/$C$42*100</f>
        <v>333.01789751910911</v>
      </c>
      <c r="F74">
        <f t="shared" si="3"/>
        <v>333.01789751910911</v>
      </c>
    </row>
    <row r="75" spans="1:6" x14ac:dyDescent="0.2">
      <c r="A75">
        <v>1980</v>
      </c>
      <c r="B75" s="2">
        <v>4230558</v>
      </c>
      <c r="C75" s="16">
        <v>6763.5137500000001</v>
      </c>
      <c r="E75">
        <f t="shared" si="4"/>
        <v>332.1628751343186</v>
      </c>
      <c r="F75">
        <f t="shared" si="3"/>
        <v>332.1628751343186</v>
      </c>
    </row>
    <row r="76" spans="1:6" x14ac:dyDescent="0.2">
      <c r="A76">
        <v>1981</v>
      </c>
      <c r="B76" s="2">
        <v>4336141</v>
      </c>
      <c r="C76" s="16">
        <v>6935.1532500000003</v>
      </c>
      <c r="E76">
        <f t="shared" si="4"/>
        <v>340.59226138441926</v>
      </c>
      <c r="F76">
        <f t="shared" si="3"/>
        <v>340.59226138441926</v>
      </c>
    </row>
    <row r="77" spans="1:6" x14ac:dyDescent="0.2">
      <c r="A77">
        <v>1982</v>
      </c>
      <c r="B77" s="2">
        <v>4254870</v>
      </c>
      <c r="C77" s="16">
        <v>6810.12</v>
      </c>
      <c r="E77">
        <f t="shared" si="4"/>
        <v>334.45175434288512</v>
      </c>
      <c r="F77">
        <f t="shared" si="3"/>
        <v>334.45175434288512</v>
      </c>
    </row>
    <row r="78" spans="1:6" x14ac:dyDescent="0.2">
      <c r="A78">
        <v>1983</v>
      </c>
      <c r="B78" s="2">
        <v>4433129</v>
      </c>
      <c r="C78" s="16">
        <v>7122.2905000000001</v>
      </c>
      <c r="E78">
        <f t="shared" si="4"/>
        <v>349.78275752331302</v>
      </c>
      <c r="F78">
        <f t="shared" si="3"/>
        <v>349.78275752331302</v>
      </c>
    </row>
    <row r="79" spans="1:6" x14ac:dyDescent="0.2">
      <c r="A79">
        <v>1984</v>
      </c>
      <c r="B79" s="2">
        <v>4755958</v>
      </c>
      <c r="C79" s="16">
        <v>7637.7039999999997</v>
      </c>
      <c r="E79">
        <f t="shared" si="4"/>
        <v>375.09522621505511</v>
      </c>
      <c r="F79">
        <f t="shared" si="3"/>
        <v>375.09522621505511</v>
      </c>
    </row>
    <row r="80" spans="1:6" x14ac:dyDescent="0.2">
      <c r="A80">
        <v>1985</v>
      </c>
      <c r="B80" s="2">
        <v>4940383</v>
      </c>
      <c r="C80" s="16">
        <v>7956.1695</v>
      </c>
      <c r="E80">
        <f t="shared" si="4"/>
        <v>390.73538309521052</v>
      </c>
      <c r="F80">
        <f t="shared" si="3"/>
        <v>390.73538309521052</v>
      </c>
    </row>
    <row r="81" spans="1:6" x14ac:dyDescent="0.2">
      <c r="A81">
        <v>1986</v>
      </c>
      <c r="B81" s="2">
        <v>5110480</v>
      </c>
      <c r="C81" s="16">
        <v>8231.6635000000006</v>
      </c>
      <c r="E81">
        <f t="shared" si="4"/>
        <v>404.26516694790899</v>
      </c>
      <c r="F81">
        <f t="shared" si="3"/>
        <v>404.26516694790899</v>
      </c>
    </row>
    <row r="82" spans="1:6" x14ac:dyDescent="0.2">
      <c r="A82">
        <v>1987</v>
      </c>
      <c r="B82" s="2">
        <v>5290129</v>
      </c>
      <c r="C82" s="16">
        <v>8516.4182500000006</v>
      </c>
      <c r="E82">
        <f t="shared" si="4"/>
        <v>418.24975542725582</v>
      </c>
      <c r="F82">
        <f t="shared" si="3"/>
        <v>418.24975542725582</v>
      </c>
    </row>
    <row r="83" spans="1:6" x14ac:dyDescent="0.2">
      <c r="A83">
        <v>1988</v>
      </c>
      <c r="B83" s="2">
        <v>5512845</v>
      </c>
      <c r="C83" s="16">
        <v>8872.1542499999996</v>
      </c>
      <c r="E83">
        <f t="shared" si="4"/>
        <v>435.7203035648688</v>
      </c>
      <c r="F83">
        <f t="shared" si="3"/>
        <v>435.7203035648688</v>
      </c>
    </row>
    <row r="84" spans="1:6" x14ac:dyDescent="0.2">
      <c r="A84">
        <v>1989</v>
      </c>
      <c r="B84" s="2">
        <v>5703521</v>
      </c>
      <c r="C84" s="16">
        <v>9197.9974999999995</v>
      </c>
      <c r="E84">
        <f t="shared" si="4"/>
        <v>451.72278907221477</v>
      </c>
      <c r="F84">
        <f t="shared" si="3"/>
        <v>451.72278907221477</v>
      </c>
    </row>
    <row r="85" spans="1:6" x14ac:dyDescent="0.2">
      <c r="A85">
        <v>1990</v>
      </c>
      <c r="B85" s="2">
        <v>5803200</v>
      </c>
      <c r="C85" s="16">
        <v>9371.4680000000008</v>
      </c>
      <c r="E85">
        <f t="shared" si="4"/>
        <v>460.24209755014726</v>
      </c>
      <c r="F85">
        <f t="shared" si="3"/>
        <v>460.24209755014726</v>
      </c>
    </row>
    <row r="86" spans="1:6" x14ac:dyDescent="0.2">
      <c r="A86">
        <v>1991</v>
      </c>
      <c r="B86" s="2">
        <v>5791931</v>
      </c>
      <c r="C86" s="16">
        <v>9361.3220000000001</v>
      </c>
      <c r="E86">
        <f t="shared" si="4"/>
        <v>459.74381741711545</v>
      </c>
      <c r="F86">
        <f t="shared" si="3"/>
        <v>459.74381741711545</v>
      </c>
    </row>
    <row r="87" spans="1:6" x14ac:dyDescent="0.2">
      <c r="A87">
        <v>1992</v>
      </c>
      <c r="B87" s="2">
        <v>5985152</v>
      </c>
      <c r="C87" s="16">
        <v>9691.0687500000004</v>
      </c>
      <c r="E87">
        <f t="shared" si="4"/>
        <v>475.93800768488819</v>
      </c>
      <c r="F87">
        <f t="shared" si="3"/>
        <v>475.93800768488819</v>
      </c>
    </row>
    <row r="88" spans="1:6" x14ac:dyDescent="0.2">
      <c r="A88">
        <v>1993</v>
      </c>
      <c r="B88" s="2">
        <v>6146210</v>
      </c>
      <c r="C88" s="16">
        <v>9957.7462500000001</v>
      </c>
      <c r="E88">
        <f t="shared" si="4"/>
        <v>489.03480446949328</v>
      </c>
      <c r="F88">
        <f t="shared" si="3"/>
        <v>489.03480446949328</v>
      </c>
    </row>
    <row r="89" spans="1:6" x14ac:dyDescent="0.2">
      <c r="A89">
        <v>1994</v>
      </c>
      <c r="B89" s="2">
        <v>6395858</v>
      </c>
      <c r="C89" s="16">
        <v>10358.92325</v>
      </c>
      <c r="E89">
        <f t="shared" si="4"/>
        <v>508.73700523130293</v>
      </c>
      <c r="F89">
        <f t="shared" si="3"/>
        <v>508.73700523130293</v>
      </c>
    </row>
    <row r="90" spans="1:6" x14ac:dyDescent="0.2">
      <c r="A90">
        <v>1995</v>
      </c>
      <c r="B90" s="2">
        <v>6558151</v>
      </c>
      <c r="C90" s="16">
        <v>10636.97875</v>
      </c>
      <c r="E90">
        <f t="shared" si="4"/>
        <v>522.39258689207963</v>
      </c>
      <c r="F90">
        <f t="shared" si="3"/>
        <v>522.39258689207963</v>
      </c>
    </row>
    <row r="91" spans="1:6" x14ac:dyDescent="0.2">
      <c r="A91">
        <v>1996</v>
      </c>
      <c r="B91" s="2">
        <v>6803769</v>
      </c>
      <c r="C91" s="16">
        <v>11038.266</v>
      </c>
      <c r="E91">
        <f t="shared" si="4"/>
        <v>542.10020214084636</v>
      </c>
      <c r="F91">
        <f t="shared" si="3"/>
        <v>542.10020214084636</v>
      </c>
    </row>
    <row r="92" spans="1:6" x14ac:dyDescent="0.2">
      <c r="A92">
        <v>1997</v>
      </c>
      <c r="B92" s="2">
        <v>7109775</v>
      </c>
      <c r="C92" s="16">
        <v>11529.156999999999</v>
      </c>
      <c r="E92">
        <f t="shared" si="4"/>
        <v>566.20834651144969</v>
      </c>
      <c r="F92">
        <f t="shared" si="3"/>
        <v>566.20834651144969</v>
      </c>
    </row>
    <row r="93" spans="1:6" x14ac:dyDescent="0.2">
      <c r="A93">
        <v>1998</v>
      </c>
      <c r="B93" s="2">
        <v>7413357</v>
      </c>
      <c r="C93" s="16">
        <v>12045.824000000001</v>
      </c>
      <c r="E93">
        <f t="shared" si="4"/>
        <v>591.58237583267692</v>
      </c>
      <c r="F93">
        <f t="shared" si="3"/>
        <v>591.58237583267692</v>
      </c>
    </row>
    <row r="94" spans="1:6" x14ac:dyDescent="0.2">
      <c r="A94">
        <v>1999</v>
      </c>
      <c r="B94" s="2">
        <v>7746169</v>
      </c>
      <c r="C94" s="16">
        <v>12623.361000000001</v>
      </c>
      <c r="E94">
        <f t="shared" si="4"/>
        <v>619.94579128613839</v>
      </c>
      <c r="F94">
        <f t="shared" si="3"/>
        <v>619.94579128613839</v>
      </c>
    </row>
    <row r="95" spans="1:6" x14ac:dyDescent="0.2">
      <c r="A95">
        <v>2000</v>
      </c>
      <c r="B95" s="2">
        <v>8032209</v>
      </c>
      <c r="C95" s="16">
        <v>13138.035250000001</v>
      </c>
      <c r="E95">
        <f t="shared" si="4"/>
        <v>645.22195467644701</v>
      </c>
      <c r="F95">
        <f t="shared" si="3"/>
        <v>645.22195467644701</v>
      </c>
    </row>
    <row r="96" spans="1:6" x14ac:dyDescent="0.2">
      <c r="A96">
        <v>2001</v>
      </c>
      <c r="B96" s="2">
        <v>8093143</v>
      </c>
      <c r="C96" s="16">
        <v>13263.416999999999</v>
      </c>
      <c r="E96">
        <f t="shared" si="4"/>
        <v>651.37957689897473</v>
      </c>
      <c r="F96">
        <f t="shared" si="3"/>
        <v>651.37957689897473</v>
      </c>
    </row>
    <row r="97" spans="1:6" x14ac:dyDescent="0.2">
      <c r="A97">
        <v>2002</v>
      </c>
      <c r="B97" s="2">
        <v>8223657</v>
      </c>
      <c r="C97" s="16">
        <v>13488.357</v>
      </c>
      <c r="E97">
        <f t="shared" si="4"/>
        <v>662.42660362124809</v>
      </c>
      <c r="F97">
        <f t="shared" si="3"/>
        <v>662.42660362124809</v>
      </c>
    </row>
    <row r="98" spans="1:6" x14ac:dyDescent="0.2">
      <c r="A98">
        <v>2003</v>
      </c>
      <c r="B98" s="2">
        <v>8431121</v>
      </c>
      <c r="C98" s="16">
        <v>13865.519249999999</v>
      </c>
      <c r="E98">
        <f t="shared" si="4"/>
        <v>680.94941616851747</v>
      </c>
      <c r="F98">
        <f t="shared" si="3"/>
        <v>680.94941616851747</v>
      </c>
    </row>
    <row r="99" spans="1:6" x14ac:dyDescent="0.2">
      <c r="A99">
        <v>2004</v>
      </c>
      <c r="B99" s="2">
        <v>8738865</v>
      </c>
      <c r="C99" s="16">
        <v>14399.696</v>
      </c>
      <c r="E99">
        <f t="shared" si="4"/>
        <v>707.18336669606776</v>
      </c>
      <c r="F99">
        <f t="shared" si="3"/>
        <v>707.18336669606776</v>
      </c>
    </row>
    <row r="100" spans="1:6" x14ac:dyDescent="0.2">
      <c r="A100">
        <v>2005</v>
      </c>
      <c r="B100" s="2">
        <v>9009770</v>
      </c>
      <c r="C100" s="16">
        <v>14901.269</v>
      </c>
      <c r="E100">
        <f t="shared" si="4"/>
        <v>731.81611469184816</v>
      </c>
      <c r="F100">
        <f t="shared" si="3"/>
        <v>731.81611469184816</v>
      </c>
    </row>
    <row r="101" spans="1:6" x14ac:dyDescent="0.2">
      <c r="A101">
        <v>2006</v>
      </c>
      <c r="B101" s="2">
        <v>9253034</v>
      </c>
      <c r="C101" s="16">
        <v>15315.94325</v>
      </c>
      <c r="E101">
        <f t="shared" si="4"/>
        <v>752.18117880133821</v>
      </c>
      <c r="F101">
        <f t="shared" si="3"/>
        <v>752.18117880133821</v>
      </c>
    </row>
    <row r="102" spans="1:6" x14ac:dyDescent="0.2">
      <c r="A102">
        <v>2007</v>
      </c>
      <c r="B102" s="2">
        <v>9447347</v>
      </c>
      <c r="C102" s="16">
        <v>15623.871499999999</v>
      </c>
      <c r="E102">
        <f t="shared" si="4"/>
        <v>767.3038408725256</v>
      </c>
      <c r="F102">
        <f t="shared" si="3"/>
        <v>767.3038408725256</v>
      </c>
    </row>
    <row r="103" spans="1:6" x14ac:dyDescent="0.2">
      <c r="A103">
        <v>2008</v>
      </c>
      <c r="B103" s="2">
        <v>9485136</v>
      </c>
      <c r="C103" s="16">
        <v>15642.962</v>
      </c>
      <c r="E103">
        <f t="shared" si="4"/>
        <v>768.24139428073022</v>
      </c>
      <c r="F103">
        <f t="shared" si="3"/>
        <v>768.24139428073022</v>
      </c>
    </row>
    <row r="104" spans="1:6" x14ac:dyDescent="0.2">
      <c r="A104">
        <v>2009</v>
      </c>
      <c r="B104" s="1"/>
      <c r="C104" s="16">
        <v>15236.26225</v>
      </c>
      <c r="E104">
        <f t="shared" si="4"/>
        <v>748.26796578338906</v>
      </c>
      <c r="F104">
        <f t="shared" si="3"/>
        <v>748.26796578338906</v>
      </c>
    </row>
    <row r="105" spans="1:6" x14ac:dyDescent="0.2">
      <c r="A105">
        <v>2010</v>
      </c>
      <c r="B105" s="1"/>
      <c r="C105" s="16">
        <v>15648.991</v>
      </c>
      <c r="E105">
        <f t="shared" si="4"/>
        <v>768.53748445637086</v>
      </c>
      <c r="F105">
        <f t="shared" si="3"/>
        <v>768.53748445637086</v>
      </c>
    </row>
    <row r="106" spans="1:6" x14ac:dyDescent="0.2">
      <c r="A106">
        <v>2011</v>
      </c>
      <c r="C106" s="16">
        <v>15891.534</v>
      </c>
      <c r="E106">
        <f t="shared" si="4"/>
        <v>780.4490119850467</v>
      </c>
      <c r="F106">
        <f t="shared" si="3"/>
        <v>780.4490119850467</v>
      </c>
    </row>
    <row r="107" spans="1:6" x14ac:dyDescent="0.2">
      <c r="A107">
        <v>2012</v>
      </c>
      <c r="C107" s="16">
        <v>16253.97</v>
      </c>
      <c r="E107">
        <f t="shared" si="4"/>
        <v>798.24860377447453</v>
      </c>
      <c r="F107">
        <f t="shared" si="3"/>
        <v>798.24860377447453</v>
      </c>
    </row>
    <row r="108" spans="1:6" x14ac:dyDescent="0.2">
      <c r="A108">
        <v>2013</v>
      </c>
      <c r="C108" s="16">
        <v>16553.3475</v>
      </c>
      <c r="E108">
        <f t="shared" si="4"/>
        <v>812.95133002390719</v>
      </c>
      <c r="F108">
        <f t="shared" ref="F108:F109" si="5">E108</f>
        <v>812.95133002390719</v>
      </c>
    </row>
    <row r="109" spans="1:6" x14ac:dyDescent="0.2">
      <c r="A109">
        <v>2014</v>
      </c>
      <c r="C109" s="16">
        <v>16932.051749999999</v>
      </c>
      <c r="E109">
        <f t="shared" si="4"/>
        <v>831.54987172208678</v>
      </c>
      <c r="F109">
        <f>E109</f>
        <v>831.54987172208678</v>
      </c>
    </row>
    <row r="110" spans="1:6" x14ac:dyDescent="0.2">
      <c r="A110">
        <v>2015</v>
      </c>
      <c r="C110" s="16">
        <v>17390.295249999999</v>
      </c>
      <c r="E110">
        <f t="shared" si="4"/>
        <v>854.05466495498479</v>
      </c>
      <c r="F110">
        <f t="shared" ref="F110:F115" si="6">E110</f>
        <v>854.05466495498479</v>
      </c>
    </row>
    <row r="111" spans="1:6" x14ac:dyDescent="0.2">
      <c r="A111">
        <v>2016</v>
      </c>
      <c r="C111" s="16">
        <v>17680.27375</v>
      </c>
      <c r="E111">
        <f t="shared" si="4"/>
        <v>868.29579698301347</v>
      </c>
      <c r="F111">
        <f t="shared" si="6"/>
        <v>868.29579698301347</v>
      </c>
    </row>
    <row r="112" spans="1:6" x14ac:dyDescent="0.2">
      <c r="A112">
        <v>2017</v>
      </c>
      <c r="C112" s="16">
        <v>18079.083999999999</v>
      </c>
      <c r="E112">
        <f t="shared" si="4"/>
        <v>887.88176430259432</v>
      </c>
      <c r="F112">
        <f t="shared" si="6"/>
        <v>887.88176430259432</v>
      </c>
    </row>
    <row r="113" spans="1:6" x14ac:dyDescent="0.2">
      <c r="A113">
        <v>2018</v>
      </c>
      <c r="C113" s="16">
        <v>18606.786499999998</v>
      </c>
      <c r="E113">
        <f t="shared" si="4"/>
        <v>913.79775798495632</v>
      </c>
      <c r="F113">
        <f t="shared" si="6"/>
        <v>913.79775798495632</v>
      </c>
    </row>
    <row r="114" spans="1:6" x14ac:dyDescent="0.2">
      <c r="A114">
        <v>2019</v>
      </c>
      <c r="C114" s="16">
        <v>19032.6715</v>
      </c>
      <c r="E114">
        <f t="shared" si="4"/>
        <v>934.71339315707075</v>
      </c>
      <c r="F114">
        <f t="shared" si="6"/>
        <v>934.71339315707075</v>
      </c>
    </row>
    <row r="115" spans="1:6" x14ac:dyDescent="0.2">
      <c r="A115">
        <v>2020</v>
      </c>
      <c r="C115" s="16">
        <v>18384.687249999999</v>
      </c>
      <c r="E115">
        <f t="shared" si="4"/>
        <v>902.89024331550274</v>
      </c>
      <c r="F115">
        <f t="shared" si="6"/>
        <v>902.89024331550274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0"/>
  <sheetViews>
    <sheetView workbookViewId="0">
      <selection activeCell="C8" sqref="C8:C109"/>
    </sheetView>
  </sheetViews>
  <sheetFormatPr baseColWidth="10" defaultRowHeight="16" x14ac:dyDescent="0.2"/>
  <cols>
    <col min="2" max="2" width="10.83203125" style="8"/>
  </cols>
  <sheetData>
    <row r="1" spans="1:3" x14ac:dyDescent="0.2">
      <c r="B1" s="8" t="s">
        <v>33</v>
      </c>
      <c r="C1" t="s">
        <v>33</v>
      </c>
    </row>
    <row r="2" spans="1:3" x14ac:dyDescent="0.2">
      <c r="B2" s="13" t="s">
        <v>34</v>
      </c>
      <c r="C2" t="s">
        <v>50</v>
      </c>
    </row>
    <row r="3" spans="1:3" x14ac:dyDescent="0.2">
      <c r="B3" s="8" t="s">
        <v>31</v>
      </c>
    </row>
    <row r="4" spans="1:3" x14ac:dyDescent="0.2">
      <c r="B4" s="8" t="s">
        <v>35</v>
      </c>
    </row>
    <row r="5" spans="1:3" x14ac:dyDescent="0.2">
      <c r="A5">
        <v>1910</v>
      </c>
      <c r="B5" s="14"/>
    </row>
    <row r="6" spans="1:3" x14ac:dyDescent="0.2">
      <c r="A6">
        <v>1911</v>
      </c>
      <c r="B6" s="14"/>
    </row>
    <row r="7" spans="1:3" x14ac:dyDescent="0.2">
      <c r="A7">
        <v>1912</v>
      </c>
      <c r="B7" s="14"/>
    </row>
    <row r="8" spans="1:3" x14ac:dyDescent="0.2">
      <c r="A8">
        <v>1913</v>
      </c>
      <c r="B8" s="15">
        <v>9.8829999999999991</v>
      </c>
      <c r="C8">
        <f>B8/$B$85</f>
        <v>7.564022103506865E-2</v>
      </c>
    </row>
    <row r="9" spans="1:3" x14ac:dyDescent="0.2">
      <c r="A9">
        <v>1914</v>
      </c>
      <c r="B9" s="15">
        <v>10.016999999999999</v>
      </c>
      <c r="C9">
        <f t="shared" ref="C9:C72" si="0">B9/$B$85</f>
        <v>7.6665799262195966E-2</v>
      </c>
    </row>
    <row r="10" spans="1:3" x14ac:dyDescent="0.2">
      <c r="A10">
        <v>1915</v>
      </c>
      <c r="B10" s="15">
        <v>10.108000000000001</v>
      </c>
      <c r="C10">
        <f t="shared" si="0"/>
        <v>7.7362274028379446E-2</v>
      </c>
    </row>
    <row r="11" spans="1:3" x14ac:dyDescent="0.2">
      <c r="A11">
        <v>1916</v>
      </c>
      <c r="B11" s="15">
        <v>10.882999999999999</v>
      </c>
      <c r="C11">
        <f t="shared" si="0"/>
        <v>8.3293789894227685E-2</v>
      </c>
    </row>
    <row r="12" spans="1:3" x14ac:dyDescent="0.2">
      <c r="A12">
        <v>1917</v>
      </c>
      <c r="B12" s="15">
        <v>12.824999999999999</v>
      </c>
      <c r="C12">
        <f t="shared" si="0"/>
        <v>9.8157020618714508E-2</v>
      </c>
    </row>
    <row r="13" spans="1:3" x14ac:dyDescent="0.2">
      <c r="A13">
        <v>1918</v>
      </c>
      <c r="B13" s="15">
        <v>15.042</v>
      </c>
      <c r="C13">
        <f t="shared" si="0"/>
        <v>0.11512498277947007</v>
      </c>
    </row>
    <row r="14" spans="1:3" x14ac:dyDescent="0.2">
      <c r="A14">
        <v>1919</v>
      </c>
      <c r="B14" s="15">
        <v>17.332999999999998</v>
      </c>
      <c r="C14">
        <f t="shared" si="0"/>
        <v>0.13265930903580339</v>
      </c>
    </row>
    <row r="15" spans="1:3" x14ac:dyDescent="0.2">
      <c r="A15">
        <v>1920</v>
      </c>
      <c r="B15" s="15">
        <v>20.042000000000002</v>
      </c>
      <c r="C15">
        <f t="shared" si="0"/>
        <v>0.15339282707526522</v>
      </c>
    </row>
    <row r="16" spans="1:3" x14ac:dyDescent="0.2">
      <c r="A16">
        <v>1921</v>
      </c>
      <c r="B16" s="15">
        <v>17.850000000000001</v>
      </c>
      <c r="C16">
        <f t="shared" si="0"/>
        <v>0.13661620413598863</v>
      </c>
    </row>
    <row r="17" spans="1:3" x14ac:dyDescent="0.2">
      <c r="A17">
        <v>1922</v>
      </c>
      <c r="B17" s="15">
        <v>16.75</v>
      </c>
      <c r="C17">
        <f t="shared" si="0"/>
        <v>0.12819727839091369</v>
      </c>
    </row>
    <row r="18" spans="1:3" x14ac:dyDescent="0.2">
      <c r="A18">
        <v>1923</v>
      </c>
      <c r="B18" s="15">
        <v>17.05</v>
      </c>
      <c r="C18">
        <f t="shared" si="0"/>
        <v>0.13049334904866142</v>
      </c>
    </row>
    <row r="19" spans="1:3" x14ac:dyDescent="0.2">
      <c r="A19">
        <v>1924</v>
      </c>
      <c r="B19" s="15">
        <v>17.125</v>
      </c>
      <c r="C19">
        <f t="shared" si="0"/>
        <v>0.13106736671309832</v>
      </c>
    </row>
    <row r="20" spans="1:3" x14ac:dyDescent="0.2">
      <c r="A20">
        <v>1925</v>
      </c>
      <c r="B20" s="15">
        <v>17.542000000000002</v>
      </c>
      <c r="C20">
        <f t="shared" si="0"/>
        <v>0.13425890492736767</v>
      </c>
    </row>
    <row r="21" spans="1:3" x14ac:dyDescent="0.2">
      <c r="A21">
        <v>1926</v>
      </c>
      <c r="B21" s="15">
        <v>17.7</v>
      </c>
      <c r="C21">
        <f t="shared" si="0"/>
        <v>0.13546816880711476</v>
      </c>
    </row>
    <row r="22" spans="1:3" x14ac:dyDescent="0.2">
      <c r="A22">
        <v>1927</v>
      </c>
      <c r="B22" s="15">
        <v>17.358000000000001</v>
      </c>
      <c r="C22">
        <f t="shared" si="0"/>
        <v>0.13285064825728238</v>
      </c>
    </row>
    <row r="23" spans="1:3" x14ac:dyDescent="0.2">
      <c r="A23">
        <v>1928</v>
      </c>
      <c r="B23" s="15">
        <v>17.158000000000001</v>
      </c>
      <c r="C23">
        <f t="shared" si="0"/>
        <v>0.1313199344854506</v>
      </c>
    </row>
    <row r="24" spans="1:3" x14ac:dyDescent="0.2">
      <c r="A24">
        <v>1929</v>
      </c>
      <c r="B24" s="15">
        <v>17.158000000000001</v>
      </c>
      <c r="C24">
        <f t="shared" si="0"/>
        <v>0.1313199344854506</v>
      </c>
    </row>
    <row r="25" spans="1:3" x14ac:dyDescent="0.2">
      <c r="A25">
        <v>1930</v>
      </c>
      <c r="B25" s="15">
        <v>16.7</v>
      </c>
      <c r="C25">
        <f t="shared" si="0"/>
        <v>0.12781459994795574</v>
      </c>
    </row>
    <row r="26" spans="1:3" x14ac:dyDescent="0.2">
      <c r="A26">
        <v>1931</v>
      </c>
      <c r="B26" s="15">
        <v>15.208</v>
      </c>
      <c r="C26">
        <f t="shared" si="0"/>
        <v>0.11639547521009048</v>
      </c>
    </row>
    <row r="27" spans="1:3" x14ac:dyDescent="0.2">
      <c r="A27">
        <v>1932</v>
      </c>
      <c r="B27" s="15">
        <v>13.641999999999999</v>
      </c>
      <c r="C27">
        <f t="shared" si="0"/>
        <v>0.10440998637664743</v>
      </c>
    </row>
    <row r="28" spans="1:3" x14ac:dyDescent="0.2">
      <c r="A28">
        <v>1933</v>
      </c>
      <c r="B28" s="15">
        <v>12.933</v>
      </c>
      <c r="C28">
        <f t="shared" si="0"/>
        <v>9.8983606055503687E-2</v>
      </c>
    </row>
    <row r="29" spans="1:3" x14ac:dyDescent="0.2">
      <c r="A29">
        <v>1934</v>
      </c>
      <c r="B29" s="15">
        <v>13.382999999999999</v>
      </c>
      <c r="C29">
        <f t="shared" si="0"/>
        <v>0.10242771204212525</v>
      </c>
    </row>
    <row r="30" spans="1:3" x14ac:dyDescent="0.2">
      <c r="A30">
        <v>1935</v>
      </c>
      <c r="B30" s="15">
        <v>13.725</v>
      </c>
      <c r="C30">
        <f t="shared" si="0"/>
        <v>0.10504523259195764</v>
      </c>
    </row>
    <row r="31" spans="1:3" x14ac:dyDescent="0.2">
      <c r="A31">
        <v>1936</v>
      </c>
      <c r="B31" s="15">
        <v>13.867000000000001</v>
      </c>
      <c r="C31">
        <f t="shared" si="0"/>
        <v>0.10613203936995823</v>
      </c>
    </row>
    <row r="32" spans="1:3" x14ac:dyDescent="0.2">
      <c r="A32">
        <v>1937</v>
      </c>
      <c r="B32" s="15">
        <v>14.382999999999999</v>
      </c>
      <c r="C32">
        <f t="shared" si="0"/>
        <v>0.11008128090128427</v>
      </c>
    </row>
    <row r="33" spans="1:3" x14ac:dyDescent="0.2">
      <c r="A33">
        <v>1938</v>
      </c>
      <c r="B33" s="15">
        <v>14.092000000000001</v>
      </c>
      <c r="C33">
        <f t="shared" si="0"/>
        <v>0.10785409236326901</v>
      </c>
    </row>
    <row r="34" spans="1:3" x14ac:dyDescent="0.2">
      <c r="A34">
        <v>1939</v>
      </c>
      <c r="B34" s="15">
        <v>13.907999999999999</v>
      </c>
      <c r="C34">
        <f t="shared" si="0"/>
        <v>0.10644583569318374</v>
      </c>
    </row>
    <row r="35" spans="1:3" x14ac:dyDescent="0.2">
      <c r="A35">
        <v>1940</v>
      </c>
      <c r="B35" s="15">
        <v>14.007999999999999</v>
      </c>
      <c r="C35">
        <f t="shared" si="0"/>
        <v>0.10721119257909964</v>
      </c>
    </row>
    <row r="36" spans="1:3" x14ac:dyDescent="0.2">
      <c r="A36">
        <v>1941</v>
      </c>
      <c r="B36" s="15">
        <v>14.725</v>
      </c>
      <c r="C36">
        <f t="shared" si="0"/>
        <v>0.11269880145111666</v>
      </c>
    </row>
    <row r="37" spans="1:3" x14ac:dyDescent="0.2">
      <c r="A37">
        <v>1942</v>
      </c>
      <c r="B37" s="15">
        <v>16.332999999999998</v>
      </c>
      <c r="C37">
        <f t="shared" si="0"/>
        <v>0.12500574017664437</v>
      </c>
    </row>
    <row r="38" spans="1:3" x14ac:dyDescent="0.2">
      <c r="A38">
        <v>1943</v>
      </c>
      <c r="B38" s="15">
        <v>17.308</v>
      </c>
      <c r="C38">
        <f t="shared" si="0"/>
        <v>0.13246796981432443</v>
      </c>
    </row>
    <row r="39" spans="1:3" x14ac:dyDescent="0.2">
      <c r="A39">
        <v>1944</v>
      </c>
      <c r="B39" s="15">
        <v>17.591999999999999</v>
      </c>
      <c r="C39">
        <f t="shared" si="0"/>
        <v>0.13464158337032558</v>
      </c>
    </row>
    <row r="40" spans="1:3" x14ac:dyDescent="0.2">
      <c r="A40">
        <v>1945</v>
      </c>
      <c r="B40" s="15">
        <v>17.992000000000001</v>
      </c>
      <c r="C40">
        <f t="shared" si="0"/>
        <v>0.1377030109139892</v>
      </c>
    </row>
    <row r="41" spans="1:3" x14ac:dyDescent="0.2">
      <c r="A41">
        <v>1946</v>
      </c>
      <c r="B41" s="15">
        <v>19.516999999999999</v>
      </c>
      <c r="C41">
        <f t="shared" si="0"/>
        <v>0.14937470342420672</v>
      </c>
    </row>
    <row r="42" spans="1:3" x14ac:dyDescent="0.2">
      <c r="A42">
        <v>1947</v>
      </c>
      <c r="B42" s="15">
        <v>22.324999999999999</v>
      </c>
      <c r="C42">
        <f t="shared" si="0"/>
        <v>0.17086592478072526</v>
      </c>
    </row>
    <row r="43" spans="1:3" x14ac:dyDescent="0.2">
      <c r="A43">
        <v>1948</v>
      </c>
      <c r="B43" s="15">
        <v>24.042000000000002</v>
      </c>
      <c r="C43">
        <f t="shared" si="0"/>
        <v>0.18400710251190133</v>
      </c>
    </row>
    <row r="44" spans="1:3" x14ac:dyDescent="0.2">
      <c r="A44">
        <v>1949</v>
      </c>
      <c r="B44" s="15">
        <v>23.808</v>
      </c>
      <c r="C44">
        <f t="shared" si="0"/>
        <v>0.1822161673988581</v>
      </c>
    </row>
    <row r="45" spans="1:3" x14ac:dyDescent="0.2">
      <c r="A45">
        <v>1950</v>
      </c>
      <c r="B45" s="15">
        <v>24.067</v>
      </c>
      <c r="C45">
        <f t="shared" si="0"/>
        <v>0.18419844173338029</v>
      </c>
    </row>
    <row r="46" spans="1:3" x14ac:dyDescent="0.2">
      <c r="A46">
        <v>1951</v>
      </c>
      <c r="B46" s="15">
        <v>25.957999999999998</v>
      </c>
      <c r="C46">
        <f t="shared" si="0"/>
        <v>0.19867134044605</v>
      </c>
    </row>
    <row r="47" spans="1:3" x14ac:dyDescent="0.2">
      <c r="A47">
        <v>1952</v>
      </c>
      <c r="B47" s="15">
        <v>26.55</v>
      </c>
      <c r="C47">
        <f t="shared" si="0"/>
        <v>0.20320225321067217</v>
      </c>
    </row>
    <row r="48" spans="1:3" x14ac:dyDescent="0.2">
      <c r="A48">
        <v>1953</v>
      </c>
      <c r="B48" s="15">
        <v>26.766999999999999</v>
      </c>
      <c r="C48">
        <f t="shared" si="0"/>
        <v>0.20486307765310965</v>
      </c>
    </row>
    <row r="49" spans="1:3" x14ac:dyDescent="0.2">
      <c r="A49">
        <v>1954</v>
      </c>
      <c r="B49" s="15">
        <v>26.85</v>
      </c>
      <c r="C49">
        <f t="shared" si="0"/>
        <v>0.20549832386841987</v>
      </c>
    </row>
    <row r="50" spans="1:3" x14ac:dyDescent="0.2">
      <c r="A50">
        <v>1955</v>
      </c>
      <c r="B50" s="15">
        <v>26.774999999999999</v>
      </c>
      <c r="C50">
        <f t="shared" si="0"/>
        <v>0.20492430620398291</v>
      </c>
    </row>
    <row r="51" spans="1:3" x14ac:dyDescent="0.2">
      <c r="A51">
        <v>1956</v>
      </c>
      <c r="B51" s="15">
        <v>27.183</v>
      </c>
      <c r="C51">
        <f t="shared" si="0"/>
        <v>0.20804696229851982</v>
      </c>
    </row>
    <row r="52" spans="1:3" x14ac:dyDescent="0.2">
      <c r="A52">
        <v>1957</v>
      </c>
      <c r="B52" s="15">
        <v>28.091999999999999</v>
      </c>
      <c r="C52">
        <f t="shared" si="0"/>
        <v>0.21500405639149536</v>
      </c>
    </row>
    <row r="53" spans="1:3" x14ac:dyDescent="0.2">
      <c r="A53">
        <v>1958</v>
      </c>
      <c r="B53" s="15">
        <v>28.858000000000001</v>
      </c>
      <c r="C53">
        <f t="shared" si="0"/>
        <v>0.2208666901376112</v>
      </c>
    </row>
    <row r="54" spans="1:3" x14ac:dyDescent="0.2">
      <c r="A54">
        <v>1959</v>
      </c>
      <c r="B54" s="15">
        <v>29.15</v>
      </c>
      <c r="C54">
        <f t="shared" si="0"/>
        <v>0.22310153224448562</v>
      </c>
    </row>
    <row r="55" spans="1:3" x14ac:dyDescent="0.2">
      <c r="A55">
        <v>1960</v>
      </c>
      <c r="B55" s="15">
        <v>29.574999999999999</v>
      </c>
      <c r="C55">
        <f t="shared" si="0"/>
        <v>0.2263542990096282</v>
      </c>
    </row>
    <row r="56" spans="1:3" x14ac:dyDescent="0.2">
      <c r="A56">
        <v>1961</v>
      </c>
      <c r="B56" s="15">
        <v>29.891999999999999</v>
      </c>
      <c r="C56">
        <f t="shared" si="0"/>
        <v>0.22878048033798162</v>
      </c>
    </row>
    <row r="57" spans="1:3" x14ac:dyDescent="0.2">
      <c r="A57">
        <v>1962</v>
      </c>
      <c r="B57" s="15">
        <v>30.25</v>
      </c>
      <c r="C57">
        <f t="shared" si="0"/>
        <v>0.23152045798956056</v>
      </c>
    </row>
    <row r="58" spans="1:3" x14ac:dyDescent="0.2">
      <c r="A58">
        <v>1963</v>
      </c>
      <c r="B58" s="15">
        <v>30.625</v>
      </c>
      <c r="C58">
        <f t="shared" si="0"/>
        <v>0.23439054631174519</v>
      </c>
    </row>
    <row r="59" spans="1:3" x14ac:dyDescent="0.2">
      <c r="A59">
        <v>1964</v>
      </c>
      <c r="B59" s="15">
        <v>31.016999999999999</v>
      </c>
      <c r="C59">
        <f t="shared" si="0"/>
        <v>0.23739074530453552</v>
      </c>
    </row>
    <row r="60" spans="1:3" x14ac:dyDescent="0.2">
      <c r="A60">
        <v>1965</v>
      </c>
      <c r="B60" s="15">
        <v>31.507999999999999</v>
      </c>
      <c r="C60">
        <f t="shared" si="0"/>
        <v>0.24114864761438259</v>
      </c>
    </row>
    <row r="61" spans="1:3" x14ac:dyDescent="0.2">
      <c r="A61">
        <v>1966</v>
      </c>
      <c r="B61" s="15">
        <v>32.457999999999998</v>
      </c>
      <c r="C61">
        <f t="shared" si="0"/>
        <v>0.24841953803058367</v>
      </c>
    </row>
    <row r="62" spans="1:3" x14ac:dyDescent="0.2">
      <c r="A62">
        <v>1967</v>
      </c>
      <c r="B62" s="15">
        <v>33.357999999999997</v>
      </c>
      <c r="C62">
        <f t="shared" si="0"/>
        <v>0.25530775000382677</v>
      </c>
    </row>
    <row r="63" spans="1:3" x14ac:dyDescent="0.2">
      <c r="A63">
        <v>1968</v>
      </c>
      <c r="B63" s="15">
        <v>34.783000000000001</v>
      </c>
      <c r="C63">
        <f t="shared" si="0"/>
        <v>0.26621408562812843</v>
      </c>
    </row>
    <row r="64" spans="1:3" x14ac:dyDescent="0.2">
      <c r="A64">
        <v>1969</v>
      </c>
      <c r="B64" s="15">
        <v>36.683</v>
      </c>
      <c r="C64">
        <f t="shared" si="0"/>
        <v>0.28075586646053058</v>
      </c>
    </row>
    <row r="65" spans="1:3" x14ac:dyDescent="0.2">
      <c r="A65">
        <v>1970</v>
      </c>
      <c r="B65" s="15">
        <v>38.825000000000003</v>
      </c>
      <c r="C65">
        <f t="shared" si="0"/>
        <v>0.29714981095684923</v>
      </c>
    </row>
    <row r="66" spans="1:3" x14ac:dyDescent="0.2">
      <c r="A66">
        <v>1971</v>
      </c>
      <c r="B66" s="15">
        <v>40.491999999999997</v>
      </c>
      <c r="C66">
        <f t="shared" si="0"/>
        <v>0.30990831024506726</v>
      </c>
    </row>
    <row r="67" spans="1:3" x14ac:dyDescent="0.2">
      <c r="A67">
        <v>1972</v>
      </c>
      <c r="B67" s="15">
        <v>41.817</v>
      </c>
      <c r="C67">
        <f t="shared" si="0"/>
        <v>0.32004928898345303</v>
      </c>
    </row>
    <row r="68" spans="1:3" x14ac:dyDescent="0.2">
      <c r="A68">
        <v>1973</v>
      </c>
      <c r="B68" s="15">
        <v>44.4</v>
      </c>
      <c r="C68">
        <f t="shared" si="0"/>
        <v>0.33981845734666077</v>
      </c>
    </row>
    <row r="69" spans="1:3" x14ac:dyDescent="0.2">
      <c r="A69">
        <v>1974</v>
      </c>
      <c r="B69" s="15">
        <v>49.308</v>
      </c>
      <c r="C69">
        <f t="shared" si="0"/>
        <v>0.3773821733074133</v>
      </c>
    </row>
    <row r="70" spans="1:3" x14ac:dyDescent="0.2">
      <c r="A70">
        <v>1975</v>
      </c>
      <c r="B70" s="15">
        <v>53.817</v>
      </c>
      <c r="C70">
        <f t="shared" si="0"/>
        <v>0.41189211529336134</v>
      </c>
    </row>
    <row r="71" spans="1:3" x14ac:dyDescent="0.2">
      <c r="A71">
        <v>1976</v>
      </c>
      <c r="B71" s="15">
        <v>56.908000000000001</v>
      </c>
      <c r="C71">
        <f t="shared" si="0"/>
        <v>0.43554929663702191</v>
      </c>
    </row>
    <row r="72" spans="1:3" x14ac:dyDescent="0.2">
      <c r="A72">
        <v>1977</v>
      </c>
      <c r="B72" s="15">
        <v>60.607999999999997</v>
      </c>
      <c r="C72">
        <f t="shared" si="0"/>
        <v>0.46386750141591027</v>
      </c>
    </row>
    <row r="73" spans="1:3" x14ac:dyDescent="0.2">
      <c r="A73">
        <v>1978</v>
      </c>
      <c r="B73" s="15">
        <v>65.233000000000004</v>
      </c>
      <c r="C73">
        <f t="shared" ref="C73:C109" si="1">B73/$B$85</f>
        <v>0.49926525738952082</v>
      </c>
    </row>
    <row r="74" spans="1:3" x14ac:dyDescent="0.2">
      <c r="A74">
        <v>1979</v>
      </c>
      <c r="B74" s="15">
        <v>72.575000000000003</v>
      </c>
      <c r="C74">
        <f t="shared" si="1"/>
        <v>0.55545775995346636</v>
      </c>
    </row>
    <row r="75" spans="1:3" x14ac:dyDescent="0.2">
      <c r="A75">
        <v>1980</v>
      </c>
      <c r="B75" s="15">
        <v>82.408000000000001</v>
      </c>
      <c r="C75">
        <f t="shared" si="1"/>
        <v>0.63071530254557706</v>
      </c>
    </row>
    <row r="76" spans="1:3" x14ac:dyDescent="0.2">
      <c r="A76">
        <v>1981</v>
      </c>
      <c r="B76" s="15">
        <v>90.924999999999997</v>
      </c>
      <c r="C76">
        <f t="shared" si="1"/>
        <v>0.6959007485190345</v>
      </c>
    </row>
    <row r="77" spans="1:3" x14ac:dyDescent="0.2">
      <c r="A77">
        <v>1982</v>
      </c>
      <c r="B77" s="15">
        <v>96.5</v>
      </c>
      <c r="C77">
        <f t="shared" si="1"/>
        <v>0.7385693949088461</v>
      </c>
    </row>
    <row r="78" spans="1:3" x14ac:dyDescent="0.2">
      <c r="A78">
        <v>1983</v>
      </c>
      <c r="B78" s="15">
        <v>99.6</v>
      </c>
      <c r="C78">
        <f t="shared" si="1"/>
        <v>0.762295458372239</v>
      </c>
    </row>
    <row r="79" spans="1:3" x14ac:dyDescent="0.2">
      <c r="A79">
        <v>1984</v>
      </c>
      <c r="B79" s="15">
        <v>103.883</v>
      </c>
      <c r="C79">
        <f t="shared" si="1"/>
        <v>0.79507569379601717</v>
      </c>
    </row>
    <row r="80" spans="1:3" x14ac:dyDescent="0.2">
      <c r="A80">
        <v>1985</v>
      </c>
      <c r="B80" s="15">
        <v>107.56699999999999</v>
      </c>
      <c r="C80">
        <f t="shared" si="1"/>
        <v>0.823271441473159</v>
      </c>
    </row>
    <row r="81" spans="1:3" x14ac:dyDescent="0.2">
      <c r="A81">
        <v>1986</v>
      </c>
      <c r="B81" s="15">
        <v>109.608</v>
      </c>
      <c r="C81">
        <f t="shared" si="1"/>
        <v>0.83889237551470264</v>
      </c>
    </row>
    <row r="82" spans="1:3" x14ac:dyDescent="0.2">
      <c r="A82">
        <v>1987</v>
      </c>
      <c r="B82" s="15">
        <v>113.625</v>
      </c>
      <c r="C82">
        <f t="shared" si="1"/>
        <v>0.86963676162194437</v>
      </c>
    </row>
    <row r="83" spans="1:3" x14ac:dyDescent="0.2">
      <c r="A83">
        <v>1988</v>
      </c>
      <c r="B83" s="15">
        <v>118.258</v>
      </c>
      <c r="C83">
        <f t="shared" si="1"/>
        <v>0.90509574614642818</v>
      </c>
    </row>
    <row r="84" spans="1:3" x14ac:dyDescent="0.2">
      <c r="A84">
        <v>1989</v>
      </c>
      <c r="B84" s="15">
        <v>123.967</v>
      </c>
      <c r="C84">
        <f t="shared" si="1"/>
        <v>0.94878997076336702</v>
      </c>
    </row>
    <row r="85" spans="1:3" x14ac:dyDescent="0.2">
      <c r="A85">
        <v>1990</v>
      </c>
      <c r="B85" s="15">
        <v>130.65799999999999</v>
      </c>
      <c r="C85">
        <f t="shared" si="1"/>
        <v>1</v>
      </c>
    </row>
    <row r="86" spans="1:3" x14ac:dyDescent="0.2">
      <c r="A86">
        <v>1991</v>
      </c>
      <c r="B86" s="15">
        <v>136.19200000000001</v>
      </c>
      <c r="C86">
        <f t="shared" si="1"/>
        <v>1.0423548500665862</v>
      </c>
    </row>
    <row r="87" spans="1:3" x14ac:dyDescent="0.2">
      <c r="A87">
        <v>1992</v>
      </c>
      <c r="B87" s="15">
        <v>140.31700000000001</v>
      </c>
      <c r="C87">
        <f t="shared" si="1"/>
        <v>1.0739258216106171</v>
      </c>
    </row>
    <row r="88" spans="1:3" x14ac:dyDescent="0.2">
      <c r="A88">
        <v>1993</v>
      </c>
      <c r="B88" s="15">
        <v>144.458</v>
      </c>
      <c r="C88">
        <f t="shared" si="1"/>
        <v>1.1056192502563946</v>
      </c>
    </row>
    <row r="89" spans="1:3" x14ac:dyDescent="0.2">
      <c r="A89">
        <v>1994</v>
      </c>
      <c r="B89" s="15">
        <v>148.22499999999999</v>
      </c>
      <c r="C89">
        <f t="shared" si="1"/>
        <v>1.1344502441488467</v>
      </c>
    </row>
    <row r="90" spans="1:3" x14ac:dyDescent="0.2">
      <c r="A90">
        <v>1995</v>
      </c>
      <c r="B90" s="15">
        <v>152.38300000000001</v>
      </c>
      <c r="C90">
        <f t="shared" si="1"/>
        <v>1.1662737834652299</v>
      </c>
    </row>
    <row r="91" spans="1:3" x14ac:dyDescent="0.2">
      <c r="A91">
        <v>1996</v>
      </c>
      <c r="B91" s="15">
        <v>156.85</v>
      </c>
      <c r="C91">
        <f t="shared" si="1"/>
        <v>1.2004622755590932</v>
      </c>
    </row>
    <row r="92" spans="1:3" x14ac:dyDescent="0.2">
      <c r="A92">
        <v>1997</v>
      </c>
      <c r="B92" s="15">
        <v>160.517</v>
      </c>
      <c r="C92">
        <f t="shared" si="1"/>
        <v>1.2285279125656294</v>
      </c>
    </row>
    <row r="93" spans="1:3" x14ac:dyDescent="0.2">
      <c r="A93">
        <v>1998</v>
      </c>
      <c r="B93" s="15">
        <v>163.00800000000001</v>
      </c>
      <c r="C93">
        <f t="shared" si="1"/>
        <v>1.2475929525937948</v>
      </c>
    </row>
    <row r="94" spans="1:3" x14ac:dyDescent="0.2">
      <c r="A94">
        <v>1999</v>
      </c>
      <c r="B94" s="15">
        <v>166.57499999999999</v>
      </c>
      <c r="C94">
        <f t="shared" si="1"/>
        <v>1.2748932327144147</v>
      </c>
    </row>
    <row r="95" spans="1:3" x14ac:dyDescent="0.2">
      <c r="A95">
        <v>2000</v>
      </c>
      <c r="B95" s="15">
        <v>172.2</v>
      </c>
      <c r="C95">
        <f t="shared" si="1"/>
        <v>1.3179445575471842</v>
      </c>
    </row>
    <row r="96" spans="1:3" x14ac:dyDescent="0.2">
      <c r="A96">
        <v>2001</v>
      </c>
      <c r="B96" s="15">
        <v>177.06700000000001</v>
      </c>
      <c r="C96">
        <f t="shared" si="1"/>
        <v>1.3551944771847113</v>
      </c>
    </row>
    <row r="97" spans="1:3" x14ac:dyDescent="0.2">
      <c r="A97">
        <v>2002</v>
      </c>
      <c r="B97" s="15">
        <v>179.875</v>
      </c>
      <c r="C97">
        <f t="shared" si="1"/>
        <v>1.3766856985412299</v>
      </c>
    </row>
    <row r="98" spans="1:3" x14ac:dyDescent="0.2">
      <c r="A98">
        <v>2003</v>
      </c>
      <c r="B98" s="15">
        <v>183.958</v>
      </c>
      <c r="C98">
        <f t="shared" si="1"/>
        <v>1.4079352201931763</v>
      </c>
    </row>
    <row r="99" spans="1:3" x14ac:dyDescent="0.2">
      <c r="A99">
        <v>2004</v>
      </c>
      <c r="B99" s="15">
        <v>188.88300000000001</v>
      </c>
      <c r="C99">
        <f t="shared" si="1"/>
        <v>1.4456290468245345</v>
      </c>
    </row>
    <row r="100" spans="1:3" x14ac:dyDescent="0.2">
      <c r="A100">
        <v>2005</v>
      </c>
      <c r="B100" s="15">
        <v>195.292</v>
      </c>
      <c r="C100">
        <f t="shared" si="1"/>
        <v>1.4946807696428845</v>
      </c>
    </row>
    <row r="101" spans="1:3" x14ac:dyDescent="0.2">
      <c r="A101">
        <v>2006</v>
      </c>
      <c r="B101" s="15">
        <v>201.59200000000001</v>
      </c>
      <c r="C101">
        <f t="shared" si="1"/>
        <v>1.5428982534555866</v>
      </c>
    </row>
    <row r="102" spans="1:3" x14ac:dyDescent="0.2">
      <c r="A102">
        <v>2007</v>
      </c>
      <c r="B102" s="15">
        <v>207.34200000000001</v>
      </c>
      <c r="C102">
        <f t="shared" si="1"/>
        <v>1.5869062743957509</v>
      </c>
    </row>
    <row r="103" spans="1:3" x14ac:dyDescent="0.2">
      <c r="A103">
        <v>2008</v>
      </c>
      <c r="B103" s="15">
        <v>215.303</v>
      </c>
      <c r="C103">
        <f t="shared" si="1"/>
        <v>1.647836336083516</v>
      </c>
    </row>
    <row r="104" spans="1:3" x14ac:dyDescent="0.2">
      <c r="A104">
        <v>2009</v>
      </c>
      <c r="B104" s="15">
        <v>214.53700000000001</v>
      </c>
      <c r="C104">
        <f t="shared" si="1"/>
        <v>1.6419737023374001</v>
      </c>
    </row>
    <row r="105" spans="1:3" x14ac:dyDescent="0.2">
      <c r="A105">
        <v>2010</v>
      </c>
      <c r="B105" s="15">
        <v>218.05600000000001</v>
      </c>
      <c r="C105">
        <f t="shared" si="1"/>
        <v>1.6689066111527808</v>
      </c>
    </row>
    <row r="106" spans="1:3" x14ac:dyDescent="0.2">
      <c r="A106">
        <v>2011</v>
      </c>
      <c r="B106" s="15">
        <v>224.93899999999999</v>
      </c>
      <c r="C106">
        <f t="shared" si="1"/>
        <v>1.7215861256103722</v>
      </c>
    </row>
    <row r="107" spans="1:3" x14ac:dyDescent="0.2">
      <c r="A107">
        <v>2012</v>
      </c>
      <c r="B107" s="15">
        <v>229.59399999999999</v>
      </c>
      <c r="C107">
        <f t="shared" si="1"/>
        <v>1.7572134886497575</v>
      </c>
    </row>
    <row r="108" spans="1:3" x14ac:dyDescent="0.2">
      <c r="A108">
        <v>2013</v>
      </c>
      <c r="B108" s="15">
        <v>232.95699999999999</v>
      </c>
      <c r="C108">
        <f t="shared" si="1"/>
        <v>1.7829524407231092</v>
      </c>
    </row>
    <row r="109" spans="1:3" x14ac:dyDescent="0.2">
      <c r="A109">
        <v>2014</v>
      </c>
      <c r="B109" s="15">
        <v>236.73599999999999</v>
      </c>
      <c r="C109">
        <f t="shared" si="1"/>
        <v>1.8118752774418712</v>
      </c>
    </row>
    <row r="110" spans="1:3" x14ac:dyDescent="0.2">
      <c r="A110">
        <v>2015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0"/>
  <sheetViews>
    <sheetView workbookViewId="0">
      <selection activeCell="C1" sqref="C1:C1048576"/>
    </sheetView>
  </sheetViews>
  <sheetFormatPr baseColWidth="10" defaultRowHeight="16" x14ac:dyDescent="0.2"/>
  <cols>
    <col min="3" max="3" width="10.83203125" style="1"/>
  </cols>
  <sheetData>
    <row r="1" spans="1:3" x14ac:dyDescent="0.2">
      <c r="B1" s="3" t="s">
        <v>3</v>
      </c>
      <c r="C1" s="1" t="s">
        <v>3</v>
      </c>
    </row>
    <row r="2" spans="1:3" x14ac:dyDescent="0.2">
      <c r="B2" s="3" t="s">
        <v>4</v>
      </c>
      <c r="C2" s="1" t="s">
        <v>53</v>
      </c>
    </row>
    <row r="3" spans="1:3" x14ac:dyDescent="0.2">
      <c r="B3" s="3" t="s">
        <v>5</v>
      </c>
      <c r="C3" s="1" t="s">
        <v>31</v>
      </c>
    </row>
    <row r="4" spans="1:3" ht="17" thickBot="1" x14ac:dyDescent="0.25">
      <c r="B4" s="3" t="s">
        <v>14</v>
      </c>
      <c r="C4" s="1" t="s">
        <v>42</v>
      </c>
    </row>
    <row r="5" spans="1:3" ht="17" thickTop="1" x14ac:dyDescent="0.2">
      <c r="A5">
        <v>1910</v>
      </c>
      <c r="B5" s="4">
        <v>0.40600000000000003</v>
      </c>
    </row>
    <row r="6" spans="1:3" x14ac:dyDescent="0.2">
      <c r="A6">
        <v>1911</v>
      </c>
      <c r="B6" s="5">
        <v>0.40799999999999997</v>
      </c>
    </row>
    <row r="7" spans="1:3" x14ac:dyDescent="0.2">
      <c r="A7">
        <v>1912</v>
      </c>
      <c r="B7" s="5">
        <v>0.41099999999999998</v>
      </c>
    </row>
    <row r="8" spans="1:3" x14ac:dyDescent="0.2">
      <c r="A8">
        <v>1913</v>
      </c>
      <c r="B8" s="5">
        <v>0.41</v>
      </c>
    </row>
    <row r="9" spans="1:3" x14ac:dyDescent="0.2">
      <c r="A9">
        <v>1914</v>
      </c>
      <c r="B9" s="5">
        <v>0.41499999999999998</v>
      </c>
    </row>
    <row r="10" spans="1:3" x14ac:dyDescent="0.2">
      <c r="A10">
        <v>1915</v>
      </c>
      <c r="B10" s="5">
        <v>0.40100000000000002</v>
      </c>
    </row>
    <row r="11" spans="1:3" x14ac:dyDescent="0.2">
      <c r="A11">
        <v>1916</v>
      </c>
      <c r="B11" s="5">
        <v>0.441</v>
      </c>
    </row>
    <row r="12" spans="1:3" x14ac:dyDescent="0.2">
      <c r="A12">
        <v>1917</v>
      </c>
      <c r="B12" s="5">
        <v>0.40500000000000003</v>
      </c>
    </row>
    <row r="13" spans="1:3" x14ac:dyDescent="0.2">
      <c r="A13">
        <v>1918</v>
      </c>
      <c r="B13" s="5">
        <v>0.40100000000000002</v>
      </c>
    </row>
    <row r="14" spans="1:3" x14ac:dyDescent="0.2">
      <c r="A14">
        <v>1919</v>
      </c>
      <c r="B14" s="5">
        <v>0.40300000000000002</v>
      </c>
    </row>
    <row r="15" spans="1:3" x14ac:dyDescent="0.2">
      <c r="A15">
        <v>1920</v>
      </c>
      <c r="B15" s="5">
        <v>0.39</v>
      </c>
    </row>
    <row r="16" spans="1:3" x14ac:dyDescent="0.2">
      <c r="A16">
        <v>1921</v>
      </c>
      <c r="B16" s="5">
        <v>0.432</v>
      </c>
    </row>
    <row r="17" spans="1:2" x14ac:dyDescent="0.2">
      <c r="A17">
        <v>1922</v>
      </c>
      <c r="B17" s="5">
        <v>0.437</v>
      </c>
    </row>
    <row r="18" spans="1:2" x14ac:dyDescent="0.2">
      <c r="A18">
        <v>1923</v>
      </c>
      <c r="B18" s="5">
        <v>0.41499999999999998</v>
      </c>
    </row>
    <row r="19" spans="1:2" x14ac:dyDescent="0.2">
      <c r="A19">
        <v>1924</v>
      </c>
      <c r="B19" s="5">
        <v>0.44400000000000001</v>
      </c>
    </row>
    <row r="20" spans="1:2" x14ac:dyDescent="0.2">
      <c r="A20">
        <v>1925</v>
      </c>
      <c r="B20" s="5">
        <v>0.46400000000000002</v>
      </c>
    </row>
    <row r="21" spans="1:2" x14ac:dyDescent="0.2">
      <c r="A21">
        <v>1926</v>
      </c>
      <c r="B21" s="5">
        <v>0.45700000000000002</v>
      </c>
    </row>
    <row r="22" spans="1:2" x14ac:dyDescent="0.2">
      <c r="A22">
        <v>1927</v>
      </c>
      <c r="B22" s="5">
        <v>0.46700000000000003</v>
      </c>
    </row>
    <row r="23" spans="1:2" x14ac:dyDescent="0.2">
      <c r="A23">
        <v>1928</v>
      </c>
      <c r="B23" s="5">
        <v>0.49299999999999999</v>
      </c>
    </row>
    <row r="24" spans="1:2" x14ac:dyDescent="0.2">
      <c r="A24">
        <v>1929</v>
      </c>
      <c r="B24" s="5">
        <v>0.46700000000000003</v>
      </c>
    </row>
    <row r="25" spans="1:2" x14ac:dyDescent="0.2">
      <c r="A25">
        <v>1930</v>
      </c>
      <c r="B25" s="5">
        <v>0.439</v>
      </c>
    </row>
    <row r="26" spans="1:2" x14ac:dyDescent="0.2">
      <c r="A26">
        <v>1931</v>
      </c>
      <c r="B26" s="5">
        <v>0.44500000000000001</v>
      </c>
    </row>
    <row r="27" spans="1:2" x14ac:dyDescent="0.2">
      <c r="A27">
        <v>1932</v>
      </c>
      <c r="B27" s="5">
        <v>0.46400000000000002</v>
      </c>
    </row>
    <row r="28" spans="1:2" x14ac:dyDescent="0.2">
      <c r="A28">
        <v>1933</v>
      </c>
      <c r="B28" s="5">
        <v>0.45600000000000002</v>
      </c>
    </row>
    <row r="29" spans="1:2" x14ac:dyDescent="0.2">
      <c r="A29">
        <v>1934</v>
      </c>
      <c r="B29" s="5">
        <v>0.45800000000000002</v>
      </c>
    </row>
    <row r="30" spans="1:2" x14ac:dyDescent="0.2">
      <c r="A30">
        <v>1935</v>
      </c>
      <c r="B30" s="5">
        <v>0.44500000000000001</v>
      </c>
    </row>
    <row r="31" spans="1:2" x14ac:dyDescent="0.2">
      <c r="A31">
        <v>1936</v>
      </c>
      <c r="B31" s="5">
        <v>0.46600000000000003</v>
      </c>
    </row>
    <row r="32" spans="1:2" x14ac:dyDescent="0.2">
      <c r="A32">
        <v>1937</v>
      </c>
      <c r="B32" s="5">
        <v>0.442</v>
      </c>
    </row>
    <row r="33" spans="1:3" x14ac:dyDescent="0.2">
      <c r="A33">
        <v>1938</v>
      </c>
      <c r="B33" s="5">
        <v>0.441</v>
      </c>
    </row>
    <row r="34" spans="1:3" x14ac:dyDescent="0.2">
      <c r="A34">
        <v>1939</v>
      </c>
      <c r="B34" s="5">
        <v>0.45500000000000002</v>
      </c>
    </row>
    <row r="35" spans="1:3" x14ac:dyDescent="0.2">
      <c r="A35">
        <v>1940</v>
      </c>
      <c r="B35" s="5">
        <v>0.45300000000000001</v>
      </c>
    </row>
    <row r="36" spans="1:3" x14ac:dyDescent="0.2">
      <c r="A36">
        <v>1941</v>
      </c>
      <c r="B36" s="5">
        <v>0.41899999999999998</v>
      </c>
    </row>
    <row r="37" spans="1:3" x14ac:dyDescent="0.2">
      <c r="A37">
        <v>1942</v>
      </c>
      <c r="B37" s="5">
        <v>0.36099999999999999</v>
      </c>
    </row>
    <row r="38" spans="1:3" x14ac:dyDescent="0.2">
      <c r="A38">
        <v>1943</v>
      </c>
      <c r="B38" s="5">
        <v>0.33700000000000002</v>
      </c>
    </row>
    <row r="39" spans="1:3" x14ac:dyDescent="0.2">
      <c r="A39">
        <v>1944</v>
      </c>
      <c r="B39" s="5">
        <v>0.32500000000000001</v>
      </c>
    </row>
    <row r="40" spans="1:3" x14ac:dyDescent="0.2">
      <c r="A40">
        <v>1945</v>
      </c>
      <c r="B40" s="5">
        <v>0.34399999999999997</v>
      </c>
    </row>
    <row r="41" spans="1:3" x14ac:dyDescent="0.2">
      <c r="A41">
        <v>1946</v>
      </c>
      <c r="B41" s="5">
        <v>0.36699999999999999</v>
      </c>
    </row>
    <row r="42" spans="1:3" x14ac:dyDescent="0.2">
      <c r="A42">
        <v>1947</v>
      </c>
      <c r="B42" s="5">
        <v>0.34399999999999997</v>
      </c>
      <c r="C42" s="17">
        <v>0.376</v>
      </c>
    </row>
    <row r="43" spans="1:3" x14ac:dyDescent="0.2">
      <c r="A43">
        <v>1948</v>
      </c>
      <c r="B43" s="5">
        <v>0.35</v>
      </c>
      <c r="C43" s="17">
        <v>0.371</v>
      </c>
    </row>
    <row r="44" spans="1:3" x14ac:dyDescent="0.2">
      <c r="A44">
        <v>1949</v>
      </c>
      <c r="B44" s="5">
        <v>0.34799999999999998</v>
      </c>
      <c r="C44" s="17">
        <v>0.378</v>
      </c>
    </row>
    <row r="45" spans="1:3" x14ac:dyDescent="0.2">
      <c r="A45">
        <v>1950</v>
      </c>
      <c r="B45" s="5">
        <v>0.35599999999999998</v>
      </c>
      <c r="C45" s="17">
        <v>0.379</v>
      </c>
    </row>
    <row r="46" spans="1:3" x14ac:dyDescent="0.2">
      <c r="A46">
        <v>1951</v>
      </c>
      <c r="B46" s="5">
        <v>0.34200000000000003</v>
      </c>
      <c r="C46" s="17">
        <v>0.36299999999999999</v>
      </c>
    </row>
    <row r="47" spans="1:3" x14ac:dyDescent="0.2">
      <c r="A47">
        <v>1952</v>
      </c>
      <c r="B47" s="5">
        <v>0.33200000000000002</v>
      </c>
      <c r="C47" s="17">
        <v>0.36799999999999999</v>
      </c>
    </row>
    <row r="48" spans="1:3" x14ac:dyDescent="0.2">
      <c r="A48">
        <v>1953</v>
      </c>
      <c r="B48" s="5">
        <v>0.32300000000000001</v>
      </c>
      <c r="C48" s="17">
        <v>0.35899999999999999</v>
      </c>
    </row>
    <row r="49" spans="1:3" x14ac:dyDescent="0.2">
      <c r="A49">
        <v>1954</v>
      </c>
      <c r="B49" s="5">
        <v>0.33600000000000002</v>
      </c>
      <c r="C49" s="17">
        <v>0.371</v>
      </c>
    </row>
    <row r="50" spans="1:3" x14ac:dyDescent="0.2">
      <c r="A50">
        <v>1955</v>
      </c>
      <c r="B50" s="5">
        <v>0.33900000000000002</v>
      </c>
      <c r="C50" s="17">
        <v>0.36299999999999999</v>
      </c>
    </row>
    <row r="51" spans="1:3" x14ac:dyDescent="0.2">
      <c r="A51">
        <v>1956</v>
      </c>
      <c r="B51" s="5">
        <v>0.33500000000000002</v>
      </c>
      <c r="C51" s="17">
        <v>0.35799999999999998</v>
      </c>
    </row>
    <row r="52" spans="1:3" x14ac:dyDescent="0.2">
      <c r="A52">
        <v>1957</v>
      </c>
      <c r="B52" s="5">
        <v>0.33</v>
      </c>
      <c r="C52" s="17">
        <v>0.35099999999999998</v>
      </c>
    </row>
    <row r="53" spans="1:3" x14ac:dyDescent="0.2">
      <c r="A53">
        <v>1958</v>
      </c>
      <c r="B53" s="5">
        <v>0.33600000000000002</v>
      </c>
      <c r="C53" s="17">
        <v>0.35399999999999998</v>
      </c>
    </row>
    <row r="54" spans="1:3" x14ac:dyDescent="0.2">
      <c r="A54">
        <v>1959</v>
      </c>
      <c r="B54" s="5">
        <v>0.34</v>
      </c>
      <c r="C54" s="17">
        <v>0.36099999999999999</v>
      </c>
    </row>
    <row r="55" spans="1:3" x14ac:dyDescent="0.2">
      <c r="A55">
        <v>1960</v>
      </c>
      <c r="B55" s="5">
        <v>0.33500000000000002</v>
      </c>
      <c r="C55" s="17">
        <v>0.36399999999999999</v>
      </c>
    </row>
    <row r="56" spans="1:3" x14ac:dyDescent="0.2">
      <c r="A56">
        <v>1961</v>
      </c>
      <c r="B56" s="5">
        <v>0.34300000000000003</v>
      </c>
      <c r="C56" s="17">
        <v>0.374</v>
      </c>
    </row>
    <row r="57" spans="1:3" x14ac:dyDescent="0.2">
      <c r="A57">
        <v>1962</v>
      </c>
      <c r="B57" s="5">
        <v>0.33700000000000002</v>
      </c>
      <c r="C57" s="17">
        <v>0.36199999999999999</v>
      </c>
    </row>
    <row r="58" spans="1:3" x14ac:dyDescent="0.2">
      <c r="A58">
        <v>1963</v>
      </c>
      <c r="B58" s="5">
        <v>0.33800000000000002</v>
      </c>
      <c r="C58" s="17">
        <v>0.36199999999999999</v>
      </c>
    </row>
    <row r="59" spans="1:3" x14ac:dyDescent="0.2">
      <c r="A59">
        <v>1964</v>
      </c>
      <c r="B59" s="5">
        <v>0.34399999999999997</v>
      </c>
      <c r="C59" s="17">
        <v>0.36099999999999999</v>
      </c>
    </row>
    <row r="60" spans="1:3" x14ac:dyDescent="0.2">
      <c r="A60">
        <v>1965</v>
      </c>
      <c r="B60" s="5">
        <v>0.34799999999999998</v>
      </c>
      <c r="C60" s="17">
        <v>0.35599999999999998</v>
      </c>
    </row>
    <row r="61" spans="1:3" x14ac:dyDescent="0.2">
      <c r="A61">
        <v>1966</v>
      </c>
      <c r="B61" s="5">
        <v>0.33700000000000002</v>
      </c>
      <c r="C61" s="17">
        <v>0.34899999999999998</v>
      </c>
    </row>
    <row r="62" spans="1:3" x14ac:dyDescent="0.2">
      <c r="A62">
        <v>1967</v>
      </c>
      <c r="B62" s="5">
        <v>0.34399999999999997</v>
      </c>
      <c r="C62" s="17">
        <v>0.35799999999999998</v>
      </c>
    </row>
    <row r="63" spans="1:3" x14ac:dyDescent="0.2">
      <c r="A63">
        <v>1968</v>
      </c>
      <c r="B63" s="5">
        <v>0.34899999999999998</v>
      </c>
      <c r="C63" s="17">
        <v>0.34799999999999998</v>
      </c>
    </row>
    <row r="64" spans="1:3" x14ac:dyDescent="0.2">
      <c r="A64">
        <v>1969</v>
      </c>
      <c r="B64" s="5">
        <v>0.33900000000000002</v>
      </c>
      <c r="C64" s="17">
        <v>0.34899999999999998</v>
      </c>
    </row>
    <row r="65" spans="1:3" x14ac:dyDescent="0.2">
      <c r="A65">
        <v>1970</v>
      </c>
      <c r="B65" s="5">
        <v>0.32600000000000001</v>
      </c>
      <c r="C65" s="17">
        <v>0.35299999999999998</v>
      </c>
    </row>
    <row r="66" spans="1:3" x14ac:dyDescent="0.2">
      <c r="A66">
        <v>1971</v>
      </c>
      <c r="B66" s="5">
        <v>0.33300000000000002</v>
      </c>
      <c r="C66" s="17">
        <v>0.35499999999999998</v>
      </c>
    </row>
    <row r="67" spans="1:3" x14ac:dyDescent="0.2">
      <c r="A67">
        <v>1972</v>
      </c>
      <c r="B67" s="5">
        <v>0.33600000000000002</v>
      </c>
      <c r="C67" s="17">
        <v>0.35899999999999999</v>
      </c>
    </row>
    <row r="68" spans="1:3" x14ac:dyDescent="0.2">
      <c r="A68">
        <v>1973</v>
      </c>
      <c r="B68" s="5">
        <v>0.33300000000000002</v>
      </c>
      <c r="C68" s="17">
        <v>0.35599999999999998</v>
      </c>
    </row>
    <row r="69" spans="1:3" x14ac:dyDescent="0.2">
      <c r="A69">
        <v>1974</v>
      </c>
      <c r="B69" s="5">
        <v>0.33300000000000002</v>
      </c>
      <c r="C69" s="17">
        <v>0.35499999999999998</v>
      </c>
    </row>
    <row r="70" spans="1:3" x14ac:dyDescent="0.2">
      <c r="A70">
        <v>1975</v>
      </c>
      <c r="B70" s="5">
        <v>0.33400000000000002</v>
      </c>
      <c r="C70" s="17">
        <v>0.35699999999999998</v>
      </c>
    </row>
    <row r="71" spans="1:3" x14ac:dyDescent="0.2">
      <c r="A71">
        <v>1976</v>
      </c>
      <c r="B71" s="5">
        <v>0.33400000000000002</v>
      </c>
      <c r="C71" s="17">
        <v>0.35799999999999998</v>
      </c>
    </row>
    <row r="72" spans="1:3" x14ac:dyDescent="0.2">
      <c r="A72">
        <v>1977</v>
      </c>
      <c r="B72" s="5">
        <v>0.33600000000000002</v>
      </c>
      <c r="C72" s="17">
        <v>0.36299999999999999</v>
      </c>
    </row>
    <row r="73" spans="1:3" x14ac:dyDescent="0.2">
      <c r="A73">
        <v>1978</v>
      </c>
      <c r="B73" s="5">
        <v>0.33500000000000002</v>
      </c>
      <c r="C73" s="17">
        <v>0.36299999999999999</v>
      </c>
    </row>
    <row r="74" spans="1:3" x14ac:dyDescent="0.2">
      <c r="A74">
        <v>1979</v>
      </c>
      <c r="B74" s="5">
        <v>0.34200000000000003</v>
      </c>
      <c r="C74" s="17">
        <v>0.36499999999999999</v>
      </c>
    </row>
    <row r="75" spans="1:3" x14ac:dyDescent="0.2">
      <c r="A75">
        <v>1980</v>
      </c>
      <c r="B75" s="5">
        <v>0.34599999999999997</v>
      </c>
      <c r="C75" s="17">
        <v>0.36499999999999999</v>
      </c>
    </row>
    <row r="76" spans="1:3" x14ac:dyDescent="0.2">
      <c r="A76">
        <v>1981</v>
      </c>
      <c r="B76" s="5">
        <v>0.34499999999999997</v>
      </c>
      <c r="C76" s="17">
        <v>0.36899999999999999</v>
      </c>
    </row>
    <row r="77" spans="1:3" x14ac:dyDescent="0.2">
      <c r="A77">
        <v>1982</v>
      </c>
      <c r="B77" s="5">
        <v>0.35299999999999998</v>
      </c>
      <c r="C77" s="17">
        <v>0.38</v>
      </c>
    </row>
    <row r="78" spans="1:3" x14ac:dyDescent="0.2">
      <c r="A78">
        <v>1983</v>
      </c>
      <c r="B78" s="5">
        <v>0.36399999999999999</v>
      </c>
      <c r="C78" s="17">
        <v>0.38200000000000001</v>
      </c>
    </row>
    <row r="79" spans="1:3" x14ac:dyDescent="0.2">
      <c r="A79">
        <v>1984</v>
      </c>
      <c r="B79" s="5">
        <v>0.36699999999999999</v>
      </c>
      <c r="C79" s="17">
        <v>0.38300000000000001</v>
      </c>
    </row>
    <row r="80" spans="1:3" x14ac:dyDescent="0.2">
      <c r="A80">
        <v>1985</v>
      </c>
      <c r="B80" s="5">
        <v>0.376</v>
      </c>
      <c r="C80" s="17">
        <v>0.38900000000000001</v>
      </c>
    </row>
    <row r="81" spans="1:3" x14ac:dyDescent="0.2">
      <c r="A81">
        <v>1986</v>
      </c>
      <c r="B81" s="5">
        <v>0.40600000000000003</v>
      </c>
      <c r="C81" s="17">
        <v>0.39200000000000002</v>
      </c>
    </row>
    <row r="82" spans="1:3" x14ac:dyDescent="0.2">
      <c r="A82">
        <v>1987</v>
      </c>
      <c r="B82" s="5">
        <v>0.38300000000000001</v>
      </c>
      <c r="C82" s="17">
        <v>0.39300000000000002</v>
      </c>
    </row>
    <row r="83" spans="1:3" x14ac:dyDescent="0.2">
      <c r="A83">
        <v>1988</v>
      </c>
      <c r="B83" s="5">
        <v>0.40600000000000003</v>
      </c>
      <c r="C83" s="17">
        <v>0.39500000000000002</v>
      </c>
    </row>
    <row r="84" spans="1:3" x14ac:dyDescent="0.2">
      <c r="A84">
        <v>1989</v>
      </c>
      <c r="B84" s="5">
        <v>0.40100000000000002</v>
      </c>
      <c r="C84" s="17">
        <v>0.40100000000000002</v>
      </c>
    </row>
    <row r="85" spans="1:3" x14ac:dyDescent="0.2">
      <c r="A85">
        <v>1990</v>
      </c>
      <c r="B85" s="5">
        <v>0.4</v>
      </c>
      <c r="C85" s="17">
        <v>0.39600000000000002</v>
      </c>
    </row>
    <row r="86" spans="1:3" x14ac:dyDescent="0.2">
      <c r="A86">
        <v>1991</v>
      </c>
      <c r="B86" s="5">
        <v>0.39600000000000002</v>
      </c>
      <c r="C86" s="17">
        <v>0.39700000000000002</v>
      </c>
    </row>
    <row r="87" spans="1:3" x14ac:dyDescent="0.2">
      <c r="A87">
        <v>1992</v>
      </c>
      <c r="B87" s="5">
        <v>0.40799999999999997</v>
      </c>
      <c r="C87" s="17">
        <v>0.40400000000000003</v>
      </c>
    </row>
    <row r="88" spans="1:3" x14ac:dyDescent="0.2">
      <c r="A88">
        <v>1993</v>
      </c>
      <c r="B88" s="5">
        <v>0.40699999999999997</v>
      </c>
      <c r="C88" s="17">
        <v>0.42899999999999999</v>
      </c>
    </row>
    <row r="89" spans="1:3" x14ac:dyDescent="0.2">
      <c r="A89">
        <v>1994</v>
      </c>
      <c r="B89" s="5">
        <v>0.40799999999999997</v>
      </c>
      <c r="C89" s="17">
        <v>0.42599999999999999</v>
      </c>
    </row>
    <row r="90" spans="1:3" x14ac:dyDescent="0.2">
      <c r="A90">
        <v>1995</v>
      </c>
      <c r="B90" s="5">
        <v>0.42099999999999999</v>
      </c>
      <c r="C90" s="17">
        <v>0.42099999999999999</v>
      </c>
    </row>
    <row r="91" spans="1:3" x14ac:dyDescent="0.2">
      <c r="A91">
        <v>1996</v>
      </c>
      <c r="B91" s="5">
        <v>0.435</v>
      </c>
      <c r="C91" s="17">
        <v>0.42499999999999999</v>
      </c>
    </row>
    <row r="92" spans="1:3" x14ac:dyDescent="0.2">
      <c r="A92">
        <v>1997</v>
      </c>
      <c r="B92" s="5">
        <v>0.44600000000000001</v>
      </c>
      <c r="C92" s="17">
        <v>0.42899999999999999</v>
      </c>
    </row>
    <row r="93" spans="1:3" x14ac:dyDescent="0.2">
      <c r="A93">
        <v>1998</v>
      </c>
      <c r="B93" s="5">
        <v>0.45400000000000001</v>
      </c>
      <c r="C93" s="17">
        <v>0.43</v>
      </c>
    </row>
    <row r="94" spans="1:3" x14ac:dyDescent="0.2">
      <c r="A94">
        <v>1999</v>
      </c>
      <c r="B94" s="5">
        <v>0.46500000000000002</v>
      </c>
      <c r="C94" s="17">
        <v>0.42899999999999999</v>
      </c>
    </row>
    <row r="95" spans="1:3" x14ac:dyDescent="0.2">
      <c r="A95">
        <v>2000</v>
      </c>
      <c r="B95" s="5">
        <v>0.47599999999999998</v>
      </c>
      <c r="C95" s="17">
        <v>0.433</v>
      </c>
    </row>
    <row r="96" spans="1:3" x14ac:dyDescent="0.2">
      <c r="A96">
        <v>2001</v>
      </c>
      <c r="B96" s="5">
        <v>0.44800000000000001</v>
      </c>
      <c r="C96" s="17">
        <v>0.435</v>
      </c>
    </row>
    <row r="97" spans="1:3" x14ac:dyDescent="0.2">
      <c r="A97">
        <v>2002</v>
      </c>
      <c r="B97" s="5">
        <v>0.438</v>
      </c>
      <c r="C97" s="17">
        <v>0.434</v>
      </c>
    </row>
    <row r="98" spans="1:3" x14ac:dyDescent="0.2">
      <c r="A98">
        <v>2003</v>
      </c>
      <c r="B98" s="5">
        <v>0.44500000000000001</v>
      </c>
      <c r="C98" s="17">
        <v>0.436</v>
      </c>
    </row>
    <row r="99" spans="1:3" x14ac:dyDescent="0.2">
      <c r="A99">
        <v>2004</v>
      </c>
      <c r="B99" s="5">
        <v>0.46400000000000002</v>
      </c>
      <c r="C99" s="17">
        <v>0.438</v>
      </c>
    </row>
    <row r="100" spans="1:3" x14ac:dyDescent="0.2">
      <c r="A100">
        <v>2005</v>
      </c>
      <c r="B100" s="5">
        <v>0.48299999999999998</v>
      </c>
      <c r="C100" s="17">
        <v>0.44</v>
      </c>
    </row>
    <row r="101" spans="1:3" x14ac:dyDescent="0.2">
      <c r="A101">
        <v>2006</v>
      </c>
      <c r="B101" s="5">
        <v>0.49299999999999999</v>
      </c>
      <c r="C101" s="17">
        <v>0.44400000000000001</v>
      </c>
    </row>
    <row r="102" spans="1:3" x14ac:dyDescent="0.2">
      <c r="A102">
        <v>2007</v>
      </c>
      <c r="B102" s="5">
        <v>0.497</v>
      </c>
      <c r="C102" s="17">
        <v>0.432</v>
      </c>
    </row>
    <row r="103" spans="1:3" x14ac:dyDescent="0.2">
      <c r="A103">
        <v>2008</v>
      </c>
      <c r="B103" s="5">
        <v>0.48199999999999998</v>
      </c>
      <c r="C103" s="17">
        <v>0.438</v>
      </c>
    </row>
    <row r="104" spans="1:3" x14ac:dyDescent="0.2">
      <c r="A104">
        <v>2009</v>
      </c>
      <c r="B104" s="5">
        <v>0.46500000000000002</v>
      </c>
      <c r="C104" s="17">
        <v>0.443</v>
      </c>
    </row>
    <row r="105" spans="1:3" ht="17" thickBot="1" x14ac:dyDescent="0.25">
      <c r="A105">
        <v>2010</v>
      </c>
      <c r="B105" s="6">
        <v>0.47899999999999998</v>
      </c>
      <c r="C105" s="17">
        <v>0.44</v>
      </c>
    </row>
    <row r="106" spans="1:3" ht="17" thickTop="1" x14ac:dyDescent="0.2">
      <c r="A106">
        <v>2011</v>
      </c>
      <c r="C106" s="17">
        <v>0.45</v>
      </c>
    </row>
    <row r="107" spans="1:3" x14ac:dyDescent="0.2">
      <c r="A107">
        <v>2012</v>
      </c>
      <c r="C107" s="17">
        <v>0.45100000000000001</v>
      </c>
    </row>
    <row r="108" spans="1:3" x14ac:dyDescent="0.2">
      <c r="A108">
        <v>2013</v>
      </c>
      <c r="C108" s="17">
        <v>0.45500000000000002</v>
      </c>
    </row>
    <row r="109" spans="1:3" x14ac:dyDescent="0.2">
      <c r="A109">
        <v>2014</v>
      </c>
      <c r="C109" s="17">
        <v>0.45200000000000001</v>
      </c>
    </row>
    <row r="110" spans="1:3" x14ac:dyDescent="0.2">
      <c r="A110">
        <v>2015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6"/>
  <sheetViews>
    <sheetView topLeftCell="A102" workbookViewId="0">
      <selection activeCell="G103" sqref="G103"/>
    </sheetView>
  </sheetViews>
  <sheetFormatPr baseColWidth="10" defaultRowHeight="16" x14ac:dyDescent="0.2"/>
  <cols>
    <col min="15" max="17" width="12.1640625" bestFit="1" customWidth="1"/>
  </cols>
  <sheetData>
    <row r="1" spans="1:18" x14ac:dyDescent="0.2">
      <c r="B1" t="str">
        <f>Money!T1</f>
        <v>Cash</v>
      </c>
      <c r="C1" t="str">
        <f>Money!U1</f>
        <v>M1</v>
      </c>
      <c r="D1" t="str">
        <f>Money!V1</f>
        <v>M2</v>
      </c>
      <c r="E1" t="str">
        <f>Money!W1</f>
        <v>M3</v>
      </c>
      <c r="F1" t="str">
        <f>'Interest rates'!E1</f>
        <v>Interest Rate</v>
      </c>
      <c r="G1" t="str">
        <f>GDP!B1</f>
        <v xml:space="preserve">GDP </v>
      </c>
      <c r="H1" t="str">
        <f>CPI!B1</f>
        <v>CPI</v>
      </c>
      <c r="I1" t="str">
        <f>Inequality!B1</f>
        <v>Inequality</v>
      </c>
      <c r="J1" t="str">
        <f>Inequality!C1</f>
        <v>Inequality</v>
      </c>
      <c r="K1" t="s">
        <v>43</v>
      </c>
      <c r="L1" t="s">
        <v>44</v>
      </c>
      <c r="M1" t="s">
        <v>45</v>
      </c>
      <c r="N1" t="s">
        <v>51</v>
      </c>
      <c r="O1" t="s">
        <v>46</v>
      </c>
      <c r="P1" t="s">
        <v>47</v>
      </c>
      <c r="Q1" t="s">
        <v>48</v>
      </c>
      <c r="R1" t="s">
        <v>52</v>
      </c>
    </row>
    <row r="2" spans="1:18" x14ac:dyDescent="0.2">
      <c r="B2" t="str">
        <f>Money!T2</f>
        <v>Total, Billion Dollars</v>
      </c>
      <c r="C2" t="str">
        <f>Money!U2</f>
        <v>Currency, Billion Dollars</v>
      </c>
      <c r="D2" t="str">
        <f>Money!V2</f>
        <v>Total, Billion Dollars</v>
      </c>
      <c r="E2" t="str">
        <f>Money!W2</f>
        <v>Total, Billion Dollars</v>
      </c>
      <c r="F2" t="str">
        <f>'Interest rates'!E2</f>
        <v>MERGE</v>
      </c>
      <c r="G2" t="str">
        <f>GDP!B2</f>
        <v xml:space="preserve">(1990 Int. GK$) </v>
      </c>
      <c r="H2" t="str">
        <f>CPI!B2</f>
        <v>Index 1982-1984=100</v>
      </c>
      <c r="I2" t="str">
        <f>Inequality!B2</f>
        <v>The top decile income share in the United States  (included capital gains)</v>
      </c>
      <c r="J2" t="str">
        <f>Inequality!C2</f>
        <v>GINI</v>
      </c>
    </row>
    <row r="3" spans="1:18" x14ac:dyDescent="0.2">
      <c r="B3" t="str">
        <f>Money!T3</f>
        <v>Merge</v>
      </c>
      <c r="C3" t="str">
        <f>Money!U3</f>
        <v>Merge</v>
      </c>
      <c r="D3" t="str">
        <f>Money!V3</f>
        <v>Merge</v>
      </c>
      <c r="E3" t="str">
        <f>Money!W3</f>
        <v>Merge</v>
      </c>
      <c r="F3" t="str">
        <f>'Interest rates'!E3</f>
        <v>MERGE</v>
      </c>
      <c r="G3" t="str">
        <f>GDP!B3</f>
        <v>Maddison</v>
      </c>
      <c r="H3" t="str">
        <f>CPI!B3</f>
        <v>FRED</v>
      </c>
      <c r="I3" t="str">
        <f>Inequality!B3</f>
        <v>Piketty</v>
      </c>
      <c r="J3" t="str">
        <f>Inequality!C3</f>
        <v>FRED</v>
      </c>
    </row>
    <row r="4" spans="1:18" x14ac:dyDescent="0.2">
      <c r="B4">
        <f>Money!T4</f>
        <v>0</v>
      </c>
      <c r="C4">
        <f>Money!U4</f>
        <v>0</v>
      </c>
      <c r="D4">
        <f>Money!V4</f>
        <v>0</v>
      </c>
      <c r="E4">
        <f>Money!W4</f>
        <v>0</v>
      </c>
      <c r="F4" t="str">
        <f>'Interest rates'!E4</f>
        <v>1910-2015</v>
      </c>
      <c r="G4" t="str">
        <f>GDP!B4</f>
        <v>1910-2008</v>
      </c>
      <c r="H4" t="str">
        <f>CPI!B4</f>
        <v>1913-2015</v>
      </c>
      <c r="I4" t="str">
        <f>Inequality!B4</f>
        <v>1910-2010</v>
      </c>
      <c r="J4" t="str">
        <f>Inequality!C4</f>
        <v>1947-2014</v>
      </c>
    </row>
    <row r="5" spans="1:18" hidden="1" x14ac:dyDescent="0.2">
      <c r="A5">
        <v>1910</v>
      </c>
      <c r="B5">
        <f>Money!T5</f>
        <v>1.74</v>
      </c>
      <c r="C5" t="str">
        <f>Money!U5</f>
        <v>----</v>
      </c>
      <c r="D5">
        <f>Money!V5</f>
        <v>13.34</v>
      </c>
      <c r="E5">
        <f>Money!W5</f>
        <v>16.5</v>
      </c>
      <c r="F5">
        <f>'Interest rates'!E5</f>
        <v>5.72</v>
      </c>
      <c r="G5">
        <f>GDP!B5/1000</f>
        <v>460.471</v>
      </c>
      <c r="H5">
        <f>CPI!C4</f>
        <v>0</v>
      </c>
      <c r="I5">
        <f>Inequality!B5</f>
        <v>0.40600000000000003</v>
      </c>
      <c r="J5">
        <f>Inequality!C5</f>
        <v>0</v>
      </c>
      <c r="K5" t="e">
        <f>B5/H5</f>
        <v>#DIV/0!</v>
      </c>
      <c r="L5" t="e">
        <f>C5/H5</f>
        <v>#VALUE!</v>
      </c>
      <c r="M5" t="e">
        <f t="shared" ref="M5:M36" si="0">D5/H5</f>
        <v>#DIV/0!</v>
      </c>
      <c r="N5" t="e">
        <f>E5/H5</f>
        <v>#DIV/0!</v>
      </c>
      <c r="O5" t="e">
        <f t="shared" ref="O5:O9" si="1">B5/(G5*H5)</f>
        <v>#DIV/0!</v>
      </c>
      <c r="P5" t="e">
        <f t="shared" ref="P5:P9" si="2">C5/(G5*H5)</f>
        <v>#VALUE!</v>
      </c>
      <c r="Q5" t="e">
        <f t="shared" ref="Q5:Q9" si="3">M5/G5</f>
        <v>#DIV/0!</v>
      </c>
      <c r="R5" t="e">
        <f t="shared" ref="R5:R9" si="4">N5/G5</f>
        <v>#DIV/0!</v>
      </c>
    </row>
    <row r="6" spans="1:18" hidden="1" x14ac:dyDescent="0.2">
      <c r="A6">
        <v>1911</v>
      </c>
      <c r="B6">
        <f>Money!T6</f>
        <v>1.76</v>
      </c>
      <c r="C6" t="str">
        <f>Money!U6</f>
        <v>----</v>
      </c>
      <c r="D6">
        <f>Money!V6</f>
        <v>14.12</v>
      </c>
      <c r="E6">
        <f>Money!W6</f>
        <v>17.43</v>
      </c>
      <c r="F6">
        <f>'Interest rates'!E6</f>
        <v>4.75</v>
      </c>
      <c r="G6">
        <f>GDP!B6/1000</f>
        <v>475.47500000000002</v>
      </c>
      <c r="H6">
        <f>CPI!C5</f>
        <v>0</v>
      </c>
      <c r="I6">
        <f>Inequality!B6</f>
        <v>0.40799999999999997</v>
      </c>
      <c r="J6">
        <f>Inequality!C6</f>
        <v>0</v>
      </c>
      <c r="K6" t="e">
        <f t="shared" ref="K6:K69" si="5">B6/H6</f>
        <v>#DIV/0!</v>
      </c>
      <c r="L6" t="e">
        <f t="shared" ref="L6:L69" si="6">C6/H6</f>
        <v>#VALUE!</v>
      </c>
      <c r="M6" t="e">
        <f t="shared" si="0"/>
        <v>#DIV/0!</v>
      </c>
      <c r="N6" t="e">
        <f t="shared" ref="N6:N69" si="7">E6/H6</f>
        <v>#DIV/0!</v>
      </c>
      <c r="O6" t="e">
        <f t="shared" si="1"/>
        <v>#DIV/0!</v>
      </c>
      <c r="P6" t="e">
        <f t="shared" si="2"/>
        <v>#VALUE!</v>
      </c>
      <c r="Q6" t="e">
        <f t="shared" si="3"/>
        <v>#DIV/0!</v>
      </c>
      <c r="R6" t="e">
        <f t="shared" si="4"/>
        <v>#DIV/0!</v>
      </c>
    </row>
    <row r="7" spans="1:18" hidden="1" x14ac:dyDescent="0.2">
      <c r="A7">
        <v>1912</v>
      </c>
      <c r="B7">
        <f>Money!T7</f>
        <v>1.82</v>
      </c>
      <c r="C7" t="str">
        <f>Money!U7</f>
        <v>----</v>
      </c>
      <c r="D7">
        <f>Money!V7</f>
        <v>15.13</v>
      </c>
      <c r="E7">
        <f>Money!W7</f>
        <v>18.59</v>
      </c>
      <c r="F7">
        <f>'Interest rates'!E7</f>
        <v>5.41</v>
      </c>
      <c r="G7">
        <f>GDP!B7/1000</f>
        <v>497.72199999999998</v>
      </c>
      <c r="H7">
        <f>CPI!C6</f>
        <v>0</v>
      </c>
      <c r="I7">
        <f>Inequality!B7</f>
        <v>0.41099999999999998</v>
      </c>
      <c r="J7">
        <f>Inequality!C7</f>
        <v>0</v>
      </c>
      <c r="K7" t="e">
        <f t="shared" si="5"/>
        <v>#DIV/0!</v>
      </c>
      <c r="L7" t="e">
        <f t="shared" si="6"/>
        <v>#VALUE!</v>
      </c>
      <c r="M7" t="e">
        <f t="shared" si="0"/>
        <v>#DIV/0!</v>
      </c>
      <c r="N7" t="e">
        <f t="shared" si="7"/>
        <v>#DIV/0!</v>
      </c>
      <c r="O7" t="e">
        <f t="shared" si="1"/>
        <v>#DIV/0!</v>
      </c>
      <c r="P7" t="e">
        <f t="shared" si="2"/>
        <v>#VALUE!</v>
      </c>
      <c r="Q7" t="e">
        <f t="shared" si="3"/>
        <v>#DIV/0!</v>
      </c>
      <c r="R7" t="e">
        <f t="shared" si="4"/>
        <v>#DIV/0!</v>
      </c>
    </row>
    <row r="8" spans="1:18" hidden="1" x14ac:dyDescent="0.2">
      <c r="A8">
        <v>1913</v>
      </c>
      <c r="B8">
        <f>Money!T8</f>
        <v>1.89</v>
      </c>
      <c r="C8" t="str">
        <f>Money!U8</f>
        <v>----</v>
      </c>
      <c r="D8">
        <f>Money!V8</f>
        <v>15.73</v>
      </c>
      <c r="E8">
        <f>Money!W8</f>
        <v>19.309999999999999</v>
      </c>
      <c r="F8">
        <f>'Interest rates'!E8</f>
        <v>6.2</v>
      </c>
      <c r="G8">
        <f>GDP!B8/1000</f>
        <v>517.38300000000004</v>
      </c>
      <c r="H8">
        <f>CPI!C7</f>
        <v>0</v>
      </c>
      <c r="I8">
        <f>Inequality!B8</f>
        <v>0.41</v>
      </c>
      <c r="J8">
        <f>Inequality!C8</f>
        <v>0</v>
      </c>
      <c r="K8" t="e">
        <f t="shared" si="5"/>
        <v>#DIV/0!</v>
      </c>
      <c r="L8" t="e">
        <f t="shared" si="6"/>
        <v>#VALUE!</v>
      </c>
      <c r="M8" t="e">
        <f t="shared" si="0"/>
        <v>#DIV/0!</v>
      </c>
      <c r="N8" t="e">
        <f t="shared" si="7"/>
        <v>#DIV/0!</v>
      </c>
      <c r="O8" t="e">
        <f t="shared" si="1"/>
        <v>#DIV/0!</v>
      </c>
      <c r="P8" t="e">
        <f t="shared" si="2"/>
        <v>#VALUE!</v>
      </c>
      <c r="Q8" t="e">
        <f t="shared" si="3"/>
        <v>#DIV/0!</v>
      </c>
      <c r="R8" t="e">
        <f t="shared" si="4"/>
        <v>#DIV/0!</v>
      </c>
    </row>
    <row r="9" spans="1:18" hidden="1" x14ac:dyDescent="0.2">
      <c r="A9">
        <v>1914</v>
      </c>
      <c r="B9">
        <f>Money!T9</f>
        <v>1.91</v>
      </c>
      <c r="C9" t="str">
        <f>Money!U9</f>
        <v>----</v>
      </c>
      <c r="D9">
        <f>Money!V9</f>
        <v>16.39</v>
      </c>
      <c r="E9">
        <f>Money!W9</f>
        <v>20.07</v>
      </c>
      <c r="F9">
        <f>'Interest rates'!E9</f>
        <v>5.47</v>
      </c>
      <c r="G9">
        <f>GDP!B9/1000</f>
        <v>477.54500000000002</v>
      </c>
      <c r="H9">
        <f>CPI!C8</f>
        <v>7.564022103506865E-2</v>
      </c>
      <c r="I9">
        <f>Inequality!B9</f>
        <v>0.41499999999999998</v>
      </c>
      <c r="J9">
        <f>Inequality!C9</f>
        <v>0</v>
      </c>
      <c r="K9">
        <f t="shared" si="5"/>
        <v>25.251116057877162</v>
      </c>
      <c r="L9" t="e">
        <f t="shared" si="6"/>
        <v>#VALUE!</v>
      </c>
      <c r="M9">
        <f t="shared" si="0"/>
        <v>216.68366083173126</v>
      </c>
      <c r="N9">
        <f t="shared" si="7"/>
        <v>265.33502580188201</v>
      </c>
      <c r="O9">
        <f t="shared" si="1"/>
        <v>5.2876935279140523E-2</v>
      </c>
      <c r="P9" t="e">
        <f t="shared" si="2"/>
        <v>#VALUE!</v>
      </c>
      <c r="Q9">
        <f t="shared" si="3"/>
        <v>0.45374501006550433</v>
      </c>
      <c r="R9">
        <f t="shared" si="4"/>
        <v>0.55562308432060226</v>
      </c>
    </row>
    <row r="10" spans="1:18" x14ac:dyDescent="0.2">
      <c r="A10">
        <v>1915</v>
      </c>
      <c r="B10">
        <f>Money!T10</f>
        <v>1.93</v>
      </c>
      <c r="C10">
        <f>Money!U10</f>
        <v>12.48</v>
      </c>
      <c r="D10">
        <f>Money!V10</f>
        <v>17.59</v>
      </c>
      <c r="E10">
        <f>Money!W10</f>
        <v>21.41</v>
      </c>
      <c r="F10">
        <f>'Interest rates'!E10</f>
        <v>4.01</v>
      </c>
      <c r="G10">
        <f>GDP!B10/1000</f>
        <v>490.99599999999998</v>
      </c>
      <c r="H10">
        <f>CPI!C9</f>
        <v>7.6665799262195966E-2</v>
      </c>
      <c r="I10">
        <f>Inequality!B10</f>
        <v>0.40100000000000002</v>
      </c>
      <c r="J10">
        <f>Inequality!C10</f>
        <v>0</v>
      </c>
      <c r="K10">
        <f>B10/H10</f>
        <v>25.174197863631825</v>
      </c>
      <c r="L10">
        <f>C10/H10</f>
        <v>162.78445043426174</v>
      </c>
      <c r="M10">
        <f t="shared" si="0"/>
        <v>229.43737845662372</v>
      </c>
      <c r="N10">
        <f t="shared" si="7"/>
        <v>279.26402915044423</v>
      </c>
      <c r="O10">
        <f>B10/(G10*H10)</f>
        <v>5.1271696436695657E-2</v>
      </c>
      <c r="P10">
        <f>C10/(G10*H10)</f>
        <v>0.33153925986008387</v>
      </c>
      <c r="Q10">
        <f t="shared" ref="Q10:Q41" si="8">M10/G10</f>
        <v>0.46728971001112785</v>
      </c>
      <c r="R10">
        <f>N10/G10</f>
        <v>0.5687704770516343</v>
      </c>
    </row>
    <row r="11" spans="1:18" x14ac:dyDescent="0.2">
      <c r="A11">
        <v>1916</v>
      </c>
      <c r="B11">
        <f>Money!T11</f>
        <v>2.17</v>
      </c>
      <c r="C11">
        <f>Money!U11</f>
        <v>14.7</v>
      </c>
      <c r="D11">
        <f>Money!V11</f>
        <v>20.85</v>
      </c>
      <c r="E11">
        <f>Money!W11</f>
        <v>24.91</v>
      </c>
      <c r="F11">
        <f>'Interest rates'!E11</f>
        <v>3.84</v>
      </c>
      <c r="G11">
        <f>GDP!B11/1000</f>
        <v>558.774</v>
      </c>
      <c r="H11">
        <f>CPI!C10</f>
        <v>7.7362274028379446E-2</v>
      </c>
      <c r="I11">
        <f>Inequality!B11</f>
        <v>0.441</v>
      </c>
      <c r="J11">
        <f>Inequality!C11</f>
        <v>0</v>
      </c>
      <c r="K11">
        <f t="shared" si="5"/>
        <v>28.049847645429356</v>
      </c>
      <c r="L11">
        <f t="shared" si="6"/>
        <v>190.01509695290855</v>
      </c>
      <c r="M11">
        <f t="shared" si="0"/>
        <v>269.51120894341113</v>
      </c>
      <c r="N11">
        <f t="shared" si="7"/>
        <v>321.99156905421444</v>
      </c>
      <c r="O11">
        <f t="shared" ref="O11:O42" si="9">K11/G11</f>
        <v>5.0198913416567979E-2</v>
      </c>
      <c r="P11">
        <f t="shared" ref="P11:P42" si="10">L11/G11</f>
        <v>0.34005715540255732</v>
      </c>
      <c r="Q11">
        <f t="shared" si="8"/>
        <v>0.48232596531587213</v>
      </c>
      <c r="R11">
        <f t="shared" ref="R11:R74" si="11">N11/G11</f>
        <v>0.57624651299848317</v>
      </c>
    </row>
    <row r="12" spans="1:18" x14ac:dyDescent="0.2">
      <c r="A12">
        <v>1917</v>
      </c>
      <c r="B12">
        <f>Money!T12</f>
        <v>2.17</v>
      </c>
      <c r="C12">
        <f>Money!U12</f>
        <v>17.079999999999998</v>
      </c>
      <c r="D12">
        <f>Money!V12</f>
        <v>24.37</v>
      </c>
      <c r="E12">
        <f>Money!W12</f>
        <v>28.62</v>
      </c>
      <c r="F12">
        <f>'Interest rates'!E12</f>
        <v>5.07</v>
      </c>
      <c r="G12">
        <f>GDP!B12/1000</f>
        <v>544.80399999999997</v>
      </c>
      <c r="H12">
        <f>CPI!C11</f>
        <v>8.3293789894227685E-2</v>
      </c>
      <c r="I12">
        <f>Inequality!B12</f>
        <v>0.40500000000000003</v>
      </c>
      <c r="J12">
        <f>Inequality!C12</f>
        <v>0</v>
      </c>
      <c r="K12">
        <f t="shared" si="5"/>
        <v>26.052362400073505</v>
      </c>
      <c r="L12">
        <f t="shared" si="6"/>
        <v>205.05730405219145</v>
      </c>
      <c r="M12">
        <f t="shared" si="0"/>
        <v>292.57883488008821</v>
      </c>
      <c r="N12">
        <f t="shared" si="7"/>
        <v>343.60304695396491</v>
      </c>
      <c r="O12">
        <f t="shared" si="9"/>
        <v>4.7819697359185148E-2</v>
      </c>
      <c r="P12">
        <f t="shared" si="10"/>
        <v>0.37638729534326376</v>
      </c>
      <c r="Q12">
        <f t="shared" si="8"/>
        <v>0.53703503439785361</v>
      </c>
      <c r="R12">
        <f t="shared" si="11"/>
        <v>0.63069112369579683</v>
      </c>
    </row>
    <row r="13" spans="1:18" x14ac:dyDescent="0.2">
      <c r="A13">
        <v>1918</v>
      </c>
      <c r="B13">
        <f>Money!T13</f>
        <v>2.76</v>
      </c>
      <c r="C13">
        <f>Money!U13</f>
        <v>18.96</v>
      </c>
      <c r="D13">
        <f>Money!V13</f>
        <v>26.73</v>
      </c>
      <c r="E13">
        <f>Money!W13</f>
        <v>31.07</v>
      </c>
      <c r="F13">
        <f>'Interest rates'!E13</f>
        <v>6.02</v>
      </c>
      <c r="G13">
        <f>GDP!B13/1000</f>
        <v>593.95600000000002</v>
      </c>
      <c r="H13">
        <f>CPI!C12</f>
        <v>9.8157020618714508E-2</v>
      </c>
      <c r="I13">
        <f>Inequality!B13</f>
        <v>0.40100000000000002</v>
      </c>
      <c r="J13">
        <f>Inequality!C13</f>
        <v>0</v>
      </c>
      <c r="K13">
        <f t="shared" si="5"/>
        <v>28.118212865497075</v>
      </c>
      <c r="L13">
        <f t="shared" si="6"/>
        <v>193.15989707602338</v>
      </c>
      <c r="M13">
        <f t="shared" si="0"/>
        <v>272.3187789473684</v>
      </c>
      <c r="N13">
        <f t="shared" si="7"/>
        <v>316.53364990253414</v>
      </c>
      <c r="O13">
        <f t="shared" si="9"/>
        <v>4.7340565404671513E-2</v>
      </c>
      <c r="P13">
        <f t="shared" si="10"/>
        <v>0.32520910147556953</v>
      </c>
      <c r="Q13">
        <f t="shared" si="8"/>
        <v>0.45848308451698172</v>
      </c>
      <c r="R13">
        <f t="shared" si="11"/>
        <v>0.53292440837795074</v>
      </c>
    </row>
    <row r="14" spans="1:18" x14ac:dyDescent="0.2">
      <c r="A14">
        <v>1919</v>
      </c>
      <c r="B14">
        <f>Money!T14</f>
        <v>4.0199999999999996</v>
      </c>
      <c r="C14">
        <f>Money!U14</f>
        <v>21.79</v>
      </c>
      <c r="D14">
        <f>Money!V14</f>
        <v>31.01</v>
      </c>
      <c r="E14">
        <f>Money!W14</f>
        <v>35.74</v>
      </c>
      <c r="F14">
        <f>'Interest rates'!E14</f>
        <v>5.37</v>
      </c>
      <c r="G14">
        <f>GDP!B14/1000</f>
        <v>599.13</v>
      </c>
      <c r="H14">
        <f>CPI!C13</f>
        <v>0.11512498277947007</v>
      </c>
      <c r="I14">
        <f>Inequality!B14</f>
        <v>0.40300000000000002</v>
      </c>
      <c r="J14">
        <f>Inequality!C14</f>
        <v>0</v>
      </c>
      <c r="K14">
        <f t="shared" si="5"/>
        <v>34.91857199840446</v>
      </c>
      <c r="L14">
        <f t="shared" si="6"/>
        <v>189.27255817045605</v>
      </c>
      <c r="M14">
        <f t="shared" si="0"/>
        <v>269.3594322563489</v>
      </c>
      <c r="N14">
        <f t="shared" si="7"/>
        <v>310.44521473208351</v>
      </c>
      <c r="O14">
        <f t="shared" si="9"/>
        <v>5.8282129084513308E-2</v>
      </c>
      <c r="P14">
        <f t="shared" si="10"/>
        <v>0.31591233650535955</v>
      </c>
      <c r="Q14">
        <f t="shared" si="8"/>
        <v>0.44958428430615877</v>
      </c>
      <c r="R14">
        <f t="shared" si="11"/>
        <v>0.51816002325385724</v>
      </c>
    </row>
    <row r="15" spans="1:18" x14ac:dyDescent="0.2">
      <c r="A15">
        <v>1920</v>
      </c>
      <c r="B15">
        <f>Money!T15</f>
        <v>4.4800000000000004</v>
      </c>
      <c r="C15">
        <f>Money!U15</f>
        <v>23.73</v>
      </c>
      <c r="D15">
        <f>Money!V15</f>
        <v>34.799999999999997</v>
      </c>
      <c r="E15">
        <f>Money!W15</f>
        <v>39.83</v>
      </c>
      <c r="F15">
        <f>'Interest rates'!E15</f>
        <v>7.5</v>
      </c>
      <c r="G15">
        <f>GDP!B15/1000</f>
        <v>593.43799999999999</v>
      </c>
      <c r="H15">
        <f>CPI!C14</f>
        <v>0.13265930903580339</v>
      </c>
      <c r="I15">
        <f>Inequality!B15</f>
        <v>0.39</v>
      </c>
      <c r="J15">
        <f>Inequality!C15</f>
        <v>0</v>
      </c>
      <c r="K15">
        <f t="shared" si="5"/>
        <v>33.770717129175566</v>
      </c>
      <c r="L15">
        <f t="shared" si="6"/>
        <v>178.8792672936018</v>
      </c>
      <c r="M15">
        <f t="shared" si="0"/>
        <v>262.32610627127445</v>
      </c>
      <c r="N15">
        <f t="shared" si="7"/>
        <v>300.24278197657645</v>
      </c>
      <c r="O15">
        <f t="shared" si="9"/>
        <v>5.6906900348773701E-2</v>
      </c>
      <c r="P15">
        <f t="shared" si="10"/>
        <v>0.30142873778491064</v>
      </c>
      <c r="Q15">
        <f t="shared" si="8"/>
        <v>0.44204467235208134</v>
      </c>
      <c r="R15">
        <f t="shared" si="11"/>
        <v>0.50593791091331608</v>
      </c>
    </row>
    <row r="16" spans="1:18" x14ac:dyDescent="0.2">
      <c r="A16">
        <v>1921</v>
      </c>
      <c r="B16">
        <f>Money!T16</f>
        <v>4.04</v>
      </c>
      <c r="C16">
        <f>Money!U16</f>
        <v>21.51</v>
      </c>
      <c r="D16">
        <f>Money!V16</f>
        <v>32.85</v>
      </c>
      <c r="E16">
        <f>Money!W16</f>
        <v>38.11</v>
      </c>
      <c r="F16">
        <f>'Interest rates'!E16</f>
        <v>6.62</v>
      </c>
      <c r="G16">
        <f>GDP!B16/1000</f>
        <v>579.98599999999999</v>
      </c>
      <c r="H16">
        <f>CPI!C15</f>
        <v>0.15339282707526522</v>
      </c>
      <c r="I16">
        <f>Inequality!B16</f>
        <v>0.432</v>
      </c>
      <c r="J16">
        <f>Inequality!C16</f>
        <v>0</v>
      </c>
      <c r="K16">
        <f t="shared" si="5"/>
        <v>26.337607025246978</v>
      </c>
      <c r="L16">
        <f t="shared" si="6"/>
        <v>140.22819978046101</v>
      </c>
      <c r="M16">
        <f t="shared" si="0"/>
        <v>214.15603732162455</v>
      </c>
      <c r="N16">
        <f t="shared" si="7"/>
        <v>248.44708013172334</v>
      </c>
      <c r="O16">
        <f t="shared" si="9"/>
        <v>4.5410763406783919E-2</v>
      </c>
      <c r="P16">
        <f t="shared" si="10"/>
        <v>0.24177859427720844</v>
      </c>
      <c r="Q16">
        <f t="shared" si="8"/>
        <v>0.36924345987941876</v>
      </c>
      <c r="R16">
        <f t="shared" si="11"/>
        <v>0.42836737461201363</v>
      </c>
    </row>
    <row r="17" spans="1:18" x14ac:dyDescent="0.2">
      <c r="A17">
        <v>1922</v>
      </c>
      <c r="B17">
        <f>Money!T17</f>
        <v>3.69</v>
      </c>
      <c r="C17">
        <f>Money!U17</f>
        <v>21.67</v>
      </c>
      <c r="D17">
        <f>Money!V17</f>
        <v>33.72</v>
      </c>
      <c r="E17">
        <f>Money!W17</f>
        <v>39.49</v>
      </c>
      <c r="F17">
        <f>'Interest rates'!E17</f>
        <v>4.5199999999999996</v>
      </c>
      <c r="G17">
        <f>GDP!B17/1000</f>
        <v>612.06399999999996</v>
      </c>
      <c r="H17">
        <f>CPI!C16</f>
        <v>0.13661620413598863</v>
      </c>
      <c r="I17">
        <f>Inequality!B17</f>
        <v>0.437</v>
      </c>
      <c r="J17">
        <f>Inequality!C17</f>
        <v>0</v>
      </c>
      <c r="K17">
        <f t="shared" si="5"/>
        <v>27.009973109243695</v>
      </c>
      <c r="L17">
        <f t="shared" si="6"/>
        <v>158.61954397759104</v>
      </c>
      <c r="M17">
        <f t="shared" si="0"/>
        <v>246.82284369747896</v>
      </c>
      <c r="N17">
        <f t="shared" si="7"/>
        <v>289.05795070028012</v>
      </c>
      <c r="O17">
        <f t="shared" si="9"/>
        <v>4.412932815725757E-2</v>
      </c>
      <c r="P17">
        <f t="shared" si="10"/>
        <v>0.25915516020806817</v>
      </c>
      <c r="Q17">
        <f t="shared" si="8"/>
        <v>0.40326312885168702</v>
      </c>
      <c r="R17">
        <f t="shared" si="11"/>
        <v>0.47226752545531209</v>
      </c>
    </row>
    <row r="18" spans="1:18" x14ac:dyDescent="0.2">
      <c r="A18">
        <v>1923</v>
      </c>
      <c r="B18">
        <f>Money!T18</f>
        <v>3.96</v>
      </c>
      <c r="C18">
        <f>Money!U18</f>
        <v>22.93</v>
      </c>
      <c r="D18">
        <f>Money!V18</f>
        <v>36.6</v>
      </c>
      <c r="E18">
        <f>Money!W18</f>
        <v>42.7</v>
      </c>
      <c r="F18">
        <f>'Interest rates'!E18</f>
        <v>5.07</v>
      </c>
      <c r="G18">
        <f>GDP!B18/1000</f>
        <v>692.77599999999995</v>
      </c>
      <c r="H18">
        <f>CPI!C17</f>
        <v>0.12819727839091369</v>
      </c>
      <c r="I18">
        <f>Inequality!B18</f>
        <v>0.41499999999999998</v>
      </c>
      <c r="J18">
        <f>Inequality!C18</f>
        <v>0</v>
      </c>
      <c r="K18">
        <f t="shared" si="5"/>
        <v>30.88989134328358</v>
      </c>
      <c r="L18">
        <f t="shared" si="6"/>
        <v>178.86495164179104</v>
      </c>
      <c r="M18">
        <f t="shared" si="0"/>
        <v>285.49748059701494</v>
      </c>
      <c r="N18">
        <f t="shared" si="7"/>
        <v>333.08039402985077</v>
      </c>
      <c r="O18">
        <f t="shared" si="9"/>
        <v>4.4588570249667399E-2</v>
      </c>
      <c r="P18">
        <f t="shared" si="10"/>
        <v>0.2581858373295135</v>
      </c>
      <c r="Q18">
        <f t="shared" si="8"/>
        <v>0.41210648261056237</v>
      </c>
      <c r="R18">
        <f t="shared" si="11"/>
        <v>0.48079089637898942</v>
      </c>
    </row>
    <row r="19" spans="1:18" x14ac:dyDescent="0.2">
      <c r="A19">
        <v>1924</v>
      </c>
      <c r="B19">
        <f>Money!T19</f>
        <v>3.96</v>
      </c>
      <c r="C19">
        <f>Money!U19</f>
        <v>23.67</v>
      </c>
      <c r="D19">
        <f>Money!V19</f>
        <v>38.58</v>
      </c>
      <c r="E19">
        <f>Money!W19</f>
        <v>45.11</v>
      </c>
      <c r="F19">
        <f>'Interest rates'!E19</f>
        <v>3.98</v>
      </c>
      <c r="G19">
        <f>GDP!B19/1000</f>
        <v>713.98900000000003</v>
      </c>
      <c r="H19">
        <f>CPI!C18</f>
        <v>0.13049334904866142</v>
      </c>
      <c r="I19">
        <f>Inequality!B19</f>
        <v>0.44400000000000001</v>
      </c>
      <c r="J19">
        <f>Inequality!C19</f>
        <v>0</v>
      </c>
      <c r="K19">
        <f t="shared" si="5"/>
        <v>30.346374193548382</v>
      </c>
      <c r="L19">
        <f t="shared" si="6"/>
        <v>181.38855483870967</v>
      </c>
      <c r="M19">
        <f t="shared" si="0"/>
        <v>295.64725161290318</v>
      </c>
      <c r="N19">
        <f t="shared" si="7"/>
        <v>345.68811612903221</v>
      </c>
      <c r="O19">
        <f t="shared" si="9"/>
        <v>4.2502579442468137E-2</v>
      </c>
      <c r="P19">
        <f t="shared" si="10"/>
        <v>0.25404950894020728</v>
      </c>
      <c r="Q19">
        <f t="shared" si="8"/>
        <v>0.41407816032586381</v>
      </c>
      <c r="R19">
        <f t="shared" si="11"/>
        <v>0.48416448450750948</v>
      </c>
    </row>
    <row r="20" spans="1:18" x14ac:dyDescent="0.2">
      <c r="A20">
        <v>1925</v>
      </c>
      <c r="B20">
        <f>Money!T20</f>
        <v>3.96</v>
      </c>
      <c r="C20">
        <f>Money!U20</f>
        <v>25.66</v>
      </c>
      <c r="D20">
        <f>Money!V20</f>
        <v>42.05</v>
      </c>
      <c r="E20">
        <f>Money!W20</f>
        <v>49.01</v>
      </c>
      <c r="F20">
        <f>'Interest rates'!E20</f>
        <v>4.0199999999999996</v>
      </c>
      <c r="G20">
        <f>GDP!B20/1000</f>
        <v>730.54499999999996</v>
      </c>
      <c r="H20">
        <f>CPI!C19</f>
        <v>0.13106736671309832</v>
      </c>
      <c r="I20">
        <f>Inequality!B20</f>
        <v>0.46400000000000002</v>
      </c>
      <c r="J20">
        <f>Inequality!C20</f>
        <v>0</v>
      </c>
      <c r="K20">
        <f t="shared" si="5"/>
        <v>30.213470364963502</v>
      </c>
      <c r="L20">
        <f t="shared" si="6"/>
        <v>195.77718423357663</v>
      </c>
      <c r="M20">
        <f t="shared" si="0"/>
        <v>320.82738102189779</v>
      </c>
      <c r="N20">
        <f t="shared" si="7"/>
        <v>373.92984408759122</v>
      </c>
      <c r="O20">
        <f t="shared" si="9"/>
        <v>4.1357439124165528E-2</v>
      </c>
      <c r="P20">
        <f t="shared" si="10"/>
        <v>0.26798785048638568</v>
      </c>
      <c r="Q20">
        <f t="shared" si="8"/>
        <v>0.43916169575029301</v>
      </c>
      <c r="R20">
        <f t="shared" si="11"/>
        <v>0.51185052815034149</v>
      </c>
    </row>
    <row r="21" spans="1:18" x14ac:dyDescent="0.2">
      <c r="A21">
        <v>1926</v>
      </c>
      <c r="B21">
        <f>Money!T21</f>
        <v>4</v>
      </c>
      <c r="C21">
        <f>Money!U21</f>
        <v>26.18</v>
      </c>
      <c r="D21">
        <f>Money!V21</f>
        <v>43.68</v>
      </c>
      <c r="E21">
        <f>Money!W21</f>
        <v>50.93</v>
      </c>
      <c r="F21">
        <f>'Interest rates'!E21</f>
        <v>4.34</v>
      </c>
      <c r="G21">
        <f>GDP!B21/1000</f>
        <v>778.14400000000001</v>
      </c>
      <c r="H21">
        <f>CPI!C20</f>
        <v>0.13425890492736767</v>
      </c>
      <c r="I21">
        <f>Inequality!B21</f>
        <v>0.45700000000000002</v>
      </c>
      <c r="J21">
        <f>Inequality!C21</f>
        <v>0</v>
      </c>
      <c r="K21">
        <f t="shared" si="5"/>
        <v>29.793182077300187</v>
      </c>
      <c r="L21">
        <f t="shared" si="6"/>
        <v>194.99637669592971</v>
      </c>
      <c r="M21">
        <f t="shared" si="0"/>
        <v>325.34154828411801</v>
      </c>
      <c r="N21">
        <f t="shared" si="7"/>
        <v>379.34169079922464</v>
      </c>
      <c r="O21">
        <f t="shared" si="9"/>
        <v>3.8287491874640409E-2</v>
      </c>
      <c r="P21">
        <f t="shared" si="10"/>
        <v>0.25059163431952147</v>
      </c>
      <c r="Q21">
        <f t="shared" si="8"/>
        <v>0.41809941127107325</v>
      </c>
      <c r="R21">
        <f t="shared" si="11"/>
        <v>0.48749549029385902</v>
      </c>
    </row>
    <row r="22" spans="1:18" x14ac:dyDescent="0.2">
      <c r="A22">
        <v>1927</v>
      </c>
      <c r="B22">
        <f>Money!T22</f>
        <v>3.98</v>
      </c>
      <c r="C22">
        <f>Money!U22</f>
        <v>26.1</v>
      </c>
      <c r="D22">
        <f>Money!V22</f>
        <v>44.73</v>
      </c>
      <c r="E22">
        <f>Money!W22</f>
        <v>52.6</v>
      </c>
      <c r="F22">
        <f>'Interest rates'!E22</f>
        <v>4.1100000000000003</v>
      </c>
      <c r="G22">
        <f>GDP!B22/1000</f>
        <v>785.90499999999997</v>
      </c>
      <c r="H22">
        <f>CPI!C21</f>
        <v>0.13546816880711476</v>
      </c>
      <c r="I22">
        <f>Inequality!B22</f>
        <v>0.46700000000000003</v>
      </c>
      <c r="J22">
        <f>Inequality!C22</f>
        <v>0</v>
      </c>
      <c r="K22">
        <f t="shared" si="5"/>
        <v>29.379595480225987</v>
      </c>
      <c r="L22">
        <f t="shared" si="6"/>
        <v>192.66518644067796</v>
      </c>
      <c r="M22">
        <f t="shared" si="0"/>
        <v>330.18826779661015</v>
      </c>
      <c r="N22">
        <f t="shared" si="7"/>
        <v>388.28309604519774</v>
      </c>
      <c r="O22">
        <f t="shared" si="9"/>
        <v>3.7383138522119073E-2</v>
      </c>
      <c r="P22">
        <f t="shared" si="10"/>
        <v>0.24515073251942407</v>
      </c>
      <c r="Q22">
        <f t="shared" si="8"/>
        <v>0.42013763469708193</v>
      </c>
      <c r="R22">
        <f t="shared" si="11"/>
        <v>0.49405856438780482</v>
      </c>
    </row>
    <row r="23" spans="1:18" x14ac:dyDescent="0.2">
      <c r="A23">
        <v>1928</v>
      </c>
      <c r="B23">
        <f>Money!T23</f>
        <v>3.89</v>
      </c>
      <c r="C23">
        <f>Money!U23</f>
        <v>26.38</v>
      </c>
      <c r="D23">
        <f>Money!V23</f>
        <v>46.42</v>
      </c>
      <c r="E23">
        <f>Money!W23</f>
        <v>54.84</v>
      </c>
      <c r="F23">
        <f>'Interest rates'!E23</f>
        <v>4.8499999999999996</v>
      </c>
      <c r="G23">
        <f>GDP!B23/1000</f>
        <v>794.7</v>
      </c>
      <c r="H23">
        <f>CPI!C22</f>
        <v>0.13285064825728238</v>
      </c>
      <c r="I23">
        <f>Inequality!B23</f>
        <v>0.49299999999999999</v>
      </c>
      <c r="J23">
        <f>Inequality!C23</f>
        <v>0</v>
      </c>
      <c r="K23">
        <f t="shared" si="5"/>
        <v>29.281001267427122</v>
      </c>
      <c r="L23">
        <f t="shared" si="6"/>
        <v>198.56884664131812</v>
      </c>
      <c r="M23">
        <f t="shared" si="0"/>
        <v>349.41493029150826</v>
      </c>
      <c r="N23">
        <f t="shared" si="7"/>
        <v>412.79437262357413</v>
      </c>
      <c r="O23">
        <f t="shared" si="9"/>
        <v>3.6845352041559233E-2</v>
      </c>
      <c r="P23">
        <f t="shared" si="10"/>
        <v>0.24986642335638368</v>
      </c>
      <c r="Q23">
        <f t="shared" si="8"/>
        <v>0.43968155315403074</v>
      </c>
      <c r="R23">
        <f t="shared" si="11"/>
        <v>0.51943421747020779</v>
      </c>
    </row>
    <row r="24" spans="1:18" x14ac:dyDescent="0.2">
      <c r="A24">
        <v>1929</v>
      </c>
      <c r="B24">
        <f>Money!T24</f>
        <v>3.9</v>
      </c>
      <c r="C24">
        <f>Money!U24</f>
        <v>26.64</v>
      </c>
      <c r="D24">
        <f>Money!V24</f>
        <v>46.6</v>
      </c>
      <c r="E24">
        <f>Money!W24</f>
        <v>55.2</v>
      </c>
      <c r="F24">
        <f>'Interest rates'!E24</f>
        <v>5.85</v>
      </c>
      <c r="G24">
        <f>GDP!B24/1000</f>
        <v>843.33399999999995</v>
      </c>
      <c r="H24">
        <f>CPI!C23</f>
        <v>0.1313199344854506</v>
      </c>
      <c r="I24">
        <f>Inequality!B24</f>
        <v>0.46700000000000003</v>
      </c>
      <c r="J24">
        <f>Inequality!C24</f>
        <v>0</v>
      </c>
      <c r="K24">
        <f t="shared" si="5"/>
        <v>29.698461359132757</v>
      </c>
      <c r="L24">
        <f t="shared" si="6"/>
        <v>202.86333605315301</v>
      </c>
      <c r="M24">
        <f t="shared" si="0"/>
        <v>354.85853829117605</v>
      </c>
      <c r="N24">
        <f t="shared" si="7"/>
        <v>420.34745308310983</v>
      </c>
      <c r="O24">
        <f t="shared" si="9"/>
        <v>3.5215538990640435E-2</v>
      </c>
      <c r="P24">
        <f t="shared" si="10"/>
        <v>0.24054922018222083</v>
      </c>
      <c r="Q24">
        <f t="shared" si="8"/>
        <v>0.42078054281124211</v>
      </c>
      <c r="R24">
        <f t="shared" si="11"/>
        <v>0.49843532109829541</v>
      </c>
    </row>
    <row r="25" spans="1:18" x14ac:dyDescent="0.2">
      <c r="A25">
        <v>1930</v>
      </c>
      <c r="B25">
        <f>Money!T25</f>
        <v>3.73</v>
      </c>
      <c r="C25">
        <f>Money!U25</f>
        <v>25.76</v>
      </c>
      <c r="D25">
        <f>Money!V25</f>
        <v>45.73</v>
      </c>
      <c r="E25">
        <f>Money!W25</f>
        <v>54.49</v>
      </c>
      <c r="F25">
        <f>'Interest rates'!E25</f>
        <v>3.59</v>
      </c>
      <c r="G25">
        <f>GDP!B25/1000</f>
        <v>768.31399999999996</v>
      </c>
      <c r="H25">
        <f>CPI!C24</f>
        <v>0.1313199344854506</v>
      </c>
      <c r="I25">
        <f>Inequality!B25</f>
        <v>0.439</v>
      </c>
      <c r="J25">
        <f>Inequality!C25</f>
        <v>0</v>
      </c>
      <c r="K25">
        <f t="shared" si="5"/>
        <v>28.403913043478255</v>
      </c>
      <c r="L25">
        <f t="shared" si="6"/>
        <v>196.16214477211793</v>
      </c>
      <c r="M25">
        <f t="shared" si="0"/>
        <v>348.23349691106176</v>
      </c>
      <c r="N25">
        <f t="shared" si="7"/>
        <v>414.94081011772926</v>
      </c>
      <c r="O25">
        <f t="shared" si="9"/>
        <v>3.6969146785660885E-2</v>
      </c>
      <c r="P25">
        <f t="shared" si="10"/>
        <v>0.255315072707406</v>
      </c>
      <c r="Q25">
        <f t="shared" si="8"/>
        <v>0.45324372185208361</v>
      </c>
      <c r="R25">
        <f t="shared" si="11"/>
        <v>0.54006670465165185</v>
      </c>
    </row>
    <row r="26" spans="1:18" x14ac:dyDescent="0.2">
      <c r="A26">
        <v>1931</v>
      </c>
      <c r="B26">
        <f>Money!T26</f>
        <v>4.16</v>
      </c>
      <c r="C26">
        <f>Money!U26</f>
        <v>24.14</v>
      </c>
      <c r="D26">
        <f>Money!V26</f>
        <v>42.69</v>
      </c>
      <c r="E26">
        <f>Money!W26</f>
        <v>51.94</v>
      </c>
      <c r="F26">
        <f>'Interest rates'!E26</f>
        <v>2.64</v>
      </c>
      <c r="G26">
        <f>GDP!B26/1000</f>
        <v>709.33199999999999</v>
      </c>
      <c r="H26">
        <f>CPI!C25</f>
        <v>0.12781459994795574</v>
      </c>
      <c r="I26">
        <f>Inequality!B26</f>
        <v>0.44500000000000001</v>
      </c>
      <c r="J26">
        <f>Inequality!C26</f>
        <v>0</v>
      </c>
      <c r="K26">
        <f t="shared" si="5"/>
        <v>32.547142514970055</v>
      </c>
      <c r="L26">
        <f t="shared" si="6"/>
        <v>188.86731257485027</v>
      </c>
      <c r="M26">
        <f t="shared" si="0"/>
        <v>333.99940239520953</v>
      </c>
      <c r="N26">
        <f t="shared" si="7"/>
        <v>406.36985149700593</v>
      </c>
      <c r="O26">
        <f t="shared" si="9"/>
        <v>4.5884215733915934E-2</v>
      </c>
      <c r="P26">
        <f t="shared" si="10"/>
        <v>0.26626080957132947</v>
      </c>
      <c r="Q26">
        <f t="shared" si="8"/>
        <v>0.47086470425020938</v>
      </c>
      <c r="R26">
        <f t="shared" si="11"/>
        <v>0.57289090510086382</v>
      </c>
    </row>
    <row r="27" spans="1:18" x14ac:dyDescent="0.2">
      <c r="A27">
        <v>1932</v>
      </c>
      <c r="B27">
        <f>Money!T27</f>
        <v>4.92</v>
      </c>
      <c r="C27">
        <f>Money!U27</f>
        <v>21.11</v>
      </c>
      <c r="D27">
        <f>Money!V27</f>
        <v>36.049999999999997</v>
      </c>
      <c r="E27">
        <f>Money!W27</f>
        <v>45.49</v>
      </c>
      <c r="F27">
        <f>'Interest rates'!E27</f>
        <v>2.73</v>
      </c>
      <c r="G27">
        <f>GDP!B27/1000</f>
        <v>615.68600000000004</v>
      </c>
      <c r="H27">
        <f>CPI!C26</f>
        <v>0.11639547521009048</v>
      </c>
      <c r="I27">
        <f>Inequality!B27</f>
        <v>0.46400000000000002</v>
      </c>
      <c r="J27">
        <f>Inequality!C27</f>
        <v>0</v>
      </c>
      <c r="K27">
        <f t="shared" si="5"/>
        <v>42.269684376643866</v>
      </c>
      <c r="L27">
        <f t="shared" si="6"/>
        <v>181.36443845344553</v>
      </c>
      <c r="M27">
        <f t="shared" si="0"/>
        <v>309.71994345081526</v>
      </c>
      <c r="N27">
        <f t="shared" si="7"/>
        <v>390.82275249868485</v>
      </c>
      <c r="O27">
        <f t="shared" si="9"/>
        <v>6.8654613515077276E-2</v>
      </c>
      <c r="P27">
        <f t="shared" si="10"/>
        <v>0.29457294538684575</v>
      </c>
      <c r="Q27">
        <f t="shared" si="8"/>
        <v>0.50304854008506816</v>
      </c>
      <c r="R27">
        <f t="shared" si="11"/>
        <v>0.63477609121968803</v>
      </c>
    </row>
    <row r="28" spans="1:18" x14ac:dyDescent="0.2">
      <c r="A28">
        <v>1933</v>
      </c>
      <c r="B28">
        <f>Money!T28</f>
        <v>5.09</v>
      </c>
      <c r="C28">
        <f>Money!U28</f>
        <v>19.91</v>
      </c>
      <c r="D28">
        <f>Money!V28</f>
        <v>32.22</v>
      </c>
      <c r="E28">
        <f>Money!W28</f>
        <v>41.52</v>
      </c>
      <c r="F28">
        <f>'Interest rates'!E28</f>
        <v>1.73</v>
      </c>
      <c r="G28">
        <f>GDP!B28/1000</f>
        <v>602.75099999999998</v>
      </c>
      <c r="H28">
        <f>CPI!C27</f>
        <v>0.10440998637664743</v>
      </c>
      <c r="I28">
        <f>Inequality!B28</f>
        <v>0.45600000000000002</v>
      </c>
      <c r="J28">
        <f>Inequality!C28</f>
        <v>0</v>
      </c>
      <c r="K28">
        <f t="shared" si="5"/>
        <v>48.750126081219761</v>
      </c>
      <c r="L28">
        <f t="shared" si="6"/>
        <v>190.69057176367102</v>
      </c>
      <c r="M28">
        <f t="shared" si="0"/>
        <v>308.59117138249525</v>
      </c>
      <c r="N28">
        <f t="shared" si="7"/>
        <v>397.66311098079461</v>
      </c>
      <c r="O28">
        <f t="shared" si="9"/>
        <v>8.0879378186381717E-2</v>
      </c>
      <c r="P28">
        <f t="shared" si="10"/>
        <v>0.31636707656009033</v>
      </c>
      <c r="Q28">
        <f t="shared" si="8"/>
        <v>0.51197123087725327</v>
      </c>
      <c r="R28">
        <f t="shared" si="11"/>
        <v>0.65974691204294078</v>
      </c>
    </row>
    <row r="29" spans="1:18" x14ac:dyDescent="0.2">
      <c r="A29">
        <v>1934</v>
      </c>
      <c r="B29">
        <f>Money!T29</f>
        <v>4.63</v>
      </c>
      <c r="C29">
        <f>Money!U29</f>
        <v>21.86</v>
      </c>
      <c r="D29">
        <f>Money!V29</f>
        <v>34.36</v>
      </c>
      <c r="E29">
        <f>Money!W29</f>
        <v>44.18</v>
      </c>
      <c r="F29">
        <f>'Interest rates'!E29</f>
        <v>1.02</v>
      </c>
      <c r="G29">
        <f>GDP!B29/1000</f>
        <v>649.31600000000003</v>
      </c>
      <c r="H29">
        <f>CPI!C28</f>
        <v>9.8983606055503687E-2</v>
      </c>
      <c r="I29">
        <f>Inequality!B29</f>
        <v>0.45800000000000002</v>
      </c>
      <c r="J29">
        <f>Inequality!C29</f>
        <v>0</v>
      </c>
      <c r="K29">
        <f t="shared" si="5"/>
        <v>46.775422562437171</v>
      </c>
      <c r="L29">
        <f t="shared" si="6"/>
        <v>220.84465166628004</v>
      </c>
      <c r="M29">
        <f t="shared" si="0"/>
        <v>347.12818990180159</v>
      </c>
      <c r="N29">
        <f t="shared" si="7"/>
        <v>446.33653753962727</v>
      </c>
      <c r="O29">
        <f t="shared" si="9"/>
        <v>7.2037994693550086E-2</v>
      </c>
      <c r="P29">
        <f t="shared" si="10"/>
        <v>0.3401189123112322</v>
      </c>
      <c r="Q29">
        <f t="shared" si="8"/>
        <v>0.53460593902168063</v>
      </c>
      <c r="R29">
        <f t="shared" si="11"/>
        <v>0.68739494720540883</v>
      </c>
    </row>
    <row r="30" spans="1:18" x14ac:dyDescent="0.2">
      <c r="A30">
        <v>1935</v>
      </c>
      <c r="B30">
        <f>Money!T30</f>
        <v>4.8</v>
      </c>
      <c r="C30">
        <f>Money!U30</f>
        <v>25.88</v>
      </c>
      <c r="D30">
        <f>Money!V30</f>
        <v>39.07</v>
      </c>
      <c r="E30">
        <f>Money!W30</f>
        <v>49.35</v>
      </c>
      <c r="F30">
        <f>'Interest rates'!E30</f>
        <v>0.75</v>
      </c>
      <c r="G30">
        <f>GDP!B30/1000</f>
        <v>698.98400000000004</v>
      </c>
      <c r="H30">
        <f>CPI!C29</f>
        <v>0.10242771204212525</v>
      </c>
      <c r="I30">
        <f>Inequality!B30</f>
        <v>0.44500000000000001</v>
      </c>
      <c r="J30">
        <f>Inequality!C30</f>
        <v>0</v>
      </c>
      <c r="K30">
        <f t="shared" si="5"/>
        <v>46.862317865949336</v>
      </c>
      <c r="L30">
        <f t="shared" si="6"/>
        <v>252.66599716057681</v>
      </c>
      <c r="M30">
        <f t="shared" si="0"/>
        <v>381.4397414630501</v>
      </c>
      <c r="N30">
        <f t="shared" si="7"/>
        <v>481.8032055592916</v>
      </c>
      <c r="O30">
        <f t="shared" si="9"/>
        <v>6.7043477198261092E-2</v>
      </c>
      <c r="P30">
        <f t="shared" si="10"/>
        <v>0.36147608122729102</v>
      </c>
      <c r="Q30">
        <f t="shared" si="8"/>
        <v>0.54570596961167939</v>
      </c>
      <c r="R30">
        <f t="shared" si="11"/>
        <v>0.68929074994462192</v>
      </c>
    </row>
    <row r="31" spans="1:18" x14ac:dyDescent="0.2">
      <c r="A31">
        <v>1936</v>
      </c>
      <c r="B31">
        <f>Money!T31</f>
        <v>5.23</v>
      </c>
      <c r="C31">
        <f>Money!U31</f>
        <v>29.55</v>
      </c>
      <c r="D31">
        <f>Money!V31</f>
        <v>43.48</v>
      </c>
      <c r="E31">
        <f>Money!W31</f>
        <v>54.09</v>
      </c>
      <c r="F31">
        <f>'Interest rates'!E31</f>
        <v>0.75</v>
      </c>
      <c r="G31">
        <f>GDP!B31/1000</f>
        <v>798.322</v>
      </c>
      <c r="H31">
        <f>CPI!C30</f>
        <v>0.10504523259195764</v>
      </c>
      <c r="I31">
        <f>Inequality!B31</f>
        <v>0.46600000000000003</v>
      </c>
      <c r="J31">
        <f>Inequality!C31</f>
        <v>0</v>
      </c>
      <c r="K31">
        <f t="shared" si="5"/>
        <v>49.788075774134789</v>
      </c>
      <c r="L31">
        <f t="shared" si="6"/>
        <v>281.30738797814206</v>
      </c>
      <c r="M31">
        <f t="shared" si="0"/>
        <v>413.91692823315111</v>
      </c>
      <c r="N31">
        <f t="shared" si="7"/>
        <v>514.92103606557373</v>
      </c>
      <c r="O31">
        <f t="shared" si="9"/>
        <v>6.2365907208037343E-2</v>
      </c>
      <c r="P31">
        <f t="shared" si="10"/>
        <v>0.35237333804923587</v>
      </c>
      <c r="Q31">
        <f t="shared" si="8"/>
        <v>0.51848367980984</v>
      </c>
      <c r="R31">
        <f t="shared" si="11"/>
        <v>0.64500419137337284</v>
      </c>
    </row>
    <row r="32" spans="1:18" x14ac:dyDescent="0.2">
      <c r="A32">
        <v>1937</v>
      </c>
      <c r="B32">
        <f>Money!T32</f>
        <v>5.59</v>
      </c>
      <c r="C32">
        <f>Money!U32</f>
        <v>30.91</v>
      </c>
      <c r="D32">
        <f>Money!V32</f>
        <v>45.68</v>
      </c>
      <c r="E32">
        <f>Money!W32</f>
        <v>56.34</v>
      </c>
      <c r="F32">
        <f>'Interest rates'!E32</f>
        <v>0.94</v>
      </c>
      <c r="G32">
        <f>GDP!B32/1000</f>
        <v>832.46900000000005</v>
      </c>
      <c r="H32">
        <f>CPI!C31</f>
        <v>0.10613203936995823</v>
      </c>
      <c r="I32">
        <f>Inequality!B32</f>
        <v>0.442</v>
      </c>
      <c r="J32">
        <f>Inequality!C32</f>
        <v>0</v>
      </c>
      <c r="K32">
        <f t="shared" si="5"/>
        <v>52.670240138458198</v>
      </c>
      <c r="L32">
        <f t="shared" si="6"/>
        <v>291.2409879570202</v>
      </c>
      <c r="M32">
        <f t="shared" si="0"/>
        <v>430.40725751784805</v>
      </c>
      <c r="N32">
        <f t="shared" si="7"/>
        <v>530.84818057258235</v>
      </c>
      <c r="O32">
        <f t="shared" si="9"/>
        <v>6.3269911718584343E-2</v>
      </c>
      <c r="P32">
        <f t="shared" si="10"/>
        <v>0.3498520520968591</v>
      </c>
      <c r="Q32">
        <f t="shared" si="8"/>
        <v>0.51702496731751935</v>
      </c>
      <c r="R32">
        <f t="shared" si="11"/>
        <v>0.63767921757156398</v>
      </c>
    </row>
    <row r="33" spans="1:18" x14ac:dyDescent="0.2">
      <c r="A33">
        <v>1938</v>
      </c>
      <c r="B33">
        <f>Money!T33</f>
        <v>5.55</v>
      </c>
      <c r="C33">
        <f>Money!U33</f>
        <v>30.52</v>
      </c>
      <c r="D33">
        <f>Money!V33</f>
        <v>45.51</v>
      </c>
      <c r="E33">
        <f>Money!W33</f>
        <v>56.37</v>
      </c>
      <c r="F33">
        <f>'Interest rates'!E33</f>
        <v>0.81</v>
      </c>
      <c r="G33">
        <f>GDP!B33/1000</f>
        <v>799.35699999999997</v>
      </c>
      <c r="H33">
        <f>CPI!C32</f>
        <v>0.11008128090128427</v>
      </c>
      <c r="I33">
        <f>Inequality!B33</f>
        <v>0.441</v>
      </c>
      <c r="J33">
        <f>Inequality!C33</f>
        <v>0</v>
      </c>
      <c r="K33">
        <f t="shared" si="5"/>
        <v>50.417291246610581</v>
      </c>
      <c r="L33">
        <f t="shared" si="6"/>
        <v>277.24968087325311</v>
      </c>
      <c r="M33">
        <f t="shared" si="0"/>
        <v>413.42178822220671</v>
      </c>
      <c r="N33">
        <f t="shared" si="7"/>
        <v>512.07616352638524</v>
      </c>
      <c r="O33">
        <f t="shared" si="9"/>
        <v>6.3072308426160753E-2</v>
      </c>
      <c r="P33">
        <f t="shared" si="10"/>
        <v>0.34684087444440109</v>
      </c>
      <c r="Q33">
        <f t="shared" si="8"/>
        <v>0.51719292909451808</v>
      </c>
      <c r="R33">
        <f t="shared" si="11"/>
        <v>0.64061009477165431</v>
      </c>
    </row>
    <row r="34" spans="1:18" x14ac:dyDescent="0.2">
      <c r="A34">
        <v>1939</v>
      </c>
      <c r="B34">
        <f>Money!T34</f>
        <v>6.04</v>
      </c>
      <c r="C34">
        <f>Money!U34</f>
        <v>34.15</v>
      </c>
      <c r="D34">
        <f>Money!V34</f>
        <v>49.27</v>
      </c>
      <c r="E34">
        <f>Money!W34</f>
        <v>60.35</v>
      </c>
      <c r="F34">
        <f>'Interest rates'!E34</f>
        <v>0.59</v>
      </c>
      <c r="G34">
        <f>GDP!B34/1000</f>
        <v>862.995</v>
      </c>
      <c r="H34">
        <f>CPI!C33</f>
        <v>0.10785409236326901</v>
      </c>
      <c r="I34">
        <f>Inequality!B34</f>
        <v>0.45500000000000002</v>
      </c>
      <c r="J34">
        <f>Inequality!C34</f>
        <v>0</v>
      </c>
      <c r="K34">
        <f t="shared" si="5"/>
        <v>56.001583877377229</v>
      </c>
      <c r="L34">
        <f t="shared" si="6"/>
        <v>316.63147175702517</v>
      </c>
      <c r="M34">
        <f t="shared" si="0"/>
        <v>456.82086715867155</v>
      </c>
      <c r="N34">
        <f t="shared" si="7"/>
        <v>559.55224950326419</v>
      </c>
      <c r="O34">
        <f t="shared" si="9"/>
        <v>6.4892130171527326E-2</v>
      </c>
      <c r="P34">
        <f t="shared" si="10"/>
        <v>0.36689838499298971</v>
      </c>
      <c r="Q34">
        <f t="shared" si="8"/>
        <v>0.5293435850250251</v>
      </c>
      <c r="R34">
        <f t="shared" si="11"/>
        <v>0.64838411520723083</v>
      </c>
    </row>
    <row r="35" spans="1:18" x14ac:dyDescent="0.2">
      <c r="A35">
        <v>1940</v>
      </c>
      <c r="B35">
        <f>Money!T35</f>
        <v>6.76</v>
      </c>
      <c r="C35">
        <f>Money!U35</f>
        <v>39.65</v>
      </c>
      <c r="D35">
        <f>Money!V35</f>
        <v>55.2</v>
      </c>
      <c r="E35">
        <f>Money!W35</f>
        <v>66.38</v>
      </c>
      <c r="F35">
        <f>'Interest rates'!E35</f>
        <v>0.56000000000000005</v>
      </c>
      <c r="G35">
        <f>GDP!B35/1000</f>
        <v>929.73699999999997</v>
      </c>
      <c r="H35">
        <f>CPI!C34</f>
        <v>0.10644583569318374</v>
      </c>
      <c r="I35">
        <f>Inequality!B35</f>
        <v>0.45300000000000001</v>
      </c>
      <c r="J35">
        <f>Inequality!C35</f>
        <v>0</v>
      </c>
      <c r="K35">
        <f t="shared" si="5"/>
        <v>63.506476847857343</v>
      </c>
      <c r="L35">
        <f t="shared" si="6"/>
        <v>372.48991228070173</v>
      </c>
      <c r="M35">
        <f t="shared" si="0"/>
        <v>518.57359792924933</v>
      </c>
      <c r="N35">
        <f t="shared" si="7"/>
        <v>623.60354040839798</v>
      </c>
      <c r="O35">
        <f t="shared" si="9"/>
        <v>6.8305850845838498E-2</v>
      </c>
      <c r="P35">
        <f t="shared" si="10"/>
        <v>0.40064008669193735</v>
      </c>
      <c r="Q35">
        <f t="shared" si="8"/>
        <v>0.55776375246897714</v>
      </c>
      <c r="R35">
        <f t="shared" si="11"/>
        <v>0.67073112117555611</v>
      </c>
    </row>
    <row r="36" spans="1:18" x14ac:dyDescent="0.2">
      <c r="A36">
        <v>1941</v>
      </c>
      <c r="B36">
        <f>Money!T36</f>
        <v>8.4</v>
      </c>
      <c r="C36">
        <f>Money!U36</f>
        <v>46.52</v>
      </c>
      <c r="D36">
        <f>Money!V36</f>
        <v>62.51</v>
      </c>
      <c r="E36">
        <f>Money!W36</f>
        <v>73.7</v>
      </c>
      <c r="F36">
        <f>'Interest rates'!E36</f>
        <v>0.53</v>
      </c>
      <c r="G36">
        <f>GDP!B36/1000</f>
        <v>1098.921</v>
      </c>
      <c r="H36">
        <f>CPI!C35</f>
        <v>0.10721119257909964</v>
      </c>
      <c r="I36">
        <f>Inequality!B36</f>
        <v>0.41899999999999998</v>
      </c>
      <c r="J36">
        <f>Inequality!C36</f>
        <v>0</v>
      </c>
      <c r="K36">
        <f t="shared" si="5"/>
        <v>78.350028555111365</v>
      </c>
      <c r="L36">
        <f t="shared" si="6"/>
        <v>433.90992004568818</v>
      </c>
      <c r="M36">
        <f t="shared" si="0"/>
        <v>583.05479583095371</v>
      </c>
      <c r="N36">
        <f t="shared" si="7"/>
        <v>687.42822672758427</v>
      </c>
      <c r="O36">
        <f t="shared" si="9"/>
        <v>7.1297234792229255E-2</v>
      </c>
      <c r="P36">
        <f t="shared" si="10"/>
        <v>0.39485087649220296</v>
      </c>
      <c r="Q36">
        <f t="shared" si="8"/>
        <v>0.5305702555788393</v>
      </c>
      <c r="R36">
        <f t="shared" si="11"/>
        <v>0.62554835764134475</v>
      </c>
    </row>
    <row r="37" spans="1:18" x14ac:dyDescent="0.2">
      <c r="A37">
        <v>1942</v>
      </c>
      <c r="B37">
        <f>Money!T37</f>
        <v>11.54</v>
      </c>
      <c r="C37">
        <f>Money!U37</f>
        <v>55.36</v>
      </c>
      <c r="D37">
        <f>Money!V37</f>
        <v>71.16</v>
      </c>
      <c r="E37">
        <f>Money!W37</f>
        <v>82.73</v>
      </c>
      <c r="F37">
        <f>'Interest rates'!E37</f>
        <v>0.66</v>
      </c>
      <c r="G37">
        <f>GDP!B37/1000</f>
        <v>1318.809</v>
      </c>
      <c r="H37">
        <f>CPI!C36</f>
        <v>0.11269880145111666</v>
      </c>
      <c r="I37">
        <f>Inequality!B37</f>
        <v>0.36099999999999999</v>
      </c>
      <c r="J37">
        <f>Inequality!C37</f>
        <v>0</v>
      </c>
      <c r="K37">
        <f t="shared" si="5"/>
        <v>102.39682988115449</v>
      </c>
      <c r="L37">
        <f t="shared" si="6"/>
        <v>491.22084074702883</v>
      </c>
      <c r="M37">
        <f t="shared" ref="M37:M68" si="12">D37/H37</f>
        <v>631.4175402376909</v>
      </c>
      <c r="N37">
        <f t="shared" si="7"/>
        <v>734.08056638370124</v>
      </c>
      <c r="O37">
        <f t="shared" si="9"/>
        <v>7.7643411503223361E-2</v>
      </c>
      <c r="P37">
        <f t="shared" si="10"/>
        <v>0.37247307286121706</v>
      </c>
      <c r="Q37">
        <f t="shared" si="8"/>
        <v>0.47877861027464241</v>
      </c>
      <c r="R37">
        <f t="shared" si="11"/>
        <v>0.55662386773497996</v>
      </c>
    </row>
    <row r="38" spans="1:18" x14ac:dyDescent="0.2">
      <c r="A38">
        <v>1943</v>
      </c>
      <c r="B38">
        <f>Money!T38</f>
        <v>16.350000000000001</v>
      </c>
      <c r="C38">
        <f>Money!U38</f>
        <v>72.239999999999995</v>
      </c>
      <c r="D38">
        <f>Money!V38</f>
        <v>89.91</v>
      </c>
      <c r="E38">
        <f>Money!W38</f>
        <v>102.8</v>
      </c>
      <c r="F38">
        <f>'Interest rates'!E38</f>
        <v>0.69</v>
      </c>
      <c r="G38">
        <f>GDP!B38/1000</f>
        <v>1581.1220000000001</v>
      </c>
      <c r="H38">
        <f>CPI!C37</f>
        <v>0.12500574017664437</v>
      </c>
      <c r="I38">
        <f>Inequality!B38</f>
        <v>0.33700000000000002</v>
      </c>
      <c r="J38">
        <f>Inequality!C38</f>
        <v>0</v>
      </c>
      <c r="K38">
        <f t="shared" si="5"/>
        <v>130.79399375497459</v>
      </c>
      <c r="L38">
        <f t="shared" si="6"/>
        <v>577.89346231555737</v>
      </c>
      <c r="M38">
        <f t="shared" si="12"/>
        <v>719.2469711626768</v>
      </c>
      <c r="N38">
        <f t="shared" si="7"/>
        <v>822.36223596399918</v>
      </c>
      <c r="O38">
        <f t="shared" si="9"/>
        <v>8.2722265426054778E-2</v>
      </c>
      <c r="P38">
        <f t="shared" si="10"/>
        <v>0.36549580760722916</v>
      </c>
      <c r="Q38">
        <f t="shared" si="8"/>
        <v>0.45489656785667187</v>
      </c>
      <c r="R38">
        <f t="shared" si="11"/>
        <v>0.52011308170020987</v>
      </c>
    </row>
    <row r="39" spans="1:18" x14ac:dyDescent="0.2">
      <c r="A39">
        <v>1944</v>
      </c>
      <c r="B39">
        <f>Money!T39</f>
        <v>21.22</v>
      </c>
      <c r="C39">
        <f>Money!U39</f>
        <v>85.34</v>
      </c>
      <c r="D39">
        <f>Money!V39</f>
        <v>106.82</v>
      </c>
      <c r="E39">
        <f>Money!W39</f>
        <v>121.58</v>
      </c>
      <c r="F39">
        <f>'Interest rates'!E39</f>
        <v>0.73</v>
      </c>
      <c r="G39">
        <f>GDP!B39/1000</f>
        <v>1713.5719999999999</v>
      </c>
      <c r="H39">
        <f>CPI!C38</f>
        <v>0.13246796981432443</v>
      </c>
      <c r="I39">
        <f>Inequality!B39</f>
        <v>0.32500000000000001</v>
      </c>
      <c r="J39">
        <f>Inequality!C39</f>
        <v>0</v>
      </c>
      <c r="K39">
        <f t="shared" si="5"/>
        <v>160.18966720591632</v>
      </c>
      <c r="L39">
        <f t="shared" si="6"/>
        <v>644.23120637855322</v>
      </c>
      <c r="M39">
        <f t="shared" si="12"/>
        <v>806.38361220244963</v>
      </c>
      <c r="N39">
        <f t="shared" si="7"/>
        <v>917.8067737462444</v>
      </c>
      <c r="O39">
        <f t="shared" si="9"/>
        <v>9.3482892581062446E-2</v>
      </c>
      <c r="P39">
        <f t="shared" si="10"/>
        <v>0.3759580609268553</v>
      </c>
      <c r="Q39">
        <f t="shared" si="8"/>
        <v>0.47058636123982517</v>
      </c>
      <c r="R39">
        <f t="shared" si="11"/>
        <v>0.53561027709734077</v>
      </c>
    </row>
    <row r="40" spans="1:18" x14ac:dyDescent="0.2">
      <c r="A40">
        <v>1945</v>
      </c>
      <c r="B40">
        <f>Money!T40</f>
        <v>25.33</v>
      </c>
      <c r="C40">
        <f>Money!U40</f>
        <v>99.23</v>
      </c>
      <c r="D40">
        <f>Money!V40</f>
        <v>126.63</v>
      </c>
      <c r="E40">
        <f>Money!W40</f>
        <v>143.88999999999999</v>
      </c>
      <c r="F40">
        <f>'Interest rates'!E40</f>
        <v>0.75</v>
      </c>
      <c r="G40">
        <f>GDP!B40/1000</f>
        <v>1644.761</v>
      </c>
      <c r="H40">
        <f>CPI!C39</f>
        <v>0.13464158337032558</v>
      </c>
      <c r="I40">
        <f>Inequality!B40</f>
        <v>0.34399999999999997</v>
      </c>
      <c r="J40">
        <f>Inequality!C40</f>
        <v>0</v>
      </c>
      <c r="K40">
        <f t="shared" si="5"/>
        <v>188.12910072760343</v>
      </c>
      <c r="L40">
        <f t="shared" si="6"/>
        <v>736.99370964074581</v>
      </c>
      <c r="M40">
        <f t="shared" si="12"/>
        <v>940.49696111869025</v>
      </c>
      <c r="N40">
        <f t="shared" si="7"/>
        <v>1068.6891552978625</v>
      </c>
      <c r="O40">
        <f t="shared" si="9"/>
        <v>0.11438081321699836</v>
      </c>
      <c r="P40">
        <f t="shared" si="10"/>
        <v>0.44808559398036907</v>
      </c>
      <c r="Q40">
        <f t="shared" si="8"/>
        <v>0.57181375355975139</v>
      </c>
      <c r="R40">
        <f t="shared" si="11"/>
        <v>0.64975346284223823</v>
      </c>
    </row>
    <row r="41" spans="1:18" x14ac:dyDescent="0.2">
      <c r="A41">
        <v>1946</v>
      </c>
      <c r="B41">
        <f>Money!T41</f>
        <v>26.48</v>
      </c>
      <c r="C41">
        <f>Money!U41</f>
        <v>106.46</v>
      </c>
      <c r="D41">
        <f>Money!V41</f>
        <v>138.72999999999999</v>
      </c>
      <c r="E41">
        <f>Money!W41</f>
        <v>157.69</v>
      </c>
      <c r="F41">
        <f>'Interest rates'!E41</f>
        <v>0.81</v>
      </c>
      <c r="G41">
        <f>GDP!B41/1000</f>
        <v>1305.357</v>
      </c>
      <c r="H41">
        <f>CPI!C40</f>
        <v>0.1377030109139892</v>
      </c>
      <c r="I41">
        <f>Inequality!B41</f>
        <v>0.36699999999999999</v>
      </c>
      <c r="J41">
        <f>Inequality!C41</f>
        <v>0</v>
      </c>
      <c r="K41">
        <f t="shared" si="5"/>
        <v>192.29790128946198</v>
      </c>
      <c r="L41">
        <f t="shared" si="6"/>
        <v>773.11308803912834</v>
      </c>
      <c r="M41">
        <f t="shared" si="12"/>
        <v>1007.4580002223208</v>
      </c>
      <c r="N41">
        <f t="shared" si="7"/>
        <v>1145.1456213872832</v>
      </c>
      <c r="O41">
        <f t="shared" si="9"/>
        <v>0.14731441382660987</v>
      </c>
      <c r="P41">
        <f t="shared" si="10"/>
        <v>0.5922618012077373</v>
      </c>
      <c r="Q41">
        <f t="shared" si="8"/>
        <v>0.77178733497604168</v>
      </c>
      <c r="R41">
        <f t="shared" si="11"/>
        <v>0.87726623551050265</v>
      </c>
    </row>
    <row r="42" spans="1:18" x14ac:dyDescent="0.2">
      <c r="A42">
        <v>1947</v>
      </c>
      <c r="B42">
        <f>Money!T42</f>
        <v>26.58</v>
      </c>
      <c r="C42">
        <f>Money!U42</f>
        <v>111.79</v>
      </c>
      <c r="D42">
        <f>Money!V42</f>
        <v>146</v>
      </c>
      <c r="E42">
        <f>Money!W42</f>
        <v>166.76</v>
      </c>
      <c r="F42">
        <f>'Interest rates'!E42</f>
        <v>1.03</v>
      </c>
      <c r="G42">
        <f>GDP!B42/1000</f>
        <v>1285.6969999999999</v>
      </c>
      <c r="H42">
        <f>CPI!C41</f>
        <v>0.14937470342420672</v>
      </c>
      <c r="I42">
        <f>Inequality!B42</f>
        <v>0.34399999999999997</v>
      </c>
      <c r="J42">
        <f>Inequality!C42</f>
        <v>0.376</v>
      </c>
      <c r="K42">
        <f t="shared" si="5"/>
        <v>177.94177588768764</v>
      </c>
      <c r="L42">
        <f t="shared" si="6"/>
        <v>748.38642311830711</v>
      </c>
      <c r="M42">
        <f t="shared" si="12"/>
        <v>977.4077983296612</v>
      </c>
      <c r="N42">
        <f t="shared" si="7"/>
        <v>1116.3871537633856</v>
      </c>
      <c r="O42">
        <f t="shared" si="9"/>
        <v>0.13840101974857813</v>
      </c>
      <c r="P42">
        <f t="shared" si="10"/>
        <v>0.58208615491698834</v>
      </c>
      <c r="Q42">
        <f t="shared" ref="Q42:Q73" si="13">M42/G42</f>
        <v>0.76021628605313796</v>
      </c>
      <c r="R42">
        <f t="shared" si="11"/>
        <v>0.86831279357685809</v>
      </c>
    </row>
    <row r="43" spans="1:18" x14ac:dyDescent="0.2">
      <c r="A43">
        <v>1948</v>
      </c>
      <c r="B43">
        <f>Money!T43</f>
        <v>26.27</v>
      </c>
      <c r="C43">
        <f>Money!U43</f>
        <v>109.01</v>
      </c>
      <c r="D43">
        <f>Money!V43</f>
        <v>171.18</v>
      </c>
      <c r="E43">
        <f>Money!W43</f>
        <v>172.62</v>
      </c>
      <c r="F43">
        <f>'Interest rates'!E43</f>
        <v>1.44</v>
      </c>
      <c r="G43">
        <f>GDP!B43/1000</f>
        <v>1334.3309999999999</v>
      </c>
      <c r="H43">
        <f>CPI!C42</f>
        <v>0.17086592478072526</v>
      </c>
      <c r="I43">
        <f>Inequality!B43</f>
        <v>0.35</v>
      </c>
      <c r="J43">
        <f>Inequality!C43</f>
        <v>0.371</v>
      </c>
      <c r="K43">
        <f t="shared" si="5"/>
        <v>153.74627816349383</v>
      </c>
      <c r="L43">
        <f t="shared" si="6"/>
        <v>637.98560268757001</v>
      </c>
      <c r="M43">
        <f t="shared" si="12"/>
        <v>1001.8381384098544</v>
      </c>
      <c r="N43">
        <f t="shared" si="7"/>
        <v>1010.2657988801791</v>
      </c>
      <c r="O43">
        <f t="shared" ref="O43:O74" si="14">K43/G43</f>
        <v>0.11522349264424932</v>
      </c>
      <c r="P43">
        <f t="shared" ref="P43:P74" si="15">L43/G43</f>
        <v>0.47813144016557363</v>
      </c>
      <c r="Q43">
        <f t="shared" si="13"/>
        <v>0.75081680513295013</v>
      </c>
      <c r="R43">
        <f t="shared" si="11"/>
        <v>0.75713282452418418</v>
      </c>
    </row>
    <row r="44" spans="1:18" x14ac:dyDescent="0.2">
      <c r="A44">
        <v>1949</v>
      </c>
      <c r="B44">
        <f>Money!T44</f>
        <v>25.66</v>
      </c>
      <c r="C44">
        <f>Money!U44</f>
        <v>107.82</v>
      </c>
      <c r="D44">
        <f>Money!V44</f>
        <v>172.75</v>
      </c>
      <c r="E44">
        <f>Money!W44</f>
        <v>174.19</v>
      </c>
      <c r="F44">
        <f>'Interest rates'!E44</f>
        <v>1.49</v>
      </c>
      <c r="G44">
        <f>GDP!B44/1000</f>
        <v>1339.5050000000001</v>
      </c>
      <c r="H44">
        <f>CPI!C43</f>
        <v>0.18400710251190133</v>
      </c>
      <c r="I44">
        <f>Inequality!B44</f>
        <v>0.34799999999999998</v>
      </c>
      <c r="J44">
        <f>Inequality!C44</f>
        <v>0.378</v>
      </c>
      <c r="K44">
        <f t="shared" si="5"/>
        <v>139.45113884036269</v>
      </c>
      <c r="L44">
        <f t="shared" si="6"/>
        <v>585.9556426254054</v>
      </c>
      <c r="M44">
        <f t="shared" si="12"/>
        <v>938.82245653439793</v>
      </c>
      <c r="N44">
        <f t="shared" si="7"/>
        <v>946.6482414108641</v>
      </c>
      <c r="O44">
        <f t="shared" si="14"/>
        <v>0.1041064713012364</v>
      </c>
      <c r="P44">
        <f t="shared" si="15"/>
        <v>0.43744192266949761</v>
      </c>
      <c r="Q44">
        <f t="shared" si="13"/>
        <v>0.70087267799254038</v>
      </c>
      <c r="R44">
        <f t="shared" si="11"/>
        <v>0.70671497412168227</v>
      </c>
    </row>
    <row r="45" spans="1:18" x14ac:dyDescent="0.2">
      <c r="A45">
        <v>1950</v>
      </c>
      <c r="B45">
        <f>Money!T45</f>
        <v>25.24</v>
      </c>
      <c r="C45">
        <f>Money!U45</f>
        <v>110.8</v>
      </c>
      <c r="D45">
        <f>Money!V45</f>
        <v>178.47</v>
      </c>
      <c r="E45">
        <f>Money!W45</f>
        <v>179.96</v>
      </c>
      <c r="F45">
        <f>'Interest rates'!E45</f>
        <v>1.45</v>
      </c>
      <c r="G45">
        <f>GDP!B45/1000</f>
        <v>1455.9159999999999</v>
      </c>
      <c r="H45">
        <f>CPI!C44</f>
        <v>0.1822161673988581</v>
      </c>
      <c r="I45">
        <f>Inequality!B45</f>
        <v>0.35599999999999998</v>
      </c>
      <c r="J45">
        <f>Inequality!C45</f>
        <v>0.379</v>
      </c>
      <c r="K45">
        <f t="shared" si="5"/>
        <v>138.51679771505374</v>
      </c>
      <c r="L45">
        <f t="shared" si="6"/>
        <v>608.06898521505366</v>
      </c>
      <c r="M45">
        <f t="shared" si="12"/>
        <v>979.44108114919345</v>
      </c>
      <c r="N45">
        <f t="shared" si="7"/>
        <v>987.61818212365586</v>
      </c>
      <c r="O45">
        <f t="shared" si="14"/>
        <v>9.5140652149611482E-2</v>
      </c>
      <c r="P45">
        <f t="shared" si="15"/>
        <v>0.41765389295471284</v>
      </c>
      <c r="Q45">
        <f t="shared" si="13"/>
        <v>0.67273186169338994</v>
      </c>
      <c r="R45">
        <f t="shared" si="11"/>
        <v>0.67834832649936938</v>
      </c>
    </row>
    <row r="46" spans="1:18" x14ac:dyDescent="0.2">
      <c r="A46">
        <v>1951</v>
      </c>
      <c r="B46">
        <f>Money!T46</f>
        <v>25.73</v>
      </c>
      <c r="C46">
        <f>Money!U46</f>
        <v>115.89</v>
      </c>
      <c r="D46">
        <f>Money!V46</f>
        <v>186.39</v>
      </c>
      <c r="E46">
        <f>Money!W46</f>
        <v>187.95</v>
      </c>
      <c r="F46">
        <f>'Interest rates'!E46</f>
        <v>2.16</v>
      </c>
      <c r="G46">
        <f>GDP!B46/1000</f>
        <v>1566.7840000000001</v>
      </c>
      <c r="H46">
        <f>CPI!C45</f>
        <v>0.18419844173338029</v>
      </c>
      <c r="I46">
        <f>Inequality!B46</f>
        <v>0.34200000000000003</v>
      </c>
      <c r="J46">
        <f>Inequality!C46</f>
        <v>0.36299999999999999</v>
      </c>
      <c r="K46">
        <f t="shared" si="5"/>
        <v>139.68630656085094</v>
      </c>
      <c r="L46">
        <f t="shared" si="6"/>
        <v>629.15841691943319</v>
      </c>
      <c r="M46">
        <f t="shared" si="12"/>
        <v>1011.8978111106493</v>
      </c>
      <c r="N46">
        <f t="shared" si="7"/>
        <v>1020.3669381310507</v>
      </c>
      <c r="O46">
        <f t="shared" si="14"/>
        <v>8.9154795147800156E-2</v>
      </c>
      <c r="P46">
        <f t="shared" si="15"/>
        <v>0.40156040457359354</v>
      </c>
      <c r="Q46">
        <f t="shared" si="13"/>
        <v>0.64584385027588309</v>
      </c>
      <c r="R46">
        <f t="shared" si="11"/>
        <v>0.65124927120206144</v>
      </c>
    </row>
    <row r="47" spans="1:18" x14ac:dyDescent="0.2">
      <c r="A47">
        <v>1952</v>
      </c>
      <c r="B47">
        <f>Money!T47</f>
        <v>26.86</v>
      </c>
      <c r="C47">
        <f>Money!U47</f>
        <v>121.89</v>
      </c>
      <c r="D47">
        <f>Money!V47</f>
        <v>199.19</v>
      </c>
      <c r="E47">
        <f>Money!W47</f>
        <v>200.85</v>
      </c>
      <c r="F47">
        <f>'Interest rates'!E47</f>
        <v>2.33</v>
      </c>
      <c r="G47">
        <f>GDP!B47/1000</f>
        <v>1625.2449999999999</v>
      </c>
      <c r="H47">
        <f>CPI!C46</f>
        <v>0.19867134044605</v>
      </c>
      <c r="I47">
        <f>Inequality!B47</f>
        <v>0.33200000000000002</v>
      </c>
      <c r="J47">
        <f>Inequality!C47</f>
        <v>0.36799999999999999</v>
      </c>
      <c r="K47">
        <f t="shared" si="5"/>
        <v>135.19816164573541</v>
      </c>
      <c r="L47">
        <f t="shared" si="6"/>
        <v>613.52583481007775</v>
      </c>
      <c r="M47">
        <f t="shared" si="12"/>
        <v>1002.6106410355188</v>
      </c>
      <c r="N47">
        <f t="shared" si="7"/>
        <v>1010.9661491640342</v>
      </c>
      <c r="O47">
        <f t="shared" si="14"/>
        <v>8.3186326766570839E-2</v>
      </c>
      <c r="P47">
        <f t="shared" si="15"/>
        <v>0.37749744488374232</v>
      </c>
      <c r="Q47">
        <f t="shared" si="13"/>
        <v>0.61689815445395546</v>
      </c>
      <c r="R47">
        <f t="shared" si="11"/>
        <v>0.6220392304938851</v>
      </c>
    </row>
    <row r="48" spans="1:18" x14ac:dyDescent="0.2">
      <c r="A48">
        <v>1953</v>
      </c>
      <c r="B48">
        <f>Money!T48</f>
        <v>27.88</v>
      </c>
      <c r="C48">
        <f>Money!U48</f>
        <v>125.03</v>
      </c>
      <c r="D48">
        <f>Money!V48</f>
        <v>210.82</v>
      </c>
      <c r="E48">
        <f>Money!W48</f>
        <v>212.58</v>
      </c>
      <c r="F48">
        <f>'Interest rates'!E48</f>
        <v>2.52</v>
      </c>
      <c r="G48">
        <f>GDP!B48/1000</f>
        <v>1699.97</v>
      </c>
      <c r="H48">
        <f>CPI!C47</f>
        <v>0.20320225321067217</v>
      </c>
      <c r="I48">
        <f>Inequality!B48</f>
        <v>0.32300000000000001</v>
      </c>
      <c r="J48">
        <f>Inequality!C48</f>
        <v>0.35899999999999999</v>
      </c>
      <c r="K48">
        <f t="shared" si="5"/>
        <v>137.20320301318264</v>
      </c>
      <c r="L48">
        <f t="shared" si="6"/>
        <v>615.29829529190192</v>
      </c>
      <c r="M48">
        <f t="shared" si="12"/>
        <v>1037.4884956685496</v>
      </c>
      <c r="N48">
        <f t="shared" si="7"/>
        <v>1046.1498169491524</v>
      </c>
      <c r="O48">
        <f t="shared" si="14"/>
        <v>8.0709190758179644E-2</v>
      </c>
      <c r="P48">
        <f t="shared" si="15"/>
        <v>0.36194656099337158</v>
      </c>
      <c r="Q48">
        <f t="shared" si="13"/>
        <v>0.61029812036009434</v>
      </c>
      <c r="R48">
        <f t="shared" si="11"/>
        <v>0.61539310514253331</v>
      </c>
    </row>
    <row r="49" spans="1:18" x14ac:dyDescent="0.2">
      <c r="A49">
        <v>1954</v>
      </c>
      <c r="B49">
        <f>Money!T49</f>
        <v>27.73</v>
      </c>
      <c r="C49">
        <f>Money!U49</f>
        <v>126.96</v>
      </c>
      <c r="D49">
        <f>Money!V49</f>
        <v>222.76</v>
      </c>
      <c r="E49">
        <f>Money!W49</f>
        <v>224.63</v>
      </c>
      <c r="F49">
        <f>'Interest rates'!E49</f>
        <v>1.58</v>
      </c>
      <c r="G49">
        <f>GDP!B49/1000</f>
        <v>1688.8040000000001</v>
      </c>
      <c r="H49">
        <f>CPI!C48</f>
        <v>0.20486307765310965</v>
      </c>
      <c r="I49">
        <f>Inequality!B49</f>
        <v>0.33600000000000002</v>
      </c>
      <c r="J49">
        <f>Inequality!C49</f>
        <v>0.371</v>
      </c>
      <c r="K49">
        <f t="shared" si="5"/>
        <v>135.35870063884633</v>
      </c>
      <c r="L49">
        <f t="shared" si="6"/>
        <v>619.73100011207828</v>
      </c>
      <c r="M49">
        <f t="shared" si="12"/>
        <v>1087.3604094594089</v>
      </c>
      <c r="N49">
        <f t="shared" si="7"/>
        <v>1096.4884574289235</v>
      </c>
      <c r="O49">
        <f t="shared" si="14"/>
        <v>8.0150627686129544E-2</v>
      </c>
      <c r="P49">
        <f t="shared" si="15"/>
        <v>0.36696443169963966</v>
      </c>
      <c r="Q49">
        <f t="shared" si="13"/>
        <v>0.6438641840375845</v>
      </c>
      <c r="R49">
        <f t="shared" si="11"/>
        <v>0.64926922095691597</v>
      </c>
    </row>
    <row r="50" spans="1:18" x14ac:dyDescent="0.2">
      <c r="A50">
        <v>1955</v>
      </c>
      <c r="B50">
        <f>Money!T50</f>
        <v>27.83</v>
      </c>
      <c r="C50">
        <f>Money!U50</f>
        <v>131.13</v>
      </c>
      <c r="D50">
        <f>Money!V50</f>
        <v>236.84</v>
      </c>
      <c r="E50">
        <f>Money!W50</f>
        <v>238.82</v>
      </c>
      <c r="F50">
        <f>'Interest rates'!E50</f>
        <v>1.78860273972602</v>
      </c>
      <c r="G50">
        <f>GDP!B50/1000</f>
        <v>1808.126</v>
      </c>
      <c r="H50">
        <f>CPI!C49</f>
        <v>0.20549832386841987</v>
      </c>
      <c r="I50">
        <f>Inequality!B50</f>
        <v>0.33900000000000002</v>
      </c>
      <c r="J50">
        <f>Inequality!C50</f>
        <v>0.36299999999999999</v>
      </c>
      <c r="K50">
        <f t="shared" si="5"/>
        <v>135.42689534450648</v>
      </c>
      <c r="L50">
        <f t="shared" si="6"/>
        <v>638.10739441340775</v>
      </c>
      <c r="M50">
        <f t="shared" si="12"/>
        <v>1152.5154830540037</v>
      </c>
      <c r="N50">
        <f t="shared" si="7"/>
        <v>1162.1505981378025</v>
      </c>
      <c r="O50">
        <f t="shared" si="14"/>
        <v>7.489903654087518E-2</v>
      </c>
      <c r="P50">
        <f t="shared" si="15"/>
        <v>0.35291091130452623</v>
      </c>
      <c r="Q50">
        <f t="shared" si="13"/>
        <v>0.63740883271077553</v>
      </c>
      <c r="R50">
        <f t="shared" si="11"/>
        <v>0.64273761791921724</v>
      </c>
    </row>
    <row r="51" spans="1:18" x14ac:dyDescent="0.2">
      <c r="A51">
        <v>1956</v>
      </c>
      <c r="B51">
        <f>Money!T51</f>
        <v>28.2</v>
      </c>
      <c r="C51">
        <f>Money!U51</f>
        <v>132.75</v>
      </c>
      <c r="D51">
        <f>Money!V51</f>
        <v>246.21</v>
      </c>
      <c r="E51">
        <f>Money!W51</f>
        <v>248.28</v>
      </c>
      <c r="F51">
        <f>'Interest rates'!E51</f>
        <v>2.7295901639344202</v>
      </c>
      <c r="G51">
        <f>GDP!B51/1000</f>
        <v>1843.4549999999999</v>
      </c>
      <c r="H51">
        <f>CPI!C50</f>
        <v>0.20492430620398291</v>
      </c>
      <c r="I51">
        <f>Inequality!B51</f>
        <v>0.33500000000000002</v>
      </c>
      <c r="J51">
        <f>Inequality!C51</f>
        <v>0.35799999999999998</v>
      </c>
      <c r="K51">
        <f t="shared" si="5"/>
        <v>137.61178711484592</v>
      </c>
      <c r="L51">
        <f t="shared" si="6"/>
        <v>647.80016806722688</v>
      </c>
      <c r="M51">
        <f t="shared" si="12"/>
        <v>1201.4680179271709</v>
      </c>
      <c r="N51">
        <f t="shared" si="7"/>
        <v>1211.5693086834733</v>
      </c>
      <c r="O51">
        <f t="shared" si="14"/>
        <v>7.4648845301266337E-2</v>
      </c>
      <c r="P51">
        <f t="shared" si="15"/>
        <v>0.35140546857245059</v>
      </c>
      <c r="Q51">
        <f t="shared" si="13"/>
        <v>0.65174795041222644</v>
      </c>
      <c r="R51">
        <f t="shared" si="11"/>
        <v>0.65722749331200025</v>
      </c>
    </row>
    <row r="52" spans="1:18" x14ac:dyDescent="0.2">
      <c r="A52">
        <v>1957</v>
      </c>
      <c r="B52">
        <f>Money!T52</f>
        <v>28.46</v>
      </c>
      <c r="C52">
        <f>Money!U52</f>
        <v>133.43</v>
      </c>
      <c r="D52">
        <f>Money!V52</f>
        <v>258</v>
      </c>
      <c r="E52">
        <f>Money!W52</f>
        <v>260.16000000000003</v>
      </c>
      <c r="F52">
        <f>'Interest rates'!E52</f>
        <v>3.1053424657534201</v>
      </c>
      <c r="G52">
        <f>GDP!B52/1000</f>
        <v>1878.0630000000001</v>
      </c>
      <c r="H52">
        <f>CPI!C51</f>
        <v>0.20804696229851982</v>
      </c>
      <c r="I52">
        <f>Inequality!B52</f>
        <v>0.33</v>
      </c>
      <c r="J52">
        <f>Inequality!C52</f>
        <v>0.35099999999999998</v>
      </c>
      <c r="K52">
        <f t="shared" si="5"/>
        <v>136.79603722915056</v>
      </c>
      <c r="L52">
        <f t="shared" si="6"/>
        <v>641.34558142956996</v>
      </c>
      <c r="M52">
        <f t="shared" si="12"/>
        <v>1240.1046242136629</v>
      </c>
      <c r="N52">
        <f t="shared" si="7"/>
        <v>1250.4868954861495</v>
      </c>
      <c r="O52">
        <f t="shared" si="14"/>
        <v>7.2838896900237399E-2</v>
      </c>
      <c r="P52">
        <f t="shared" si="15"/>
        <v>0.34149311361204066</v>
      </c>
      <c r="Q52">
        <f t="shared" si="13"/>
        <v>0.66031044976322029</v>
      </c>
      <c r="R52">
        <f t="shared" si="11"/>
        <v>0.66583863027286594</v>
      </c>
    </row>
    <row r="53" spans="1:18" x14ac:dyDescent="0.2">
      <c r="A53">
        <v>1958</v>
      </c>
      <c r="B53">
        <f>Money!T53</f>
        <v>28.57</v>
      </c>
      <c r="C53">
        <f>Money!U53</f>
        <v>135.06</v>
      </c>
      <c r="D53">
        <f>Money!V53</f>
        <v>274.69</v>
      </c>
      <c r="E53">
        <f>Money!W53</f>
        <v>276.99</v>
      </c>
      <c r="F53">
        <f>'Interest rates'!E53</f>
        <v>1.57235616438356</v>
      </c>
      <c r="G53">
        <f>GDP!B53/1000</f>
        <v>1859.088</v>
      </c>
      <c r="H53">
        <f>CPI!C52</f>
        <v>0.21500405639149536</v>
      </c>
      <c r="I53">
        <f>Inequality!B53</f>
        <v>0.33600000000000002</v>
      </c>
      <c r="J53">
        <f>Inequality!C53</f>
        <v>0.35399999999999998</v>
      </c>
      <c r="K53">
        <f t="shared" si="5"/>
        <v>132.88121386871705</v>
      </c>
      <c r="L53">
        <f t="shared" si="6"/>
        <v>628.17419478855186</v>
      </c>
      <c r="M53">
        <f t="shared" si="12"/>
        <v>1277.6038025060516</v>
      </c>
      <c r="N53">
        <f t="shared" si="7"/>
        <v>1288.3012750961127</v>
      </c>
      <c r="O53">
        <f t="shared" si="14"/>
        <v>7.1476559403706036E-2</v>
      </c>
      <c r="P53">
        <f t="shared" si="15"/>
        <v>0.33789373864419103</v>
      </c>
      <c r="Q53">
        <f t="shared" si="13"/>
        <v>0.68722072462737194</v>
      </c>
      <c r="R53">
        <f t="shared" si="11"/>
        <v>0.69297487536690716</v>
      </c>
    </row>
    <row r="54" spans="1:18" x14ac:dyDescent="0.2">
      <c r="A54">
        <v>1959</v>
      </c>
      <c r="B54">
        <f>Money!T54</f>
        <v>32.055500000000002</v>
      </c>
      <c r="C54">
        <f>Money!U54</f>
        <v>140.308333333333</v>
      </c>
      <c r="D54">
        <f>Money!V54</f>
        <v>304.28333333333302</v>
      </c>
      <c r="E54">
        <f>Money!W54</f>
        <v>304283333333.33301</v>
      </c>
      <c r="F54">
        <f>'Interest rates'!E54</f>
        <v>3.3100821917808201</v>
      </c>
      <c r="G54">
        <f>GDP!B54/1000</f>
        <v>1997.0609999999999</v>
      </c>
      <c r="H54">
        <f>CPI!C53</f>
        <v>0.2208666901376112</v>
      </c>
      <c r="I54">
        <f>Inequality!B54</f>
        <v>0.34</v>
      </c>
      <c r="J54">
        <f>Inequality!C54</f>
        <v>0.36099999999999999</v>
      </c>
      <c r="K54">
        <f t="shared" si="5"/>
        <v>145.1350585279645</v>
      </c>
      <c r="L54">
        <f t="shared" si="6"/>
        <v>635.26253436366414</v>
      </c>
      <c r="M54">
        <f t="shared" si="12"/>
        <v>1377.6786945272236</v>
      </c>
      <c r="N54">
        <f t="shared" si="7"/>
        <v>1377678694527.2236</v>
      </c>
      <c r="O54">
        <f t="shared" si="14"/>
        <v>7.2674324183369721E-2</v>
      </c>
      <c r="P54">
        <f t="shared" si="15"/>
        <v>0.31809871324093963</v>
      </c>
      <c r="Q54">
        <f t="shared" si="13"/>
        <v>0.68985308637403842</v>
      </c>
      <c r="R54">
        <f t="shared" si="11"/>
        <v>689853086.37403846</v>
      </c>
    </row>
    <row r="55" spans="1:18" x14ac:dyDescent="0.2">
      <c r="A55">
        <v>1960</v>
      </c>
      <c r="B55">
        <f>Money!T55</f>
        <v>32.502749999999999</v>
      </c>
      <c r="C55">
        <f>Money!U55</f>
        <v>143.05000000000001</v>
      </c>
      <c r="D55">
        <f>Money!V55</f>
        <v>324.83333333333297</v>
      </c>
      <c r="E55">
        <f>Money!W55</f>
        <v>324833333333.33301</v>
      </c>
      <c r="F55">
        <f>'Interest rates'!E55</f>
        <v>3.2117486338797798</v>
      </c>
      <c r="G55">
        <f>GDP!B55/1000</f>
        <v>2046.7270000000001</v>
      </c>
      <c r="H55">
        <f>CPI!C54</f>
        <v>0.22310153224448562</v>
      </c>
      <c r="I55">
        <f>Inequality!B55</f>
        <v>0.33500000000000002</v>
      </c>
      <c r="J55">
        <f>Inequality!C55</f>
        <v>0.36399999999999999</v>
      </c>
      <c r="K55">
        <f t="shared" si="5"/>
        <v>145.68591113207546</v>
      </c>
      <c r="L55">
        <f t="shared" si="6"/>
        <v>641.18788679245279</v>
      </c>
      <c r="M55">
        <f t="shared" si="12"/>
        <v>1455.9888050314448</v>
      </c>
      <c r="N55">
        <f t="shared" si="7"/>
        <v>1455988805031.4451</v>
      </c>
      <c r="O55">
        <f t="shared" si="14"/>
        <v>7.1179942968493337E-2</v>
      </c>
      <c r="P55">
        <f t="shared" si="15"/>
        <v>0.31327474880257739</v>
      </c>
      <c r="Q55">
        <f t="shared" si="13"/>
        <v>0.71137421113389565</v>
      </c>
      <c r="R55">
        <f t="shared" si="11"/>
        <v>711374211.13389575</v>
      </c>
    </row>
    <row r="56" spans="1:18" x14ac:dyDescent="0.2">
      <c r="A56">
        <v>1961</v>
      </c>
      <c r="B56">
        <f>Money!T56</f>
        <v>33.767416666666598</v>
      </c>
      <c r="C56">
        <f>Money!U56</f>
        <v>146.49166666666599</v>
      </c>
      <c r="D56">
        <f>Money!V56</f>
        <v>350.1</v>
      </c>
      <c r="E56">
        <f>Money!W56</f>
        <v>350100000000</v>
      </c>
      <c r="F56">
        <f>'Interest rates'!E56</f>
        <v>1.9496712328767101</v>
      </c>
      <c r="G56">
        <f>GDP!B56/1000</f>
        <v>2094.3960000000002</v>
      </c>
      <c r="H56">
        <f>CPI!C55</f>
        <v>0.2263542990096282</v>
      </c>
      <c r="I56">
        <f>Inequality!B56</f>
        <v>0.34300000000000003</v>
      </c>
      <c r="J56">
        <f>Inequality!C56</f>
        <v>0.374</v>
      </c>
      <c r="K56">
        <f t="shared" si="5"/>
        <v>149.17948019723835</v>
      </c>
      <c r="L56">
        <f t="shared" si="6"/>
        <v>647.17863679909533</v>
      </c>
      <c r="M56">
        <f t="shared" si="12"/>
        <v>1546.6903060016907</v>
      </c>
      <c r="N56">
        <f t="shared" si="7"/>
        <v>1546690306001.6907</v>
      </c>
      <c r="O56">
        <f t="shared" si="14"/>
        <v>7.1227924517253821E-2</v>
      </c>
      <c r="P56">
        <f t="shared" si="15"/>
        <v>0.30900490489816407</v>
      </c>
      <c r="Q56">
        <f t="shared" si="13"/>
        <v>0.7384899063986422</v>
      </c>
      <c r="R56">
        <f t="shared" si="11"/>
        <v>738489906.39864218</v>
      </c>
    </row>
    <row r="57" spans="1:18" x14ac:dyDescent="0.2">
      <c r="A57">
        <v>1962</v>
      </c>
      <c r="B57">
        <f>Money!T57</f>
        <v>35.496499999999997</v>
      </c>
      <c r="C57">
        <f>Money!U57</f>
        <v>150.958333333333</v>
      </c>
      <c r="D57">
        <f>Money!V57</f>
        <v>379.60833333333301</v>
      </c>
      <c r="E57">
        <f>Money!W57</f>
        <v>379608333333.33301</v>
      </c>
      <c r="F57">
        <f>'Interest rates'!E57</f>
        <v>2.7103013698630098</v>
      </c>
      <c r="G57">
        <f>GDP!B57/1000</f>
        <v>2220.732</v>
      </c>
      <c r="H57">
        <f>CPI!C56</f>
        <v>0.22878048033798162</v>
      </c>
      <c r="I57">
        <f>Inequality!B57</f>
        <v>0.33700000000000002</v>
      </c>
      <c r="J57">
        <f>Inequality!C57</f>
        <v>0.36199999999999999</v>
      </c>
      <c r="K57">
        <f t="shared" si="5"/>
        <v>155.15528224943125</v>
      </c>
      <c r="L57">
        <f t="shared" si="6"/>
        <v>659.83921840849132</v>
      </c>
      <c r="M57">
        <f t="shared" si="12"/>
        <v>1659.2688885543496</v>
      </c>
      <c r="N57">
        <f t="shared" si="7"/>
        <v>1659268888554.3496</v>
      </c>
      <c r="O57">
        <f t="shared" si="14"/>
        <v>6.986672964114142E-2</v>
      </c>
      <c r="P57">
        <f t="shared" si="15"/>
        <v>0.29712690158402333</v>
      </c>
      <c r="Q57">
        <f t="shared" si="13"/>
        <v>0.74717205342848647</v>
      </c>
      <c r="R57">
        <f t="shared" si="11"/>
        <v>747172053.42848647</v>
      </c>
    </row>
    <row r="58" spans="1:18" x14ac:dyDescent="0.2">
      <c r="A58">
        <v>1963</v>
      </c>
      <c r="B58">
        <f>Money!T58</f>
        <v>37.706666666666599</v>
      </c>
      <c r="C58">
        <f>Money!U58</f>
        <v>156.75</v>
      </c>
      <c r="D58">
        <f>Money!V58</f>
        <v>409.31666666666598</v>
      </c>
      <c r="E58">
        <f>Money!W58</f>
        <v>409316666666.66602</v>
      </c>
      <c r="F58">
        <f>'Interest rates'!E58</f>
        <v>3.17873972602739</v>
      </c>
      <c r="G58">
        <f>GDP!B58/1000</f>
        <v>2316.7649999999999</v>
      </c>
      <c r="H58">
        <f>CPI!C57</f>
        <v>0.23152045798956056</v>
      </c>
      <c r="I58">
        <f>Inequality!B58</f>
        <v>0.33800000000000002</v>
      </c>
      <c r="J58">
        <f>Inequality!C58</f>
        <v>0.36199999999999999</v>
      </c>
      <c r="K58">
        <f t="shared" si="5"/>
        <v>162.86537696969665</v>
      </c>
      <c r="L58">
        <f t="shared" si="6"/>
        <v>677.04599999999994</v>
      </c>
      <c r="M58">
        <f t="shared" si="12"/>
        <v>1767.9503151515121</v>
      </c>
      <c r="N58">
        <f t="shared" si="7"/>
        <v>1767950315151.5122</v>
      </c>
      <c r="O58">
        <f t="shared" si="14"/>
        <v>7.0298617671493077E-2</v>
      </c>
      <c r="P58">
        <f t="shared" si="15"/>
        <v>0.29223766760979208</v>
      </c>
      <c r="Q58">
        <f t="shared" si="13"/>
        <v>0.76311162985952918</v>
      </c>
      <c r="R58">
        <f t="shared" si="11"/>
        <v>763111629.85952926</v>
      </c>
    </row>
    <row r="59" spans="1:18" x14ac:dyDescent="0.2">
      <c r="A59">
        <v>1964</v>
      </c>
      <c r="B59">
        <f>Money!T59</f>
        <v>39.884</v>
      </c>
      <c r="C59">
        <f>Money!U59</f>
        <v>163.416666666666</v>
      </c>
      <c r="D59">
        <f>Money!V59</f>
        <v>442.45</v>
      </c>
      <c r="E59">
        <f>Money!W59</f>
        <v>442450000000</v>
      </c>
      <c r="F59">
        <f>'Interest rates'!E59</f>
        <v>3.4960928961748601</v>
      </c>
      <c r="G59">
        <f>GDP!B59/1000</f>
        <v>2450.915</v>
      </c>
      <c r="H59">
        <f>CPI!C58</f>
        <v>0.23439054631174519</v>
      </c>
      <c r="I59">
        <f>Inequality!B59</f>
        <v>0.34399999999999997</v>
      </c>
      <c r="J59">
        <f>Inequality!C59</f>
        <v>0.36099999999999999</v>
      </c>
      <c r="K59">
        <f t="shared" si="5"/>
        <v>170.16044643265303</v>
      </c>
      <c r="L59">
        <f t="shared" si="6"/>
        <v>697.19819863945293</v>
      </c>
      <c r="M59">
        <f t="shared" si="12"/>
        <v>1887.6614563265305</v>
      </c>
      <c r="N59">
        <f t="shared" si="7"/>
        <v>1887661456326.5305</v>
      </c>
      <c r="O59">
        <f t="shared" si="14"/>
        <v>6.9427314465272366E-2</v>
      </c>
      <c r="P59">
        <f t="shared" si="15"/>
        <v>0.28446445455654434</v>
      </c>
      <c r="Q59">
        <f t="shared" si="13"/>
        <v>0.7701864227549835</v>
      </c>
      <c r="R59">
        <f t="shared" si="11"/>
        <v>770186422.75498354</v>
      </c>
    </row>
    <row r="60" spans="1:18" x14ac:dyDescent="0.2">
      <c r="A60">
        <v>1965</v>
      </c>
      <c r="B60">
        <f>Money!T60</f>
        <v>42.507166666666599</v>
      </c>
      <c r="C60">
        <f>Money!U60</f>
        <v>170.96666666666599</v>
      </c>
      <c r="D60">
        <f>Money!V60</f>
        <v>471.375</v>
      </c>
      <c r="E60">
        <f>Money!W60</f>
        <v>471375000000</v>
      </c>
      <c r="F60">
        <f>'Interest rates'!E60</f>
        <v>4.0767671232876701</v>
      </c>
      <c r="G60">
        <f>GDP!B60/1000</f>
        <v>2607.2939999999999</v>
      </c>
      <c r="H60">
        <f>CPI!C59</f>
        <v>0.23739074530453552</v>
      </c>
      <c r="I60">
        <f>Inequality!B60</f>
        <v>0.34799999999999998</v>
      </c>
      <c r="J60">
        <f>Inequality!C60</f>
        <v>0.35599999999999998</v>
      </c>
      <c r="K60">
        <f t="shared" si="5"/>
        <v>179.0599149606127</v>
      </c>
      <c r="L60">
        <f t="shared" si="6"/>
        <v>720.19095119880205</v>
      </c>
      <c r="M60">
        <f t="shared" si="12"/>
        <v>1985.6502804913432</v>
      </c>
      <c r="N60">
        <f t="shared" si="7"/>
        <v>1985650280491.3433</v>
      </c>
      <c r="O60">
        <f t="shared" si="14"/>
        <v>6.867653396993692E-2</v>
      </c>
      <c r="P60">
        <f t="shared" si="15"/>
        <v>0.2762216118315779</v>
      </c>
      <c r="Q60">
        <f t="shared" si="13"/>
        <v>0.76157513517514452</v>
      </c>
      <c r="R60">
        <f t="shared" si="11"/>
        <v>761575135.17514455</v>
      </c>
    </row>
    <row r="61" spans="1:18" x14ac:dyDescent="0.2">
      <c r="A61">
        <v>1966</v>
      </c>
      <c r="B61">
        <f>Money!T61</f>
        <v>44.758249999999997</v>
      </c>
      <c r="C61">
        <f>Money!U61</f>
        <v>177.7</v>
      </c>
      <c r="D61">
        <f>Money!V61</f>
        <v>503.64166666666603</v>
      </c>
      <c r="E61">
        <f>Money!W61</f>
        <v>503641666666.66602</v>
      </c>
      <c r="F61">
        <f>'Interest rates'!E61</f>
        <v>5.11435616438356</v>
      </c>
      <c r="G61">
        <f>GDP!B61/1000</f>
        <v>2778.0859999999998</v>
      </c>
      <c r="H61">
        <f>CPI!C60</f>
        <v>0.24114864761438259</v>
      </c>
      <c r="I61">
        <f>Inequality!B61</f>
        <v>0.33700000000000002</v>
      </c>
      <c r="J61">
        <f>Inequality!C61</f>
        <v>0.34899999999999998</v>
      </c>
      <c r="K61">
        <f t="shared" si="5"/>
        <v>185.60439978735556</v>
      </c>
      <c r="L61">
        <f t="shared" si="6"/>
        <v>736.88988828234096</v>
      </c>
      <c r="M61">
        <f t="shared" si="12"/>
        <v>2088.5112632770488</v>
      </c>
      <c r="N61">
        <f t="shared" si="7"/>
        <v>2088511263277.0486</v>
      </c>
      <c r="O61">
        <f t="shared" si="14"/>
        <v>6.6810170666910806E-2</v>
      </c>
      <c r="P61">
        <f t="shared" si="15"/>
        <v>0.26525092753872309</v>
      </c>
      <c r="Q61">
        <f t="shared" si="13"/>
        <v>0.75178063720023391</v>
      </c>
      <c r="R61">
        <f t="shared" si="11"/>
        <v>751780637.20023382</v>
      </c>
    </row>
    <row r="62" spans="1:18" x14ac:dyDescent="0.2">
      <c r="A62">
        <v>1967</v>
      </c>
      <c r="B62">
        <f>Money!T62</f>
        <v>47.7290833333333</v>
      </c>
      <c r="C62">
        <f>Money!U62</f>
        <v>190.07499999999999</v>
      </c>
      <c r="D62">
        <f>Money!V62</f>
        <v>545.29999999999995</v>
      </c>
      <c r="E62">
        <f>Money!W62</f>
        <v>545300000000</v>
      </c>
      <c r="F62">
        <f>'Interest rates'!E62</f>
        <v>4.2164383561643799</v>
      </c>
      <c r="G62">
        <f>GDP!B62/1000</f>
        <v>2847.549</v>
      </c>
      <c r="H62">
        <f>CPI!C61</f>
        <v>0.24841953803058367</v>
      </c>
      <c r="I62">
        <f>Inequality!B62</f>
        <v>0.34399999999999997</v>
      </c>
      <c r="J62">
        <f>Inequality!C62</f>
        <v>0.35799999999999998</v>
      </c>
      <c r="K62">
        <f t="shared" si="5"/>
        <v>192.13095600981768</v>
      </c>
      <c r="L62">
        <f t="shared" si="6"/>
        <v>765.13708022675451</v>
      </c>
      <c r="M62">
        <f t="shared" si="12"/>
        <v>2195.0769425103208</v>
      </c>
      <c r="N62">
        <f t="shared" si="7"/>
        <v>2195076942510.321</v>
      </c>
      <c r="O62">
        <f t="shared" si="14"/>
        <v>6.7472396791000852E-2</v>
      </c>
      <c r="P62">
        <f t="shared" si="15"/>
        <v>0.26870023315727121</v>
      </c>
      <c r="Q62">
        <f t="shared" si="13"/>
        <v>0.77086538019550177</v>
      </c>
      <c r="R62">
        <f t="shared" si="11"/>
        <v>770865380.1955018</v>
      </c>
    </row>
    <row r="63" spans="1:18" x14ac:dyDescent="0.2">
      <c r="A63">
        <v>1968</v>
      </c>
      <c r="B63">
        <f>Money!T63</f>
        <v>50.8794166666666</v>
      </c>
      <c r="C63">
        <f>Money!U63</f>
        <v>201.391666666666</v>
      </c>
      <c r="D63">
        <f>Money!V63</f>
        <v>578.72500000000002</v>
      </c>
      <c r="E63">
        <f>Money!W63</f>
        <v>578725000000</v>
      </c>
      <c r="F63">
        <f>'Interest rates'!E63</f>
        <v>5.6618852459016296</v>
      </c>
      <c r="G63">
        <f>GDP!B63/1000</f>
        <v>2983.0810000000001</v>
      </c>
      <c r="H63">
        <f>CPI!C62</f>
        <v>0.25530775000382677</v>
      </c>
      <c r="I63">
        <f>Inequality!B63</f>
        <v>0.34899999999999998</v>
      </c>
      <c r="J63">
        <f>Inequality!C63</f>
        <v>0.34799999999999998</v>
      </c>
      <c r="K63">
        <f t="shared" si="5"/>
        <v>199.28661259168192</v>
      </c>
      <c r="L63">
        <f t="shared" si="6"/>
        <v>788.81924525850616</v>
      </c>
      <c r="M63">
        <f t="shared" si="12"/>
        <v>2266.7741186521976</v>
      </c>
      <c r="N63">
        <f t="shared" si="7"/>
        <v>2266774118652.1973</v>
      </c>
      <c r="O63">
        <f t="shared" si="14"/>
        <v>6.6805632361870801E-2</v>
      </c>
      <c r="P63">
        <f t="shared" si="15"/>
        <v>0.26443105140574663</v>
      </c>
      <c r="Q63">
        <f t="shared" si="13"/>
        <v>0.75987682488413744</v>
      </c>
      <c r="R63">
        <f t="shared" si="11"/>
        <v>759876824.88413727</v>
      </c>
    </row>
    <row r="64" spans="1:18" x14ac:dyDescent="0.2">
      <c r="A64">
        <v>1969</v>
      </c>
      <c r="B64">
        <f>Money!T64</f>
        <v>54.173083333333302</v>
      </c>
      <c r="C64">
        <f>Money!U64</f>
        <v>209.09166666666599</v>
      </c>
      <c r="D64">
        <f>Money!V64</f>
        <v>601.45833333333303</v>
      </c>
      <c r="E64">
        <f>Money!W64</f>
        <v>601458333333.33301</v>
      </c>
      <c r="F64">
        <f>'Interest rates'!E64</f>
        <v>8.2143013698630103</v>
      </c>
      <c r="G64">
        <f>GDP!B64/1000</f>
        <v>3076.5169999999998</v>
      </c>
      <c r="H64">
        <f>CPI!C63</f>
        <v>0.26621408562812843</v>
      </c>
      <c r="I64">
        <f>Inequality!B64</f>
        <v>0.33900000000000002</v>
      </c>
      <c r="J64">
        <f>Inequality!C64</f>
        <v>0.34899999999999998</v>
      </c>
      <c r="K64">
        <f t="shared" si="5"/>
        <v>203.49442894996585</v>
      </c>
      <c r="L64">
        <f t="shared" si="6"/>
        <v>785.42675971978383</v>
      </c>
      <c r="M64">
        <f t="shared" si="12"/>
        <v>2259.3031916932587</v>
      </c>
      <c r="N64">
        <f t="shared" si="7"/>
        <v>2259303191693.2588</v>
      </c>
      <c r="O64">
        <f t="shared" si="14"/>
        <v>6.6144418818412459E-2</v>
      </c>
      <c r="P64">
        <f t="shared" si="15"/>
        <v>0.25529738978194622</v>
      </c>
      <c r="Q64">
        <f t="shared" si="13"/>
        <v>0.73437045584121874</v>
      </c>
      <c r="R64">
        <f t="shared" si="11"/>
        <v>734370455.84121883</v>
      </c>
    </row>
    <row r="65" spans="1:18" x14ac:dyDescent="0.2">
      <c r="A65">
        <v>1970</v>
      </c>
      <c r="B65">
        <f>Money!T65</f>
        <v>58.071833333333302</v>
      </c>
      <c r="C65">
        <f>Money!U65</f>
        <v>223.125</v>
      </c>
      <c r="D65">
        <f>Money!V65</f>
        <v>674.4</v>
      </c>
      <c r="E65">
        <f>Money!W65</f>
        <v>674400000000</v>
      </c>
      <c r="F65">
        <f>'Interest rates'!E65</f>
        <v>7.1709041095890402</v>
      </c>
      <c r="G65">
        <f>GDP!B65/1000</f>
        <v>3081.9</v>
      </c>
      <c r="H65">
        <f>CPI!C64</f>
        <v>0.28075586646053058</v>
      </c>
      <c r="I65">
        <f>Inequality!B65</f>
        <v>0.32600000000000001</v>
      </c>
      <c r="J65">
        <f>Inequality!C65</f>
        <v>0.35299999999999998</v>
      </c>
      <c r="K65">
        <f t="shared" si="5"/>
        <v>206.84103262183197</v>
      </c>
      <c r="L65">
        <f t="shared" si="6"/>
        <v>794.72960908322648</v>
      </c>
      <c r="M65">
        <f t="shared" si="12"/>
        <v>2402.0869394542428</v>
      </c>
      <c r="N65">
        <f t="shared" si="7"/>
        <v>2402086939454.2427</v>
      </c>
      <c r="O65">
        <f t="shared" si="14"/>
        <v>6.7114777449570714E-2</v>
      </c>
      <c r="P65">
        <f t="shared" si="15"/>
        <v>0.25787001819761396</v>
      </c>
      <c r="Q65">
        <f t="shared" si="13"/>
        <v>0.77941754743964531</v>
      </c>
      <c r="R65">
        <f t="shared" si="11"/>
        <v>779417547.43964517</v>
      </c>
    </row>
    <row r="66" spans="1:18" x14ac:dyDescent="0.2">
      <c r="A66">
        <v>1971</v>
      </c>
      <c r="B66">
        <f>Money!T66</f>
        <v>62.175833333333301</v>
      </c>
      <c r="C66">
        <f>Money!U66</f>
        <v>239.02500000000001</v>
      </c>
      <c r="D66">
        <f>Money!V66</f>
        <v>758.15833333333296</v>
      </c>
      <c r="E66">
        <f>Money!W66</f>
        <v>758158333333.33301</v>
      </c>
      <c r="F66">
        <f>'Interest rates'!E66</f>
        <v>4.6679452054794499</v>
      </c>
      <c r="G66">
        <f>GDP!B66/1000</f>
        <v>3178.1060000000002</v>
      </c>
      <c r="H66">
        <f>CPI!C65</f>
        <v>0.29714981095684923</v>
      </c>
      <c r="I66">
        <f>Inequality!B66</f>
        <v>0.33300000000000002</v>
      </c>
      <c r="J66">
        <f>Inequality!C66</f>
        <v>0.35499999999999998</v>
      </c>
      <c r="K66">
        <f t="shared" si="5"/>
        <v>209.24069624382901</v>
      </c>
      <c r="L66">
        <f t="shared" si="6"/>
        <v>804.39223309723104</v>
      </c>
      <c r="M66">
        <f t="shared" si="12"/>
        <v>2551.4346816913485</v>
      </c>
      <c r="N66">
        <f t="shared" si="7"/>
        <v>2551434681691.3486</v>
      </c>
      <c r="O66">
        <f t="shared" si="14"/>
        <v>6.5838174133848584E-2</v>
      </c>
      <c r="P66">
        <f t="shared" si="15"/>
        <v>0.2531042806933535</v>
      </c>
      <c r="Q66">
        <f t="shared" si="13"/>
        <v>0.80281610547016002</v>
      </c>
      <c r="R66">
        <f t="shared" si="11"/>
        <v>802816105.47016001</v>
      </c>
    </row>
    <row r="67" spans="1:18" x14ac:dyDescent="0.2">
      <c r="A67">
        <v>1972</v>
      </c>
      <c r="B67">
        <f>Money!T67</f>
        <v>67.606083333333302</v>
      </c>
      <c r="C67">
        <f>Money!U67</f>
        <v>256.308333333333</v>
      </c>
      <c r="D67">
        <f>Money!V67</f>
        <v>831.75833333333298</v>
      </c>
      <c r="E67">
        <f>Money!W67</f>
        <v>831758333333.33301</v>
      </c>
      <c r="F67">
        <f>'Interest rates'!E67</f>
        <v>4.4371311475409803</v>
      </c>
      <c r="G67">
        <f>GDP!B67/1000</f>
        <v>3346.5540000000001</v>
      </c>
      <c r="H67">
        <f>CPI!C66</f>
        <v>0.30990831024506726</v>
      </c>
      <c r="I67">
        <f>Inequality!B67</f>
        <v>0.33600000000000002</v>
      </c>
      <c r="J67">
        <f>Inequality!C67</f>
        <v>0.35899999999999999</v>
      </c>
      <c r="K67">
        <f t="shared" si="5"/>
        <v>218.14866235717335</v>
      </c>
      <c r="L67">
        <f t="shared" si="6"/>
        <v>827.04569338799331</v>
      </c>
      <c r="M67">
        <f t="shared" si="12"/>
        <v>2683.8852197141814</v>
      </c>
      <c r="N67">
        <f t="shared" si="7"/>
        <v>2683885219714.1812</v>
      </c>
      <c r="O67">
        <f t="shared" si="14"/>
        <v>6.5186057764845082E-2</v>
      </c>
      <c r="P67">
        <f t="shared" si="15"/>
        <v>0.24713352702152522</v>
      </c>
      <c r="Q67">
        <f t="shared" si="13"/>
        <v>0.80198473406201765</v>
      </c>
      <c r="R67">
        <f t="shared" si="11"/>
        <v>801984734.06201756</v>
      </c>
    </row>
    <row r="68" spans="1:18" x14ac:dyDescent="0.2">
      <c r="A68">
        <v>1973</v>
      </c>
      <c r="B68">
        <f>Money!T68</f>
        <v>73.970083333333307</v>
      </c>
      <c r="C68">
        <f>Money!U68</f>
        <v>269.14166666666603</v>
      </c>
      <c r="D68">
        <f>Money!V68</f>
        <v>880.55833333333305</v>
      </c>
      <c r="E68">
        <f>Money!W68</f>
        <v>880558333333.33301</v>
      </c>
      <c r="F68">
        <f>'Interest rates'!E68</f>
        <v>8.7422739726027299</v>
      </c>
      <c r="G68">
        <f>GDP!B68/1000</f>
        <v>3536.6219999999998</v>
      </c>
      <c r="H68">
        <f>CPI!C67</f>
        <v>0.32004928898345303</v>
      </c>
      <c r="I68">
        <f>Inequality!B68</f>
        <v>0.33300000000000002</v>
      </c>
      <c r="J68">
        <f>Inequality!C68</f>
        <v>0.35599999999999998</v>
      </c>
      <c r="K68">
        <f t="shared" si="5"/>
        <v>231.12091130800061</v>
      </c>
      <c r="L68">
        <f t="shared" si="6"/>
        <v>840.93818024567145</v>
      </c>
      <c r="M68">
        <f t="shared" si="12"/>
        <v>2751.3210109923384</v>
      </c>
      <c r="N68">
        <f t="shared" si="7"/>
        <v>2751321010992.3384</v>
      </c>
      <c r="O68">
        <f t="shared" si="14"/>
        <v>6.535075315032271E-2</v>
      </c>
      <c r="P68">
        <f t="shared" si="15"/>
        <v>0.23778005685811815</v>
      </c>
      <c r="Q68">
        <f t="shared" si="13"/>
        <v>0.77795167563633849</v>
      </c>
      <c r="R68">
        <f t="shared" si="11"/>
        <v>777951675.63633847</v>
      </c>
    </row>
    <row r="69" spans="1:18" x14ac:dyDescent="0.2">
      <c r="A69">
        <v>1974</v>
      </c>
      <c r="B69">
        <f>Money!T69</f>
        <v>80.761750000000006</v>
      </c>
      <c r="C69">
        <f>Money!U69</f>
        <v>281.32499999999999</v>
      </c>
      <c r="D69">
        <f>Money!V69</f>
        <v>963.5</v>
      </c>
      <c r="E69">
        <f>Money!W69</f>
        <v>963500000000</v>
      </c>
      <c r="F69">
        <f>'Interest rates'!E69</f>
        <v>10.511397260273901</v>
      </c>
      <c r="G69">
        <f>GDP!B69/1000</f>
        <v>3526.7240000000002</v>
      </c>
      <c r="H69">
        <f>CPI!C68</f>
        <v>0.33981845734666077</v>
      </c>
      <c r="I69">
        <f>Inequality!B69</f>
        <v>0.33300000000000002</v>
      </c>
      <c r="J69">
        <f>Inequality!C69</f>
        <v>0.35499999999999998</v>
      </c>
      <c r="K69">
        <f t="shared" si="5"/>
        <v>237.66145791666668</v>
      </c>
      <c r="L69">
        <f t="shared" si="6"/>
        <v>827.86851013513501</v>
      </c>
      <c r="M69">
        <f t="shared" ref="M69:M100" si="16">D69/H69</f>
        <v>2835.3374549549549</v>
      </c>
      <c r="N69">
        <f t="shared" si="7"/>
        <v>2835337454954.9546</v>
      </c>
      <c r="O69">
        <f t="shared" si="14"/>
        <v>6.738873184197762E-2</v>
      </c>
      <c r="P69">
        <f t="shared" si="15"/>
        <v>0.23474150802136345</v>
      </c>
      <c r="Q69">
        <f t="shared" si="13"/>
        <v>0.80395785294084676</v>
      </c>
      <c r="R69">
        <f t="shared" si="11"/>
        <v>803957852.94084668</v>
      </c>
    </row>
    <row r="70" spans="1:18" x14ac:dyDescent="0.2">
      <c r="A70">
        <v>1975</v>
      </c>
      <c r="B70">
        <f>Money!T70</f>
        <v>88.368083333333303</v>
      </c>
      <c r="C70">
        <f>Money!U70</f>
        <v>297.19166666666598</v>
      </c>
      <c r="D70">
        <f>Money!V70</f>
        <v>1086.5333333333299</v>
      </c>
      <c r="E70">
        <f>Money!W70</f>
        <v>1086533333333.33</v>
      </c>
      <c r="F70">
        <f>'Interest rates'!E70</f>
        <v>5.8211780821917802</v>
      </c>
      <c r="G70">
        <f>GDP!B70/1000</f>
        <v>3516.8249999999998</v>
      </c>
      <c r="H70">
        <f>CPI!C69</f>
        <v>0.3773821733074133</v>
      </c>
      <c r="I70">
        <f>Inequality!B70</f>
        <v>0.33400000000000002</v>
      </c>
      <c r="J70">
        <f>Inequality!C70</f>
        <v>0.35699999999999998</v>
      </c>
      <c r="K70">
        <f t="shared" ref="K70:K110" si="17">B70/H70</f>
        <v>234.16072507841852</v>
      </c>
      <c r="L70">
        <f t="shared" ref="L70:L110" si="18">C70/H70</f>
        <v>787.50849321272892</v>
      </c>
      <c r="M70">
        <f t="shared" si="16"/>
        <v>2879.1326410859533</v>
      </c>
      <c r="N70">
        <f t="shared" ref="N70:N110" si="19">E70/H70</f>
        <v>2879132641085.9536</v>
      </c>
      <c r="O70">
        <f t="shared" si="14"/>
        <v>6.6582990361595623E-2</v>
      </c>
      <c r="P70">
        <f t="shared" si="15"/>
        <v>0.22392598244516829</v>
      </c>
      <c r="Q70">
        <f t="shared" si="13"/>
        <v>0.81867384390350773</v>
      </c>
      <c r="R70">
        <f t="shared" si="11"/>
        <v>818673843.90350783</v>
      </c>
    </row>
    <row r="71" spans="1:18" x14ac:dyDescent="0.2">
      <c r="A71">
        <v>1976</v>
      </c>
      <c r="B71">
        <f>Money!T71</f>
        <v>96.470583333333295</v>
      </c>
      <c r="C71">
        <f>Money!U71</f>
        <v>319.88333333333298</v>
      </c>
      <c r="D71">
        <f>Money!V71</f>
        <v>1221.19166666666</v>
      </c>
      <c r="E71">
        <f>Money!W71</f>
        <v>1221191666666.6599</v>
      </c>
      <c r="F71">
        <f>'Interest rates'!E71</f>
        <v>5.0450819672131102</v>
      </c>
      <c r="G71">
        <f>GDP!B71/1000</f>
        <v>3701.163</v>
      </c>
      <c r="H71">
        <f>CPI!C70</f>
        <v>0.41189211529336134</v>
      </c>
      <c r="I71">
        <f>Inequality!B71</f>
        <v>0.33400000000000002</v>
      </c>
      <c r="J71">
        <f>Inequality!C71</f>
        <v>0.35799999999999998</v>
      </c>
      <c r="K71">
        <f t="shared" si="17"/>
        <v>234.21323145412529</v>
      </c>
      <c r="L71">
        <f t="shared" si="18"/>
        <v>776.61922007296243</v>
      </c>
      <c r="M71">
        <f t="shared" si="16"/>
        <v>2964.8338031353001</v>
      </c>
      <c r="N71">
        <f t="shared" si="19"/>
        <v>2964833803135.2998</v>
      </c>
      <c r="O71">
        <f t="shared" si="14"/>
        <v>6.3280982613877129E-2</v>
      </c>
      <c r="P71">
        <f t="shared" si="15"/>
        <v>0.20983113147758217</v>
      </c>
      <c r="Q71">
        <f t="shared" si="13"/>
        <v>0.80105464232061652</v>
      </c>
      <c r="R71">
        <f t="shared" si="11"/>
        <v>801054642.32061648</v>
      </c>
    </row>
    <row r="72" spans="1:18" x14ac:dyDescent="0.2">
      <c r="A72">
        <v>1977</v>
      </c>
      <c r="B72">
        <f>Money!T72</f>
        <v>106.139</v>
      </c>
      <c r="C72">
        <f>Money!U72</f>
        <v>346.15</v>
      </c>
      <c r="D72">
        <f>Money!V72</f>
        <v>1322.2333333333299</v>
      </c>
      <c r="E72">
        <f>Money!W72</f>
        <v>1322233333333.3301</v>
      </c>
      <c r="F72">
        <f>'Interest rates'!E72</f>
        <v>5.5423013698630097</v>
      </c>
      <c r="G72">
        <f>GDP!B72/1000</f>
        <v>3868.8290000000002</v>
      </c>
      <c r="H72">
        <f>CPI!C71</f>
        <v>0.43554929663702191</v>
      </c>
      <c r="I72">
        <f>Inequality!B72</f>
        <v>0.33600000000000002</v>
      </c>
      <c r="J72">
        <f>Inequality!C72</f>
        <v>0.36299999999999999</v>
      </c>
      <c r="K72">
        <f t="shared" si="17"/>
        <v>243.68998140858926</v>
      </c>
      <c r="L72">
        <f t="shared" si="18"/>
        <v>794.74356329514285</v>
      </c>
      <c r="M72">
        <f t="shared" si="16"/>
        <v>3035.7834200229527</v>
      </c>
      <c r="N72">
        <f t="shared" si="19"/>
        <v>3035783420022.9531</v>
      </c>
      <c r="O72">
        <f t="shared" si="14"/>
        <v>6.2988046617875659E-2</v>
      </c>
      <c r="P72">
        <f t="shared" si="15"/>
        <v>0.20542225135697204</v>
      </c>
      <c r="Q72">
        <f t="shared" si="13"/>
        <v>0.78467759108064805</v>
      </c>
      <c r="R72">
        <f t="shared" si="11"/>
        <v>784677591.08064818</v>
      </c>
    </row>
    <row r="73" spans="1:18" x14ac:dyDescent="0.2">
      <c r="A73">
        <v>1978</v>
      </c>
      <c r="B73">
        <f>Money!T73</f>
        <v>116.642</v>
      </c>
      <c r="C73">
        <f>Money!U73</f>
        <v>372.558333333333</v>
      </c>
      <c r="D73">
        <f>Money!V73</f>
        <v>1425.6666666666599</v>
      </c>
      <c r="E73">
        <f>Money!W73</f>
        <v>1425666666666.6599</v>
      </c>
      <c r="F73">
        <f>'Interest rates'!E73</f>
        <v>7.9368767123287602</v>
      </c>
      <c r="G73">
        <f>GDP!B73/1000</f>
        <v>4089.5479999999998</v>
      </c>
      <c r="H73">
        <f>CPI!C72</f>
        <v>0.46386750141591027</v>
      </c>
      <c r="I73">
        <f>Inequality!B73</f>
        <v>0.33500000000000002</v>
      </c>
      <c r="J73">
        <f>Inequality!C73</f>
        <v>0.36299999999999999</v>
      </c>
      <c r="K73">
        <f t="shared" si="17"/>
        <v>251.45542562038011</v>
      </c>
      <c r="L73">
        <f t="shared" si="18"/>
        <v>803.15678980772543</v>
      </c>
      <c r="M73">
        <f t="shared" si="16"/>
        <v>3073.4351130763666</v>
      </c>
      <c r="N73">
        <f t="shared" si="19"/>
        <v>3073435113076.3667</v>
      </c>
      <c r="O73">
        <f t="shared" si="14"/>
        <v>6.1487339339305988E-2</v>
      </c>
      <c r="P73">
        <f t="shared" si="15"/>
        <v>0.19639255727227692</v>
      </c>
      <c r="Q73">
        <f t="shared" si="13"/>
        <v>0.75153418252490667</v>
      </c>
      <c r="R73">
        <f t="shared" si="11"/>
        <v>751534182.52490664</v>
      </c>
    </row>
    <row r="74" spans="1:18" x14ac:dyDescent="0.2">
      <c r="A74">
        <v>1979</v>
      </c>
      <c r="B74">
        <f>Money!T74</f>
        <v>127.54266666666599</v>
      </c>
      <c r="C74">
        <f>Money!U74</f>
        <v>395.683333333333</v>
      </c>
      <c r="D74">
        <f>Money!V74</f>
        <v>1540.18333333333</v>
      </c>
      <c r="E74">
        <f>Money!W74</f>
        <v>1540183333333.3301</v>
      </c>
      <c r="F74">
        <f>'Interest rates'!E74</f>
        <v>11.202794520547901</v>
      </c>
      <c r="G74">
        <f>GDP!B74/1000</f>
        <v>4228.6469999999999</v>
      </c>
      <c r="H74">
        <f>CPI!C73</f>
        <v>0.49926525738952082</v>
      </c>
      <c r="I74">
        <f>Inequality!B74</f>
        <v>0.34200000000000003</v>
      </c>
      <c r="J74">
        <f>Inequality!C74</f>
        <v>0.36499999999999999</v>
      </c>
      <c r="K74">
        <f t="shared" si="17"/>
        <v>255.46072909927864</v>
      </c>
      <c r="L74">
        <f t="shared" si="18"/>
        <v>792.53127966928719</v>
      </c>
      <c r="M74">
        <f t="shared" si="16"/>
        <v>3084.8998814505876</v>
      </c>
      <c r="N74">
        <f t="shared" si="19"/>
        <v>3084899881450.5879</v>
      </c>
      <c r="O74">
        <f t="shared" si="14"/>
        <v>6.0411930600799413E-2</v>
      </c>
      <c r="P74">
        <f t="shared" si="15"/>
        <v>0.18741958826766272</v>
      </c>
      <c r="Q74">
        <f t="shared" ref="Q74:Q110" si="20">M74/G74</f>
        <v>0.72952409634821436</v>
      </c>
      <c r="R74">
        <f t="shared" si="11"/>
        <v>729524096.34821439</v>
      </c>
    </row>
    <row r="75" spans="1:18" x14ac:dyDescent="0.2">
      <c r="A75">
        <v>1980</v>
      </c>
      <c r="B75">
        <f>Money!T75</f>
        <v>137.46991666666599</v>
      </c>
      <c r="C75">
        <f>Money!U75</f>
        <v>424.96666666666601</v>
      </c>
      <c r="D75">
        <f>Money!V75</f>
        <v>1679.2916666666599</v>
      </c>
      <c r="E75">
        <f>Money!W75</f>
        <v>1679291666666.6599</v>
      </c>
      <c r="F75">
        <f>'Interest rates'!E75</f>
        <v>13.349726775956199</v>
      </c>
      <c r="G75">
        <f>GDP!B75/1000</f>
        <v>4230.558</v>
      </c>
      <c r="H75">
        <f>CPI!C74</f>
        <v>0.55545775995346636</v>
      </c>
      <c r="I75">
        <f>Inequality!B75</f>
        <v>0.34599999999999997</v>
      </c>
      <c r="J75">
        <f>Inequality!C75</f>
        <v>0.36499999999999999</v>
      </c>
      <c r="K75">
        <f t="shared" si="17"/>
        <v>247.48941607761961</v>
      </c>
      <c r="L75">
        <f t="shared" si="18"/>
        <v>765.07467768974504</v>
      </c>
      <c r="M75">
        <f t="shared" si="16"/>
        <v>3023.2571902629338</v>
      </c>
      <c r="N75">
        <f t="shared" si="19"/>
        <v>3023257190262.9341</v>
      </c>
      <c r="O75">
        <f t="shared" ref="O75:O110" si="21">K75/G75</f>
        <v>5.8500419111998846E-2</v>
      </c>
      <c r="P75">
        <f t="shared" ref="P75:P110" si="22">L75/G75</f>
        <v>0.18084486199923155</v>
      </c>
      <c r="Q75">
        <f t="shared" si="20"/>
        <v>0.71462374236753967</v>
      </c>
      <c r="R75">
        <f t="shared" ref="R75:R110" si="23">N75/G75</f>
        <v>714623742.36753976</v>
      </c>
    </row>
    <row r="76" spans="1:18" x14ac:dyDescent="0.2">
      <c r="A76">
        <v>1981</v>
      </c>
      <c r="B76">
        <f>Money!T76</f>
        <v>147.44775000000001</v>
      </c>
      <c r="C76">
        <f>Money!U76</f>
        <v>452.97500000000002</v>
      </c>
      <c r="D76">
        <f>Money!V76</f>
        <v>1830.925</v>
      </c>
      <c r="E76">
        <f>Money!W76</f>
        <v>1830925000000</v>
      </c>
      <c r="F76">
        <f>'Interest rates'!E76</f>
        <v>16.3863561643835</v>
      </c>
      <c r="G76">
        <f>GDP!B76/1000</f>
        <v>4336.1409999999996</v>
      </c>
      <c r="H76">
        <f>CPI!C75</f>
        <v>0.63071530254557706</v>
      </c>
      <c r="I76">
        <f>Inequality!B76</f>
        <v>0.34499999999999997</v>
      </c>
      <c r="J76">
        <f>Inequality!C76</f>
        <v>0.36899999999999999</v>
      </c>
      <c r="K76">
        <f t="shared" si="17"/>
        <v>233.77861517692457</v>
      </c>
      <c r="L76">
        <f t="shared" si="18"/>
        <v>718.19250012134739</v>
      </c>
      <c r="M76">
        <f t="shared" si="16"/>
        <v>2902.9341647655565</v>
      </c>
      <c r="N76">
        <f t="shared" si="19"/>
        <v>2902934164765.5566</v>
      </c>
      <c r="O76">
        <f t="shared" si="21"/>
        <v>5.3913979083457984E-2</v>
      </c>
      <c r="P76">
        <f t="shared" si="22"/>
        <v>0.16562941567659986</v>
      </c>
      <c r="Q76">
        <f t="shared" si="20"/>
        <v>0.6694741164472181</v>
      </c>
      <c r="R76">
        <f t="shared" si="23"/>
        <v>669474116.44721818</v>
      </c>
    </row>
    <row r="77" spans="1:18" x14ac:dyDescent="0.2">
      <c r="A77">
        <v>1982</v>
      </c>
      <c r="B77">
        <f>Money!T77</f>
        <v>160.659083333333</v>
      </c>
      <c r="C77">
        <f>Money!U77</f>
        <v>503.166666666666</v>
      </c>
      <c r="D77">
        <f>Money!V77</f>
        <v>2054.4666666666599</v>
      </c>
      <c r="E77">
        <f>Money!W77</f>
        <v>2054466666666.6599</v>
      </c>
      <c r="F77">
        <f>'Interest rates'!E77</f>
        <v>12.2376712328767</v>
      </c>
      <c r="G77">
        <f>GDP!B77/1000</f>
        <v>4254.87</v>
      </c>
      <c r="H77">
        <f>CPI!C76</f>
        <v>0.6959007485190345</v>
      </c>
      <c r="I77">
        <f>Inequality!B77</f>
        <v>0.35299999999999998</v>
      </c>
      <c r="J77">
        <f>Inequality!C77</f>
        <v>0.38</v>
      </c>
      <c r="K77">
        <f t="shared" si="17"/>
        <v>230.86493824763949</v>
      </c>
      <c r="L77">
        <f t="shared" si="18"/>
        <v>723.0437210154879</v>
      </c>
      <c r="M77">
        <f t="shared" si="16"/>
        <v>2952.2409209054981</v>
      </c>
      <c r="N77">
        <f t="shared" si="19"/>
        <v>2952240920905.498</v>
      </c>
      <c r="O77">
        <f t="shared" si="21"/>
        <v>5.4258987524328471E-2</v>
      </c>
      <c r="P77">
        <f t="shared" si="22"/>
        <v>0.169933210889049</v>
      </c>
      <c r="Q77">
        <f t="shared" si="20"/>
        <v>0.69384985226469864</v>
      </c>
      <c r="R77">
        <f t="shared" si="23"/>
        <v>693849852.26469862</v>
      </c>
    </row>
    <row r="78" spans="1:18" x14ac:dyDescent="0.2">
      <c r="A78">
        <v>1983</v>
      </c>
      <c r="B78">
        <f>Money!T78</f>
        <v>173.98058333333299</v>
      </c>
      <c r="C78">
        <f>Money!U78</f>
        <v>538.64166666666597</v>
      </c>
      <c r="D78">
        <f>Money!V78</f>
        <v>2218.9583333333298</v>
      </c>
      <c r="E78">
        <f>Money!W78</f>
        <v>2218958333333.3301</v>
      </c>
      <c r="F78">
        <f>'Interest rates'!E78</f>
        <v>9.0902739726027306</v>
      </c>
      <c r="G78">
        <f>GDP!B78/1000</f>
        <v>4433.1289999999999</v>
      </c>
      <c r="H78">
        <f>CPI!C77</f>
        <v>0.7385693949088461</v>
      </c>
      <c r="I78">
        <f>Inequality!B78</f>
        <v>0.36399999999999999</v>
      </c>
      <c r="J78">
        <f>Inequality!C78</f>
        <v>0.38200000000000001</v>
      </c>
      <c r="K78">
        <f t="shared" si="17"/>
        <v>235.5643011105349</v>
      </c>
      <c r="L78">
        <f t="shared" si="18"/>
        <v>729.30407132987807</v>
      </c>
      <c r="M78">
        <f t="shared" si="16"/>
        <v>3004.4006001727066</v>
      </c>
      <c r="N78">
        <f t="shared" si="19"/>
        <v>3004400600172.7065</v>
      </c>
      <c r="O78">
        <f t="shared" si="21"/>
        <v>5.3137253869791498E-2</v>
      </c>
      <c r="P78">
        <f t="shared" si="22"/>
        <v>0.1645122601507599</v>
      </c>
      <c r="Q78">
        <f t="shared" si="20"/>
        <v>0.67771558196765913</v>
      </c>
      <c r="R78">
        <f t="shared" si="23"/>
        <v>677715581.96765912</v>
      </c>
    </row>
    <row r="79" spans="1:18" x14ac:dyDescent="0.2">
      <c r="A79">
        <v>1984</v>
      </c>
      <c r="B79">
        <f>Money!T79</f>
        <v>185.41458333333301</v>
      </c>
      <c r="C79">
        <f>Money!U79</f>
        <v>586.95000000000005</v>
      </c>
      <c r="D79">
        <f>Money!V79</f>
        <v>2416.5</v>
      </c>
      <c r="E79">
        <f>Money!W79</f>
        <v>2416500000000</v>
      </c>
      <c r="F79">
        <f>'Interest rates'!E79</f>
        <v>10.2250819672131</v>
      </c>
      <c r="G79">
        <f>GDP!B79/1000</f>
        <v>4755.9579999999996</v>
      </c>
      <c r="H79">
        <f>CPI!C78</f>
        <v>0.762295458372239</v>
      </c>
      <c r="I79">
        <f>Inequality!B79</f>
        <v>0.36699999999999999</v>
      </c>
      <c r="J79">
        <f>Inequality!C79</f>
        <v>0.38300000000000001</v>
      </c>
      <c r="K79">
        <f t="shared" si="17"/>
        <v>243.23191394745606</v>
      </c>
      <c r="L79">
        <f t="shared" si="18"/>
        <v>769.97703915662657</v>
      </c>
      <c r="M79">
        <f t="shared" si="16"/>
        <v>3170.0306927710844</v>
      </c>
      <c r="N79">
        <f t="shared" si="19"/>
        <v>3170030692771.0845</v>
      </c>
      <c r="O79">
        <f t="shared" si="21"/>
        <v>5.1142569792974643E-2</v>
      </c>
      <c r="P79">
        <f t="shared" si="22"/>
        <v>0.16189735888261136</v>
      </c>
      <c r="Q79">
        <f t="shared" si="20"/>
        <v>0.66653883250673884</v>
      </c>
      <c r="R79">
        <f t="shared" si="23"/>
        <v>666538832.5067389</v>
      </c>
    </row>
    <row r="80" spans="1:18" x14ac:dyDescent="0.2">
      <c r="A80">
        <v>1985</v>
      </c>
      <c r="B80">
        <f>Money!T80</f>
        <v>198.78774999999999</v>
      </c>
      <c r="C80">
        <f>Money!U80</f>
        <v>666.25833333333298</v>
      </c>
      <c r="D80">
        <f>Money!V80</f>
        <v>2612.7750000000001</v>
      </c>
      <c r="E80">
        <f>Money!W80</f>
        <v>2612775000000</v>
      </c>
      <c r="F80">
        <f>'Interest rates'!E80</f>
        <v>8.0996712328767106</v>
      </c>
      <c r="G80">
        <f>GDP!B80/1000</f>
        <v>4940.3829999999998</v>
      </c>
      <c r="H80">
        <f>CPI!C79</f>
        <v>0.79507569379601717</v>
      </c>
      <c r="I80">
        <f>Inequality!B80</f>
        <v>0.376</v>
      </c>
      <c r="J80">
        <f>Inequality!C80</f>
        <v>0.38900000000000001</v>
      </c>
      <c r="K80">
        <f t="shared" si="17"/>
        <v>250.02367894169399</v>
      </c>
      <c r="L80">
        <f t="shared" si="18"/>
        <v>837.98101052786899</v>
      </c>
      <c r="M80">
        <f t="shared" si="16"/>
        <v>3286.1965475583106</v>
      </c>
      <c r="N80">
        <f t="shared" si="19"/>
        <v>3286196547558.3105</v>
      </c>
      <c r="O80">
        <f t="shared" si="21"/>
        <v>5.0608157088568639E-2</v>
      </c>
      <c r="P80">
        <f t="shared" si="22"/>
        <v>0.16961863291325166</v>
      </c>
      <c r="Q80">
        <f t="shared" si="20"/>
        <v>0.66517040228628244</v>
      </c>
      <c r="R80">
        <f t="shared" si="23"/>
        <v>665170402.28628242</v>
      </c>
    </row>
    <row r="81" spans="1:18" x14ac:dyDescent="0.2">
      <c r="A81">
        <v>1986</v>
      </c>
      <c r="B81">
        <f>Money!T81</f>
        <v>214.61691666666599</v>
      </c>
      <c r="C81">
        <f>Money!U81</f>
        <v>743.55833333333305</v>
      </c>
      <c r="D81">
        <f>Money!V81</f>
        <v>2782.25833333333</v>
      </c>
      <c r="E81">
        <f>Money!W81</f>
        <v>2782258333333.3301</v>
      </c>
      <c r="F81">
        <f>'Interest rates'!E81</f>
        <v>6.7994794520547899</v>
      </c>
      <c r="G81">
        <f>GDP!B81/1000</f>
        <v>5110.4799999999996</v>
      </c>
      <c r="H81">
        <f>CPI!C80</f>
        <v>0.823271441473159</v>
      </c>
      <c r="I81">
        <f>Inequality!B81</f>
        <v>0.40600000000000003</v>
      </c>
      <c r="J81">
        <f>Inequality!C81</f>
        <v>0.39200000000000002</v>
      </c>
      <c r="K81">
        <f t="shared" si="17"/>
        <v>260.68791634825959</v>
      </c>
      <c r="L81">
        <f t="shared" si="18"/>
        <v>903.17518120489206</v>
      </c>
      <c r="M81">
        <f t="shared" si="16"/>
        <v>3379.5151795315123</v>
      </c>
      <c r="N81">
        <f t="shared" si="19"/>
        <v>3379515179531.5127</v>
      </c>
      <c r="O81">
        <f t="shared" si="21"/>
        <v>5.1010456228819917E-2</v>
      </c>
      <c r="P81">
        <f t="shared" si="22"/>
        <v>0.17673000994131513</v>
      </c>
      <c r="Q81">
        <f t="shared" si="20"/>
        <v>0.66129114672819633</v>
      </c>
      <c r="R81">
        <f t="shared" si="23"/>
        <v>661291146.72819638</v>
      </c>
    </row>
    <row r="82" spans="1:18" x14ac:dyDescent="0.2">
      <c r="A82">
        <v>1987</v>
      </c>
      <c r="B82">
        <f>Money!T82</f>
        <v>233.093666666666</v>
      </c>
      <c r="C82">
        <f>Money!U82</f>
        <v>774.75833333333298</v>
      </c>
      <c r="D82">
        <f>Money!V82</f>
        <v>2931.11666666666</v>
      </c>
      <c r="E82">
        <f>Money!W82</f>
        <v>2931116666666.6602</v>
      </c>
      <c r="F82">
        <f>'Interest rates'!E82</f>
        <v>6.6603561643835603</v>
      </c>
      <c r="G82">
        <f>GDP!B82/1000</f>
        <v>5290.1289999999999</v>
      </c>
      <c r="H82">
        <f>CPI!C81</f>
        <v>0.83889237551470264</v>
      </c>
      <c r="I82">
        <f>Inequality!B82</f>
        <v>0.38300000000000001</v>
      </c>
      <c r="J82">
        <f>Inequality!C82</f>
        <v>0.39300000000000002</v>
      </c>
      <c r="K82">
        <f t="shared" si="17"/>
        <v>277.85884515120466</v>
      </c>
      <c r="L82">
        <f t="shared" si="18"/>
        <v>923.54914163807939</v>
      </c>
      <c r="M82">
        <f t="shared" si="16"/>
        <v>3494.0318355716045</v>
      </c>
      <c r="N82">
        <f t="shared" si="19"/>
        <v>3494031835571.6045</v>
      </c>
      <c r="O82">
        <f t="shared" si="21"/>
        <v>5.2524020709363545E-2</v>
      </c>
      <c r="P82">
        <f t="shared" si="22"/>
        <v>0.17457970148517729</v>
      </c>
      <c r="Q82">
        <f t="shared" si="20"/>
        <v>0.6604814051928799</v>
      </c>
      <c r="R82">
        <f t="shared" si="23"/>
        <v>660481405.19287992</v>
      </c>
    </row>
    <row r="83" spans="1:18" x14ac:dyDescent="0.2">
      <c r="A83">
        <v>1988</v>
      </c>
      <c r="B83">
        <f>Money!T83</f>
        <v>247.37641666666599</v>
      </c>
      <c r="C83">
        <f>Money!U83</f>
        <v>782.15</v>
      </c>
      <c r="D83">
        <f>Money!V83</f>
        <v>3054.0250000000001</v>
      </c>
      <c r="E83">
        <f>Money!W83</f>
        <v>3054025000000</v>
      </c>
      <c r="F83">
        <f>'Interest rates'!E83</f>
        <v>7.5718032786885203</v>
      </c>
      <c r="G83">
        <f>GDP!B83/1000</f>
        <v>5512.8450000000003</v>
      </c>
      <c r="H83">
        <f>CPI!C82</f>
        <v>0.86963676162194437</v>
      </c>
      <c r="I83">
        <f>Inequality!B83</f>
        <v>0.40600000000000003</v>
      </c>
      <c r="J83">
        <f>Inequality!C83</f>
        <v>0.39500000000000002</v>
      </c>
      <c r="K83">
        <f t="shared" si="17"/>
        <v>284.45947501723424</v>
      </c>
      <c r="L83">
        <f t="shared" si="18"/>
        <v>899.39850121012091</v>
      </c>
      <c r="M83">
        <f t="shared" si="16"/>
        <v>3511.8398103410341</v>
      </c>
      <c r="N83">
        <f t="shared" si="19"/>
        <v>3511839810341.0337</v>
      </c>
      <c r="O83">
        <f t="shared" si="21"/>
        <v>5.1599396503481276E-2</v>
      </c>
      <c r="P83">
        <f t="shared" si="22"/>
        <v>0.1631459801989936</v>
      </c>
      <c r="Q83">
        <f t="shared" si="20"/>
        <v>0.63702857786515565</v>
      </c>
      <c r="R83">
        <f t="shared" si="23"/>
        <v>637028577.86515558</v>
      </c>
    </row>
    <row r="84" spans="1:18" x14ac:dyDescent="0.2">
      <c r="A84">
        <v>1989</v>
      </c>
      <c r="B84">
        <f>Money!T84</f>
        <v>266.86758333333302</v>
      </c>
      <c r="C84">
        <f>Money!U84</f>
        <v>810.56666666666604</v>
      </c>
      <c r="D84">
        <f>Money!V84</f>
        <v>3222.2333333333299</v>
      </c>
      <c r="E84">
        <f>Money!W84</f>
        <v>3222233333333.3301</v>
      </c>
      <c r="F84">
        <f>'Interest rates'!E84</f>
        <v>9.2149041095890407</v>
      </c>
      <c r="G84">
        <f>GDP!B84/1000</f>
        <v>5703.5209999999997</v>
      </c>
      <c r="H84">
        <f>CPI!C83</f>
        <v>0.90509574614642818</v>
      </c>
      <c r="I84">
        <f>Inequality!B84</f>
        <v>0.40100000000000002</v>
      </c>
      <c r="J84">
        <f>Inequality!C84</f>
        <v>0.40100000000000002</v>
      </c>
      <c r="K84">
        <f t="shared" si="17"/>
        <v>294.85011333835024</v>
      </c>
      <c r="L84">
        <f t="shared" si="18"/>
        <v>895.55902800092372</v>
      </c>
      <c r="M84">
        <f t="shared" si="16"/>
        <v>3560.1021737782321</v>
      </c>
      <c r="N84">
        <f t="shared" si="19"/>
        <v>3560102173778.2324</v>
      </c>
      <c r="O84">
        <f t="shared" si="21"/>
        <v>5.1696156345939687E-2</v>
      </c>
      <c r="P84">
        <f t="shared" si="22"/>
        <v>0.1570186255123675</v>
      </c>
      <c r="Q84">
        <f t="shared" si="20"/>
        <v>0.62419375220644091</v>
      </c>
      <c r="R84">
        <f t="shared" si="23"/>
        <v>624193752.20644104</v>
      </c>
    </row>
    <row r="85" spans="1:18" x14ac:dyDescent="0.2">
      <c r="A85">
        <v>1990</v>
      </c>
      <c r="B85">
        <f>Money!T85</f>
        <v>291.81875000000002</v>
      </c>
      <c r="C85">
        <f>Money!U85</f>
        <v>858.98333333333301</v>
      </c>
      <c r="D85">
        <f>Money!V85</f>
        <v>3342.1</v>
      </c>
      <c r="E85">
        <f>Money!W85</f>
        <v>3342100000000</v>
      </c>
      <c r="F85">
        <f>'Interest rates'!E85</f>
        <v>8.0965205479452003</v>
      </c>
      <c r="G85">
        <f>GDP!B85/1000</f>
        <v>5803.2</v>
      </c>
      <c r="H85">
        <f>CPI!C84</f>
        <v>0.94878997076336702</v>
      </c>
      <c r="I85">
        <f>Inequality!B85</f>
        <v>0.4</v>
      </c>
      <c r="J85">
        <f>Inequality!C85</f>
        <v>0.39600000000000002</v>
      </c>
      <c r="K85">
        <f t="shared" si="17"/>
        <v>307.56938731678594</v>
      </c>
      <c r="L85">
        <f t="shared" si="18"/>
        <v>905.34613539624752</v>
      </c>
      <c r="M85">
        <f t="shared" si="16"/>
        <v>3522.4866440262326</v>
      </c>
      <c r="N85">
        <f t="shared" si="19"/>
        <v>3522486644026.2324</v>
      </c>
      <c r="O85">
        <f t="shared" si="21"/>
        <v>5.2999963350700639E-2</v>
      </c>
      <c r="P85">
        <f t="shared" si="22"/>
        <v>0.15600808784743719</v>
      </c>
      <c r="Q85">
        <f t="shared" si="20"/>
        <v>0.60699039220192874</v>
      </c>
      <c r="R85">
        <f t="shared" si="23"/>
        <v>606990392.20192873</v>
      </c>
    </row>
    <row r="86" spans="1:18" x14ac:dyDescent="0.2">
      <c r="A86">
        <v>1991</v>
      </c>
      <c r="B86">
        <f>Money!T86</f>
        <v>312.66616666666602</v>
      </c>
      <c r="C86">
        <f>Money!U86</f>
        <v>965.85833333333301</v>
      </c>
      <c r="D86">
        <f>Money!V86</f>
        <v>3404.5666666666598</v>
      </c>
      <c r="E86">
        <f>Money!W86</f>
        <v>3404566666666.6602</v>
      </c>
      <c r="F86">
        <f>'Interest rates'!E86</f>
        <v>5.6850136986301303</v>
      </c>
      <c r="G86">
        <f>GDP!B86/1000</f>
        <v>5791.9309999999996</v>
      </c>
      <c r="H86">
        <f>CPI!C85</f>
        <v>1</v>
      </c>
      <c r="I86">
        <f>Inequality!B86</f>
        <v>0.39600000000000002</v>
      </c>
      <c r="J86">
        <f>Inequality!C86</f>
        <v>0.39700000000000002</v>
      </c>
      <c r="K86">
        <f t="shared" si="17"/>
        <v>312.66616666666602</v>
      </c>
      <c r="L86">
        <f t="shared" si="18"/>
        <v>965.85833333333301</v>
      </c>
      <c r="M86">
        <f t="shared" si="16"/>
        <v>3404.5666666666598</v>
      </c>
      <c r="N86">
        <f t="shared" si="19"/>
        <v>3404566666666.6602</v>
      </c>
      <c r="O86">
        <f t="shared" si="21"/>
        <v>5.3983061377400048E-2</v>
      </c>
      <c r="P86">
        <f t="shared" si="22"/>
        <v>0.1667592955325837</v>
      </c>
      <c r="Q86">
        <f t="shared" si="20"/>
        <v>0.58781202101106866</v>
      </c>
      <c r="R86">
        <f t="shared" si="23"/>
        <v>587812021.0110687</v>
      </c>
    </row>
    <row r="87" spans="1:18" x14ac:dyDescent="0.2">
      <c r="A87">
        <v>1992</v>
      </c>
      <c r="B87">
        <f>Money!T87</f>
        <v>343.56316666666601</v>
      </c>
      <c r="C87">
        <f>Money!U87</f>
        <v>1078.3916666666601</v>
      </c>
      <c r="D87">
        <f>Money!V87</f>
        <v>3439.75833333333</v>
      </c>
      <c r="E87">
        <f>Money!W87</f>
        <v>3439758333333.3301</v>
      </c>
      <c r="F87">
        <f>'Interest rates'!E87</f>
        <v>3.5210655737704899</v>
      </c>
      <c r="G87">
        <f>GDP!B87/1000</f>
        <v>5985.152</v>
      </c>
      <c r="H87">
        <f>CPI!C86</f>
        <v>1.0423548500665862</v>
      </c>
      <c r="I87">
        <f>Inequality!B87</f>
        <v>0.40799999999999997</v>
      </c>
      <c r="J87">
        <f>Inequality!C87</f>
        <v>0.40400000000000003</v>
      </c>
      <c r="K87">
        <f t="shared" si="17"/>
        <v>329.60288585477298</v>
      </c>
      <c r="L87">
        <f t="shared" si="18"/>
        <v>1034.5725034020534</v>
      </c>
      <c r="M87">
        <f t="shared" si="16"/>
        <v>3299.9878430206336</v>
      </c>
      <c r="N87">
        <f t="shared" si="19"/>
        <v>3299987843020.6338</v>
      </c>
      <c r="O87">
        <f t="shared" si="21"/>
        <v>5.5070094436160177E-2</v>
      </c>
      <c r="P87">
        <f t="shared" si="22"/>
        <v>0.17285651281739434</v>
      </c>
      <c r="Q87">
        <f t="shared" si="20"/>
        <v>0.55136241201904879</v>
      </c>
      <c r="R87">
        <f t="shared" si="23"/>
        <v>551362412.01904881</v>
      </c>
    </row>
    <row r="88" spans="1:18" x14ac:dyDescent="0.2">
      <c r="A88">
        <v>1993</v>
      </c>
      <c r="B88">
        <f>Money!T88</f>
        <v>379.12866666666599</v>
      </c>
      <c r="C88">
        <f>Money!U88</f>
        <v>1145.2166666666601</v>
      </c>
      <c r="D88">
        <f>Money!V88</f>
        <v>3483.35</v>
      </c>
      <c r="E88">
        <f>Money!W88</f>
        <v>3483350000000</v>
      </c>
      <c r="F88">
        <f>'Interest rates'!E88</f>
        <v>3.02134246575342</v>
      </c>
      <c r="G88">
        <f>GDP!B88/1000</f>
        <v>6146.21</v>
      </c>
      <c r="H88">
        <f>CPI!C87</f>
        <v>1.0739258216106171</v>
      </c>
      <c r="I88">
        <f>Inequality!B88</f>
        <v>0.40699999999999997</v>
      </c>
      <c r="J88">
        <f>Inequality!C88</f>
        <v>0.42899999999999999</v>
      </c>
      <c r="K88">
        <f t="shared" si="17"/>
        <v>353.03059023021615</v>
      </c>
      <c r="L88">
        <f t="shared" si="18"/>
        <v>1066.383397830145</v>
      </c>
      <c r="M88">
        <f t="shared" si="16"/>
        <v>3243.5666690422399</v>
      </c>
      <c r="N88">
        <f t="shared" si="19"/>
        <v>3243566669042.2397</v>
      </c>
      <c r="O88">
        <f t="shared" si="21"/>
        <v>5.7438745215379255E-2</v>
      </c>
      <c r="P88">
        <f t="shared" si="22"/>
        <v>0.1735025971826776</v>
      </c>
      <c r="Q88">
        <f t="shared" si="20"/>
        <v>0.52773443618786864</v>
      </c>
      <c r="R88">
        <f t="shared" si="23"/>
        <v>527734436.1878686</v>
      </c>
    </row>
    <row r="89" spans="1:18" x14ac:dyDescent="0.2">
      <c r="A89">
        <v>1994</v>
      </c>
      <c r="B89">
        <f>Money!T89</f>
        <v>407.91833333333301</v>
      </c>
      <c r="C89">
        <f>Money!U89</f>
        <v>1143.00833333333</v>
      </c>
      <c r="D89">
        <f>Money!V89</f>
        <v>3555.5833333333298</v>
      </c>
      <c r="E89">
        <f>Money!W89</f>
        <v>3555583333333.3301</v>
      </c>
      <c r="F89">
        <f>'Interest rates'!E89</f>
        <v>4.2063287671232796</v>
      </c>
      <c r="G89">
        <f>GDP!B89/1000</f>
        <v>6395.8580000000002</v>
      </c>
      <c r="H89">
        <f>CPI!C88</f>
        <v>1.1056192502563946</v>
      </c>
      <c r="I89">
        <f>Inequality!B89</f>
        <v>0.40799999999999997</v>
      </c>
      <c r="J89">
        <f>Inequality!C89</f>
        <v>0.42599999999999999</v>
      </c>
      <c r="K89">
        <f t="shared" si="17"/>
        <v>368.9501003521205</v>
      </c>
      <c r="L89">
        <f t="shared" si="18"/>
        <v>1033.8173227973959</v>
      </c>
      <c r="M89">
        <f t="shared" si="16"/>
        <v>3215.9202478690427</v>
      </c>
      <c r="N89">
        <f t="shared" si="19"/>
        <v>3215920247869.043</v>
      </c>
      <c r="O89">
        <f t="shared" si="21"/>
        <v>5.7685786700098794E-2</v>
      </c>
      <c r="P89">
        <f t="shared" si="22"/>
        <v>0.16163856714726874</v>
      </c>
      <c r="Q89">
        <f t="shared" si="20"/>
        <v>0.50281295298754958</v>
      </c>
      <c r="R89">
        <f t="shared" si="23"/>
        <v>502812952.9875496</v>
      </c>
    </row>
    <row r="90" spans="1:18" x14ac:dyDescent="0.2">
      <c r="A90">
        <v>1995</v>
      </c>
      <c r="B90">
        <f>Money!T90</f>
        <v>425.743083333333</v>
      </c>
      <c r="C90">
        <f>Money!U90</f>
        <v>1106.81666666666</v>
      </c>
      <c r="D90">
        <f>Money!V90</f>
        <v>3728.95</v>
      </c>
      <c r="E90">
        <f>Money!W90</f>
        <v>3728950000000</v>
      </c>
      <c r="F90">
        <f>'Interest rates'!E90</f>
        <v>5.8343013698630104</v>
      </c>
      <c r="G90">
        <f>GDP!B90/1000</f>
        <v>6558.1509999999998</v>
      </c>
      <c r="H90">
        <f>CPI!C89</f>
        <v>1.1344502441488467</v>
      </c>
      <c r="I90">
        <f>Inequality!B90</f>
        <v>0.42099999999999999</v>
      </c>
      <c r="J90">
        <f>Inequality!C90</f>
        <v>0.42099999999999999</v>
      </c>
      <c r="K90">
        <f t="shared" si="17"/>
        <v>375.28581401360515</v>
      </c>
      <c r="L90">
        <f t="shared" si="18"/>
        <v>975.64143722943129</v>
      </c>
      <c r="M90">
        <f t="shared" si="16"/>
        <v>3287.0106196660481</v>
      </c>
      <c r="N90">
        <f t="shared" si="19"/>
        <v>3287010619666.0483</v>
      </c>
      <c r="O90">
        <f t="shared" si="21"/>
        <v>5.7224332592159768E-2</v>
      </c>
      <c r="P90">
        <f t="shared" si="22"/>
        <v>0.14876776049063697</v>
      </c>
      <c r="Q90">
        <f t="shared" si="20"/>
        <v>0.50120996294017139</v>
      </c>
      <c r="R90">
        <f t="shared" si="23"/>
        <v>501209962.94017148</v>
      </c>
    </row>
    <row r="91" spans="1:18" x14ac:dyDescent="0.2">
      <c r="A91">
        <v>1996</v>
      </c>
      <c r="B91">
        <f>Money!T91</f>
        <v>453.842166666666</v>
      </c>
      <c r="C91">
        <f>Money!U91</f>
        <v>1070.2333333333299</v>
      </c>
      <c r="D91">
        <f>Money!V91</f>
        <v>3925.7249999999999</v>
      </c>
      <c r="E91">
        <f>Money!W91</f>
        <v>3925725000000</v>
      </c>
      <c r="F91">
        <f>'Interest rates'!E91</f>
        <v>5.30046448087431</v>
      </c>
      <c r="G91">
        <f>GDP!B91/1000</f>
        <v>6803.7690000000002</v>
      </c>
      <c r="H91">
        <f>CPI!C90</f>
        <v>1.1662737834652299</v>
      </c>
      <c r="I91">
        <f>Inequality!B91</f>
        <v>0.435</v>
      </c>
      <c r="J91">
        <f>Inequality!C91</f>
        <v>0.42499999999999999</v>
      </c>
      <c r="K91">
        <f t="shared" si="17"/>
        <v>389.13861659327642</v>
      </c>
      <c r="L91">
        <f t="shared" si="18"/>
        <v>917.651882865321</v>
      </c>
      <c r="M91">
        <f t="shared" si="16"/>
        <v>3366.0406807189775</v>
      </c>
      <c r="N91">
        <f t="shared" si="19"/>
        <v>3366040680718.9775</v>
      </c>
      <c r="O91">
        <f t="shared" si="21"/>
        <v>5.7194566216647924E-2</v>
      </c>
      <c r="P91">
        <f t="shared" si="22"/>
        <v>0.13487405037785982</v>
      </c>
      <c r="Q91">
        <f t="shared" si="20"/>
        <v>0.49473177009962821</v>
      </c>
      <c r="R91">
        <f t="shared" si="23"/>
        <v>494731770.09962821</v>
      </c>
    </row>
    <row r="92" spans="1:18" x14ac:dyDescent="0.2">
      <c r="A92">
        <v>1997</v>
      </c>
      <c r="B92">
        <f>Money!T92</f>
        <v>485.66399999999999</v>
      </c>
      <c r="C92">
        <f>Money!U92</f>
        <v>1080.61666666666</v>
      </c>
      <c r="D92">
        <f>Money!V92</f>
        <v>4206.4583333333303</v>
      </c>
      <c r="E92">
        <f>Money!W92</f>
        <v>4206458333333.3301</v>
      </c>
      <c r="F92">
        <f>'Interest rates'!E92</f>
        <v>5.46150684931506</v>
      </c>
      <c r="G92">
        <f>GDP!B92/1000</f>
        <v>7109.7749999999996</v>
      </c>
      <c r="H92">
        <f>CPI!C91</f>
        <v>1.2004622755590932</v>
      </c>
      <c r="I92">
        <f>Inequality!B92</f>
        <v>0.44600000000000001</v>
      </c>
      <c r="J92">
        <f>Inequality!C92</f>
        <v>0.42899999999999999</v>
      </c>
      <c r="K92">
        <f t="shared" si="17"/>
        <v>404.56414990117946</v>
      </c>
      <c r="L92">
        <f t="shared" si="18"/>
        <v>900.16711784081895</v>
      </c>
      <c r="M92">
        <f t="shared" si="16"/>
        <v>3504.0320874508529</v>
      </c>
      <c r="N92">
        <f t="shared" si="19"/>
        <v>3504032087450.8525</v>
      </c>
      <c r="O92">
        <f t="shared" si="21"/>
        <v>5.6902525030845488E-2</v>
      </c>
      <c r="P92">
        <f t="shared" si="22"/>
        <v>0.12660978973889034</v>
      </c>
      <c r="Q92">
        <f t="shared" si="20"/>
        <v>0.49284711364998934</v>
      </c>
      <c r="R92">
        <f t="shared" si="23"/>
        <v>492847113.64998931</v>
      </c>
    </row>
    <row r="93" spans="1:18" x14ac:dyDescent="0.2">
      <c r="A93">
        <v>1998</v>
      </c>
      <c r="B93">
        <f>Money!T93</f>
        <v>535.64716666666595</v>
      </c>
      <c r="C93">
        <f>Money!U93</f>
        <v>1102.3</v>
      </c>
      <c r="D93">
        <f>Money!V93</f>
        <v>4517.2583333333296</v>
      </c>
      <c r="E93">
        <f>Money!W93</f>
        <v>4517258333333.3301</v>
      </c>
      <c r="F93">
        <f>'Interest rates'!E93</f>
        <v>5.3509315068493102</v>
      </c>
      <c r="G93">
        <f>GDP!B93/1000</f>
        <v>7413.357</v>
      </c>
      <c r="H93">
        <f>CPI!C92</f>
        <v>1.2285279125656294</v>
      </c>
      <c r="I93">
        <f>Inequality!B93</f>
        <v>0.45400000000000001</v>
      </c>
      <c r="J93">
        <f>Inequality!C93</f>
        <v>0.43</v>
      </c>
      <c r="K93">
        <f t="shared" si="17"/>
        <v>436.00732322640738</v>
      </c>
      <c r="L93">
        <f t="shared" si="18"/>
        <v>897.25271092781441</v>
      </c>
      <c r="M93">
        <f t="shared" si="16"/>
        <v>3676.9684165332405</v>
      </c>
      <c r="N93">
        <f t="shared" si="19"/>
        <v>3676968416533.2407</v>
      </c>
      <c r="O93">
        <f t="shared" si="21"/>
        <v>5.8813749725853938E-2</v>
      </c>
      <c r="P93">
        <f t="shared" si="22"/>
        <v>0.12103190375531819</v>
      </c>
      <c r="Q93">
        <f t="shared" si="20"/>
        <v>0.49599235765028454</v>
      </c>
      <c r="R93">
        <f t="shared" si="23"/>
        <v>495992357.65028459</v>
      </c>
    </row>
    <row r="94" spans="1:18" x14ac:dyDescent="0.2">
      <c r="A94">
        <v>1999</v>
      </c>
      <c r="B94">
        <f>Money!T94</f>
        <v>572.01975000000004</v>
      </c>
      <c r="C94">
        <f>Money!U94</f>
        <v>1103.7</v>
      </c>
      <c r="D94">
        <f>Money!V94</f>
        <v>4790.1416666666601</v>
      </c>
      <c r="E94">
        <f>Money!W94</f>
        <v>4790141666666.6602</v>
      </c>
      <c r="F94">
        <f>'Interest rates'!E94</f>
        <v>4.9723561643835597</v>
      </c>
      <c r="G94">
        <f>GDP!B94/1000</f>
        <v>7746.1689999999999</v>
      </c>
      <c r="H94">
        <f>CPI!C93</f>
        <v>1.2475929525937948</v>
      </c>
      <c r="I94">
        <f>Inequality!B94</f>
        <v>0.46500000000000002</v>
      </c>
      <c r="J94">
        <f>Inequality!C94</f>
        <v>0.42899999999999999</v>
      </c>
      <c r="K94">
        <f t="shared" si="17"/>
        <v>458.49870249006176</v>
      </c>
      <c r="L94">
        <f t="shared" si="18"/>
        <v>884.66354166666645</v>
      </c>
      <c r="M94">
        <f t="shared" si="16"/>
        <v>3839.5068333046988</v>
      </c>
      <c r="N94">
        <f t="shared" si="19"/>
        <v>3839506833304.6987</v>
      </c>
      <c r="O94">
        <f t="shared" si="21"/>
        <v>5.9190382044344986E-2</v>
      </c>
      <c r="P94">
        <f t="shared" si="22"/>
        <v>0.11420658930455384</v>
      </c>
      <c r="Q94">
        <f t="shared" si="20"/>
        <v>0.49566525508347403</v>
      </c>
      <c r="R94">
        <f t="shared" si="23"/>
        <v>495665255.08347404</v>
      </c>
    </row>
    <row r="95" spans="1:18" x14ac:dyDescent="0.2">
      <c r="A95">
        <v>2000</v>
      </c>
      <c r="B95">
        <f>Money!T95</f>
        <v>601.09308333333297</v>
      </c>
      <c r="C95">
        <f>Money!U95</f>
        <v>1140.24166666666</v>
      </c>
      <c r="D95">
        <f>Money!V95</f>
        <v>5202.8583333333299</v>
      </c>
      <c r="E95">
        <f>Money!W95</f>
        <v>5202858333333.3301</v>
      </c>
      <c r="F95">
        <f>'Interest rates'!E95</f>
        <v>6.2374316939890697</v>
      </c>
      <c r="G95">
        <f>GDP!B95/1000</f>
        <v>8032.2089999999998</v>
      </c>
      <c r="H95">
        <f>CPI!C94</f>
        <v>1.2748932327144147</v>
      </c>
      <c r="I95">
        <f>Inequality!B95</f>
        <v>0.47599999999999998</v>
      </c>
      <c r="J95">
        <f>Inequality!C95</f>
        <v>0.433</v>
      </c>
      <c r="K95">
        <f t="shared" si="17"/>
        <v>471.48503726349463</v>
      </c>
      <c r="L95">
        <f t="shared" si="18"/>
        <v>894.38208424633024</v>
      </c>
      <c r="M95">
        <f t="shared" si="16"/>
        <v>4081.0149429186026</v>
      </c>
      <c r="N95">
        <f t="shared" si="19"/>
        <v>4081014942918.603</v>
      </c>
      <c r="O95">
        <f t="shared" si="21"/>
        <v>5.8699298942980024E-2</v>
      </c>
      <c r="P95">
        <f t="shared" si="22"/>
        <v>0.11134945371146721</v>
      </c>
      <c r="Q95">
        <f t="shared" si="20"/>
        <v>0.5080812691650084</v>
      </c>
      <c r="R95">
        <f t="shared" si="23"/>
        <v>508081269.16500843</v>
      </c>
    </row>
    <row r="96" spans="1:18" x14ac:dyDescent="0.2">
      <c r="A96">
        <v>2001</v>
      </c>
      <c r="B96">
        <f>Money!T96</f>
        <v>653.959916666666</v>
      </c>
      <c r="C96">
        <f>Money!U96</f>
        <v>1196.68333333333</v>
      </c>
      <c r="D96">
        <f>Money!V96</f>
        <v>5590.35</v>
      </c>
      <c r="E96">
        <f>Money!W96</f>
        <v>5590350000000</v>
      </c>
      <c r="F96">
        <f>'Interest rates'!E96</f>
        <v>3.8783561643835598</v>
      </c>
      <c r="G96">
        <f>GDP!B96/1000</f>
        <v>8093.143</v>
      </c>
      <c r="H96">
        <f>CPI!C95</f>
        <v>1.3179445575471842</v>
      </c>
      <c r="I96">
        <f>Inequality!B96</f>
        <v>0.44800000000000001</v>
      </c>
      <c r="J96">
        <f>Inequality!C96</f>
        <v>0.435</v>
      </c>
      <c r="K96">
        <f t="shared" si="17"/>
        <v>496.19683386662746</v>
      </c>
      <c r="L96">
        <f t="shared" si="18"/>
        <v>907.99216589237074</v>
      </c>
      <c r="M96">
        <f t="shared" si="16"/>
        <v>4241.7186428571431</v>
      </c>
      <c r="N96">
        <f t="shared" si="19"/>
        <v>4241718642857.1431</v>
      </c>
      <c r="O96">
        <f t="shared" si="21"/>
        <v>6.1310770595135594E-2</v>
      </c>
      <c r="P96">
        <f t="shared" si="22"/>
        <v>0.11219277428958944</v>
      </c>
      <c r="Q96">
        <f t="shared" si="20"/>
        <v>0.52411265226095016</v>
      </c>
      <c r="R96">
        <f t="shared" si="23"/>
        <v>524112652.26095015</v>
      </c>
    </row>
    <row r="97" spans="1:18" x14ac:dyDescent="0.2">
      <c r="A97">
        <v>2002</v>
      </c>
      <c r="B97">
        <f>Money!T97</f>
        <v>693.50333333333299</v>
      </c>
      <c r="C97">
        <f>Money!U97</f>
        <v>1274.06666666666</v>
      </c>
      <c r="D97">
        <f>Money!V97</f>
        <v>5980.1916666666602</v>
      </c>
      <c r="E97">
        <f>Money!W97</f>
        <v>5980191666666.6602</v>
      </c>
      <c r="F97">
        <f>'Interest rates'!E97</f>
        <v>1.66679452054794</v>
      </c>
      <c r="G97">
        <f>GDP!B97/1000</f>
        <v>8223.6569999999992</v>
      </c>
      <c r="H97">
        <f>CPI!C96</f>
        <v>1.3551944771847113</v>
      </c>
      <c r="I97">
        <f>Inequality!B97</f>
        <v>0.438</v>
      </c>
      <c r="J97">
        <f>Inequality!C97</f>
        <v>0.434</v>
      </c>
      <c r="K97">
        <f t="shared" si="17"/>
        <v>511.73713072829275</v>
      </c>
      <c r="L97">
        <f t="shared" si="18"/>
        <v>940.13566917230457</v>
      </c>
      <c r="M97">
        <f t="shared" si="16"/>
        <v>4412.7922356132567</v>
      </c>
      <c r="N97">
        <f t="shared" si="19"/>
        <v>4412792235613.2559</v>
      </c>
      <c r="O97">
        <f t="shared" si="21"/>
        <v>6.2227440994717165E-2</v>
      </c>
      <c r="P97">
        <f t="shared" si="22"/>
        <v>0.11432087563626556</v>
      </c>
      <c r="Q97">
        <f t="shared" si="20"/>
        <v>0.53659731134375588</v>
      </c>
      <c r="R97">
        <f t="shared" si="23"/>
        <v>536597311.34375572</v>
      </c>
    </row>
    <row r="98" spans="1:18" x14ac:dyDescent="0.2">
      <c r="A98">
        <v>2003</v>
      </c>
      <c r="B98">
        <f>Money!T98</f>
        <v>729.35066666666603</v>
      </c>
      <c r="C98">
        <f>Money!U98</f>
        <v>1344.5833333333301</v>
      </c>
      <c r="D98">
        <f>Money!V98</f>
        <v>6265.6166666666604</v>
      </c>
      <c r="E98">
        <f>Money!W98</f>
        <v>6265616666666.6602</v>
      </c>
      <c r="F98">
        <f>'Interest rates'!E98</f>
        <v>1.1264931506849301</v>
      </c>
      <c r="G98">
        <f>GDP!B98/1000</f>
        <v>8431.1209999999992</v>
      </c>
      <c r="H98">
        <f>CPI!C97</f>
        <v>1.3766856985412299</v>
      </c>
      <c r="I98">
        <f>Inequality!B98</f>
        <v>0.44500000000000001</v>
      </c>
      <c r="J98">
        <f>Inequality!C98</f>
        <v>0.436</v>
      </c>
      <c r="K98">
        <f t="shared" si="17"/>
        <v>529.78734902200551</v>
      </c>
      <c r="L98">
        <f t="shared" si="18"/>
        <v>976.68141301829723</v>
      </c>
      <c r="M98">
        <f t="shared" si="16"/>
        <v>4551.2324805188737</v>
      </c>
      <c r="N98">
        <f t="shared" si="19"/>
        <v>4551232480518.874</v>
      </c>
      <c r="O98">
        <f t="shared" si="21"/>
        <v>6.2837118459337205E-2</v>
      </c>
      <c r="P98">
        <f t="shared" si="22"/>
        <v>0.11584241443318123</v>
      </c>
      <c r="Q98">
        <f t="shared" si="20"/>
        <v>0.53981344598409564</v>
      </c>
      <c r="R98">
        <f t="shared" si="23"/>
        <v>539813445.98409569</v>
      </c>
    </row>
    <row r="99" spans="1:18" x14ac:dyDescent="0.2">
      <c r="A99">
        <v>2004</v>
      </c>
      <c r="B99">
        <f>Money!T99</f>
        <v>761.86775</v>
      </c>
      <c r="C99">
        <f>Money!U99</f>
        <v>1372.1583333333299</v>
      </c>
      <c r="D99">
        <f>Money!V99</f>
        <v>6533.7666666666601</v>
      </c>
      <c r="E99">
        <f>Money!W99</f>
        <v>6533766666666.6602</v>
      </c>
      <c r="F99">
        <f>'Interest rates'!E99</f>
        <v>1.35032786885245</v>
      </c>
      <c r="G99">
        <f>GDP!B99/1000</f>
        <v>8738.8649999999998</v>
      </c>
      <c r="H99">
        <f>CPI!C98</f>
        <v>1.4079352201931763</v>
      </c>
      <c r="I99">
        <f>Inequality!B99</f>
        <v>0.46400000000000002</v>
      </c>
      <c r="J99">
        <f>Inequality!C99</f>
        <v>0.438</v>
      </c>
      <c r="K99">
        <f t="shared" si="17"/>
        <v>541.12415050989887</v>
      </c>
      <c r="L99">
        <f t="shared" si="18"/>
        <v>974.58911010484019</v>
      </c>
      <c r="M99">
        <f t="shared" si="16"/>
        <v>4640.672790165866</v>
      </c>
      <c r="N99">
        <f t="shared" si="19"/>
        <v>4640672790165.8662</v>
      </c>
      <c r="O99">
        <f t="shared" si="21"/>
        <v>6.1921559665917586E-2</v>
      </c>
      <c r="P99">
        <f t="shared" si="22"/>
        <v>0.11152353424670597</v>
      </c>
      <c r="Q99">
        <f t="shared" si="20"/>
        <v>0.5310383888715372</v>
      </c>
      <c r="R99">
        <f t="shared" si="23"/>
        <v>531038388.87153727</v>
      </c>
    </row>
    <row r="100" spans="1:18" x14ac:dyDescent="0.2">
      <c r="A100">
        <v>2005</v>
      </c>
      <c r="B100">
        <f>Money!T100</f>
        <v>794.02158333333296</v>
      </c>
      <c r="C100">
        <f>Money!U100</f>
        <v>1375.1666666666599</v>
      </c>
      <c r="D100">
        <f>Money!V100</f>
        <v>6875.625</v>
      </c>
      <c r="E100">
        <f>Money!W100</f>
        <v>6875625000000</v>
      </c>
      <c r="F100">
        <f>'Interest rates'!E100</f>
        <v>3.2170684931506801</v>
      </c>
      <c r="G100">
        <f>GDP!B100/1000</f>
        <v>9009.77</v>
      </c>
      <c r="H100">
        <f>CPI!C99</f>
        <v>1.4456290468245345</v>
      </c>
      <c r="I100">
        <f>Inequality!B100</f>
        <v>0.48299999999999998</v>
      </c>
      <c r="J100">
        <f>Inequality!C100</f>
        <v>0.44</v>
      </c>
      <c r="K100">
        <f t="shared" si="17"/>
        <v>549.25679936874462</v>
      </c>
      <c r="L100">
        <f t="shared" si="18"/>
        <v>951.2583257007376</v>
      </c>
      <c r="M100">
        <f t="shared" si="16"/>
        <v>4756.1475159225547</v>
      </c>
      <c r="N100">
        <f t="shared" si="19"/>
        <v>4756147515922.5547</v>
      </c>
      <c r="O100">
        <f t="shared" si="21"/>
        <v>6.0962355239783543E-2</v>
      </c>
      <c r="P100">
        <f t="shared" si="22"/>
        <v>0.10558075574634397</v>
      </c>
      <c r="Q100">
        <f t="shared" si="20"/>
        <v>0.52788778358632404</v>
      </c>
      <c r="R100">
        <f t="shared" si="23"/>
        <v>527887783.58632404</v>
      </c>
    </row>
    <row r="101" spans="1:18" x14ac:dyDescent="0.2">
      <c r="A101">
        <v>2006</v>
      </c>
      <c r="B101">
        <f>Money!T101</f>
        <v>811.73141666666595</v>
      </c>
      <c r="C101">
        <f>Money!U101</f>
        <v>1373.05833333333</v>
      </c>
      <c r="D101">
        <f>Money!V101</f>
        <v>7295.8833333333296</v>
      </c>
      <c r="E101">
        <f>Money!W101</f>
        <v>7295883333333.3301</v>
      </c>
      <c r="F101">
        <f>'Interest rates'!E101</f>
        <v>4.96542465753424</v>
      </c>
      <c r="G101">
        <f>GDP!B101/1000</f>
        <v>9253.0339999999997</v>
      </c>
      <c r="H101">
        <f>CPI!C100</f>
        <v>1.4946807696428845</v>
      </c>
      <c r="I101">
        <f>Inequality!B101</f>
        <v>0.49299999999999999</v>
      </c>
      <c r="J101">
        <f>Inequality!C101</f>
        <v>0.44400000000000001</v>
      </c>
      <c r="K101">
        <f t="shared" si="17"/>
        <v>543.08012329656742</v>
      </c>
      <c r="L101">
        <f t="shared" si="18"/>
        <v>918.62982465572691</v>
      </c>
      <c r="M101">
        <f t="shared" ref="M101:M110" si="24">D101/H101</f>
        <v>4881.2318198731446</v>
      </c>
      <c r="N101">
        <f t="shared" si="19"/>
        <v>4881231819873.1445</v>
      </c>
      <c r="O101">
        <f t="shared" si="21"/>
        <v>5.8692113667427076E-2</v>
      </c>
      <c r="P101">
        <f t="shared" si="22"/>
        <v>9.9278768958995178E-2</v>
      </c>
      <c r="Q101">
        <f t="shared" si="20"/>
        <v>0.52752770819529515</v>
      </c>
    </row>
    <row r="102" spans="1:18" x14ac:dyDescent="0.2">
      <c r="A102">
        <v>2007</v>
      </c>
      <c r="B102">
        <f>Money!T102</f>
        <v>832.36433333333298</v>
      </c>
      <c r="C102">
        <f>Money!U102</f>
        <v>1434.7333333333299</v>
      </c>
      <c r="D102">
        <f>Money!V102</f>
        <v>7788.0083333333296</v>
      </c>
      <c r="E102">
        <f>Money!W102</f>
        <v>7788008333333.3301</v>
      </c>
      <c r="F102">
        <f>'Interest rates'!E102</f>
        <v>5.0173150684931498</v>
      </c>
      <c r="G102">
        <f>GDP!B102/1000</f>
        <v>9447.3469999999998</v>
      </c>
      <c r="H102">
        <f>CPI!C101</f>
        <v>1.5428982534555866</v>
      </c>
      <c r="I102">
        <f>Inequality!B102</f>
        <v>0.497</v>
      </c>
      <c r="J102">
        <f>Inequality!C102</f>
        <v>0.432</v>
      </c>
      <c r="K102">
        <f t="shared" si="17"/>
        <v>539.48102635355872</v>
      </c>
      <c r="L102">
        <f t="shared" si="18"/>
        <v>929.89497532970643</v>
      </c>
      <c r="M102">
        <f t="shared" si="24"/>
        <v>5047.6486805858667</v>
      </c>
      <c r="N102">
        <f t="shared" si="19"/>
        <v>5047648680585.8672</v>
      </c>
      <c r="O102">
        <f t="shared" si="21"/>
        <v>5.7103970707708604E-2</v>
      </c>
      <c r="P102">
        <f t="shared" si="22"/>
        <v>9.8429217782485021E-2</v>
      </c>
      <c r="Q102">
        <f t="shared" si="20"/>
        <v>0.53429271525496702</v>
      </c>
    </row>
    <row r="103" spans="1:18" x14ac:dyDescent="0.2">
      <c r="A103">
        <v>2008</v>
      </c>
      <c r="B103">
        <f>Money!T103</f>
        <v>907.39758333333305</v>
      </c>
      <c r="C103">
        <f>Money!U103</f>
        <v>1638.1416666666601</v>
      </c>
      <c r="D103">
        <f>Money!V103</f>
        <v>8413.1</v>
      </c>
      <c r="E103">
        <f>Money!W103</f>
        <v>8413100000000</v>
      </c>
      <c r="F103">
        <f>'Interest rates'!E103</f>
        <v>1.9241803278688501</v>
      </c>
      <c r="G103">
        <f>GDP!B103/1000</f>
        <v>9485.1360000000004</v>
      </c>
      <c r="H103">
        <f>CPI!C102</f>
        <v>1.5869062743957509</v>
      </c>
      <c r="I103">
        <f>Inequality!B103</f>
        <v>0.48199999999999998</v>
      </c>
      <c r="J103">
        <f>Inequality!C103</f>
        <v>0.438</v>
      </c>
      <c r="K103">
        <f t="shared" si="17"/>
        <v>571.80288336741523</v>
      </c>
      <c r="L103">
        <f t="shared" si="18"/>
        <v>1032.2863379504993</v>
      </c>
      <c r="M103">
        <f t="shared" si="24"/>
        <v>5301.5733416288058</v>
      </c>
      <c r="N103">
        <f t="shared" si="19"/>
        <v>5301573341628.8057</v>
      </c>
      <c r="O103">
        <f t="shared" si="21"/>
        <v>6.028409960251653E-2</v>
      </c>
      <c r="P103">
        <f t="shared" si="22"/>
        <v>0.1088320017710341</v>
      </c>
      <c r="Q103">
        <f t="shared" si="20"/>
        <v>0.55893487891252225</v>
      </c>
    </row>
    <row r="104" spans="1:18" x14ac:dyDescent="0.2">
      <c r="A104">
        <v>2009</v>
      </c>
      <c r="B104">
        <f>Money!T104</f>
        <v>945.64191666666602</v>
      </c>
      <c r="C104">
        <f>Money!U104</f>
        <v>1742.625</v>
      </c>
      <c r="D104">
        <f>Money!V104</f>
        <v>8623.7250000000004</v>
      </c>
      <c r="E104">
        <f>Money!W104</f>
        <v>8623725000000</v>
      </c>
      <c r="F104">
        <f>'Interest rates'!E104</f>
        <v>0.15860273972602701</v>
      </c>
      <c r="G104">
        <f>GDP!B104/1000</f>
        <v>0</v>
      </c>
      <c r="H104">
        <f>CPI!C103</f>
        <v>1.647836336083516</v>
      </c>
      <c r="I104">
        <f>Inequality!B104</f>
        <v>0.46500000000000002</v>
      </c>
      <c r="J104">
        <f>Inequality!C104</f>
        <v>0.443</v>
      </c>
      <c r="K104">
        <f t="shared" si="17"/>
        <v>573.86883391236177</v>
      </c>
      <c r="L104">
        <f t="shared" si="18"/>
        <v>1057.5231058090226</v>
      </c>
      <c r="M104">
        <f t="shared" si="24"/>
        <v>5233.3625683339287</v>
      </c>
      <c r="N104">
        <f t="shared" si="19"/>
        <v>5233362568333.9287</v>
      </c>
      <c r="O104" t="e">
        <f t="shared" si="21"/>
        <v>#DIV/0!</v>
      </c>
      <c r="P104" t="e">
        <f t="shared" si="22"/>
        <v>#DIV/0!</v>
      </c>
      <c r="Q104" t="e">
        <f t="shared" si="20"/>
        <v>#DIV/0!</v>
      </c>
      <c r="R104" t="e">
        <f t="shared" si="23"/>
        <v>#DIV/0!</v>
      </c>
    </row>
    <row r="105" spans="1:18" x14ac:dyDescent="0.2">
      <c r="A105">
        <v>2010</v>
      </c>
      <c r="B105">
        <f>Money!T105</f>
        <v>1023.44716666666</v>
      </c>
      <c r="C105">
        <f>Money!U105</f>
        <v>2010.2083333333301</v>
      </c>
      <c r="D105">
        <f>Money!V105</f>
        <v>9253.3583333333299</v>
      </c>
      <c r="E105">
        <f>Money!W105</f>
        <v>9253358333333.3301</v>
      </c>
      <c r="F105">
        <f>'Interest rates'!E105</f>
        <v>0.17624657534246499</v>
      </c>
      <c r="G105">
        <f>GDP!B105/1000</f>
        <v>0</v>
      </c>
      <c r="H105">
        <f>CPI!C104</f>
        <v>1.6419737023374001</v>
      </c>
      <c r="I105">
        <f>Inequality!B105</f>
        <v>0.47899999999999998</v>
      </c>
      <c r="J105">
        <f>Inequality!C105</f>
        <v>0.44</v>
      </c>
      <c r="K105">
        <f t="shared" si="17"/>
        <v>623.30301953664139</v>
      </c>
      <c r="L105">
        <f t="shared" si="18"/>
        <v>1224.2634157122836</v>
      </c>
      <c r="M105">
        <f t="shared" si="24"/>
        <v>5635.5094604504866</v>
      </c>
      <c r="N105">
        <f t="shared" si="19"/>
        <v>5635509460450.4863</v>
      </c>
      <c r="O105" t="e">
        <f t="shared" si="21"/>
        <v>#DIV/0!</v>
      </c>
      <c r="P105" t="e">
        <f t="shared" si="22"/>
        <v>#DIV/0!</v>
      </c>
      <c r="Q105" t="e">
        <f t="shared" si="20"/>
        <v>#DIV/0!</v>
      </c>
      <c r="R105" t="e">
        <f t="shared" si="23"/>
        <v>#DIV/0!</v>
      </c>
    </row>
    <row r="106" spans="1:18" x14ac:dyDescent="0.2">
      <c r="A106">
        <v>2011</v>
      </c>
      <c r="B106">
        <f>Money!T106</f>
        <v>1112.7995000000001</v>
      </c>
      <c r="C106">
        <f>Money!U106</f>
        <v>2315.2833333333301</v>
      </c>
      <c r="D106">
        <f>Money!V106</f>
        <v>10047.6583333333</v>
      </c>
      <c r="E106">
        <f>Money!W106</f>
        <v>10047658333333.301</v>
      </c>
      <c r="F106">
        <f>'Interest rates'!E106</f>
        <v>0.101506849315068</v>
      </c>
      <c r="G106">
        <f>GDP!B106/1000</f>
        <v>0</v>
      </c>
      <c r="H106">
        <f>CPI!C105</f>
        <v>1.6689066111527808</v>
      </c>
      <c r="I106">
        <f>Inequality!B106</f>
        <v>0</v>
      </c>
      <c r="J106">
        <f>Inequality!C106</f>
        <v>0.45</v>
      </c>
      <c r="K106">
        <f t="shared" si="17"/>
        <v>666.7835650979564</v>
      </c>
      <c r="L106">
        <f t="shared" si="18"/>
        <v>1387.3055076066066</v>
      </c>
      <c r="M106">
        <f t="shared" si="24"/>
        <v>6020.503643635865</v>
      </c>
      <c r="N106">
        <f t="shared" si="19"/>
        <v>6020503643635.8652</v>
      </c>
      <c r="O106" t="e">
        <f t="shared" si="21"/>
        <v>#DIV/0!</v>
      </c>
      <c r="P106" t="e">
        <f t="shared" si="22"/>
        <v>#DIV/0!</v>
      </c>
      <c r="Q106" t="e">
        <f t="shared" si="20"/>
        <v>#DIV/0!</v>
      </c>
      <c r="R106" t="e">
        <f t="shared" si="23"/>
        <v>#DIV/0!</v>
      </c>
    </row>
    <row r="107" spans="1:18" x14ac:dyDescent="0.2">
      <c r="A107">
        <v>2012</v>
      </c>
      <c r="B107">
        <f>Money!T107</f>
        <v>1193.2017499999999</v>
      </c>
      <c r="C107">
        <f>Money!U107</f>
        <v>2549.61666666666</v>
      </c>
      <c r="D107">
        <f>Money!V107</f>
        <v>10724.6333333333</v>
      </c>
      <c r="E107">
        <f>Money!W107</f>
        <v>10724633333333.301</v>
      </c>
      <c r="F107">
        <f>'Interest rates'!E107</f>
        <v>0.140573770491803</v>
      </c>
      <c r="G107">
        <f>GDP!B107/1000</f>
        <v>0</v>
      </c>
      <c r="H107">
        <f>CPI!C106</f>
        <v>1.7215861256103722</v>
      </c>
      <c r="I107">
        <f>Inequality!B107</f>
        <v>0</v>
      </c>
      <c r="J107">
        <f>Inequality!C107</f>
        <v>0.45100000000000001</v>
      </c>
      <c r="K107">
        <f t="shared" si="17"/>
        <v>693.08281023521931</v>
      </c>
      <c r="L107">
        <f t="shared" si="18"/>
        <v>1480.9695714541829</v>
      </c>
      <c r="M107">
        <f t="shared" si="24"/>
        <v>6229.5072978303551</v>
      </c>
      <c r="N107">
        <f t="shared" si="19"/>
        <v>6229507297830.3555</v>
      </c>
      <c r="O107" t="e">
        <f t="shared" si="21"/>
        <v>#DIV/0!</v>
      </c>
      <c r="P107" t="e">
        <f t="shared" si="22"/>
        <v>#DIV/0!</v>
      </c>
      <c r="Q107" t="e">
        <f t="shared" si="20"/>
        <v>#DIV/0!</v>
      </c>
      <c r="R107" t="e">
        <f t="shared" si="23"/>
        <v>#DIV/0!</v>
      </c>
    </row>
    <row r="108" spans="1:18" x14ac:dyDescent="0.2">
      <c r="A108">
        <v>2013</v>
      </c>
      <c r="B108">
        <f>Money!T108</f>
        <v>1279.1274166666601</v>
      </c>
      <c r="C108">
        <f>Money!U108</f>
        <v>2815.05</v>
      </c>
      <c r="D108">
        <f>Money!V108</f>
        <v>11386.475</v>
      </c>
      <c r="E108">
        <f>Money!W108</f>
        <v>11386475000000</v>
      </c>
      <c r="F108">
        <f>'Interest rates'!E108</f>
        <v>0.107342465753424</v>
      </c>
      <c r="G108">
        <f>GDP!B108/1000</f>
        <v>0</v>
      </c>
      <c r="H108">
        <f>CPI!C107</f>
        <v>1.7572134886497575</v>
      </c>
      <c r="I108">
        <f>Inequality!B108</f>
        <v>0</v>
      </c>
      <c r="J108">
        <f>Inequality!C108</f>
        <v>0.45500000000000002</v>
      </c>
      <c r="K108">
        <f t="shared" si="17"/>
        <v>727.92943198355567</v>
      </c>
      <c r="L108">
        <f t="shared" si="18"/>
        <v>1601.9965804855528</v>
      </c>
      <c r="M108">
        <f t="shared" si="24"/>
        <v>6479.8472545014238</v>
      </c>
      <c r="N108">
        <f t="shared" si="19"/>
        <v>6479847254501.4238</v>
      </c>
      <c r="O108" t="e">
        <f t="shared" si="21"/>
        <v>#DIV/0!</v>
      </c>
      <c r="P108" t="e">
        <f t="shared" si="22"/>
        <v>#DIV/0!</v>
      </c>
      <c r="Q108" t="e">
        <f t="shared" si="20"/>
        <v>#DIV/0!</v>
      </c>
      <c r="R108" t="e">
        <f t="shared" si="23"/>
        <v>#DIV/0!</v>
      </c>
    </row>
    <row r="109" spans="1:18" x14ac:dyDescent="0.2">
      <c r="A109">
        <v>2014</v>
      </c>
      <c r="B109">
        <f>Money!T109</f>
        <v>1371.5237500000001</v>
      </c>
      <c r="C109">
        <f>Money!U109</f>
        <v>3021.8333333333298</v>
      </c>
      <c r="D109">
        <f>Money!V109</f>
        <v>12042.4083333333</v>
      </c>
      <c r="E109">
        <f>Money!W109</f>
        <v>12042408333333.301</v>
      </c>
      <c r="F109">
        <f>'Interest rates'!E109</f>
        <v>8.8493150684931507E-2</v>
      </c>
      <c r="G109">
        <f>GDP!B109/1000</f>
        <v>0</v>
      </c>
      <c r="H109">
        <f>CPI!C108</f>
        <v>1.7829524407231092</v>
      </c>
      <c r="I109">
        <f>Inequality!B109</f>
        <v>0</v>
      </c>
      <c r="J109">
        <f>Inequality!C109</f>
        <v>0.45200000000000001</v>
      </c>
      <c r="K109">
        <f t="shared" si="17"/>
        <v>769.24303681580727</v>
      </c>
      <c r="L109">
        <f t="shared" si="18"/>
        <v>1694.8479748050765</v>
      </c>
      <c r="M109">
        <f t="shared" si="24"/>
        <v>6754.1949287493499</v>
      </c>
      <c r="N109">
        <f t="shared" si="19"/>
        <v>6754194928749.3506</v>
      </c>
      <c r="O109" t="e">
        <f t="shared" si="21"/>
        <v>#DIV/0!</v>
      </c>
      <c r="P109" t="e">
        <f t="shared" si="22"/>
        <v>#DIV/0!</v>
      </c>
      <c r="Q109" t="e">
        <f t="shared" si="20"/>
        <v>#DIV/0!</v>
      </c>
      <c r="R109" t="e">
        <f t="shared" si="23"/>
        <v>#DIV/0!</v>
      </c>
    </row>
    <row r="110" spans="1:18" x14ac:dyDescent="0.2">
      <c r="A110">
        <v>2015</v>
      </c>
      <c r="B110">
        <f>Money!T110</f>
        <v>1457.5250000000001</v>
      </c>
      <c r="C110">
        <f>Money!U110</f>
        <v>3248.5250000000001</v>
      </c>
      <c r="D110">
        <f>Money!V110</f>
        <v>12858.6916666666</v>
      </c>
      <c r="E110">
        <f>Money!W110</f>
        <v>12858691666666.6</v>
      </c>
      <c r="F110">
        <f>'Interest rates'!E110</f>
        <v>0.13372602739726</v>
      </c>
      <c r="G110">
        <f>GDP!B110/1000</f>
        <v>0</v>
      </c>
      <c r="H110">
        <f>CPI!C109</f>
        <v>1.8118752774418712</v>
      </c>
      <c r="I110">
        <f>Inequality!B110</f>
        <v>0</v>
      </c>
      <c r="J110">
        <f>Inequality!C110</f>
        <v>0</v>
      </c>
      <c r="K110">
        <f t="shared" si="17"/>
        <v>804.4289903098811</v>
      </c>
      <c r="L110">
        <f t="shared" si="18"/>
        <v>1792.9076247381049</v>
      </c>
      <c r="M110">
        <f t="shared" si="24"/>
        <v>7096.8966941374556</v>
      </c>
      <c r="N110">
        <f t="shared" si="19"/>
        <v>7096896694137.4551</v>
      </c>
      <c r="O110" t="e">
        <f t="shared" si="21"/>
        <v>#DIV/0!</v>
      </c>
      <c r="P110" t="e">
        <f t="shared" si="22"/>
        <v>#DIV/0!</v>
      </c>
      <c r="Q110" t="e">
        <f t="shared" si="20"/>
        <v>#DIV/0!</v>
      </c>
      <c r="R110" t="e">
        <f t="shared" si="23"/>
        <v>#DIV/0!</v>
      </c>
    </row>
    <row r="111" spans="1:18" x14ac:dyDescent="0.2">
      <c r="A111">
        <v>2016</v>
      </c>
      <c r="B111">
        <f>Money!T111</f>
        <v>1555.44266666666</v>
      </c>
      <c r="C111">
        <f>Money!U111</f>
        <v>3523.9166666666601</v>
      </c>
      <c r="D111">
        <f>Money!V111</f>
        <v>13591.458333333299</v>
      </c>
      <c r="E111">
        <f>Money!W111</f>
        <v>13591458333333.301</v>
      </c>
      <c r="F111">
        <f>'Interest rates'!E111</f>
        <v>0.39319672131147498</v>
      </c>
      <c r="G111">
        <f>GDP!B111/1000</f>
        <v>0</v>
      </c>
      <c r="H111">
        <f>CPI!C110</f>
        <v>0</v>
      </c>
      <c r="I111">
        <f>Inequality!B111</f>
        <v>0</v>
      </c>
      <c r="J111">
        <f>Inequality!C111</f>
        <v>0</v>
      </c>
      <c r="K111" t="e">
        <f t="shared" ref="K111:K116" si="25">B111/H111</f>
        <v>#DIV/0!</v>
      </c>
      <c r="L111" t="e">
        <f t="shared" ref="L111:L116" si="26">C111/H111</f>
        <v>#DIV/0!</v>
      </c>
      <c r="M111" t="e">
        <f t="shared" ref="M111:M116" si="27">D111/H111</f>
        <v>#DIV/0!</v>
      </c>
      <c r="N111" t="e">
        <f t="shared" ref="N111:N116" si="28">E111/H111</f>
        <v>#DIV/0!</v>
      </c>
      <c r="O111" t="e">
        <f t="shared" ref="O111:O116" si="29">K111/G111</f>
        <v>#DIV/0!</v>
      </c>
      <c r="P111" t="e">
        <f t="shared" ref="P111:P116" si="30">L111/G111</f>
        <v>#DIV/0!</v>
      </c>
      <c r="Q111" t="e">
        <f t="shared" ref="Q111:Q116" si="31">M111/G111</f>
        <v>#DIV/0!</v>
      </c>
      <c r="R111" t="e">
        <f t="shared" ref="R111:R116" si="32">N111/G111</f>
        <v>#DIV/0!</v>
      </c>
    </row>
    <row r="112" spans="1:18" x14ac:dyDescent="0.2">
      <c r="A112">
        <v>2017</v>
      </c>
      <c r="B112">
        <f>Money!T112</f>
        <v>1661.4639999999999</v>
      </c>
      <c r="C112">
        <f>Money!U112</f>
        <v>3680.38333333333</v>
      </c>
      <c r="D112">
        <f>Money!V112</f>
        <v>14116.4</v>
      </c>
      <c r="E112">
        <f>Money!W112</f>
        <v>14116400000000</v>
      </c>
      <c r="F112">
        <f>'Interest rates'!E112</f>
        <v>1.0029589041095801</v>
      </c>
      <c r="G112">
        <f>GDP!B112/1000</f>
        <v>0</v>
      </c>
      <c r="H112">
        <f>CPI!C111</f>
        <v>0</v>
      </c>
      <c r="I112">
        <f>Inequality!B112</f>
        <v>0</v>
      </c>
      <c r="J112">
        <f>Inequality!C112</f>
        <v>0</v>
      </c>
      <c r="K112" t="e">
        <f t="shared" si="25"/>
        <v>#DIV/0!</v>
      </c>
      <c r="L112" t="e">
        <f t="shared" si="26"/>
        <v>#DIV/0!</v>
      </c>
      <c r="M112" t="e">
        <f t="shared" si="27"/>
        <v>#DIV/0!</v>
      </c>
      <c r="N112" t="e">
        <f t="shared" si="28"/>
        <v>#DIV/0!</v>
      </c>
      <c r="O112" t="e">
        <f t="shared" si="29"/>
        <v>#DIV/0!</v>
      </c>
      <c r="P112" t="e">
        <f t="shared" si="30"/>
        <v>#DIV/0!</v>
      </c>
      <c r="Q112" t="e">
        <f t="shared" si="31"/>
        <v>#DIV/0!</v>
      </c>
      <c r="R112" t="e">
        <f t="shared" si="32"/>
        <v>#DIV/0!</v>
      </c>
    </row>
    <row r="113" spans="1:18" x14ac:dyDescent="0.2">
      <c r="A113">
        <v>2018</v>
      </c>
      <c r="B113">
        <f>Money!T113</f>
        <v>1745.09916666666</v>
      </c>
      <c r="C113">
        <f>Money!U113</f>
        <v>3844.2916666666601</v>
      </c>
      <c r="D113">
        <f>Money!V113</f>
        <v>14836.4333333333</v>
      </c>
      <c r="E113">
        <f>Money!W113</f>
        <v>14836433333333.301</v>
      </c>
      <c r="F113">
        <f>'Interest rates'!E113</f>
        <v>1.8349315068493099</v>
      </c>
      <c r="G113">
        <f>GDP!B113/1000</f>
        <v>0</v>
      </c>
      <c r="H113">
        <f>CPI!C112</f>
        <v>0</v>
      </c>
      <c r="I113">
        <f>Inequality!B113</f>
        <v>0</v>
      </c>
      <c r="J113">
        <f>Inequality!C113</f>
        <v>0</v>
      </c>
      <c r="K113" t="e">
        <f t="shared" si="25"/>
        <v>#DIV/0!</v>
      </c>
      <c r="L113" t="e">
        <f t="shared" si="26"/>
        <v>#DIV/0!</v>
      </c>
      <c r="M113" t="e">
        <f t="shared" si="27"/>
        <v>#DIV/0!</v>
      </c>
      <c r="N113" t="e">
        <f t="shared" si="28"/>
        <v>#DIV/0!</v>
      </c>
      <c r="O113" t="e">
        <f t="shared" si="29"/>
        <v>#DIV/0!</v>
      </c>
      <c r="P113" t="e">
        <f t="shared" si="30"/>
        <v>#DIV/0!</v>
      </c>
      <c r="Q113" t="e">
        <f t="shared" si="31"/>
        <v>#DIV/0!</v>
      </c>
      <c r="R113" t="e">
        <f t="shared" si="32"/>
        <v>#DIV/0!</v>
      </c>
    </row>
    <row r="114" spans="1:18" x14ac:dyDescent="0.2">
      <c r="A114">
        <v>2019</v>
      </c>
      <c r="B114">
        <f>Money!T114</f>
        <v>1947.41008333333</v>
      </c>
      <c r="C114">
        <f>Money!U114</f>
        <v>12792.916666666601</v>
      </c>
      <c r="D114">
        <f>Money!V114</f>
        <v>17677.116666666599</v>
      </c>
      <c r="E114">
        <f>Money!W114</f>
        <v>17677116666666.602</v>
      </c>
      <c r="F114">
        <f>'Interest rates'!E114</f>
        <v>2.1572602739726001</v>
      </c>
      <c r="G114">
        <f>GDP!B114/1000</f>
        <v>0</v>
      </c>
      <c r="H114">
        <f>CPI!C113</f>
        <v>0</v>
      </c>
      <c r="I114">
        <f>Inequality!B114</f>
        <v>0</v>
      </c>
      <c r="J114">
        <f>Inequality!C114</f>
        <v>0</v>
      </c>
      <c r="K114" t="e">
        <f t="shared" si="25"/>
        <v>#DIV/0!</v>
      </c>
      <c r="L114" t="e">
        <f t="shared" si="26"/>
        <v>#DIV/0!</v>
      </c>
      <c r="M114" t="e">
        <f t="shared" si="27"/>
        <v>#DIV/0!</v>
      </c>
      <c r="N114" t="e">
        <f t="shared" si="28"/>
        <v>#DIV/0!</v>
      </c>
      <c r="O114" t="e">
        <f t="shared" si="29"/>
        <v>#DIV/0!</v>
      </c>
      <c r="P114" t="e">
        <f t="shared" si="30"/>
        <v>#DIV/0!</v>
      </c>
      <c r="Q114" t="e">
        <f t="shared" si="31"/>
        <v>#DIV/0!</v>
      </c>
      <c r="R114" t="e">
        <f t="shared" si="32"/>
        <v>#DIV/0!</v>
      </c>
    </row>
    <row r="115" spans="1:18" x14ac:dyDescent="0.2">
      <c r="A115">
        <v>2020</v>
      </c>
      <c r="B115">
        <f>Money!T115</f>
        <v>0</v>
      </c>
      <c r="C115">
        <f>Money!U115</f>
        <v>0</v>
      </c>
      <c r="D115">
        <f>Money!V115</f>
        <v>0</v>
      </c>
      <c r="E115">
        <f>Money!W115</f>
        <v>0</v>
      </c>
      <c r="F115">
        <f>'Interest rates'!E115</f>
        <v>0.372240437158469</v>
      </c>
      <c r="G115">
        <f>GDP!B115/1000</f>
        <v>0</v>
      </c>
      <c r="H115">
        <f>CPI!C114</f>
        <v>0</v>
      </c>
      <c r="I115">
        <f>Inequality!B115</f>
        <v>0</v>
      </c>
      <c r="J115">
        <f>Inequality!C115</f>
        <v>0</v>
      </c>
      <c r="K115" t="e">
        <f t="shared" si="25"/>
        <v>#DIV/0!</v>
      </c>
      <c r="L115" t="e">
        <f t="shared" si="26"/>
        <v>#DIV/0!</v>
      </c>
      <c r="M115" t="e">
        <f t="shared" si="27"/>
        <v>#DIV/0!</v>
      </c>
      <c r="N115" t="e">
        <f t="shared" si="28"/>
        <v>#DIV/0!</v>
      </c>
      <c r="O115" t="e">
        <f t="shared" si="29"/>
        <v>#DIV/0!</v>
      </c>
      <c r="P115" t="e">
        <f t="shared" si="30"/>
        <v>#DIV/0!</v>
      </c>
      <c r="Q115" t="e">
        <f t="shared" si="31"/>
        <v>#DIV/0!</v>
      </c>
      <c r="R115" t="e">
        <f t="shared" si="32"/>
        <v>#DIV/0!</v>
      </c>
    </row>
    <row r="116" spans="1:18" x14ac:dyDescent="0.2">
      <c r="A116">
        <v>2021</v>
      </c>
      <c r="B116">
        <f>Money!T116</f>
        <v>0</v>
      </c>
      <c r="C116">
        <f>Money!U116</f>
        <v>0</v>
      </c>
      <c r="D116">
        <f>Money!V116</f>
        <v>0</v>
      </c>
      <c r="E116">
        <f>Money!W116</f>
        <v>0</v>
      </c>
      <c r="F116">
        <f>'Interest rates'!E116</f>
        <v>7.8506493506493497E-2</v>
      </c>
      <c r="G116">
        <f>GDP!B116/1000</f>
        <v>0</v>
      </c>
      <c r="H116">
        <f>CPI!C115</f>
        <v>0</v>
      </c>
      <c r="I116">
        <f>Inequality!B116</f>
        <v>0</v>
      </c>
      <c r="J116">
        <f>Inequality!C116</f>
        <v>0</v>
      </c>
      <c r="K116" t="e">
        <f t="shared" si="25"/>
        <v>#DIV/0!</v>
      </c>
      <c r="L116" t="e">
        <f t="shared" si="26"/>
        <v>#DIV/0!</v>
      </c>
      <c r="M116" t="e">
        <f t="shared" si="27"/>
        <v>#DIV/0!</v>
      </c>
      <c r="N116" t="e">
        <f t="shared" si="28"/>
        <v>#DIV/0!</v>
      </c>
      <c r="O116" t="e">
        <f t="shared" si="29"/>
        <v>#DIV/0!</v>
      </c>
      <c r="P116" t="e">
        <f t="shared" si="30"/>
        <v>#DIV/0!</v>
      </c>
      <c r="Q116" t="e">
        <f t="shared" si="31"/>
        <v>#DIV/0!</v>
      </c>
      <c r="R116" t="e">
        <f t="shared" si="32"/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Money</vt:lpstr>
      <vt:lpstr>Interest rates</vt:lpstr>
      <vt:lpstr>GDP</vt:lpstr>
      <vt:lpstr>CPI</vt:lpstr>
      <vt:lpstr>Inequality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Gallacher</dc:creator>
  <cp:lastModifiedBy>Guillermo Gallacher</cp:lastModifiedBy>
  <dcterms:created xsi:type="dcterms:W3CDTF">2015-04-07T04:38:08Z</dcterms:created>
  <dcterms:modified xsi:type="dcterms:W3CDTF">2021-11-08T21:36:50Z</dcterms:modified>
</cp:coreProperties>
</file>