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o\OneDrive\MBA - USP\ESTATÍSTICA PARA CIÊNCIA DE DADOS\AULA 1\"/>
    </mc:Choice>
  </mc:AlternateContent>
  <xr:revisionPtr revIDLastSave="0" documentId="8_{DFB12CE8-1DD6-4340-88DE-747EED3EB7F0}" xr6:coauthVersionLast="45" xr6:coauthVersionMax="45" xr10:uidLastSave="{00000000-0000-0000-0000-000000000000}"/>
  <bookViews>
    <workbookView xWindow="-120" yWindow="-120" windowWidth="20730" windowHeight="11310" activeTab="3" xr2:uid="{782D3956-2B25-4DE1-BEA7-D1B5342BDA11}"/>
  </bookViews>
  <sheets>
    <sheet name="EXERCÍCIO 1" sheetId="1" r:id="rId1"/>
    <sheet name="EXERCÍCIO 2" sheetId="2" r:id="rId2"/>
    <sheet name="EXERCICIO 3" sheetId="3" r:id="rId3"/>
    <sheet name="EXERCÍCIO 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4" l="1"/>
  <c r="C8" i="3"/>
  <c r="C5" i="3"/>
  <c r="E5" i="3" s="1"/>
  <c r="C6" i="3"/>
  <c r="E6" i="3" s="1"/>
  <c r="C7" i="3"/>
  <c r="E7" i="3" s="1"/>
  <c r="C4" i="3"/>
  <c r="E4" i="3" s="1"/>
  <c r="C3" i="3"/>
  <c r="E3" i="3" s="1"/>
  <c r="B21" i="2"/>
  <c r="B20" i="2"/>
  <c r="C20" i="2" s="1"/>
  <c r="D20" i="2" s="1"/>
  <c r="B19" i="2"/>
  <c r="C19" i="2" s="1"/>
  <c r="D19" i="2" s="1"/>
  <c r="D2" i="2"/>
  <c r="C18" i="2"/>
  <c r="D18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2" i="2"/>
  <c r="B18" i="2"/>
  <c r="H29" i="1"/>
  <c r="G29" i="1"/>
  <c r="I29" i="1" s="1"/>
  <c r="H28" i="1"/>
  <c r="G28" i="1"/>
  <c r="G30" i="1" s="1"/>
  <c r="I27" i="1"/>
  <c r="H24" i="1"/>
  <c r="G24" i="1"/>
  <c r="I24" i="1" s="1"/>
  <c r="H23" i="1"/>
  <c r="G23" i="1"/>
  <c r="G25" i="1" s="1"/>
  <c r="I22" i="1"/>
  <c r="I19" i="1"/>
  <c r="H19" i="1"/>
  <c r="G19" i="1"/>
  <c r="H18" i="1"/>
  <c r="G18" i="1"/>
  <c r="G20" i="1" s="1"/>
  <c r="I17" i="1"/>
  <c r="I14" i="1"/>
  <c r="H14" i="1"/>
  <c r="G14" i="1"/>
  <c r="H13" i="1"/>
  <c r="G13" i="1"/>
  <c r="G15" i="1" s="1"/>
  <c r="I12" i="1"/>
  <c r="H9" i="1"/>
  <c r="I9" i="1" s="1"/>
  <c r="H8" i="1"/>
  <c r="I8" i="1" s="1"/>
  <c r="G9" i="1"/>
  <c r="G8" i="1"/>
  <c r="G10" i="1"/>
  <c r="I7" i="1"/>
  <c r="F22" i="1"/>
  <c r="F7" i="1"/>
  <c r="E12" i="1"/>
  <c r="F12" i="1" s="1"/>
  <c r="E17" i="1"/>
  <c r="F17" i="1" s="1"/>
  <c r="E22" i="1"/>
  <c r="E27" i="1"/>
  <c r="F27" i="1" s="1"/>
  <c r="E7" i="1"/>
  <c r="E8" i="3" l="1"/>
  <c r="C21" i="2"/>
  <c r="D21" i="2" s="1"/>
  <c r="I28" i="1"/>
  <c r="I30" i="1" s="1"/>
  <c r="H30" i="1" s="1"/>
  <c r="I23" i="1"/>
  <c r="I25" i="1" s="1"/>
  <c r="H25" i="1" s="1"/>
  <c r="I18" i="1"/>
  <c r="I20" i="1" s="1"/>
  <c r="H20" i="1" s="1"/>
  <c r="I13" i="1"/>
  <c r="I15" i="1" s="1"/>
  <c r="H15" i="1" s="1"/>
  <c r="I10" i="1"/>
  <c r="H10" i="1" s="1"/>
</calcChain>
</file>

<file path=xl/sharedStrings.xml><?xml version="1.0" encoding="utf-8"?>
<sst xmlns="http://schemas.openxmlformats.org/spreadsheetml/2006/main" count="25" uniqueCount="23">
  <si>
    <t>NÃO TOMARAM</t>
  </si>
  <si>
    <t>X</t>
  </si>
  <si>
    <t>TOMARAM 1</t>
  </si>
  <si>
    <t>Y</t>
  </si>
  <si>
    <t>TOMARAM 2</t>
  </si>
  <si>
    <t>(X+Y)/W = 1,2</t>
  </si>
  <si>
    <t>A</t>
  </si>
  <si>
    <t>B</t>
  </si>
  <si>
    <t>C</t>
  </si>
  <si>
    <t>D</t>
  </si>
  <si>
    <t>E</t>
  </si>
  <si>
    <t>salarios</t>
  </si>
  <si>
    <t>média</t>
  </si>
  <si>
    <t>variância</t>
  </si>
  <si>
    <t>desvio padrão</t>
  </si>
  <si>
    <t>coeficiente de variação</t>
  </si>
  <si>
    <t>salario 30% menor</t>
  </si>
  <si>
    <t>% correspondente do salario anterior</t>
  </si>
  <si>
    <t>Nº de roupas</t>
  </si>
  <si>
    <t>Nº de dias</t>
  </si>
  <si>
    <t>Média</t>
  </si>
  <si>
    <t>Valor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</si>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</sst>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F6473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rgb="FF2F647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F2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" fontId="0" fillId="0" borderId="0" xfId="0" applyNumberFormat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" fontId="2" fillId="5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177" fontId="2" fillId="5" borderId="0" xfId="1" applyNumberFormat="1" applyFont="1" applyFill="1" applyAlignment="1">
      <alignment horizontal="center" vertical="center"/>
    </xf>
    <xf numFmtId="177" fontId="4" fillId="5" borderId="0" xfId="1" applyNumberFormat="1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13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3" formatCode="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3" formatCode="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3" formatCode="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'EXERCÍCIO 5'!$C$2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'EXERCÍCIO 5'!$B$3:$B$12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xVal>
          <c:yVal>
            <c:numRef>
              <c:f>'EXERCÍCIO 5'!$C$3:$C$12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4-4B82-BCC5-5586584B1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908240"/>
        <c:axId val="1380270576"/>
      </c:scatterChart>
      <c:valAx>
        <c:axId val="131190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0270576"/>
        <c:crosses val="autoZero"/>
        <c:crossBetween val="midCat"/>
      </c:valAx>
      <c:valAx>
        <c:axId val="13802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190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5</xdr:row>
      <xdr:rowOff>61912</xdr:rowOff>
    </xdr:from>
    <xdr:to>
      <xdr:col>14</xdr:col>
      <xdr:colOff>28575</xdr:colOff>
      <xdr:row>19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938641-AC01-494C-BBE1-FD77B4400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785A6-FBB5-4D09-844C-28BB62AD1C92}" name="Tabela1" displayName="Tabela1" ref="B1:D16" totalsRowShown="0">
  <autoFilter ref="B1:D16" xr:uid="{11CC49F4-0664-46F4-9089-058548CF2FCD}"/>
  <tableColumns count="3">
    <tableColumn id="1" xr3:uid="{626429AB-9942-4D05-93E1-ABBFCC1F05EB}" name="salarios" dataDxfId="12"/>
    <tableColumn id="2" xr3:uid="{864EE409-BA01-45B7-ACE2-DCE300716052}" name="salario 30% menor" dataDxfId="11">
      <calculatedColumnFormula>B2*0.7</calculatedColumnFormula>
    </tableColumn>
    <tableColumn id="3" xr3:uid="{6A24FDCF-6AE6-44D4-B26D-F64945E1CD4C}" name="% correspondente do salario anterior" dataDxfId="10">
      <calculatedColumnFormula>C2/B2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4663A-AF60-4AE7-B8EB-946093BAFA7A}" name="Tabela2" displayName="Tabela2" ref="A18:D21" headerRowCount="0" totalsRowShown="0" headerRowDxfId="6" dataDxfId="7">
  <tableColumns count="4">
    <tableColumn id="1" xr3:uid="{CFF83CD7-DFD2-430B-AA0C-DB581151D455}" name="Coluna1" headerRowDxfId="2" dataDxfId="0"/>
    <tableColumn id="2" xr3:uid="{9A0B500F-DF39-4973-9CE4-D044253E9951}" name="Coluna2" headerRowDxfId="3" dataDxfId="1"/>
    <tableColumn id="3" xr3:uid="{2B76FA5F-5A71-4385-88F2-CBFF237FA284}" name="Coluna3" headerRowDxfId="4" dataDxfId="9"/>
    <tableColumn id="4" xr3:uid="{75B4945E-95D4-4239-A5F7-C1AF9A7DDA41}" name="Coluna4" headerRowDxfId="5" dataDxfId="8">
      <calculatedColumnFormula>C18/B18</calculatedColumnFormula>
    </tableColumn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1557-A6E2-4020-8E73-5373C9775138}">
  <sheetPr codeName="Planilha1"/>
  <dimension ref="B2:I30"/>
  <sheetViews>
    <sheetView topLeftCell="A10" workbookViewId="0">
      <selection activeCell="I13" sqref="I13:I30"/>
    </sheetView>
  </sheetViews>
  <sheetFormatPr defaultRowHeight="15" x14ac:dyDescent="0.25"/>
  <cols>
    <col min="3" max="3" width="15.28515625" bestFit="1" customWidth="1"/>
    <col min="5" max="5" width="12.7109375" bestFit="1" customWidth="1"/>
  </cols>
  <sheetData>
    <row r="2" spans="2:9" x14ac:dyDescent="0.25">
      <c r="B2">
        <v>140</v>
      </c>
      <c r="C2" t="s">
        <v>0</v>
      </c>
    </row>
    <row r="3" spans="2:9" x14ac:dyDescent="0.25">
      <c r="B3" t="s">
        <v>1</v>
      </c>
      <c r="C3" t="s">
        <v>2</v>
      </c>
      <c r="E3" s="1" t="s">
        <v>5</v>
      </c>
    </row>
    <row r="4" spans="2:9" x14ac:dyDescent="0.25">
      <c r="B4" t="s">
        <v>3</v>
      </c>
      <c r="C4" t="s">
        <v>4</v>
      </c>
    </row>
    <row r="6" spans="2:9" x14ac:dyDescent="0.25">
      <c r="C6">
        <v>1</v>
      </c>
      <c r="D6">
        <v>2</v>
      </c>
    </row>
    <row r="7" spans="2:9" ht="16.5" x14ac:dyDescent="0.25">
      <c r="B7" s="3" t="s">
        <v>6</v>
      </c>
      <c r="C7" s="4">
        <v>240</v>
      </c>
      <c r="D7" s="4">
        <v>270</v>
      </c>
      <c r="E7" s="4">
        <f>C7+$B$2</f>
        <v>380</v>
      </c>
      <c r="F7" s="4" t="str">
        <f>IF(E7&gt;D7,"NOK")</f>
        <v>NOK</v>
      </c>
      <c r="G7">
        <v>140</v>
      </c>
      <c r="H7">
        <v>0</v>
      </c>
      <c r="I7">
        <f>G7*H7</f>
        <v>0</v>
      </c>
    </row>
    <row r="8" spans="2:9" x14ac:dyDescent="0.25">
      <c r="G8">
        <f>C7</f>
        <v>240</v>
      </c>
      <c r="H8">
        <f>$C$6</f>
        <v>1</v>
      </c>
      <c r="I8">
        <f>G8*H8</f>
        <v>240</v>
      </c>
    </row>
    <row r="9" spans="2:9" x14ac:dyDescent="0.25">
      <c r="G9">
        <f>D7</f>
        <v>270</v>
      </c>
      <c r="H9">
        <f>$D$6</f>
        <v>2</v>
      </c>
      <c r="I9">
        <f>G9*H9</f>
        <v>540</v>
      </c>
    </row>
    <row r="10" spans="2:9" ht="15.75" x14ac:dyDescent="0.25">
      <c r="G10">
        <f>SUM(G7:G9)</f>
        <v>650</v>
      </c>
      <c r="H10" s="5">
        <f>I10/G10</f>
        <v>1.2</v>
      </c>
      <c r="I10">
        <f>SUM(I7:I9)</f>
        <v>780</v>
      </c>
    </row>
    <row r="12" spans="2:9" ht="16.5" x14ac:dyDescent="0.25">
      <c r="B12" s="2" t="s">
        <v>7</v>
      </c>
      <c r="C12">
        <v>100</v>
      </c>
      <c r="D12">
        <v>325</v>
      </c>
      <c r="E12">
        <f>C12+$B$2</f>
        <v>240</v>
      </c>
      <c r="F12" t="b">
        <f>IF(E12&gt;D12,"NOK")</f>
        <v>0</v>
      </c>
      <c r="G12">
        <v>140</v>
      </c>
      <c r="H12">
        <v>0</v>
      </c>
      <c r="I12">
        <f>G12*H12</f>
        <v>0</v>
      </c>
    </row>
    <row r="13" spans="2:9" x14ac:dyDescent="0.25">
      <c r="G13">
        <f>C12</f>
        <v>100</v>
      </c>
      <c r="H13">
        <f>$C$6</f>
        <v>1</v>
      </c>
      <c r="I13">
        <f>G13*H13</f>
        <v>100</v>
      </c>
    </row>
    <row r="14" spans="2:9" x14ac:dyDescent="0.25">
      <c r="G14">
        <f>D12</f>
        <v>325</v>
      </c>
      <c r="H14">
        <f>$D$6</f>
        <v>2</v>
      </c>
      <c r="I14">
        <f>G14*H14</f>
        <v>650</v>
      </c>
    </row>
    <row r="15" spans="2:9" ht="15.75" x14ac:dyDescent="0.25">
      <c r="G15">
        <f>SUM(G12:G14)</f>
        <v>565</v>
      </c>
      <c r="H15" s="6">
        <f>I15/G15</f>
        <v>1.3274336283185841</v>
      </c>
      <c r="I15">
        <f>SUM(I12:I14)</f>
        <v>750</v>
      </c>
    </row>
    <row r="17" spans="2:9" ht="16.5" x14ac:dyDescent="0.25">
      <c r="B17" s="2" t="s">
        <v>8</v>
      </c>
      <c r="C17">
        <v>40</v>
      </c>
      <c r="D17">
        <v>320</v>
      </c>
      <c r="E17">
        <f>C17+$B$2</f>
        <v>180</v>
      </c>
      <c r="F17" t="b">
        <f>IF(E17&gt;D17,"NOK")</f>
        <v>0</v>
      </c>
      <c r="G17">
        <v>140</v>
      </c>
      <c r="H17">
        <v>0</v>
      </c>
      <c r="I17">
        <f>G17*H17</f>
        <v>0</v>
      </c>
    </row>
    <row r="18" spans="2:9" x14ac:dyDescent="0.25">
      <c r="G18">
        <f>C17</f>
        <v>40</v>
      </c>
      <c r="H18">
        <f>$C$6</f>
        <v>1</v>
      </c>
      <c r="I18">
        <f>G18*H18</f>
        <v>40</v>
      </c>
    </row>
    <row r="19" spans="2:9" x14ac:dyDescent="0.25">
      <c r="G19">
        <f>D17</f>
        <v>320</v>
      </c>
      <c r="H19">
        <f>$D$6</f>
        <v>2</v>
      </c>
      <c r="I19">
        <f>G19*H19</f>
        <v>640</v>
      </c>
    </row>
    <row r="20" spans="2:9" ht="15.75" x14ac:dyDescent="0.25">
      <c r="G20">
        <f>SUM(G17:G19)</f>
        <v>500</v>
      </c>
      <c r="H20" s="6">
        <f>I20/G20</f>
        <v>1.36</v>
      </c>
      <c r="I20">
        <f>SUM(I17:I19)</f>
        <v>680</v>
      </c>
    </row>
    <row r="22" spans="2:9" ht="16.5" x14ac:dyDescent="0.25">
      <c r="B22" s="3" t="s">
        <v>9</v>
      </c>
      <c r="C22" s="4">
        <v>200</v>
      </c>
      <c r="D22" s="4">
        <v>260</v>
      </c>
      <c r="E22" s="4">
        <f>C22+$B$2</f>
        <v>340</v>
      </c>
      <c r="F22" s="4" t="str">
        <f>IF(E22&gt;D22,"NOK")</f>
        <v>NOK</v>
      </c>
      <c r="G22">
        <v>140</v>
      </c>
      <c r="H22">
        <v>0</v>
      </c>
      <c r="I22">
        <f>G22*H22</f>
        <v>0</v>
      </c>
    </row>
    <row r="23" spans="2:9" x14ac:dyDescent="0.25">
      <c r="G23">
        <f>C22</f>
        <v>200</v>
      </c>
      <c r="H23">
        <f>$C$6</f>
        <v>1</v>
      </c>
      <c r="I23">
        <f>G23*H23</f>
        <v>200</v>
      </c>
    </row>
    <row r="24" spans="2:9" x14ac:dyDescent="0.25">
      <c r="G24">
        <f>D22</f>
        <v>260</v>
      </c>
      <c r="H24">
        <f>$D$6</f>
        <v>2</v>
      </c>
      <c r="I24">
        <f>G24*H24</f>
        <v>520</v>
      </c>
    </row>
    <row r="25" spans="2:9" ht="15.75" x14ac:dyDescent="0.25">
      <c r="G25">
        <f>SUM(G22:G24)</f>
        <v>600</v>
      </c>
      <c r="H25" s="6">
        <f>I25/G25</f>
        <v>1.2</v>
      </c>
      <c r="I25">
        <f>SUM(I22:I24)</f>
        <v>720</v>
      </c>
    </row>
    <row r="27" spans="2:9" ht="16.5" x14ac:dyDescent="0.25">
      <c r="B27" s="2" t="s">
        <v>10</v>
      </c>
      <c r="C27">
        <v>60</v>
      </c>
      <c r="D27">
        <v>225</v>
      </c>
      <c r="E27">
        <f>C27+$B$2</f>
        <v>200</v>
      </c>
      <c r="F27" t="b">
        <f>IF(E27&gt;D27,"NOK")</f>
        <v>0</v>
      </c>
      <c r="G27">
        <v>140</v>
      </c>
      <c r="H27">
        <v>0</v>
      </c>
      <c r="I27">
        <f>G27*H27</f>
        <v>0</v>
      </c>
    </row>
    <row r="28" spans="2:9" x14ac:dyDescent="0.25">
      <c r="G28">
        <f>C27</f>
        <v>60</v>
      </c>
      <c r="H28">
        <f>$C$6</f>
        <v>1</v>
      </c>
      <c r="I28">
        <f>G28*H28</f>
        <v>60</v>
      </c>
    </row>
    <row r="29" spans="2:9" x14ac:dyDescent="0.25">
      <c r="G29">
        <f>D27</f>
        <v>225</v>
      </c>
      <c r="H29">
        <f>$D$6</f>
        <v>2</v>
      </c>
      <c r="I29">
        <f>G29*H29</f>
        <v>450</v>
      </c>
    </row>
    <row r="30" spans="2:9" ht="15.75" x14ac:dyDescent="0.25">
      <c r="G30">
        <f>SUM(G27:G29)</f>
        <v>425</v>
      </c>
      <c r="H30" s="6">
        <f>I30/G30</f>
        <v>1.2</v>
      </c>
      <c r="I30">
        <f>SUM(I27:I29)</f>
        <v>510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652E-7C52-4646-97FB-50BD3C21AA3B}">
  <dimension ref="A1:D21"/>
  <sheetViews>
    <sheetView topLeftCell="A8" workbookViewId="0">
      <selection activeCell="I20" sqref="I20"/>
    </sheetView>
  </sheetViews>
  <sheetFormatPr defaultRowHeight="15" x14ac:dyDescent="0.25"/>
  <cols>
    <col min="1" max="1" width="24" style="7" bestFit="1" customWidth="1"/>
    <col min="2" max="2" width="10.28515625" style="7" customWidth="1"/>
    <col min="3" max="3" width="19.28515625" style="7" customWidth="1"/>
    <col min="4" max="4" width="20.28515625" style="7" customWidth="1"/>
    <col min="5" max="16384" width="9.140625" style="7"/>
  </cols>
  <sheetData>
    <row r="1" spans="2:4" ht="36.75" customHeight="1" x14ac:dyDescent="0.25">
      <c r="B1" s="7" t="s">
        <v>11</v>
      </c>
      <c r="C1" s="7" t="s">
        <v>16</v>
      </c>
      <c r="D1" s="8" t="s">
        <v>17</v>
      </c>
    </row>
    <row r="2" spans="2:4" x14ac:dyDescent="0.25">
      <c r="B2" s="7">
        <v>240</v>
      </c>
      <c r="C2" s="7">
        <f>B2*0.7</f>
        <v>168</v>
      </c>
      <c r="D2" s="9">
        <f>C2/B2</f>
        <v>0.7</v>
      </c>
    </row>
    <row r="3" spans="2:4" x14ac:dyDescent="0.25">
      <c r="B3" s="7">
        <v>540</v>
      </c>
      <c r="C3" s="7">
        <f t="shared" ref="C3:C20" si="0">B3*0.7</f>
        <v>378</v>
      </c>
      <c r="D3" s="9">
        <f t="shared" ref="D3:D20" si="1">C3/B3</f>
        <v>0.7</v>
      </c>
    </row>
    <row r="4" spans="2:4" x14ac:dyDescent="0.25">
      <c r="B4" s="7">
        <v>780</v>
      </c>
      <c r="C4" s="7">
        <f t="shared" si="0"/>
        <v>546</v>
      </c>
      <c r="D4" s="9">
        <f t="shared" si="1"/>
        <v>0.7</v>
      </c>
    </row>
    <row r="5" spans="2:4" x14ac:dyDescent="0.25">
      <c r="B5" s="7">
        <v>100</v>
      </c>
      <c r="C5" s="7">
        <f t="shared" si="0"/>
        <v>70</v>
      </c>
      <c r="D5" s="9">
        <f t="shared" si="1"/>
        <v>0.7</v>
      </c>
    </row>
    <row r="6" spans="2:4" x14ac:dyDescent="0.25">
      <c r="B6" s="7">
        <v>650</v>
      </c>
      <c r="C6" s="7">
        <f t="shared" si="0"/>
        <v>454.99999999999994</v>
      </c>
      <c r="D6" s="9">
        <f t="shared" si="1"/>
        <v>0.7</v>
      </c>
    </row>
    <row r="7" spans="2:4" x14ac:dyDescent="0.25">
      <c r="B7" s="7">
        <v>750</v>
      </c>
      <c r="C7" s="7">
        <f t="shared" si="0"/>
        <v>525</v>
      </c>
      <c r="D7" s="9">
        <f t="shared" si="1"/>
        <v>0.7</v>
      </c>
    </row>
    <row r="8" spans="2:4" x14ac:dyDescent="0.25">
      <c r="B8" s="7">
        <v>40</v>
      </c>
      <c r="C8" s="7">
        <f t="shared" si="0"/>
        <v>28</v>
      </c>
      <c r="D8" s="9">
        <f t="shared" si="1"/>
        <v>0.7</v>
      </c>
    </row>
    <row r="9" spans="2:4" x14ac:dyDescent="0.25">
      <c r="B9" s="7">
        <v>640</v>
      </c>
      <c r="C9" s="7">
        <f t="shared" si="0"/>
        <v>448</v>
      </c>
      <c r="D9" s="9">
        <f t="shared" si="1"/>
        <v>0.7</v>
      </c>
    </row>
    <row r="10" spans="2:4" x14ac:dyDescent="0.25">
      <c r="B10" s="7">
        <v>680</v>
      </c>
      <c r="C10" s="7">
        <f t="shared" si="0"/>
        <v>475.99999999999994</v>
      </c>
      <c r="D10" s="9">
        <f t="shared" si="1"/>
        <v>0.7</v>
      </c>
    </row>
    <row r="11" spans="2:4" x14ac:dyDescent="0.25">
      <c r="B11" s="7">
        <v>200</v>
      </c>
      <c r="C11" s="7">
        <f t="shared" si="0"/>
        <v>140</v>
      </c>
      <c r="D11" s="9">
        <f t="shared" si="1"/>
        <v>0.7</v>
      </c>
    </row>
    <row r="12" spans="2:4" x14ac:dyDescent="0.25">
      <c r="B12" s="7">
        <v>520</v>
      </c>
      <c r="C12" s="7">
        <f t="shared" si="0"/>
        <v>364</v>
      </c>
      <c r="D12" s="9">
        <f t="shared" si="1"/>
        <v>0.7</v>
      </c>
    </row>
    <row r="13" spans="2:4" x14ac:dyDescent="0.25">
      <c r="B13" s="7">
        <v>720</v>
      </c>
      <c r="C13" s="7">
        <f t="shared" si="0"/>
        <v>503.99999999999994</v>
      </c>
      <c r="D13" s="9">
        <f t="shared" si="1"/>
        <v>0.7</v>
      </c>
    </row>
    <row r="14" spans="2:4" x14ac:dyDescent="0.25">
      <c r="B14" s="7">
        <v>60</v>
      </c>
      <c r="C14" s="7">
        <f t="shared" si="0"/>
        <v>42</v>
      </c>
      <c r="D14" s="9">
        <f t="shared" si="1"/>
        <v>0.7</v>
      </c>
    </row>
    <row r="15" spans="2:4" x14ac:dyDescent="0.25">
      <c r="B15" s="7">
        <v>450</v>
      </c>
      <c r="C15" s="7">
        <f t="shared" si="0"/>
        <v>315</v>
      </c>
      <c r="D15" s="9">
        <f t="shared" si="1"/>
        <v>0.7</v>
      </c>
    </row>
    <row r="16" spans="2:4" x14ac:dyDescent="0.25">
      <c r="B16" s="7">
        <v>510</v>
      </c>
      <c r="C16" s="7">
        <f t="shared" si="0"/>
        <v>357</v>
      </c>
      <c r="D16" s="9">
        <f t="shared" si="1"/>
        <v>0.7</v>
      </c>
    </row>
    <row r="17" spans="1:4" x14ac:dyDescent="0.25">
      <c r="A17"/>
      <c r="B17"/>
      <c r="C17"/>
      <c r="D17"/>
    </row>
    <row r="18" spans="1:4" ht="15.75" x14ac:dyDescent="0.25">
      <c r="A18" s="10" t="s">
        <v>12</v>
      </c>
      <c r="B18" s="11">
        <f>AVERAGE(B2:B16)</f>
        <v>458.66666666666669</v>
      </c>
      <c r="C18" s="11">
        <f>B18*0.7</f>
        <v>321.06666666666666</v>
      </c>
      <c r="D18" s="9">
        <f>C18/B18</f>
        <v>0.7</v>
      </c>
    </row>
    <row r="19" spans="1:4" ht="15.75" x14ac:dyDescent="0.25">
      <c r="A19" s="10" t="s">
        <v>13</v>
      </c>
      <c r="B19" s="11">
        <f>_xlfn.VAR.S(B2:B16)</f>
        <v>68969.523809523816</v>
      </c>
      <c r="C19" s="11">
        <f>B19*0.7</f>
        <v>48278.666666666672</v>
      </c>
      <c r="D19" s="9">
        <f>C19/B19</f>
        <v>0.7</v>
      </c>
    </row>
    <row r="20" spans="1:4" ht="15.75" x14ac:dyDescent="0.25">
      <c r="A20" s="10" t="s">
        <v>14</v>
      </c>
      <c r="B20" s="11">
        <f>_xlfn.STDEV.S(B2:B16)</f>
        <v>262.62049388713712</v>
      </c>
      <c r="C20" s="11">
        <f>B20*0.7</f>
        <v>183.83434572099597</v>
      </c>
      <c r="D20" s="9">
        <f>C20/B20</f>
        <v>0.7</v>
      </c>
    </row>
    <row r="21" spans="1:4" ht="15.75" x14ac:dyDescent="0.25">
      <c r="A21" s="10" t="s">
        <v>15</v>
      </c>
      <c r="B21" s="9">
        <f>(B20/B18)</f>
        <v>0.57257375120742104</v>
      </c>
      <c r="C21" s="9">
        <f>(C20/C18)</f>
        <v>0.57257375120742104</v>
      </c>
      <c r="D21" s="9">
        <f>C21/B21</f>
        <v>1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8221-E345-443E-821B-ED4310A57AF8}">
  <dimension ref="A2:E8"/>
  <sheetViews>
    <sheetView workbookViewId="0">
      <selection activeCell="E11" sqref="E11"/>
    </sheetView>
  </sheetViews>
  <sheetFormatPr defaultRowHeight="15" x14ac:dyDescent="0.25"/>
  <cols>
    <col min="3" max="3" width="14.5703125" bestFit="1" customWidth="1"/>
    <col min="4" max="4" width="11.5703125" bestFit="1" customWidth="1"/>
    <col min="5" max="5" width="14.5703125" bestFit="1" customWidth="1"/>
  </cols>
  <sheetData>
    <row r="2" spans="1:5" ht="16.5" x14ac:dyDescent="0.25">
      <c r="A2" s="14" t="s">
        <v>18</v>
      </c>
      <c r="B2" s="14"/>
      <c r="C2" s="12" t="s">
        <v>20</v>
      </c>
      <c r="D2" s="12" t="s">
        <v>19</v>
      </c>
      <c r="E2" s="12" t="s">
        <v>21</v>
      </c>
    </row>
    <row r="3" spans="1:5" ht="16.5" x14ac:dyDescent="0.25">
      <c r="A3" s="13">
        <v>0</v>
      </c>
      <c r="B3" s="13">
        <v>19</v>
      </c>
      <c r="C3" s="13">
        <f>(A3+B3)/2</f>
        <v>9.5</v>
      </c>
      <c r="D3" s="15">
        <v>5</v>
      </c>
      <c r="E3" s="17">
        <f>(C3*50)*D3</f>
        <v>2375</v>
      </c>
    </row>
    <row r="4" spans="1:5" ht="16.5" x14ac:dyDescent="0.25">
      <c r="A4" s="13">
        <v>20</v>
      </c>
      <c r="B4" s="13">
        <v>39</v>
      </c>
      <c r="C4" s="13">
        <f>(A4+B4)/2</f>
        <v>29.5</v>
      </c>
      <c r="D4" s="15">
        <v>15</v>
      </c>
      <c r="E4" s="17">
        <f t="shared" ref="E4:E8" si="0">(C4*50)*D4</f>
        <v>22125</v>
      </c>
    </row>
    <row r="5" spans="1:5" ht="16.5" x14ac:dyDescent="0.25">
      <c r="A5" s="13">
        <v>40</v>
      </c>
      <c r="B5" s="13">
        <v>59</v>
      </c>
      <c r="C5" s="13">
        <f t="shared" ref="C5:C8" si="1">(A5+B5)/2</f>
        <v>49.5</v>
      </c>
      <c r="D5" s="15">
        <v>30</v>
      </c>
      <c r="E5" s="17">
        <f t="shared" si="0"/>
        <v>74250</v>
      </c>
    </row>
    <row r="6" spans="1:5" ht="16.5" x14ac:dyDescent="0.25">
      <c r="A6" s="13">
        <v>60</v>
      </c>
      <c r="B6" s="13">
        <v>79</v>
      </c>
      <c r="C6" s="13">
        <f t="shared" si="1"/>
        <v>69.5</v>
      </c>
      <c r="D6" s="15">
        <v>20</v>
      </c>
      <c r="E6" s="17">
        <f t="shared" si="0"/>
        <v>69500</v>
      </c>
    </row>
    <row r="7" spans="1:5" ht="16.5" x14ac:dyDescent="0.25">
      <c r="A7" s="13">
        <v>80</v>
      </c>
      <c r="B7" s="13">
        <v>99</v>
      </c>
      <c r="C7" s="13">
        <f t="shared" si="1"/>
        <v>89.5</v>
      </c>
      <c r="D7" s="15">
        <v>10</v>
      </c>
      <c r="E7" s="17">
        <f t="shared" si="0"/>
        <v>44750</v>
      </c>
    </row>
    <row r="8" spans="1:5" ht="16.5" x14ac:dyDescent="0.25">
      <c r="A8" s="14" t="s">
        <v>22</v>
      </c>
      <c r="B8" s="14"/>
      <c r="C8" s="12">
        <f>SUM(C3:C7)</f>
        <v>247.5</v>
      </c>
      <c r="D8" s="16">
        <v>80</v>
      </c>
      <c r="E8" s="18">
        <f>SUM(E3:E7)</f>
        <v>213000</v>
      </c>
    </row>
  </sheetData>
  <mergeCells count="2">
    <mergeCell ref="A2:B2"/>
    <mergeCell ref="A8:B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4BFA-E1AD-414A-AB2E-E947147F507E}">
  <dimension ref="B2:C13"/>
  <sheetViews>
    <sheetView tabSelected="1" workbookViewId="0">
      <selection activeCell="P13" sqref="P13"/>
    </sheetView>
  </sheetViews>
  <sheetFormatPr defaultRowHeight="15" x14ac:dyDescent="0.25"/>
  <sheetData>
    <row r="2" spans="2:3" x14ac:dyDescent="0.25">
      <c r="B2" t="s">
        <v>1</v>
      </c>
      <c r="C2" t="s">
        <v>3</v>
      </c>
    </row>
    <row r="3" spans="2:3" x14ac:dyDescent="0.25">
      <c r="B3">
        <v>2</v>
      </c>
      <c r="C3">
        <v>1</v>
      </c>
    </row>
    <row r="4" spans="2:3" x14ac:dyDescent="0.25">
      <c r="B4">
        <v>2</v>
      </c>
      <c r="C4">
        <v>2</v>
      </c>
    </row>
    <row r="5" spans="2:3" x14ac:dyDescent="0.25">
      <c r="B5">
        <v>2</v>
      </c>
      <c r="C5">
        <v>3</v>
      </c>
    </row>
    <row r="6" spans="2:3" x14ac:dyDescent="0.25">
      <c r="B6">
        <v>9</v>
      </c>
      <c r="C6">
        <v>10</v>
      </c>
    </row>
    <row r="7" spans="2:3" x14ac:dyDescent="0.25">
      <c r="B7">
        <v>2</v>
      </c>
      <c r="C7">
        <v>4</v>
      </c>
    </row>
    <row r="8" spans="2:3" x14ac:dyDescent="0.25">
      <c r="B8">
        <v>2</v>
      </c>
      <c r="C8">
        <v>5</v>
      </c>
    </row>
    <row r="9" spans="2:3" x14ac:dyDescent="0.25">
      <c r="B9">
        <v>2</v>
      </c>
      <c r="C9">
        <v>6</v>
      </c>
    </row>
    <row r="10" spans="2:3" x14ac:dyDescent="0.25">
      <c r="B10">
        <v>2</v>
      </c>
      <c r="C10">
        <v>7</v>
      </c>
    </row>
    <row r="11" spans="2:3" x14ac:dyDescent="0.25">
      <c r="B11">
        <v>2</v>
      </c>
      <c r="C11">
        <v>8</v>
      </c>
    </row>
    <row r="12" spans="2:3" x14ac:dyDescent="0.25">
      <c r="B12">
        <v>2</v>
      </c>
      <c r="C12">
        <v>9</v>
      </c>
    </row>
    <row r="13" spans="2:3" x14ac:dyDescent="0.25">
      <c r="C13">
        <f>CORREL(B3:B12,C3:C12)</f>
        <v>0.52223296786709361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EXERCÍCIO 1</vt:lpstr>
      <vt:lpstr>EXERCÍCIO 2</vt:lpstr>
      <vt:lpstr>EXERCICIO 3</vt:lpstr>
      <vt:lpstr>EXERCÍCIO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Lourenço</dc:creator>
  <cp:lastModifiedBy>Guilherme Lourenço</cp:lastModifiedBy>
  <dcterms:created xsi:type="dcterms:W3CDTF">2020-04-16T04:05:58Z</dcterms:created>
  <dcterms:modified xsi:type="dcterms:W3CDTF">2020-04-16T05:49:12Z</dcterms:modified>
</cp:coreProperties>
</file>