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PS_Activity\June\Sprint 3\"/>
    </mc:Choice>
  </mc:AlternateContent>
  <xr:revisionPtr revIDLastSave="473" documentId="11_6C023DC12F9235FEF9CC99A89D8096BCFE2C5A48" xr6:coauthVersionLast="47" xr6:coauthVersionMax="47" xr10:uidLastSave="{32BFA494-2DFF-41B1-A20A-35A574641C6F}"/>
  <bookViews>
    <workbookView xWindow="0" yWindow="0" windowWidth="20490" windowHeight="7620" firstSheet="1" activeTab="8" xr2:uid="{00000000-000D-0000-FFFF-FFFF00000000}"/>
  </bookViews>
  <sheets>
    <sheet name="Sheet1" sheetId="1" r:id="rId1"/>
    <sheet name="Detail1" sheetId="9" r:id="rId2"/>
    <sheet name="P1" sheetId="2" r:id="rId3"/>
    <sheet name="P2" sheetId="3" r:id="rId4"/>
    <sheet name="P3" sheetId="4" r:id="rId5"/>
    <sheet name="P4" sheetId="5" r:id="rId6"/>
    <sheet name="P5" sheetId="6" r:id="rId7"/>
    <sheet name="P6" sheetId="8" r:id="rId8"/>
    <sheet name="P7" sheetId="7" r:id="rId9"/>
  </sheets>
  <definedNames>
    <definedName name="_xlnm._FilterDatabase" localSheetId="0" hidden="1">Sheet1!$A$1:$H$71</definedName>
    <definedName name="_xlchart.v1.0" hidden="1">'P6'!$A$1</definedName>
    <definedName name="_xlchart.v1.1" hidden="1">'P6'!$A$2:$A$24</definedName>
    <definedName name="_xlchart.v1.10" hidden="1">'P6'!$F$1</definedName>
    <definedName name="_xlchart.v1.11" hidden="1">'P6'!$F$2:$F$24</definedName>
    <definedName name="_xlchart.v1.12" hidden="1">'P6'!$G$1</definedName>
    <definedName name="_xlchart.v1.13" hidden="1">'P6'!$G$2:$G$24</definedName>
    <definedName name="_xlchart.v1.14" hidden="1">'P6'!$H$1</definedName>
    <definedName name="_xlchart.v1.15" hidden="1">'P6'!$H$2:$H$24</definedName>
    <definedName name="_xlchart.v1.16" hidden="1">'P6'!$I$1</definedName>
    <definedName name="_xlchart.v1.17" hidden="1">'P6'!$I$2:$I$24</definedName>
    <definedName name="_xlchart.v1.18" hidden="1">'P6'!$J$1</definedName>
    <definedName name="_xlchart.v1.19" hidden="1">'P6'!$J$2:$J$24</definedName>
    <definedName name="_xlchart.v1.2" hidden="1">'P6'!$B$1</definedName>
    <definedName name="_xlchart.v1.20" hidden="1">'P6'!$K$1</definedName>
    <definedName name="_xlchart.v1.21" hidden="1">'P6'!$K$2:$K$24</definedName>
    <definedName name="_xlchart.v1.3" hidden="1">'P6'!$B$2:$B$24</definedName>
    <definedName name="_xlchart.v1.4" hidden="1">'P6'!$C$1</definedName>
    <definedName name="_xlchart.v1.5" hidden="1">'P6'!$C$2:$C$24</definedName>
    <definedName name="_xlchart.v1.6" hidden="1">'P6'!$D$1</definedName>
    <definedName name="_xlchart.v1.7" hidden="1">'P6'!$D$2:$D$24</definedName>
    <definedName name="_xlchart.v1.8" hidden="1">'P6'!$E$1</definedName>
    <definedName name="_xlchart.v1.9" hidden="1">'P6'!$E$2:$E$24</definedName>
  </definedNames>
  <calcPr calcId="191028"/>
  <pivotCaches>
    <pivotCache cacheId="7251" r:id="rId10"/>
    <pivotCache cacheId="727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8" l="1"/>
  <c r="Q15" i="8"/>
  <c r="Q14" i="8"/>
  <c r="Q7" i="8"/>
  <c r="Q6" i="8"/>
  <c r="Q5" i="8"/>
  <c r="N16" i="8"/>
  <c r="N15" i="8"/>
  <c r="N14" i="8"/>
  <c r="N5" i="8"/>
  <c r="N7" i="8"/>
  <c r="N6" i="8"/>
  <c r="E8" i="5"/>
  <c r="B8" i="5"/>
  <c r="N8" i="8" l="1"/>
  <c r="N10" i="8" s="1"/>
  <c r="N17" i="8"/>
  <c r="Q8" i="8"/>
  <c r="Q17" i="8"/>
  <c r="N9" i="8"/>
  <c r="Q18" i="8" l="1"/>
  <c r="Q19" i="8"/>
  <c r="Q9" i="8"/>
  <c r="Q10" i="8"/>
  <c r="N18" i="8"/>
  <c r="N19" i="8"/>
</calcChain>
</file>

<file path=xl/sharedStrings.xml><?xml version="1.0" encoding="utf-8"?>
<sst xmlns="http://schemas.openxmlformats.org/spreadsheetml/2006/main" count="342" uniqueCount="57">
  <si>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</si>
  <si>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</si>
  <si>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</si>
  <si>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</si>
  <si>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</si>
  <si>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</si>
  <si>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</si>
  <si>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</si>
  <si>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</si>
  <si>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</si>
  <si>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</si>
  <si>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</si>
  <si>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</si>
  <si>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</si>
  <si>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Details for Sum of FinanceAnnual_Salary ($)</t>
  </si>
  <si>
    <t>FinanceAnnual_Salary ($)</t>
  </si>
  <si>
    <t>HR Annual_Salary ($)</t>
  </si>
  <si>
    <t>IT Annual_Salary ($)</t>
  </si>
  <si>
    <t>Sales Annual_Salary ($)</t>
  </si>
  <si>
    <t>Sum of FinanceAnnual_Salary ($)</t>
  </si>
  <si>
    <t>Sum of IT Annual_Salary ($)</t>
  </si>
  <si>
    <t>Sum of HR Annual_Salary ($)</t>
  </si>
  <si>
    <t>Sum of Sales Annual_Salary ($)</t>
  </si>
  <si>
    <t>Interpretation:</t>
  </si>
  <si>
    <t>The cost incured by the each company is shown in the bar graph.</t>
  </si>
  <si>
    <t>Doubt:</t>
  </si>
  <si>
    <t>How to sort this graph in ascending order when details are gone in other sheet.</t>
  </si>
  <si>
    <t>The percent of cost is not comming for each department correctly.</t>
  </si>
  <si>
    <t>IT</t>
  </si>
  <si>
    <t>FInance</t>
  </si>
  <si>
    <t>Interpretaion:</t>
  </si>
  <si>
    <t>Men</t>
  </si>
  <si>
    <t>Women</t>
  </si>
  <si>
    <t>Department wise number of male and female in the clustered bar chart and stacked column chart.</t>
  </si>
  <si>
    <t>Count of Men</t>
  </si>
  <si>
    <t>Count of Women</t>
  </si>
  <si>
    <t>Count of Men2</t>
  </si>
  <si>
    <t>Count of Women2</t>
  </si>
  <si>
    <t>Count of Men3</t>
  </si>
  <si>
    <t>Count of Women3</t>
  </si>
  <si>
    <t>Count of Men4</t>
  </si>
  <si>
    <t>Count of Women4</t>
  </si>
  <si>
    <t>average</t>
  </si>
  <si>
    <t>1. The average salaries of person with lessthan 2years of experience in IT department.</t>
  </si>
  <si>
    <t>2.The average salaries of persoon between 3 to 5 years in Sales department.</t>
  </si>
  <si>
    <t>It is releated to range distribution and histogram which is not supporting in this version.</t>
  </si>
  <si>
    <t>1.Collect the ages of employees</t>
  </si>
  <si>
    <t>2.Group the employees ages in range distribution</t>
  </si>
  <si>
    <t>3.Insert the Histogram and interpret the findings.</t>
  </si>
  <si>
    <t>q1</t>
  </si>
  <si>
    <t>q2</t>
  </si>
  <si>
    <t>q3</t>
  </si>
  <si>
    <t>iqr(q3-q1)</t>
  </si>
  <si>
    <t>q1-1.5*iqr</t>
  </si>
  <si>
    <t>q3+1.5*iqr</t>
  </si>
  <si>
    <t>1.The Hr department has more disparity as the spread in Hr boxplot is wider.</t>
  </si>
  <si>
    <t>The scatter chart shows the relationship between employee salary and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</si>
</sst>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[DS1_C1_S3_V5_Practice_Employee_Data.xlsx]P1!PivotTable1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'P1'!$F$3</c:f>
              <c:strCache>
                <c:ptCount val="1"/>
                <c:pt idx="0">
                  <c:v>Sum of FinanceAnnual_Salary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'P1'!$F$4</c:f>
              <c:numCache>
                <c:formatCode>General</c:formatCode>
                <c:ptCount val="1"/>
                <c:pt idx="0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A-405A-885C-0D9FE8EA3E76}"/>
            </c:ext>
          </c:extLst>
        </c:ser>
        <c:ser>
          <c:idx val="1"/>
          <c:order val="1"/>
          <c:tx>
            <c:strRef>
              <c:f>'P1'!$G$3</c:f>
              <c:strCache>
                <c:ptCount val="1"/>
                <c:pt idx="0">
                  <c:v>Sum of IT Annual_Salary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'P1'!$G$4</c:f>
              <c:numCache>
                <c:formatCode>General</c:formatCode>
                <c:ptCount val="1"/>
                <c:pt idx="0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A-405A-885C-0D9FE8EA3E76}"/>
            </c:ext>
          </c:extLst>
        </c:ser>
        <c:ser>
          <c:idx val="2"/>
          <c:order val="2"/>
          <c:tx>
            <c:strRef>
              <c:f>'P1'!$H$3</c:f>
              <c:strCache>
                <c:ptCount val="1"/>
                <c:pt idx="0">
                  <c:v>Sum of HR Annual_Salary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'P1'!$H$4</c:f>
              <c:numCache>
                <c:formatCode>General</c:formatCode>
                <c:ptCount val="1"/>
                <c:pt idx="0">
                  <c:v>987000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A-405A-885C-0D9FE8EA3E76}"/>
            </c:ext>
          </c:extLst>
        </c:ser>
        <c:ser>
          <c:idx val="3"/>
          <c:order val="3"/>
          <c:tx>
            <c:strRef>
              <c:f>'P1'!$I$3</c:f>
              <c:strCache>
                <c:ptCount val="1"/>
                <c:pt idx="0">
                  <c:v>Sum of Sales Annual_Salary ($)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'P1'!$F$4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'P1'!$I$4</c:f>
              <c:numCache>
                <c:formatCode>General</c:formatCode>
                <c:ptCount val="1"/>
                <c:pt idx="0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A-405A-885C-0D9FE8EA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68695048"/>
        <c:axId val="68697096"/>
      </c:barChart>
      <c:catAx>
        <c:axId val="6869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7096"/>
        <c:crosses val="autoZero"/>
        <c:auto val="1"/>
        <c:lblAlgn val="ctr"/>
        <c:lblOffset val="100"/>
        <c:noMultiLvlLbl val="0"/>
      </c:catAx>
      <c:valAx>
        <c:axId val="686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[DS1_C1_S3_V5_Practice_Employee_Data.xlsx]P2!PivotTable2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'P2'!$A$1</c:f>
              <c:strCache>
                <c:ptCount val="1"/>
                <c:pt idx="0">
                  <c:v>Sum of FinanceAnnual_Salary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'P2'!$A$2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'P2'!$A$2</c:f>
              <c:numCache>
                <c:formatCode>General</c:formatCode>
                <c:ptCount val="1"/>
                <c:pt idx="0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2-45D4-A83F-4AA7A761655E}"/>
            </c:ext>
          </c:extLst>
        </c:ser>
        <c:ser>
          <c:idx val="1"/>
          <c:order val="1"/>
          <c:tx>
            <c:strRef>
              <c:f>'P2'!$B$1</c:f>
              <c:strCache>
                <c:ptCount val="1"/>
                <c:pt idx="0">
                  <c:v>Sum of IT Annual_Salary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'P2'!$A$2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'P2'!$B$2</c:f>
              <c:numCache>
                <c:formatCode>General</c:formatCode>
                <c:ptCount val="1"/>
                <c:pt idx="0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2-45D4-A83F-4AA7A761655E}"/>
            </c:ext>
          </c:extLst>
        </c:ser>
        <c:ser>
          <c:idx val="2"/>
          <c:order val="2"/>
          <c:tx>
            <c:strRef>
              <c:f>'P2'!$C$1</c:f>
              <c:strCache>
                <c:ptCount val="1"/>
                <c:pt idx="0">
                  <c:v>Sum of HR Annual_Salary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'P2'!$A$2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'P2'!$C$2</c:f>
              <c:numCache>
                <c:formatCode>General</c:formatCode>
                <c:ptCount val="1"/>
                <c:pt idx="0">
                  <c:v>987000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2-45D4-A83F-4AA7A761655E}"/>
            </c:ext>
          </c:extLst>
        </c:ser>
        <c:ser>
          <c:idx val="3"/>
          <c:order val="3"/>
          <c:tx>
            <c:strRef>
              <c:f>'P2'!$D$1</c:f>
              <c:strCache>
                <c:ptCount val="1"/>
                <c:pt idx="0">
                  <c:v>Sum of Sales Annual_Salary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'P2'!$A$2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'P2'!$D$2</c:f>
              <c:numCache>
                <c:formatCode>General</c:formatCode>
                <c:ptCount val="1"/>
                <c:pt idx="0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2-45D4-A83F-4AA7A761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[DS1_C1_S3_V5_Practice_Employee_Data.xlsx]P3!PivotTable1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'P3'!$J$5</c:f>
              <c:strCache>
                <c:ptCount val="1"/>
                <c:pt idx="0">
                  <c:v>Count of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'P3'!$J$6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D1F-9CB8-F37396FF8A29}"/>
            </c:ext>
          </c:extLst>
        </c:ser>
        <c:ser>
          <c:idx val="1"/>
          <c:order val="1"/>
          <c:tx>
            <c:strRef>
              <c:f>'P3'!$K$5</c:f>
              <c:strCache>
                <c:ptCount val="1"/>
                <c:pt idx="0">
                  <c:v>Count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'P3'!$K$6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4-4D1F-9CB8-F37396FF8A29}"/>
            </c:ext>
          </c:extLst>
        </c:ser>
        <c:ser>
          <c:idx val="2"/>
          <c:order val="2"/>
          <c:tx>
            <c:strRef>
              <c:f>'P3'!$L$5</c:f>
              <c:strCache>
                <c:ptCount val="1"/>
                <c:pt idx="0">
                  <c:v>Count of Men2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'P3'!$L$6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4-4D1F-9CB8-F37396FF8A29}"/>
            </c:ext>
          </c:extLst>
        </c:ser>
        <c:ser>
          <c:idx val="3"/>
          <c:order val="3"/>
          <c:tx>
            <c:strRef>
              <c:f>'P3'!$M$5</c:f>
              <c:strCache>
                <c:ptCount val="1"/>
                <c:pt idx="0">
                  <c:v>Count of Women2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'P3'!$M$6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A4-4D1F-9CB8-F37396FF8A29}"/>
            </c:ext>
          </c:extLst>
        </c:ser>
        <c:ser>
          <c:idx val="4"/>
          <c:order val="4"/>
          <c:tx>
            <c:strRef>
              <c:f>'P3'!$N$5</c:f>
              <c:strCache>
                <c:ptCount val="1"/>
                <c:pt idx="0">
                  <c:v>Count of Men3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'P3'!$N$6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A4-4D1F-9CB8-F37396FF8A29}"/>
            </c:ext>
          </c:extLst>
        </c:ser>
        <c:ser>
          <c:idx val="5"/>
          <c:order val="5"/>
          <c:tx>
            <c:strRef>
              <c:f>'P3'!$O$5</c:f>
              <c:strCache>
                <c:ptCount val="1"/>
                <c:pt idx="0">
                  <c:v>Count of Women3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'P3'!$O$6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A4-4D1F-9CB8-F37396FF8A29}"/>
            </c:ext>
          </c:extLst>
        </c:ser>
        <c:ser>
          <c:idx val="6"/>
          <c:order val="6"/>
          <c:tx>
            <c:strRef>
              <c:f>'P3'!$P$5</c:f>
              <c:strCache>
                <c:ptCount val="1"/>
                <c:pt idx="0">
                  <c:v>Count of Men4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'P3'!$P$6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A4-4D1F-9CB8-F37396FF8A29}"/>
            </c:ext>
          </c:extLst>
        </c:ser>
        <c:ser>
          <c:idx val="7"/>
          <c:order val="7"/>
          <c:tx>
            <c:strRef>
              <c:f>'P3'!$Q$5</c:f>
              <c:strCache>
                <c:ptCount val="1"/>
                <c:pt idx="0">
                  <c:v>Count of Women4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'P3'!$Q$6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A4-4D1F-9CB8-F37396FF8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3787912"/>
        <c:axId val="1273789960"/>
      </c:barChart>
      <c:catAx>
        <c:axId val="127378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9960"/>
        <c:crosses val="autoZero"/>
        <c:auto val="1"/>
        <c:lblAlgn val="ctr"/>
        <c:lblOffset val="100"/>
        <c:noMultiLvlLbl val="0"/>
      </c:catAx>
      <c:valAx>
        <c:axId val="12737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[DS1_C1_S3_V5_Practice_Employee_Data.xlsx]P3!PivotTable1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'P3'!$J$5</c:f>
              <c:strCache>
                <c:ptCount val="1"/>
                <c:pt idx="0">
                  <c:v>Count of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'P3'!$J$6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D-4E5E-8E19-C02988D56424}"/>
            </c:ext>
          </c:extLst>
        </c:ser>
        <c:ser>
          <c:idx val="1"/>
          <c:order val="1"/>
          <c:tx>
            <c:strRef>
              <c:f>'P3'!$K$5</c:f>
              <c:strCache>
                <c:ptCount val="1"/>
                <c:pt idx="0">
                  <c:v>Count of 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'P3'!$K$6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D-4E5E-8E19-C02988D56424}"/>
            </c:ext>
          </c:extLst>
        </c:ser>
        <c:ser>
          <c:idx val="2"/>
          <c:order val="2"/>
          <c:tx>
            <c:strRef>
              <c:f>'P3'!$L$5</c:f>
              <c:strCache>
                <c:ptCount val="1"/>
                <c:pt idx="0">
                  <c:v>Count of Men2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'P3'!$L$6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D-4E5E-8E19-C02988D56424}"/>
            </c:ext>
          </c:extLst>
        </c:ser>
        <c:ser>
          <c:idx val="3"/>
          <c:order val="3"/>
          <c:tx>
            <c:strRef>
              <c:f>'P3'!$M$5</c:f>
              <c:strCache>
                <c:ptCount val="1"/>
                <c:pt idx="0">
                  <c:v>Count of Women2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'P3'!$M$6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CD-4E5E-8E19-C02988D56424}"/>
            </c:ext>
          </c:extLst>
        </c:ser>
        <c:ser>
          <c:idx val="4"/>
          <c:order val="4"/>
          <c:tx>
            <c:strRef>
              <c:f>'P3'!$N$5</c:f>
              <c:strCache>
                <c:ptCount val="1"/>
                <c:pt idx="0">
                  <c:v>Count of Men3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'P3'!$N$6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CD-4E5E-8E19-C02988D56424}"/>
            </c:ext>
          </c:extLst>
        </c:ser>
        <c:ser>
          <c:idx val="5"/>
          <c:order val="5"/>
          <c:tx>
            <c:strRef>
              <c:f>'P3'!$O$5</c:f>
              <c:strCache>
                <c:ptCount val="1"/>
                <c:pt idx="0">
                  <c:v>Count of Women3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'P3'!$O$6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CD-4E5E-8E19-C02988D56424}"/>
            </c:ext>
          </c:extLst>
        </c:ser>
        <c:ser>
          <c:idx val="6"/>
          <c:order val="6"/>
          <c:tx>
            <c:strRef>
              <c:f>'P3'!$P$5</c:f>
              <c:strCache>
                <c:ptCount val="1"/>
                <c:pt idx="0">
                  <c:v>Count of Men4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'P3'!$P$6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CD-4E5E-8E19-C02988D56424}"/>
            </c:ext>
          </c:extLst>
        </c:ser>
        <c:ser>
          <c:idx val="7"/>
          <c:order val="7"/>
          <c:tx>
            <c:strRef>
              <c:f>'P3'!$Q$5</c:f>
              <c:strCache>
                <c:ptCount val="1"/>
                <c:pt idx="0">
                  <c:v>Count of Women4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'P3'!$J$6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'P3'!$Q$6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CD-4E5E-8E19-C02988D5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562440"/>
        <c:axId val="1276564488"/>
      </c:barChart>
      <c:catAx>
        <c:axId val="127656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4488"/>
        <c:crosses val="autoZero"/>
        <c:auto val="1"/>
        <c:lblAlgn val="ctr"/>
        <c:lblOffset val="100"/>
        <c:noMultiLvlLbl val="0"/>
      </c:catAx>
      <c:valAx>
        <c:axId val="12765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and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'P7'!$A$2:$A$71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xVal>
          <c:yVal>
            <c:numRef>
              <c:f>'P7'!$B$2:$B$71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8-43D5-A98C-3F8FF9B2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607"/>
        <c:axId val="15885319"/>
      </c:scatterChart>
      <c:valAx>
        <c:axId val="15001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19"/>
        <c:crosses val="autoZero"/>
        <c:crossBetween val="midCat"/>
      </c:valAx>
      <c:valAx>
        <c:axId val="15885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50743657042871"/>
          <c:y val="0.89131894002332046"/>
          <c:w val="0.738984908136482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AE8F391B-482F-456B-8FE8-53605DB97E25}">
          <cx:tx>
            <cx:txData>
              <cx:f>_xlchart.v1.0</cx:f>
              <cx:v>Department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007FA-6E6D-4868-AAFD-748045825C73}">
          <cx:tx>
            <cx:txData>
              <cx:f>_xlchart.v1.2</cx:f>
              <cx:v>Annual_Salary ($)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EF11E5-E699-4DEB-BC73-B0F536FDCEF4}">
          <cx:tx>
            <cx:txData>
              <cx:f>_xlchart.v1.4</cx:f>
              <cx:v/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6C3786-71B8-4F8C-A8E6-1C797C47508B}">
          <cx:tx>
            <cx:txData>
              <cx:f>_xlchart.v1.6</cx:f>
              <cx:v>Department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C31FA21-0A7F-4562-92C8-2B99AAE0EA68}">
          <cx:tx>
            <cx:txData>
              <cx:f>_xlchart.v1.8</cx:f>
              <cx:v>Annual_Salary ($)</cx:v>
            </cx:txData>
          </cx:tx>
          <cx:dataLabels/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E034DF8-1307-4419-8C57-E174ADF13924}">
          <cx:tx>
            <cx:txData>
              <cx:f>_xlchart.v1.10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BBC2145-047A-436C-AD3C-101CC7968466}">
          <cx:tx>
            <cx:txData>
              <cx:f>_xlchart.v1.12</cx:f>
              <cx:v>Department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17EC258-9253-4AA8-B4E7-5594560276B8}">
          <cx:tx>
            <cx:txData>
              <cx:f>_xlchart.v1.14</cx:f>
              <cx:v>Annual_Salary ($)</cx:v>
            </cx:txData>
          </cx:tx>
          <cx:dataLabels/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A9088D0-024C-438C-8649-4242D53EA1B6}">
          <cx:tx>
            <cx:txData>
              <cx:f>_xlchart.v1.16</cx:f>
              <cx:v/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C23E59C4-1A5D-4AF9-93C8-619C184C5581}">
          <cx:tx>
            <cx:txData>
              <cx:f>_xlchart.v1.18</cx:f>
              <cx:v>Department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470624B-DCAE-4C2F-8E29-B0A074ADC79B}">
          <cx:tx>
            <cx:txData>
              <cx:f>_xlchart.v1.20</cx:f>
              <cx:v>Annual_Salary ($)</cx:v>
            </cx:txData>
          </cx:tx>
          <cx:dataLabels/>
          <cx:dataId val="1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1333500</xdr:colOff>
      <xdr:row>6</xdr:row>
      <xdr:rowOff>0</xdr:rowOff>
    </xdr:from>
    <xdr:to>
      <xdr:col>8</xdr:col>
      <xdr:colOff>266700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63DFC-260F-39FF-22C1-5B175160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180975</xdr:rowOff>
    </xdr:from>
    <xdr:to>
      <xdr:col>2</xdr:col>
      <xdr:colOff>1038225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F088D-F021-FE02-6FE2-F01B738A2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7</xdr:row>
      <xdr:rowOff>133350</xdr:rowOff>
    </xdr:from>
    <xdr:to>
      <xdr:col>17</xdr:col>
      <xdr:colOff>476250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2D1C7-7A8B-64EE-01A3-49404706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7</xdr:row>
      <xdr:rowOff>123825</xdr:rowOff>
    </xdr:from>
    <xdr:to>
      <xdr:col>12</xdr:col>
      <xdr:colOff>1076325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DA3EF-0AC5-5BD9-F5D8-A271B76C9EC3}"/>
            </a:ext>
            <a:ext uri="{147F2762-F138-4A5C-976F-8EAC2B608ADB}">
              <a16:predDERef xmlns:a16="http://schemas.microsoft.com/office/drawing/2014/main" pred="{9D52D1C7-7A8B-64EE-01A3-49404706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0</xdr:row>
      <xdr:rowOff>171450</xdr:rowOff>
    </xdr:from>
    <xdr:to>
      <xdr:col>25</xdr:col>
      <xdr:colOff>209550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DFDA6F-F697-6813-D2A5-2F2717EC62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55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95250</xdr:rowOff>
    </xdr:from>
    <xdr:to>
      <xdr:col>11</xdr:col>
      <xdr:colOff>457200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0C98D-28C6-A2EE-9C24-AB61F6D5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7.931209259259" createdVersion="8" refreshedVersion="8" minRefreshableVersion="3" recordCount="23" xr:uid="{2690BA0A-D926-410B-B79E-CFFE390BD22D}">
  <cacheSource type="worksheet">
    <worksheetSource ref="A1:D1048576" sheet="P1"/>
  </cacheSource>
  <cacheFields count="4">
    <cacheField name="FinanceAnnual_Salary ($)" numFmtId="0">
      <sharedItems containsString="0" containsBlank="1" containsNumber="1" containsInteger="1" minValue="30000" maxValue="92000" count="12">
        <n v="45000"/>
        <n v="40000"/>
        <n v="48000"/>
        <n v="30000"/>
        <n v="68000"/>
        <n v="35000"/>
        <n v="65000"/>
        <n v="83000"/>
        <n v="80000"/>
        <n v="78000"/>
        <n v="92000"/>
        <m/>
      </sharedItems>
    </cacheField>
    <cacheField name="HR Annual_Salary ($)" numFmtId="0">
      <sharedItems containsString="0" containsBlank="1" containsNumber="1" containsInteger="1" minValue="28000" maxValue="140000" count="16">
        <n v="42000"/>
        <n v="95000"/>
        <n v="28000"/>
        <n v="36000"/>
        <n v="56000"/>
        <n v="140000"/>
        <n v="38000"/>
        <n v="51000"/>
        <n v="70000"/>
        <n v="61000"/>
        <n v="68500"/>
        <n v="77000"/>
        <n v="85000"/>
        <n v="82500"/>
        <n v="57000"/>
        <m/>
      </sharedItems>
    </cacheField>
    <cacheField name="IT Annual_Salary ($)" numFmtId="0">
      <sharedItems containsString="0" containsBlank="1" containsNumber="1" containsInteger="1" minValue="27000" maxValue="170000" count="19">
        <n v="27000"/>
        <n v="48000"/>
        <n v="28000"/>
        <n v="45000"/>
        <n v="29000"/>
        <n v="78000"/>
        <n v="42000"/>
        <n v="52000"/>
        <n v="36000"/>
        <n v="53000"/>
        <n v="27500"/>
        <n v="62000"/>
        <n v="75000"/>
        <n v="88000"/>
        <n v="90000"/>
        <n v="79400"/>
        <n v="80000"/>
        <n v="170000"/>
        <m/>
      </sharedItems>
    </cacheField>
    <cacheField name="Sales Annual_Salary ($)" numFmtId="0">
      <sharedItems containsString="0" containsBlank="1" containsNumber="1" containsInteger="1" minValue="28000" maxValue="94000" count="19">
        <n v="75000"/>
        <n v="61000"/>
        <n v="65000"/>
        <n v="54000"/>
        <n v="94000"/>
        <n v="42000"/>
        <n v="36000"/>
        <n v="32000"/>
        <n v="30000"/>
        <n v="28500"/>
        <n v="28000"/>
        <n v="68000"/>
        <n v="58000"/>
        <n v="60000"/>
        <n v="63000"/>
        <n v="62500"/>
        <n v="53500"/>
        <n v="665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9.019114120369" createdVersion="8" refreshedVersion="8" minRefreshableVersion="3" recordCount="17" xr:uid="{4E9FF1DC-3865-4C70-998F-56CB90D60E85}">
  <cacheSource type="worksheet">
    <worksheetSource ref="A2:H19" sheet="P3"/>
  </cacheSource>
  <cacheFields count="8">
    <cacheField name="Men" numFmtId="0">
      <sharedItems containsBlank="1" containsMixedTypes="1" containsNumber="1" containsInteger="1" minValue="1010" maxValue="1073"/>
    </cacheField>
    <cacheField name="Women" numFmtId="0">
      <sharedItems containsBlank="1" containsMixedTypes="1" containsNumber="1" containsInteger="1" minValue="1011" maxValue="1072" count="12">
        <s v="Employee_Code "/>
        <n v="1011"/>
        <n v="1018"/>
        <n v="1021"/>
        <n v="1037"/>
        <n v="1045"/>
        <n v="1056"/>
        <n v="1057"/>
        <n v="1066"/>
        <n v="1067"/>
        <n v="1072"/>
        <m/>
      </sharedItems>
    </cacheField>
    <cacheField name="Men2" numFmtId="0">
      <sharedItems containsBlank="1" containsMixedTypes="1" containsNumber="1" containsInteger="1" minValue="1015" maxValue="1078"/>
    </cacheField>
    <cacheField name="Women2" numFmtId="0">
      <sharedItems containsBlank="1" containsMixedTypes="1" containsNumber="1" containsInteger="1" minValue="1014" maxValue="1032"/>
    </cacheField>
    <cacheField name="Men3" numFmtId="0">
      <sharedItems containsBlank="1" containsMixedTypes="1" containsNumber="1" containsInteger="1" minValue="1028" maxValue="1064"/>
    </cacheField>
    <cacheField name="Women3" numFmtId="0">
      <sharedItems containsBlank="1" containsMixedTypes="1" containsNumber="1" containsInteger="1" minValue="1016" maxValue="1076"/>
    </cacheField>
    <cacheField name="Men4" numFmtId="0">
      <sharedItems containsMixedTypes="1" containsNumber="1" containsInteger="1" minValue="1012" maxValue="1077"/>
    </cacheField>
    <cacheField name="Women4" numFmtId="0">
      <sharedItems containsBlank="1" containsMixedTypes="1" containsNumber="1" containsInteger="1" minValue="1043" maxValue="1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</r>
  <r>
    <x v="1"/>
    <x v="1"/>
    <x v="1"/>
    <x v="1"/>
  </r>
  <r>
    <x v="2"/>
    <x v="2"/>
    <x v="2"/>
    <x v="2"/>
  </r>
  <r>
    <x v="3"/>
    <x v="3"/>
    <x v="1"/>
    <x v="3"/>
  </r>
  <r>
    <x v="2"/>
    <x v="4"/>
    <x v="3"/>
    <x v="3"/>
  </r>
  <r>
    <x v="4"/>
    <x v="5"/>
    <x v="4"/>
    <x v="4"/>
  </r>
  <r>
    <x v="5"/>
    <x v="6"/>
    <x v="5"/>
    <x v="5"/>
  </r>
  <r>
    <x v="6"/>
    <x v="7"/>
    <x v="6"/>
    <x v="6"/>
  </r>
  <r>
    <x v="7"/>
    <x v="8"/>
    <x v="7"/>
    <x v="7"/>
  </r>
  <r>
    <x v="8"/>
    <x v="9"/>
    <x v="8"/>
    <x v="8"/>
  </r>
  <r>
    <x v="9"/>
    <x v="10"/>
    <x v="1"/>
    <x v="9"/>
  </r>
  <r>
    <x v="9"/>
    <x v="11"/>
    <x v="1"/>
    <x v="10"/>
  </r>
  <r>
    <x v="10"/>
    <x v="12"/>
    <x v="9"/>
    <x v="11"/>
  </r>
  <r>
    <x v="11"/>
    <x v="13"/>
    <x v="10"/>
    <x v="12"/>
  </r>
  <r>
    <x v="11"/>
    <x v="14"/>
    <x v="4"/>
    <x v="13"/>
  </r>
  <r>
    <x v="11"/>
    <x v="15"/>
    <x v="11"/>
    <x v="12"/>
  </r>
  <r>
    <x v="11"/>
    <x v="15"/>
    <x v="12"/>
    <x v="14"/>
  </r>
  <r>
    <x v="11"/>
    <x v="15"/>
    <x v="13"/>
    <x v="15"/>
  </r>
  <r>
    <x v="11"/>
    <x v="15"/>
    <x v="14"/>
    <x v="16"/>
  </r>
  <r>
    <x v="11"/>
    <x v="15"/>
    <x v="15"/>
    <x v="17"/>
  </r>
  <r>
    <x v="11"/>
    <x v="15"/>
    <x v="16"/>
    <x v="18"/>
  </r>
  <r>
    <x v="11"/>
    <x v="15"/>
    <x v="17"/>
    <x v="18"/>
  </r>
  <r>
    <x v="11"/>
    <x v="15"/>
    <x v="18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Employee_Code "/>
    <x v="0"/>
    <s v="Employee_Code "/>
    <s v="Employee_Code "/>
    <s v="Employee_Code "/>
    <s v="Employee_Code "/>
    <s v="Employee_Code "/>
    <s v="Employee_Code "/>
  </r>
  <r>
    <n v="1010"/>
    <x v="1"/>
    <n v="1015"/>
    <n v="1014"/>
    <n v="1028"/>
    <n v="1016"/>
    <n v="1012"/>
    <n v="1043"/>
  </r>
  <r>
    <n v="1017"/>
    <x v="2"/>
    <n v="1023"/>
    <n v="1032"/>
    <n v="1040"/>
    <n v="1024"/>
    <n v="1013"/>
    <n v="1044"/>
  </r>
  <r>
    <n v="1022"/>
    <x v="3"/>
    <n v="1033"/>
    <m/>
    <n v="1061"/>
    <n v="1027"/>
    <n v="1019"/>
    <n v="1047"/>
  </r>
  <r>
    <n v="1025"/>
    <x v="4"/>
    <n v="1040"/>
    <m/>
    <n v="1064"/>
    <n v="1038"/>
    <n v="1020"/>
    <n v="1065"/>
  </r>
  <r>
    <n v="1029"/>
    <x v="5"/>
    <n v="1048"/>
    <m/>
    <m/>
    <n v="1039"/>
    <n v="1026"/>
    <m/>
  </r>
  <r>
    <n v="1034"/>
    <x v="6"/>
    <n v="1049"/>
    <m/>
    <m/>
    <n v="1046"/>
    <n v="1030"/>
    <m/>
  </r>
  <r>
    <n v="1035"/>
    <x v="7"/>
    <n v="1054"/>
    <m/>
    <m/>
    <n v="1050"/>
    <n v="1031"/>
    <m/>
  </r>
  <r>
    <n v="1036"/>
    <x v="8"/>
    <n v="1060"/>
    <m/>
    <m/>
    <n v="1052"/>
    <n v="1041"/>
    <m/>
  </r>
  <r>
    <n v="1055"/>
    <x v="9"/>
    <n v="1062"/>
    <m/>
    <m/>
    <n v="1058"/>
    <n v="1042"/>
    <m/>
  </r>
  <r>
    <n v="1063"/>
    <x v="10"/>
    <n v="1070"/>
    <m/>
    <m/>
    <n v="1074"/>
    <n v="1051"/>
    <m/>
  </r>
  <r>
    <n v="1071"/>
    <x v="11"/>
    <n v="1078"/>
    <m/>
    <m/>
    <n v="1076"/>
    <n v="1053"/>
    <m/>
  </r>
  <r>
    <n v="1073"/>
    <x v="11"/>
    <m/>
    <m/>
    <m/>
    <m/>
    <n v="1059"/>
    <m/>
  </r>
  <r>
    <m/>
    <x v="11"/>
    <m/>
    <m/>
    <m/>
    <m/>
    <n v="1068"/>
    <m/>
  </r>
  <r>
    <m/>
    <x v="11"/>
    <m/>
    <m/>
    <m/>
    <m/>
    <n v="1069"/>
    <m/>
  </r>
  <r>
    <m/>
    <x v="11"/>
    <m/>
    <m/>
    <m/>
    <m/>
    <n v="1075"/>
    <m/>
  </r>
  <r>
    <m/>
    <x v="11"/>
    <m/>
    <m/>
    <m/>
    <m/>
    <n v="10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D8963-C9D5-483C-ADF5-290070D3FBB8}" name="PivotTable1" cacheId="72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 fieldListSortAscending="1">
  <location ref="F3:I4" firstHeaderRow="0" firstDataRow="1" firstDataCol="0"/>
  <pivotFields count="4">
    <pivotField dataField="1" compact="0" outline="0" showAll="0">
      <items count="13">
        <item x="3"/>
        <item x="5"/>
        <item x="1"/>
        <item x="0"/>
        <item x="2"/>
        <item x="6"/>
        <item x="4"/>
        <item x="9"/>
        <item x="8"/>
        <item x="7"/>
        <item x="10"/>
        <item x="11"/>
        <item t="default"/>
      </items>
    </pivotField>
    <pivotField dataField="1" compact="0" outline="0" showAll="0">
      <items count="17">
        <item x="2"/>
        <item x="3"/>
        <item x="6"/>
        <item x="0"/>
        <item x="7"/>
        <item x="4"/>
        <item x="14"/>
        <item x="9"/>
        <item x="10"/>
        <item x="8"/>
        <item x="11"/>
        <item x="13"/>
        <item x="12"/>
        <item x="1"/>
        <item x="5"/>
        <item x="15"/>
        <item t="default"/>
      </items>
    </pivotField>
    <pivotField dataField="1" compact="0" outline="0" showAll="0"/>
    <pivotField dataField="1"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inanceAnnual_Salary ($)" fld="0" baseField="0" baseItem="0"/>
    <dataField name="Sum of IT Annual_Salary ($)" fld="2" baseField="0" baseItem="0"/>
    <dataField name="Sum of HR Annual_Salary ($)" fld="1" baseField="0" baseItem="0"/>
    <dataField name="Sum of Sales Annual_Salary ($)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7ABD-617B-4DB2-B720-FE807C0330E3}" name="PivotTable2" cacheId="72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2" firstHeaderRow="0" firstDataRow="1" firstDataCol="0"/>
  <pivotFields count="4">
    <pivotField dataField="1" compact="0" outline="0" showAll="0">
      <items count="13">
        <item x="3"/>
        <item x="5"/>
        <item x="1"/>
        <item x="0"/>
        <item x="2"/>
        <item x="6"/>
        <item x="4"/>
        <item x="9"/>
        <item x="8"/>
        <item x="7"/>
        <item x="10"/>
        <item x="11"/>
        <item t="default"/>
      </items>
    </pivotField>
    <pivotField dataField="1" compact="0" outline="0" showAll="0">
      <items count="17">
        <item x="2"/>
        <item x="3"/>
        <item x="6"/>
        <item x="0"/>
        <item x="7"/>
        <item x="4"/>
        <item x="14"/>
        <item x="9"/>
        <item x="10"/>
        <item x="8"/>
        <item x="11"/>
        <item x="13"/>
        <item x="12"/>
        <item x="1"/>
        <item x="5"/>
        <item x="15"/>
        <item t="default"/>
      </items>
    </pivotField>
    <pivotField dataField="1" compact="0" outline="0" showAll="0">
      <items count="20">
        <item x="0"/>
        <item x="10"/>
        <item x="2"/>
        <item x="4"/>
        <item x="8"/>
        <item x="6"/>
        <item x="3"/>
        <item x="1"/>
        <item x="7"/>
        <item x="9"/>
        <item x="11"/>
        <item x="12"/>
        <item x="5"/>
        <item x="15"/>
        <item x="16"/>
        <item x="13"/>
        <item x="14"/>
        <item x="17"/>
        <item x="18"/>
        <item t="default"/>
      </items>
    </pivotField>
    <pivotField dataField="1" compact="0" outline="0" showAll="0">
      <items count="20">
        <item x="10"/>
        <item x="9"/>
        <item x="8"/>
        <item x="7"/>
        <item x="6"/>
        <item x="5"/>
        <item x="16"/>
        <item x="3"/>
        <item x="12"/>
        <item x="13"/>
        <item x="1"/>
        <item x="15"/>
        <item x="14"/>
        <item x="2"/>
        <item x="17"/>
        <item x="11"/>
        <item x="0"/>
        <item x="4"/>
        <item x="18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inanceAnnual_Salary ($)" fld="0" baseField="0" baseItem="4294967295"/>
    <dataField name="Sum of IT Annual_Salary ($)" fld="2" baseField="0" baseItem="4294967295"/>
    <dataField name="Sum of HR Annual_Salary ($)" fld="1" baseField="0" baseItem="4294967295"/>
    <dataField name="Sum of Sales Annual_Salary ($)" fld="3" baseField="0" baseItem="4294967295"/>
  </dataFields>
  <chartFormats count="3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B8E6D-8F9C-49F5-B360-188BF4582921}" name="PivotTable1" cacheId="72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J5:Q6" firstHeaderRow="0" firstDataRow="1" firstDataCol="0"/>
  <pivotFields count="8">
    <pivotField dataField="1" compact="0" outline="0" showAll="0"/>
    <pivotField dataField="1" compact="0" outline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Men" fld="0" subtotal="count" baseField="0" baseItem="0"/>
    <dataField name="Count of Women" fld="1" subtotal="count" baseField="0" baseItem="0"/>
    <dataField name="Count of Men2" fld="2" subtotal="count" baseField="0" baseItem="0"/>
    <dataField name="Count of Women2" fld="3" subtotal="count" baseField="0" baseItem="0"/>
    <dataField name="Count of Men3" fld="4" subtotal="count" baseField="0" baseItem="0"/>
    <dataField name="Count of Women3" fld="5" subtotal="count" baseField="0" baseItem="0"/>
    <dataField name="Count of Men4" fld="6" subtotal="count" baseField="0" baseItem="0"/>
    <dataField name="Count of Women4" fld="7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DAB4-9562-4F3E-9DC4-0EB57CD4C919}" name="Table1" displayName="Table1" ref="A3:D26" totalsRowShown="0">
  <autoFilter ref="A3:D26" xr:uid="{D706DAB4-9562-4F3E-9DC4-0EB57CD4C919}"/>
  <sortState xmlns:xlrd2="http://schemas.microsoft.com/office/spreadsheetml/2017/richdata2" ref="A4:D26">
    <sortCondition ref="A3:A26"/>
  </sortState>
  <tableColumns count="4">
    <tableColumn id="1" xr3:uid="{096E6E25-9BBE-4A1E-AEE2-62BDD9E905C3}" name="FinanceAnnual_Salary ($)"/>
    <tableColumn id="2" xr3:uid="{9A47B8E1-801B-42D8-8A24-DE2FA7D401F6}" name="HR Annual_Salary ($)"/>
    <tableColumn id="3" xr3:uid="{608A2A57-DAC7-4B04-8D2B-486855ADAC65}" name="IT Annual_Salary ($)"/>
    <tableColumn id="4" xr3:uid="{9308D274-B0DE-48D8-9FF7-06CF9C94109B}" name="Sales Annual_Salary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>
      <selection activeCell="D12" sqref="D12"/>
    </sheetView>
  </sheetViews>
  <sheetFormatPr defaultRowHeight="15"/>
  <cols>
    <col min="1" max="2" width="16.85546875" customWidth="1"/>
    <col min="3" max="3" width="12" customWidth="1"/>
    <col min="4" max="4" width="17.42578125" customWidth="1"/>
    <col min="5" max="5" width="12" hidden="1" customWidth="1"/>
    <col min="7" max="7" width="20.7109375" customWidth="1"/>
    <col min="8" max="8" width="8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 xr:uid="{00000000-0009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FD9-8B38-41F7-AB74-5AE6F978987D}">
  <dimension ref="A1:D25"/>
  <sheetViews>
    <sheetView workbookViewId="0">
      <selection activeCell="A3" sqref="A3:D26"/>
    </sheetView>
  </sheetViews>
  <sheetFormatPr defaultRowHeight="15"/>
  <cols>
    <col min="1" max="1" width="26.42578125" bestFit="1" customWidth="1"/>
    <col min="2" max="2" width="22.42578125" bestFit="1" customWidth="1"/>
    <col min="3" max="3" width="21.5703125" bestFit="1" customWidth="1"/>
    <col min="4" max="4" width="24.5703125" bestFit="1" customWidth="1"/>
  </cols>
  <sheetData>
    <row r="1" spans="1:4">
      <c r="A1" s="7" t="s">
        <v>14</v>
      </c>
    </row>
    <row r="3" spans="1:4">
      <c r="A3" t="s">
        <v>15</v>
      </c>
      <c r="B3" t="s">
        <v>16</v>
      </c>
      <c r="C3" t="s">
        <v>17</v>
      </c>
      <c r="D3" t="s">
        <v>18</v>
      </c>
    </row>
    <row r="4" spans="1:4">
      <c r="A4">
        <v>30000</v>
      </c>
      <c r="B4">
        <v>36000</v>
      </c>
      <c r="C4">
        <v>48000</v>
      </c>
      <c r="D4">
        <v>54000</v>
      </c>
    </row>
    <row r="5" spans="1:4">
      <c r="A5">
        <v>35000</v>
      </c>
      <c r="B5">
        <v>38000</v>
      </c>
      <c r="C5">
        <v>78000</v>
      </c>
      <c r="D5">
        <v>42000</v>
      </c>
    </row>
    <row r="6" spans="1:4">
      <c r="A6">
        <v>40000</v>
      </c>
      <c r="B6">
        <v>95000</v>
      </c>
      <c r="C6">
        <v>48000</v>
      </c>
      <c r="D6">
        <v>61000</v>
      </c>
    </row>
    <row r="7" spans="1:4">
      <c r="A7">
        <v>45000</v>
      </c>
      <c r="B7">
        <v>42000</v>
      </c>
      <c r="C7">
        <v>27000</v>
      </c>
      <c r="D7">
        <v>75000</v>
      </c>
    </row>
    <row r="8" spans="1:4">
      <c r="A8">
        <v>48000</v>
      </c>
      <c r="B8">
        <v>28000</v>
      </c>
      <c r="C8">
        <v>28000</v>
      </c>
      <c r="D8">
        <v>65000</v>
      </c>
    </row>
    <row r="9" spans="1:4">
      <c r="A9">
        <v>48000</v>
      </c>
      <c r="B9">
        <v>56000</v>
      </c>
      <c r="C9">
        <v>45000</v>
      </c>
      <c r="D9">
        <v>54000</v>
      </c>
    </row>
    <row r="10" spans="1:4">
      <c r="A10">
        <v>65000</v>
      </c>
      <c r="B10">
        <v>51000</v>
      </c>
      <c r="C10">
        <v>42000</v>
      </c>
      <c r="D10">
        <v>36000</v>
      </c>
    </row>
    <row r="11" spans="1:4">
      <c r="A11">
        <v>68000</v>
      </c>
      <c r="B11">
        <v>140000</v>
      </c>
      <c r="C11">
        <v>29000</v>
      </c>
      <c r="D11">
        <v>94000</v>
      </c>
    </row>
    <row r="12" spans="1:4">
      <c r="A12">
        <v>78000</v>
      </c>
      <c r="B12">
        <v>68500</v>
      </c>
      <c r="C12">
        <v>48000</v>
      </c>
      <c r="D12">
        <v>28500</v>
      </c>
    </row>
    <row r="13" spans="1:4">
      <c r="A13">
        <v>78000</v>
      </c>
      <c r="B13">
        <v>77000</v>
      </c>
      <c r="C13">
        <v>48000</v>
      </c>
      <c r="D13">
        <v>28000</v>
      </c>
    </row>
    <row r="14" spans="1:4">
      <c r="A14">
        <v>80000</v>
      </c>
      <c r="B14">
        <v>61000</v>
      </c>
      <c r="C14">
        <v>36000</v>
      </c>
      <c r="D14">
        <v>30000</v>
      </c>
    </row>
    <row r="15" spans="1:4">
      <c r="A15">
        <v>83000</v>
      </c>
      <c r="B15">
        <v>70000</v>
      </c>
      <c r="C15">
        <v>52000</v>
      </c>
      <c r="D15">
        <v>32000</v>
      </c>
    </row>
    <row r="16" spans="1:4">
      <c r="A16">
        <v>92000</v>
      </c>
      <c r="B16">
        <v>85000</v>
      </c>
      <c r="C16">
        <v>53000</v>
      </c>
      <c r="D16">
        <v>68000</v>
      </c>
    </row>
    <row r="17" spans="2:4">
      <c r="B17">
        <v>57000</v>
      </c>
      <c r="C17">
        <v>29000</v>
      </c>
      <c r="D17">
        <v>60000</v>
      </c>
    </row>
    <row r="18" spans="2:4">
      <c r="B18">
        <v>82500</v>
      </c>
      <c r="C18">
        <v>27500</v>
      </c>
      <c r="D18">
        <v>58000</v>
      </c>
    </row>
    <row r="19" spans="2:4">
      <c r="C19">
        <v>90000</v>
      </c>
      <c r="D19">
        <v>53500</v>
      </c>
    </row>
    <row r="20" spans="2:4">
      <c r="C20">
        <v>62000</v>
      </c>
      <c r="D20">
        <v>58000</v>
      </c>
    </row>
    <row r="21" spans="2:4">
      <c r="C21">
        <v>88000</v>
      </c>
      <c r="D21">
        <v>62500</v>
      </c>
    </row>
    <row r="22" spans="2:4">
      <c r="C22">
        <v>75000</v>
      </c>
      <c r="D22">
        <v>63000</v>
      </c>
    </row>
    <row r="23" spans="2:4">
      <c r="C23">
        <v>79400</v>
      </c>
      <c r="D23">
        <v>66500</v>
      </c>
    </row>
    <row r="24" spans="2:4">
      <c r="C24">
        <v>80000</v>
      </c>
    </row>
    <row r="25" spans="2:4">
      <c r="C25">
        <v>170000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topLeftCell="C1" workbookViewId="0">
      <selection activeCell="K16" sqref="K16"/>
    </sheetView>
  </sheetViews>
  <sheetFormatPr defaultRowHeight="15"/>
  <cols>
    <col min="1" max="1" width="24.7109375" customWidth="1"/>
    <col min="2" max="2" width="22.85546875" customWidth="1"/>
    <col min="3" max="3" width="18.42578125" customWidth="1"/>
    <col min="4" max="4" width="20.7109375" customWidth="1"/>
    <col min="6" max="6" width="31.140625" bestFit="1" customWidth="1"/>
    <col min="7" max="7" width="26.28515625" bestFit="1" customWidth="1"/>
    <col min="8" max="8" width="27.140625" bestFit="1" customWidth="1"/>
    <col min="9" max="9" width="29.140625" bestFit="1" customWidth="1"/>
    <col min="10" max="20" width="6.5703125" bestFit="1" customWidth="1"/>
    <col min="21" max="21" width="7.7109375" bestFit="1" customWidth="1"/>
    <col min="22" max="22" width="7.42578125" bestFit="1" customWidth="1"/>
    <col min="23" max="23" width="11.7109375" bestFit="1" customWidth="1"/>
  </cols>
  <sheetData>
    <row r="1" spans="1:20">
      <c r="A1" s="1" t="s">
        <v>15</v>
      </c>
      <c r="B1" s="1" t="s">
        <v>16</v>
      </c>
      <c r="C1" s="1" t="s">
        <v>17</v>
      </c>
      <c r="D1" s="1" t="s">
        <v>18</v>
      </c>
    </row>
    <row r="2" spans="1:20">
      <c r="A2" s="1">
        <v>78000</v>
      </c>
      <c r="B2" s="1">
        <v>77000</v>
      </c>
      <c r="C2" s="1">
        <v>48000</v>
      </c>
      <c r="D2" s="1">
        <v>28000</v>
      </c>
    </row>
    <row r="3" spans="1:20">
      <c r="A3" s="1">
        <v>78000</v>
      </c>
      <c r="B3" s="1">
        <v>68500</v>
      </c>
      <c r="C3" s="1">
        <v>48000</v>
      </c>
      <c r="D3" s="1">
        <v>28500</v>
      </c>
      <c r="F3" t="s">
        <v>19</v>
      </c>
      <c r="G3" t="s">
        <v>20</v>
      </c>
      <c r="H3" t="s">
        <v>21</v>
      </c>
      <c r="I3" t="s">
        <v>22</v>
      </c>
    </row>
    <row r="4" spans="1:20">
      <c r="A4" s="1">
        <v>80000</v>
      </c>
      <c r="B4" s="1">
        <v>61000</v>
      </c>
      <c r="C4" s="1">
        <v>36000</v>
      </c>
      <c r="D4" s="1">
        <v>30000</v>
      </c>
      <c r="F4">
        <v>790000</v>
      </c>
      <c r="G4">
        <v>1282900</v>
      </c>
      <c r="H4">
        <v>987000</v>
      </c>
      <c r="I4">
        <v>1089000</v>
      </c>
    </row>
    <row r="5" spans="1:20">
      <c r="A5" s="1">
        <v>83000</v>
      </c>
      <c r="B5" s="1">
        <v>70000</v>
      </c>
      <c r="C5" s="1">
        <v>52000</v>
      </c>
      <c r="D5" s="1">
        <v>32000</v>
      </c>
    </row>
    <row r="6" spans="1:20">
      <c r="A6" s="1">
        <v>65000</v>
      </c>
      <c r="B6" s="1">
        <v>51000</v>
      </c>
      <c r="C6" s="1">
        <v>42000</v>
      </c>
      <c r="D6" s="1">
        <v>36000</v>
      </c>
    </row>
    <row r="7" spans="1:20">
      <c r="A7" s="1">
        <v>35000</v>
      </c>
      <c r="B7" s="1">
        <v>38000</v>
      </c>
      <c r="C7" s="1">
        <v>78000</v>
      </c>
      <c r="D7" s="1">
        <v>42000</v>
      </c>
    </row>
    <row r="8" spans="1:20">
      <c r="A8" s="1"/>
      <c r="B8" s="1"/>
      <c r="C8" s="1">
        <v>90000</v>
      </c>
      <c r="D8" s="1">
        <v>53500</v>
      </c>
      <c r="J8" s="8" t="s">
        <v>23</v>
      </c>
      <c r="K8" s="8"/>
    </row>
    <row r="9" spans="1:20">
      <c r="A9" s="1">
        <v>30000</v>
      </c>
      <c r="B9" s="1">
        <v>36000</v>
      </c>
      <c r="C9" s="1">
        <v>48000</v>
      </c>
      <c r="D9" s="1">
        <v>54000</v>
      </c>
      <c r="J9" s="9" t="s">
        <v>24</v>
      </c>
      <c r="K9" s="9"/>
      <c r="L9" s="9"/>
      <c r="M9" s="9"/>
      <c r="N9" s="9"/>
      <c r="O9" s="9"/>
      <c r="P9" s="9"/>
      <c r="Q9" s="9"/>
      <c r="R9" s="9"/>
    </row>
    <row r="10" spans="1:20">
      <c r="A10" s="1">
        <v>48000</v>
      </c>
      <c r="B10" s="1">
        <v>56000</v>
      </c>
      <c r="C10" s="1">
        <v>45000</v>
      </c>
      <c r="D10" s="1">
        <v>54000</v>
      </c>
    </row>
    <row r="11" spans="1:20">
      <c r="A11" s="1"/>
      <c r="B11" s="1">
        <v>82500</v>
      </c>
      <c r="C11" s="1">
        <v>27500</v>
      </c>
      <c r="D11" s="1">
        <v>58000</v>
      </c>
      <c r="J11" s="10" t="s">
        <v>25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>
      <c r="A12" s="1"/>
      <c r="B12" s="1"/>
      <c r="C12" s="1">
        <v>62000</v>
      </c>
      <c r="D12" s="1">
        <v>58000</v>
      </c>
      <c r="J12" s="10" t="s">
        <v>26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>
      <c r="A13" s="1"/>
      <c r="B13" s="1">
        <v>57000</v>
      </c>
      <c r="C13" s="1">
        <v>29000</v>
      </c>
      <c r="D13" s="1">
        <v>60000</v>
      </c>
    </row>
    <row r="14" spans="1:20">
      <c r="A14" s="1">
        <v>40000</v>
      </c>
      <c r="B14" s="1">
        <v>95000</v>
      </c>
      <c r="C14" s="1">
        <v>48000</v>
      </c>
      <c r="D14" s="1">
        <v>61000</v>
      </c>
    </row>
    <row r="15" spans="1:20">
      <c r="B15" s="1"/>
      <c r="C15" s="5">
        <v>88000</v>
      </c>
      <c r="D15" s="1">
        <v>62500</v>
      </c>
    </row>
    <row r="16" spans="1:20">
      <c r="B16" s="1"/>
      <c r="C16" s="1">
        <v>75000</v>
      </c>
      <c r="D16" s="1">
        <v>63000</v>
      </c>
    </row>
    <row r="17" spans="1:4">
      <c r="A17" s="6">
        <v>48000</v>
      </c>
      <c r="B17" s="6">
        <v>28000</v>
      </c>
      <c r="C17" s="1">
        <v>28000</v>
      </c>
      <c r="D17" s="1">
        <v>65000</v>
      </c>
    </row>
    <row r="18" spans="1:4">
      <c r="C18" s="1">
        <v>79400</v>
      </c>
      <c r="D18" s="1">
        <v>66500</v>
      </c>
    </row>
    <row r="19" spans="1:4">
      <c r="A19" s="6">
        <v>92000</v>
      </c>
      <c r="B19" s="6">
        <v>85000</v>
      </c>
      <c r="C19" s="1">
        <v>53000</v>
      </c>
      <c r="D19" s="1">
        <v>68000</v>
      </c>
    </row>
    <row r="20" spans="1:4">
      <c r="A20" s="6">
        <v>45000</v>
      </c>
      <c r="B20" s="6">
        <v>42000</v>
      </c>
      <c r="C20" s="1">
        <v>27000</v>
      </c>
      <c r="D20" s="1">
        <v>75000</v>
      </c>
    </row>
    <row r="21" spans="1:4">
      <c r="A21" s="6">
        <v>68000</v>
      </c>
      <c r="B21" s="6">
        <v>140000</v>
      </c>
      <c r="C21" s="1">
        <v>29000</v>
      </c>
      <c r="D21" s="1">
        <v>94000</v>
      </c>
    </row>
    <row r="22" spans="1:4">
      <c r="C22" s="1">
        <v>80000</v>
      </c>
    </row>
    <row r="23" spans="1:4">
      <c r="C23" s="1">
        <v>170000</v>
      </c>
    </row>
  </sheetData>
  <sortState xmlns:xlrd2="http://schemas.microsoft.com/office/spreadsheetml/2017/richdata2" ref="A2:D23">
    <sortCondition ref="D2:D23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B2" sqref="B2"/>
    </sheetView>
  </sheetViews>
  <sheetFormatPr defaultRowHeight="15"/>
  <cols>
    <col min="1" max="1" width="31.140625" bestFit="1" customWidth="1"/>
    <col min="2" max="2" width="26.28515625" bestFit="1" customWidth="1"/>
    <col min="3" max="3" width="27.140625" bestFit="1" customWidth="1"/>
    <col min="4" max="8" width="29.140625" bestFit="1" customWidth="1"/>
  </cols>
  <sheetData>
    <row r="1" spans="1:5">
      <c r="A1" t="s">
        <v>19</v>
      </c>
      <c r="B1" t="s">
        <v>20</v>
      </c>
      <c r="C1" t="s">
        <v>21</v>
      </c>
      <c r="D1" t="s">
        <v>22</v>
      </c>
    </row>
    <row r="2" spans="1:5">
      <c r="A2">
        <v>790000</v>
      </c>
      <c r="B2">
        <v>1282900</v>
      </c>
      <c r="C2">
        <v>987000</v>
      </c>
      <c r="D2">
        <v>1089000</v>
      </c>
    </row>
    <row r="9" spans="1:5">
      <c r="D9" s="10" t="s">
        <v>25</v>
      </c>
      <c r="E9" s="10"/>
    </row>
    <row r="10" spans="1:5">
      <c r="D10" s="10" t="s">
        <v>27</v>
      </c>
      <c r="E10" s="1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E513-DCBC-4A18-9680-4899B22D47BC}">
  <dimension ref="A1:Q19"/>
  <sheetViews>
    <sheetView topLeftCell="C1" workbookViewId="0">
      <selection activeCell="R9" sqref="R9"/>
    </sheetView>
  </sheetViews>
  <sheetFormatPr defaultRowHeight="15"/>
  <cols>
    <col min="10" max="10" width="13.5703125" bestFit="1" customWidth="1"/>
    <col min="11" max="11" width="16.42578125" bestFit="1" customWidth="1"/>
    <col min="12" max="12" width="14.5703125" bestFit="1" customWidth="1"/>
    <col min="13" max="13" width="17.7109375" bestFit="1" customWidth="1"/>
    <col min="14" max="14" width="14.5703125" bestFit="1" customWidth="1"/>
    <col min="15" max="15" width="17.7109375" bestFit="1" customWidth="1"/>
    <col min="16" max="16" width="14.5703125" bestFit="1" customWidth="1"/>
    <col min="17" max="18" width="17.7109375" bestFit="1" customWidth="1"/>
    <col min="19" max="22" width="5.42578125" bestFit="1" customWidth="1"/>
    <col min="23" max="23" width="16.140625" bestFit="1" customWidth="1"/>
    <col min="24" max="24" width="7.42578125" bestFit="1" customWidth="1"/>
    <col min="25" max="25" width="11.7109375" bestFit="1" customWidth="1"/>
  </cols>
  <sheetData>
    <row r="1" spans="1:17">
      <c r="A1" t="s">
        <v>28</v>
      </c>
      <c r="C1" t="s">
        <v>29</v>
      </c>
      <c r="E1" t="s">
        <v>12</v>
      </c>
      <c r="G1" t="s">
        <v>10</v>
      </c>
      <c r="J1" s="8" t="s">
        <v>30</v>
      </c>
    </row>
    <row r="2" spans="1:17">
      <c r="A2" t="s">
        <v>31</v>
      </c>
      <c r="B2" t="s">
        <v>32</v>
      </c>
      <c r="C2" t="s">
        <v>31</v>
      </c>
      <c r="D2" t="s">
        <v>32</v>
      </c>
      <c r="E2" t="s">
        <v>31</v>
      </c>
      <c r="F2" t="s">
        <v>32</v>
      </c>
      <c r="G2" t="s">
        <v>31</v>
      </c>
      <c r="H2" t="s">
        <v>32</v>
      </c>
      <c r="J2" s="9" t="s">
        <v>33</v>
      </c>
      <c r="K2" s="9"/>
      <c r="L2" s="9"/>
      <c r="M2" s="9"/>
      <c r="N2" s="9"/>
    </row>
    <row r="3" spans="1:17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</row>
    <row r="4" spans="1:17">
      <c r="A4" s="1">
        <v>1010</v>
      </c>
      <c r="B4" s="1">
        <v>1011</v>
      </c>
      <c r="C4" s="1">
        <v>1015</v>
      </c>
      <c r="D4" s="1">
        <v>1014</v>
      </c>
      <c r="E4" s="1">
        <v>1028</v>
      </c>
      <c r="F4" s="1">
        <v>1016</v>
      </c>
      <c r="G4" s="1">
        <v>1012</v>
      </c>
      <c r="H4" s="1">
        <v>1043</v>
      </c>
      <c r="J4" s="8" t="s">
        <v>28</v>
      </c>
      <c r="L4" s="8" t="s">
        <v>11</v>
      </c>
      <c r="N4" s="8" t="s">
        <v>12</v>
      </c>
      <c r="P4" s="8" t="s">
        <v>10</v>
      </c>
    </row>
    <row r="5" spans="1:17">
      <c r="A5" s="1">
        <v>1017</v>
      </c>
      <c r="B5" s="1">
        <v>1018</v>
      </c>
      <c r="C5" s="1">
        <v>1023</v>
      </c>
      <c r="D5" s="1">
        <v>1032</v>
      </c>
      <c r="E5" s="1">
        <v>1040</v>
      </c>
      <c r="F5" s="1">
        <v>1024</v>
      </c>
      <c r="G5" s="1">
        <v>1013</v>
      </c>
      <c r="H5" s="1">
        <v>1044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</row>
    <row r="6" spans="1:17">
      <c r="A6" s="1">
        <v>1022</v>
      </c>
      <c r="B6" s="1">
        <v>1021</v>
      </c>
      <c r="C6" s="1">
        <v>1033</v>
      </c>
      <c r="E6" s="1">
        <v>1061</v>
      </c>
      <c r="F6" s="1">
        <v>1027</v>
      </c>
      <c r="G6" s="1">
        <v>1019</v>
      </c>
      <c r="H6" s="1">
        <v>1047</v>
      </c>
      <c r="J6" s="11">
        <v>13</v>
      </c>
      <c r="K6" s="11">
        <v>11</v>
      </c>
      <c r="L6" s="11">
        <v>12</v>
      </c>
      <c r="M6" s="11">
        <v>3</v>
      </c>
      <c r="N6" s="11">
        <v>5</v>
      </c>
      <c r="O6" s="11">
        <v>12</v>
      </c>
      <c r="P6" s="11">
        <v>17</v>
      </c>
      <c r="Q6" s="11">
        <v>5</v>
      </c>
    </row>
    <row r="7" spans="1:17">
      <c r="A7" s="1">
        <v>1025</v>
      </c>
      <c r="B7" s="1">
        <v>1037</v>
      </c>
      <c r="C7" s="1">
        <v>1040</v>
      </c>
      <c r="E7" s="1">
        <v>1064</v>
      </c>
      <c r="F7" s="1">
        <v>1038</v>
      </c>
      <c r="G7" s="1">
        <v>1020</v>
      </c>
      <c r="H7" s="1">
        <v>1065</v>
      </c>
    </row>
    <row r="8" spans="1:17">
      <c r="A8" s="1">
        <v>1029</v>
      </c>
      <c r="B8" s="1">
        <v>1045</v>
      </c>
      <c r="C8" s="1">
        <v>1048</v>
      </c>
      <c r="F8" s="1">
        <v>1039</v>
      </c>
      <c r="G8" s="1">
        <v>1026</v>
      </c>
    </row>
    <row r="9" spans="1:17">
      <c r="A9" s="1">
        <v>1034</v>
      </c>
      <c r="B9" s="1">
        <v>1056</v>
      </c>
      <c r="C9" s="1">
        <v>1049</v>
      </c>
      <c r="F9" s="1">
        <v>1046</v>
      </c>
      <c r="G9" s="1">
        <v>1030</v>
      </c>
    </row>
    <row r="10" spans="1:17">
      <c r="A10" s="1">
        <v>1035</v>
      </c>
      <c r="B10" s="1">
        <v>1057</v>
      </c>
      <c r="C10" s="1">
        <v>1054</v>
      </c>
      <c r="F10" s="1">
        <v>1050</v>
      </c>
      <c r="G10" s="1">
        <v>1031</v>
      </c>
    </row>
    <row r="11" spans="1:17">
      <c r="A11" s="1">
        <v>1036</v>
      </c>
      <c r="B11" s="1">
        <v>1066</v>
      </c>
      <c r="C11" s="1">
        <v>1060</v>
      </c>
      <c r="F11" s="1">
        <v>1052</v>
      </c>
      <c r="G11" s="1">
        <v>1041</v>
      </c>
    </row>
    <row r="12" spans="1:17">
      <c r="A12" s="1">
        <v>1055</v>
      </c>
      <c r="B12" s="1">
        <v>1067</v>
      </c>
      <c r="C12" s="1">
        <v>1062</v>
      </c>
      <c r="F12" s="1">
        <v>1058</v>
      </c>
      <c r="G12" s="1">
        <v>1042</v>
      </c>
    </row>
    <row r="13" spans="1:17">
      <c r="A13" s="1">
        <v>1063</v>
      </c>
      <c r="B13" s="1">
        <v>1072</v>
      </c>
      <c r="C13" s="1">
        <v>1070</v>
      </c>
      <c r="F13" s="1">
        <v>1074</v>
      </c>
      <c r="G13" s="1">
        <v>1051</v>
      </c>
    </row>
    <row r="14" spans="1:17">
      <c r="A14" s="1">
        <v>1071</v>
      </c>
      <c r="C14" s="1">
        <v>1078</v>
      </c>
      <c r="F14" s="1">
        <v>1076</v>
      </c>
      <c r="G14" s="1">
        <v>1053</v>
      </c>
    </row>
    <row r="15" spans="1:17">
      <c r="A15" s="1">
        <v>1073</v>
      </c>
      <c r="G15" s="1">
        <v>1059</v>
      </c>
    </row>
    <row r="16" spans="1:17">
      <c r="G16" s="1">
        <v>1068</v>
      </c>
    </row>
    <row r="17" spans="7:7">
      <c r="G17" s="1">
        <v>1069</v>
      </c>
    </row>
    <row r="18" spans="7:7">
      <c r="G18" s="1">
        <v>1075</v>
      </c>
    </row>
    <row r="19" spans="7:7">
      <c r="G19" s="1">
        <v>1077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F251-6985-4FAA-AFE6-1F37DA11420C}">
  <dimension ref="A1:H13"/>
  <sheetViews>
    <sheetView workbookViewId="0">
      <selection activeCell="J12" sqref="J12"/>
    </sheetView>
  </sheetViews>
  <sheetFormatPr defaultRowHeight="15"/>
  <sheetData>
    <row r="1" spans="1:8">
      <c r="A1" s="1" t="s">
        <v>2</v>
      </c>
      <c r="B1" s="1" t="s">
        <v>3</v>
      </c>
      <c r="D1" s="1" t="s">
        <v>2</v>
      </c>
      <c r="E1" s="1" t="s">
        <v>3</v>
      </c>
    </row>
    <row r="2" spans="1:8">
      <c r="A2" s="1" t="s">
        <v>8</v>
      </c>
      <c r="B2" s="1">
        <v>27000</v>
      </c>
      <c r="D2" s="1" t="s">
        <v>10</v>
      </c>
      <c r="E2" s="1">
        <v>54000</v>
      </c>
    </row>
    <row r="3" spans="1:8">
      <c r="A3" s="1" t="s">
        <v>8</v>
      </c>
      <c r="B3" s="1">
        <v>28000</v>
      </c>
      <c r="D3" s="1" t="s">
        <v>10</v>
      </c>
      <c r="E3" s="1">
        <v>54000</v>
      </c>
    </row>
    <row r="4" spans="1:8">
      <c r="A4" s="1" t="s">
        <v>8</v>
      </c>
      <c r="B4" s="1">
        <v>29000</v>
      </c>
      <c r="D4" s="1" t="s">
        <v>10</v>
      </c>
      <c r="E4" s="1">
        <v>42000</v>
      </c>
    </row>
    <row r="5" spans="1:8">
      <c r="A5" s="1" t="s">
        <v>8</v>
      </c>
      <c r="B5" s="5">
        <v>27500</v>
      </c>
      <c r="D5" s="1" t="s">
        <v>10</v>
      </c>
      <c r="E5" s="1">
        <v>58000</v>
      </c>
    </row>
    <row r="6" spans="1:8">
      <c r="A6" s="1" t="s">
        <v>8</v>
      </c>
      <c r="B6" s="1">
        <v>29000</v>
      </c>
      <c r="D6" s="1" t="s">
        <v>10</v>
      </c>
      <c r="E6" s="1">
        <v>53500</v>
      </c>
    </row>
    <row r="7" spans="1:8">
      <c r="A7" s="1" t="s">
        <v>8</v>
      </c>
      <c r="B7" s="1">
        <v>29000</v>
      </c>
    </row>
    <row r="8" spans="1:8">
      <c r="A8" t="s">
        <v>42</v>
      </c>
      <c r="B8">
        <f>AVERAGE(B2:B7)</f>
        <v>28250</v>
      </c>
      <c r="D8" t="s">
        <v>42</v>
      </c>
      <c r="E8">
        <f>AVERAGE(E2:E6)</f>
        <v>52300</v>
      </c>
    </row>
    <row r="11" spans="1:8">
      <c r="A11" s="8" t="s">
        <v>23</v>
      </c>
      <c r="B11" s="8"/>
    </row>
    <row r="12" spans="1:8">
      <c r="A12" s="9" t="s">
        <v>43</v>
      </c>
      <c r="B12" s="9"/>
      <c r="C12" s="9"/>
      <c r="D12" s="9"/>
      <c r="E12" s="9"/>
      <c r="F12" s="9"/>
      <c r="G12" s="9"/>
      <c r="H12" s="9"/>
    </row>
    <row r="13" spans="1:8">
      <c r="A13" s="9" t="s">
        <v>44</v>
      </c>
      <c r="B13" s="9"/>
      <c r="C13" s="9"/>
      <c r="D13" s="9"/>
      <c r="E13" s="9"/>
      <c r="F13" s="9"/>
      <c r="G13" s="9"/>
      <c r="H1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5EEC-1C22-4637-A0E7-ADE7AE4C8823}">
  <dimension ref="B4:J10"/>
  <sheetViews>
    <sheetView workbookViewId="0">
      <selection activeCell="I9" sqref="I9"/>
    </sheetView>
  </sheetViews>
  <sheetFormatPr defaultRowHeight="15"/>
  <sheetData>
    <row r="4" spans="2:10">
      <c r="B4" s="12" t="s">
        <v>45</v>
      </c>
      <c r="C4" s="12"/>
      <c r="D4" s="12"/>
      <c r="E4" s="12"/>
      <c r="F4" s="12"/>
      <c r="G4" s="12"/>
      <c r="H4" s="12"/>
      <c r="I4" s="12"/>
      <c r="J4" s="12"/>
    </row>
    <row r="7" spans="2:10">
      <c r="B7" s="8" t="s">
        <v>23</v>
      </c>
      <c r="C7" s="8"/>
    </row>
    <row r="8" spans="2:10">
      <c r="B8" s="9" t="s">
        <v>46</v>
      </c>
      <c r="C8" s="9"/>
      <c r="D8" s="9"/>
      <c r="E8" s="9"/>
      <c r="F8" s="9"/>
    </row>
    <row r="9" spans="2:10">
      <c r="B9" s="9" t="s">
        <v>47</v>
      </c>
      <c r="C9" s="9"/>
      <c r="D9" s="9"/>
      <c r="E9" s="9"/>
      <c r="F9" s="9"/>
    </row>
    <row r="10" spans="2:10">
      <c r="B10" s="9" t="s">
        <v>48</v>
      </c>
      <c r="C10" s="9"/>
      <c r="D10" s="9"/>
      <c r="E10" s="9"/>
      <c r="F1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D7F-971E-4EFC-9B95-BE5E50F39799}">
  <dimension ref="A1:Z23"/>
  <sheetViews>
    <sheetView workbookViewId="0">
      <selection activeCell="R21" sqref="R21"/>
    </sheetView>
  </sheetViews>
  <sheetFormatPr defaultRowHeight="15"/>
  <sheetData>
    <row r="1" spans="1:17">
      <c r="A1" s="1" t="s">
        <v>2</v>
      </c>
      <c r="B1" s="1" t="s">
        <v>3</v>
      </c>
      <c r="D1" s="1" t="s">
        <v>2</v>
      </c>
      <c r="E1" s="1" t="s">
        <v>3</v>
      </c>
      <c r="G1" s="1" t="s">
        <v>2</v>
      </c>
      <c r="H1" s="1" t="s">
        <v>3</v>
      </c>
      <c r="J1" s="1" t="s">
        <v>2</v>
      </c>
      <c r="K1" s="1" t="s">
        <v>3</v>
      </c>
    </row>
    <row r="2" spans="1:17">
      <c r="A2" s="1" t="s">
        <v>11</v>
      </c>
      <c r="B2" s="1">
        <v>45000</v>
      </c>
      <c r="D2" s="1" t="s">
        <v>12</v>
      </c>
      <c r="E2" s="1">
        <v>42000</v>
      </c>
      <c r="G2" s="1" t="s">
        <v>8</v>
      </c>
      <c r="H2" s="1">
        <v>27000</v>
      </c>
      <c r="J2" s="1" t="s">
        <v>10</v>
      </c>
      <c r="K2" s="1">
        <v>75000</v>
      </c>
    </row>
    <row r="3" spans="1:17">
      <c r="A3" s="1" t="s">
        <v>11</v>
      </c>
      <c r="B3" s="1">
        <v>40000</v>
      </c>
      <c r="D3" s="1" t="s">
        <v>12</v>
      </c>
      <c r="E3" s="1">
        <v>95000</v>
      </c>
      <c r="G3" s="1" t="s">
        <v>8</v>
      </c>
      <c r="H3" s="1">
        <v>48000</v>
      </c>
      <c r="J3" s="1" t="s">
        <v>10</v>
      </c>
      <c r="K3" s="1">
        <v>61000</v>
      </c>
    </row>
    <row r="4" spans="1:17">
      <c r="A4" s="1" t="s">
        <v>11</v>
      </c>
      <c r="B4" s="1">
        <v>48000</v>
      </c>
      <c r="D4" s="1" t="s">
        <v>12</v>
      </c>
      <c r="E4" s="1">
        <v>28000</v>
      </c>
      <c r="G4" s="1" t="s">
        <v>8</v>
      </c>
      <c r="H4" s="1">
        <v>28000</v>
      </c>
      <c r="J4" s="1" t="s">
        <v>10</v>
      </c>
      <c r="K4" s="1">
        <v>65000</v>
      </c>
      <c r="M4" t="s">
        <v>11</v>
      </c>
      <c r="P4" t="s">
        <v>28</v>
      </c>
    </row>
    <row r="5" spans="1:17">
      <c r="A5" s="1" t="s">
        <v>11</v>
      </c>
      <c r="B5" s="1">
        <v>30000</v>
      </c>
      <c r="D5" s="1" t="s">
        <v>12</v>
      </c>
      <c r="E5" s="1">
        <v>36000</v>
      </c>
      <c r="G5" s="1" t="s">
        <v>8</v>
      </c>
      <c r="H5" s="1">
        <v>48000</v>
      </c>
      <c r="J5" s="1" t="s">
        <v>10</v>
      </c>
      <c r="K5" s="1">
        <v>54000</v>
      </c>
      <c r="M5" t="s">
        <v>49</v>
      </c>
      <c r="N5">
        <f>QUARTILE(B2:B14,1)</f>
        <v>45000</v>
      </c>
      <c r="P5" t="s">
        <v>49</v>
      </c>
      <c r="Q5">
        <f>QUARTILE(H2:H23,1)</f>
        <v>37500</v>
      </c>
    </row>
    <row r="6" spans="1:17">
      <c r="A6" s="1" t="s">
        <v>11</v>
      </c>
      <c r="B6" s="1">
        <v>48000</v>
      </c>
      <c r="D6" s="1" t="s">
        <v>12</v>
      </c>
      <c r="E6" s="1">
        <v>56000</v>
      </c>
      <c r="G6" s="1" t="s">
        <v>8</v>
      </c>
      <c r="H6" s="1">
        <v>45000</v>
      </c>
      <c r="J6" s="1" t="s">
        <v>10</v>
      </c>
      <c r="K6" s="1">
        <v>54000</v>
      </c>
      <c r="M6" t="s">
        <v>50</v>
      </c>
      <c r="N6">
        <f>QUARTILE(B2:B14,2)</f>
        <v>65000</v>
      </c>
      <c r="P6" t="s">
        <v>50</v>
      </c>
      <c r="Q6">
        <f>QUARTILE(H2:H24,2)</f>
        <v>48000</v>
      </c>
    </row>
    <row r="7" spans="1:17">
      <c r="A7" s="1" t="s">
        <v>11</v>
      </c>
      <c r="B7" s="1">
        <v>68000</v>
      </c>
      <c r="D7" s="1" t="s">
        <v>12</v>
      </c>
      <c r="E7" s="1">
        <v>140000</v>
      </c>
      <c r="G7" s="1" t="s">
        <v>8</v>
      </c>
      <c r="H7" s="1">
        <v>29000</v>
      </c>
      <c r="J7" s="1" t="s">
        <v>10</v>
      </c>
      <c r="K7" s="1">
        <v>94000</v>
      </c>
      <c r="M7" t="s">
        <v>51</v>
      </c>
      <c r="N7">
        <f>QUARTILE(B2:B14,3)</f>
        <v>78000</v>
      </c>
      <c r="P7" t="s">
        <v>51</v>
      </c>
      <c r="Q7">
        <f>QUARTILE(H2:H25,3)</f>
        <v>77250</v>
      </c>
    </row>
    <row r="8" spans="1:17">
      <c r="A8" s="1" t="s">
        <v>11</v>
      </c>
      <c r="B8" s="1">
        <v>35000</v>
      </c>
      <c r="D8" s="1" t="s">
        <v>12</v>
      </c>
      <c r="E8" s="1">
        <v>38000</v>
      </c>
      <c r="G8" s="1" t="s">
        <v>8</v>
      </c>
      <c r="H8" s="1">
        <v>78000</v>
      </c>
      <c r="J8" s="1" t="s">
        <v>10</v>
      </c>
      <c r="K8" s="1">
        <v>42000</v>
      </c>
      <c r="M8" t="s">
        <v>52</v>
      </c>
      <c r="N8">
        <f>N7-N5</f>
        <v>33000</v>
      </c>
      <c r="P8" t="s">
        <v>52</v>
      </c>
      <c r="Q8">
        <f>Q7-Q5</f>
        <v>39750</v>
      </c>
    </row>
    <row r="9" spans="1:17">
      <c r="A9" s="1" t="s">
        <v>11</v>
      </c>
      <c r="B9" s="1">
        <v>65000</v>
      </c>
      <c r="D9" s="1" t="s">
        <v>12</v>
      </c>
      <c r="E9" s="1">
        <v>51000</v>
      </c>
      <c r="G9" s="1" t="s">
        <v>8</v>
      </c>
      <c r="H9" s="1">
        <v>42000</v>
      </c>
      <c r="J9" s="1" t="s">
        <v>10</v>
      </c>
      <c r="K9" s="1">
        <v>36000</v>
      </c>
      <c r="M9" t="s">
        <v>53</v>
      </c>
      <c r="N9">
        <f>N5-1.5*N8</f>
        <v>-4500</v>
      </c>
      <c r="P9" t="s">
        <v>53</v>
      </c>
      <c r="Q9">
        <f>Q5-1.5*Q8</f>
        <v>-22125</v>
      </c>
    </row>
    <row r="10" spans="1:17">
      <c r="A10" s="1" t="s">
        <v>11</v>
      </c>
      <c r="B10" s="1">
        <v>83000</v>
      </c>
      <c r="D10" s="1" t="s">
        <v>12</v>
      </c>
      <c r="E10" s="1">
        <v>70000</v>
      </c>
      <c r="G10" s="1" t="s">
        <v>8</v>
      </c>
      <c r="H10" s="1">
        <v>52000</v>
      </c>
      <c r="J10" s="1" t="s">
        <v>10</v>
      </c>
      <c r="K10" s="1">
        <v>32000</v>
      </c>
      <c r="M10" t="s">
        <v>54</v>
      </c>
      <c r="N10">
        <f>N7+1.5*N8</f>
        <v>127500</v>
      </c>
      <c r="P10" t="s">
        <v>54</v>
      </c>
      <c r="Q10">
        <f>Q7+1.5*Q8</f>
        <v>136875</v>
      </c>
    </row>
    <row r="11" spans="1:17">
      <c r="A11" s="3" t="s">
        <v>11</v>
      </c>
      <c r="B11" s="1">
        <v>80000</v>
      </c>
      <c r="D11" s="3" t="s">
        <v>12</v>
      </c>
      <c r="E11" s="1">
        <v>61000</v>
      </c>
      <c r="G11" s="1" t="s">
        <v>8</v>
      </c>
      <c r="H11" s="1">
        <v>36000</v>
      </c>
      <c r="J11" s="1" t="s">
        <v>10</v>
      </c>
      <c r="K11" s="1">
        <v>30000</v>
      </c>
    </row>
    <row r="12" spans="1:17">
      <c r="A12" s="1" t="s">
        <v>11</v>
      </c>
      <c r="B12" s="1">
        <v>78000</v>
      </c>
      <c r="D12" s="1" t="s">
        <v>12</v>
      </c>
      <c r="E12" s="1">
        <v>68500</v>
      </c>
      <c r="G12" s="1" t="s">
        <v>8</v>
      </c>
      <c r="H12" s="1">
        <v>48000</v>
      </c>
      <c r="J12" s="1" t="s">
        <v>10</v>
      </c>
      <c r="K12" s="1">
        <v>28500</v>
      </c>
    </row>
    <row r="13" spans="1:17">
      <c r="A13" s="1" t="s">
        <v>11</v>
      </c>
      <c r="B13" s="1">
        <v>78000</v>
      </c>
      <c r="D13" s="1" t="s">
        <v>12</v>
      </c>
      <c r="E13" s="1">
        <v>77000</v>
      </c>
      <c r="G13" s="1" t="s">
        <v>8</v>
      </c>
      <c r="H13" s="1">
        <v>48000</v>
      </c>
      <c r="J13" s="1" t="s">
        <v>10</v>
      </c>
      <c r="K13" s="1">
        <v>28000</v>
      </c>
      <c r="M13" t="s">
        <v>12</v>
      </c>
      <c r="P13" t="s">
        <v>10</v>
      </c>
    </row>
    <row r="14" spans="1:17">
      <c r="A14" s="1" t="s">
        <v>11</v>
      </c>
      <c r="B14" s="1">
        <v>92000</v>
      </c>
      <c r="D14" s="1" t="s">
        <v>12</v>
      </c>
      <c r="E14" s="1">
        <v>85000</v>
      </c>
      <c r="G14" s="1" t="s">
        <v>8</v>
      </c>
      <c r="H14" s="1">
        <v>53000</v>
      </c>
      <c r="J14" s="3" t="s">
        <v>10</v>
      </c>
      <c r="K14" s="1">
        <v>68000</v>
      </c>
      <c r="M14" t="s">
        <v>49</v>
      </c>
      <c r="N14">
        <f>QUARTILE(E2:E16,1)</f>
        <v>46500</v>
      </c>
      <c r="P14" t="s">
        <v>49</v>
      </c>
      <c r="Q14">
        <f>QUARTILE(K2:K21,1)</f>
        <v>40500</v>
      </c>
    </row>
    <row r="15" spans="1:17">
      <c r="D15" s="1" t="s">
        <v>12</v>
      </c>
      <c r="E15" s="1">
        <v>82500</v>
      </c>
      <c r="G15" s="1" t="s">
        <v>8</v>
      </c>
      <c r="H15" s="5">
        <v>27500</v>
      </c>
      <c r="J15" s="1" t="s">
        <v>10</v>
      </c>
      <c r="K15" s="1">
        <v>58000</v>
      </c>
      <c r="M15" t="s">
        <v>50</v>
      </c>
      <c r="N15">
        <f>QUARTILE(E2:E16,2)</f>
        <v>61000</v>
      </c>
      <c r="P15" t="s">
        <v>50</v>
      </c>
      <c r="Q15">
        <f>QUARTILE(K2:K21,2)</f>
        <v>58000</v>
      </c>
    </row>
    <row r="16" spans="1:17">
      <c r="D16" s="1" t="s">
        <v>12</v>
      </c>
      <c r="E16" s="1">
        <v>57000</v>
      </c>
      <c r="G16" s="1" t="s">
        <v>8</v>
      </c>
      <c r="H16" s="1">
        <v>29000</v>
      </c>
      <c r="J16" s="3" t="s">
        <v>10</v>
      </c>
      <c r="K16" s="1">
        <v>60000</v>
      </c>
      <c r="M16" t="s">
        <v>51</v>
      </c>
      <c r="N16">
        <f>QUARTILE(E2:E16,3)</f>
        <v>79750</v>
      </c>
      <c r="P16" t="s">
        <v>51</v>
      </c>
      <c r="Q16">
        <f>QUARTILE(K2:K21,3)</f>
        <v>63500</v>
      </c>
    </row>
    <row r="17" spans="7:26">
      <c r="G17" s="1" t="s">
        <v>8</v>
      </c>
      <c r="H17" s="1">
        <v>62000</v>
      </c>
      <c r="J17" s="1" t="s">
        <v>10</v>
      </c>
      <c r="K17" s="1">
        <v>58000</v>
      </c>
      <c r="M17" t="s">
        <v>52</v>
      </c>
      <c r="N17">
        <f>N16-N14</f>
        <v>33250</v>
      </c>
      <c r="P17" t="s">
        <v>52</v>
      </c>
      <c r="Q17">
        <f>Q16-Q14</f>
        <v>23000</v>
      </c>
      <c r="S17" s="8" t="s">
        <v>23</v>
      </c>
      <c r="T17" s="8"/>
    </row>
    <row r="18" spans="7:26">
      <c r="G18" s="1" t="s">
        <v>8</v>
      </c>
      <c r="H18" s="1">
        <v>75000</v>
      </c>
      <c r="J18" s="1" t="s">
        <v>10</v>
      </c>
      <c r="K18" s="1">
        <v>63000</v>
      </c>
      <c r="M18" t="s">
        <v>53</v>
      </c>
      <c r="N18">
        <f>N14-1.5*N17</f>
        <v>-3375</v>
      </c>
      <c r="P18" t="s">
        <v>53</v>
      </c>
      <c r="Q18">
        <f>Q14-1.5*Q17</f>
        <v>6000</v>
      </c>
      <c r="S18" s="9" t="s">
        <v>55</v>
      </c>
      <c r="T18" s="9"/>
      <c r="U18" s="9"/>
      <c r="V18" s="9"/>
      <c r="W18" s="9"/>
      <c r="X18" s="9"/>
      <c r="Y18" s="9"/>
      <c r="Z18" s="9"/>
    </row>
    <row r="19" spans="7:26">
      <c r="G19" s="1" t="s">
        <v>8</v>
      </c>
      <c r="H19" s="1">
        <v>88000</v>
      </c>
      <c r="J19" s="1" t="s">
        <v>10</v>
      </c>
      <c r="K19" s="1">
        <v>62500</v>
      </c>
      <c r="M19" t="s">
        <v>54</v>
      </c>
      <c r="N19">
        <f>N16+1.5*N17</f>
        <v>129625</v>
      </c>
      <c r="P19" t="s">
        <v>54</v>
      </c>
      <c r="Q19">
        <f>Q16+1.5*Q17</f>
        <v>98000</v>
      </c>
    </row>
    <row r="20" spans="7:26">
      <c r="G20" s="1" t="s">
        <v>8</v>
      </c>
      <c r="H20" s="1">
        <v>90000</v>
      </c>
      <c r="J20" s="1" t="s">
        <v>10</v>
      </c>
      <c r="K20" s="1">
        <v>53500</v>
      </c>
    </row>
    <row r="21" spans="7:26">
      <c r="G21" s="1" t="s">
        <v>8</v>
      </c>
      <c r="H21" s="1">
        <v>79400</v>
      </c>
      <c r="J21" s="1" t="s">
        <v>10</v>
      </c>
      <c r="K21" s="1">
        <v>66500</v>
      </c>
    </row>
    <row r="22" spans="7:26">
      <c r="G22" s="1" t="s">
        <v>8</v>
      </c>
      <c r="H22" s="1">
        <v>80000</v>
      </c>
    </row>
    <row r="23" spans="7:26">
      <c r="G23" s="1" t="s">
        <v>8</v>
      </c>
      <c r="H23" s="1">
        <v>170000</v>
      </c>
    </row>
  </sheetData>
  <conditionalFormatting sqref="B2:B14">
    <cfRule type="cellIs" dxfId="7" priority="8" operator="greaterThan">
      <formula>127500</formula>
    </cfRule>
  </conditionalFormatting>
  <conditionalFormatting sqref="B2:B14">
    <cfRule type="cellIs" dxfId="6" priority="7" operator="lessThan">
      <formula>-4500</formula>
    </cfRule>
  </conditionalFormatting>
  <conditionalFormatting sqref="E2:E16">
    <cfRule type="cellIs" dxfId="5" priority="6" operator="greaterThan">
      <formula>129625</formula>
    </cfRule>
  </conditionalFormatting>
  <conditionalFormatting sqref="E2:E16">
    <cfRule type="cellIs" dxfId="4" priority="5" operator="lessThan">
      <formula>-3375</formula>
    </cfRule>
  </conditionalFormatting>
  <conditionalFormatting sqref="H2:H23">
    <cfRule type="cellIs" dxfId="3" priority="4" operator="greaterThan">
      <formula>136875</formula>
    </cfRule>
  </conditionalFormatting>
  <conditionalFormatting sqref="H2:H23">
    <cfRule type="cellIs" dxfId="2" priority="3" operator="lessThan">
      <formula>-22125</formula>
    </cfRule>
  </conditionalFormatting>
  <conditionalFormatting sqref="K2:K21">
    <cfRule type="cellIs" dxfId="1" priority="2" operator="greaterThan">
      <formula>98000</formula>
    </cfRule>
  </conditionalFormatting>
  <conditionalFormatting sqref="K2:K21">
    <cfRule type="cellIs" dxfId="0" priority="1" operator="lessThan">
      <formula>6000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B24E-97EA-4D87-834E-5A1E666566EA}">
  <dimension ref="A1:T71"/>
  <sheetViews>
    <sheetView tabSelected="1" topLeftCell="D1" workbookViewId="0">
      <selection activeCell="N11" sqref="N11"/>
    </sheetView>
  </sheetViews>
  <sheetFormatPr defaultRowHeight="15"/>
  <sheetData>
    <row r="1" spans="1:20">
      <c r="A1" s="1" t="s">
        <v>6</v>
      </c>
      <c r="B1" s="1" t="s">
        <v>3</v>
      </c>
    </row>
    <row r="2" spans="1:20">
      <c r="A2" s="1">
        <v>0</v>
      </c>
      <c r="B2" s="1">
        <v>27000</v>
      </c>
    </row>
    <row r="3" spans="1:20">
      <c r="A3" s="1">
        <v>4</v>
      </c>
      <c r="B3" s="1">
        <v>48000</v>
      </c>
    </row>
    <row r="4" spans="1:20">
      <c r="A4" s="1">
        <v>7</v>
      </c>
      <c r="B4" s="1">
        <v>75000</v>
      </c>
    </row>
    <row r="5" spans="1:20">
      <c r="A5" s="1">
        <v>6</v>
      </c>
      <c r="B5" s="1">
        <v>61000</v>
      </c>
      <c r="M5" s="8" t="s">
        <v>23</v>
      </c>
      <c r="N5" s="8"/>
    </row>
    <row r="6" spans="1:20">
      <c r="A6" s="1">
        <v>4</v>
      </c>
      <c r="B6" s="1">
        <v>45000</v>
      </c>
      <c r="M6" s="9" t="s">
        <v>56</v>
      </c>
      <c r="N6" s="9"/>
      <c r="O6" s="9"/>
      <c r="P6" s="9"/>
      <c r="Q6" s="9"/>
      <c r="R6" s="9"/>
      <c r="S6" s="9"/>
      <c r="T6" s="9"/>
    </row>
    <row r="7" spans="1:20">
      <c r="A7" s="1">
        <v>3</v>
      </c>
      <c r="B7" s="1">
        <v>40000</v>
      </c>
    </row>
    <row r="8" spans="1:20">
      <c r="A8" s="1">
        <v>4</v>
      </c>
      <c r="B8" s="1">
        <v>42000</v>
      </c>
    </row>
    <row r="9" spans="1:20">
      <c r="A9" s="1">
        <v>0</v>
      </c>
      <c r="B9" s="1">
        <v>28000</v>
      </c>
    </row>
    <row r="10" spans="1:20">
      <c r="A10" s="1">
        <v>4</v>
      </c>
      <c r="B10" s="1">
        <v>48000</v>
      </c>
    </row>
    <row r="11" spans="1:20">
      <c r="A11" s="1">
        <v>7</v>
      </c>
      <c r="B11" s="1">
        <v>65000</v>
      </c>
    </row>
    <row r="12" spans="1:20">
      <c r="A12" s="1">
        <v>4</v>
      </c>
      <c r="B12" s="1">
        <v>54000</v>
      </c>
    </row>
    <row r="13" spans="1:20">
      <c r="A13" s="1">
        <v>4</v>
      </c>
      <c r="B13" s="1">
        <v>45000</v>
      </c>
    </row>
    <row r="14" spans="1:20">
      <c r="A14" s="1">
        <v>0</v>
      </c>
      <c r="B14" s="1">
        <v>29000</v>
      </c>
    </row>
    <row r="15" spans="1:20">
      <c r="A15" s="1">
        <v>4</v>
      </c>
      <c r="B15" s="1">
        <v>48000</v>
      </c>
    </row>
    <row r="16" spans="1:20">
      <c r="A16" s="1">
        <v>9</v>
      </c>
      <c r="B16" s="1">
        <v>95000</v>
      </c>
    </row>
    <row r="17" spans="1:2">
      <c r="A17" s="1">
        <v>8</v>
      </c>
      <c r="B17" s="1">
        <v>78000</v>
      </c>
    </row>
    <row r="18" spans="1:2">
      <c r="A18" s="1">
        <v>5</v>
      </c>
      <c r="B18" s="1">
        <v>54000</v>
      </c>
    </row>
    <row r="19" spans="1:2">
      <c r="A19" s="1">
        <v>0</v>
      </c>
      <c r="B19" s="1">
        <v>28000</v>
      </c>
    </row>
    <row r="20" spans="1:2">
      <c r="A20" s="1">
        <v>3</v>
      </c>
      <c r="B20" s="1">
        <v>36000</v>
      </c>
    </row>
    <row r="21" spans="1:2">
      <c r="A21" s="1">
        <v>4</v>
      </c>
      <c r="B21" s="1">
        <v>42000</v>
      </c>
    </row>
    <row r="22" spans="1:2">
      <c r="A22" s="1">
        <v>12</v>
      </c>
      <c r="B22" s="1">
        <v>94000</v>
      </c>
    </row>
    <row r="23" spans="1:2">
      <c r="A23" s="1">
        <v>5</v>
      </c>
      <c r="B23" s="1">
        <v>42000</v>
      </c>
    </row>
    <row r="24" spans="1:2">
      <c r="A24" s="1">
        <v>1</v>
      </c>
      <c r="B24" s="1">
        <v>30000</v>
      </c>
    </row>
    <row r="25" spans="1:2">
      <c r="A25" s="1">
        <v>4</v>
      </c>
      <c r="B25" s="1">
        <v>48000</v>
      </c>
    </row>
    <row r="26" spans="1:2">
      <c r="A26" s="1">
        <v>5</v>
      </c>
      <c r="B26" s="1">
        <v>52000</v>
      </c>
    </row>
    <row r="27" spans="1:2">
      <c r="A27" s="1">
        <v>2</v>
      </c>
      <c r="B27" s="1">
        <v>36000</v>
      </c>
    </row>
    <row r="28" spans="1:2">
      <c r="A28" s="1">
        <v>4</v>
      </c>
      <c r="B28" s="1">
        <v>48000</v>
      </c>
    </row>
    <row r="29" spans="1:2">
      <c r="A29" s="1">
        <v>4</v>
      </c>
      <c r="B29" s="1">
        <v>48000</v>
      </c>
    </row>
    <row r="30" spans="1:2">
      <c r="A30" s="1">
        <v>5</v>
      </c>
      <c r="B30" s="1">
        <v>56000</v>
      </c>
    </row>
    <row r="31" spans="1:2">
      <c r="A31" s="1">
        <v>20</v>
      </c>
      <c r="B31" s="1">
        <v>140000</v>
      </c>
    </row>
    <row r="32" spans="1:2">
      <c r="A32" s="1">
        <v>3</v>
      </c>
      <c r="B32" s="1">
        <v>38000</v>
      </c>
    </row>
    <row r="33" spans="1:2">
      <c r="A33" s="1">
        <v>8</v>
      </c>
      <c r="B33" s="1">
        <v>68000</v>
      </c>
    </row>
    <row r="34" spans="1:2">
      <c r="A34" s="1">
        <v>2</v>
      </c>
      <c r="B34" s="1">
        <v>36000</v>
      </c>
    </row>
    <row r="35" spans="1:2">
      <c r="A35" s="1">
        <v>1</v>
      </c>
      <c r="B35" s="1">
        <v>32000</v>
      </c>
    </row>
    <row r="36" spans="1:2">
      <c r="A36" s="1">
        <v>1</v>
      </c>
      <c r="B36" s="1">
        <v>30000</v>
      </c>
    </row>
    <row r="37" spans="1:2">
      <c r="A37" s="1">
        <v>1</v>
      </c>
      <c r="B37" s="1">
        <v>28500</v>
      </c>
    </row>
    <row r="38" spans="1:2">
      <c r="A38" s="1">
        <v>5</v>
      </c>
      <c r="B38" s="1">
        <v>53000</v>
      </c>
    </row>
    <row r="39" spans="1:2">
      <c r="A39" s="1">
        <v>4</v>
      </c>
      <c r="B39" s="1">
        <v>51000</v>
      </c>
    </row>
    <row r="40" spans="1:2">
      <c r="A40" s="1">
        <v>0</v>
      </c>
      <c r="B40" s="1">
        <v>28000</v>
      </c>
    </row>
    <row r="41" spans="1:2">
      <c r="A41" s="1">
        <v>2</v>
      </c>
      <c r="B41" s="1">
        <v>35000</v>
      </c>
    </row>
    <row r="42" spans="1:2">
      <c r="A42" s="1">
        <v>8</v>
      </c>
      <c r="B42" s="1">
        <v>65000</v>
      </c>
    </row>
    <row r="43" spans="1:2">
      <c r="A43" s="1">
        <v>9</v>
      </c>
      <c r="B43" s="1">
        <v>70000</v>
      </c>
    </row>
    <row r="44" spans="1:2">
      <c r="A44" s="1">
        <v>8</v>
      </c>
      <c r="B44" s="1">
        <v>68000</v>
      </c>
    </row>
    <row r="45" spans="1:2">
      <c r="A45" s="1">
        <v>7</v>
      </c>
      <c r="B45" s="1">
        <v>61000</v>
      </c>
    </row>
    <row r="46" spans="1:2">
      <c r="A46" s="1">
        <v>6</v>
      </c>
      <c r="B46" s="1">
        <v>58000</v>
      </c>
    </row>
    <row r="47" spans="1:2">
      <c r="A47" s="1">
        <v>10</v>
      </c>
      <c r="B47" s="1">
        <v>83000</v>
      </c>
    </row>
    <row r="48" spans="1:2">
      <c r="A48" s="1">
        <v>0</v>
      </c>
      <c r="B48" s="5">
        <v>27500</v>
      </c>
    </row>
    <row r="49" spans="1:2">
      <c r="A49" s="1">
        <v>0</v>
      </c>
      <c r="B49" s="1">
        <v>29000</v>
      </c>
    </row>
    <row r="50" spans="1:2">
      <c r="A50" s="1">
        <v>7</v>
      </c>
      <c r="B50" s="1">
        <v>62000</v>
      </c>
    </row>
    <row r="51" spans="1:2">
      <c r="A51" s="1">
        <v>9</v>
      </c>
      <c r="B51" s="1">
        <v>68500</v>
      </c>
    </row>
    <row r="52" spans="1:2">
      <c r="A52" s="1">
        <v>6</v>
      </c>
      <c r="B52" s="1">
        <v>60000</v>
      </c>
    </row>
    <row r="53" spans="1:2">
      <c r="A53" s="1">
        <v>13</v>
      </c>
      <c r="B53" s="1">
        <v>80000</v>
      </c>
    </row>
    <row r="54" spans="1:2">
      <c r="A54" s="1">
        <v>11</v>
      </c>
      <c r="B54" s="1">
        <v>77000</v>
      </c>
    </row>
    <row r="55" spans="1:2">
      <c r="A55" s="1">
        <v>12</v>
      </c>
      <c r="B55" s="1">
        <v>78000</v>
      </c>
    </row>
    <row r="56" spans="1:2">
      <c r="A56" s="1">
        <v>11</v>
      </c>
      <c r="B56" s="1">
        <v>75000</v>
      </c>
    </row>
    <row r="57" spans="1:2">
      <c r="A57" s="1">
        <v>15</v>
      </c>
      <c r="B57" s="1">
        <v>85000</v>
      </c>
    </row>
    <row r="58" spans="1:2">
      <c r="A58" s="1">
        <v>5</v>
      </c>
      <c r="B58" s="1">
        <v>58000</v>
      </c>
    </row>
    <row r="59" spans="1:2">
      <c r="A59" s="1">
        <v>16</v>
      </c>
      <c r="B59" s="1">
        <v>88000</v>
      </c>
    </row>
    <row r="60" spans="1:2">
      <c r="A60" s="1">
        <v>17</v>
      </c>
      <c r="B60" s="1">
        <v>90000</v>
      </c>
    </row>
    <row r="61" spans="1:2">
      <c r="A61" s="1">
        <v>7</v>
      </c>
      <c r="B61" s="1">
        <v>63000</v>
      </c>
    </row>
    <row r="62" spans="1:2">
      <c r="A62" s="1">
        <v>7</v>
      </c>
      <c r="B62" s="1">
        <v>62500</v>
      </c>
    </row>
    <row r="63" spans="1:2">
      <c r="A63" s="1">
        <v>10</v>
      </c>
      <c r="B63" s="1">
        <v>78000</v>
      </c>
    </row>
    <row r="64" spans="1:2">
      <c r="A64" s="1">
        <v>12</v>
      </c>
      <c r="B64" s="1">
        <v>79400</v>
      </c>
    </row>
    <row r="65" spans="1:2">
      <c r="A65" s="1">
        <v>13</v>
      </c>
      <c r="B65" s="1">
        <v>80000</v>
      </c>
    </row>
    <row r="66" spans="1:2">
      <c r="A66" s="1">
        <v>24</v>
      </c>
      <c r="B66" s="1">
        <v>170000</v>
      </c>
    </row>
    <row r="67" spans="1:2">
      <c r="A67" s="1">
        <v>13</v>
      </c>
      <c r="B67" s="1">
        <v>82500</v>
      </c>
    </row>
    <row r="68" spans="1:2">
      <c r="A68" s="1">
        <v>5</v>
      </c>
      <c r="B68" s="1">
        <v>53500</v>
      </c>
    </row>
    <row r="69" spans="1:2">
      <c r="A69" s="1">
        <v>6</v>
      </c>
      <c r="B69" s="1">
        <v>57000</v>
      </c>
    </row>
    <row r="70" spans="1:2">
      <c r="A70" s="1">
        <v>7</v>
      </c>
      <c r="B70" s="1">
        <v>66500</v>
      </c>
    </row>
    <row r="71" spans="1:2">
      <c r="A71" s="1">
        <v>19</v>
      </c>
      <c r="B71" s="1">
        <v>92000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F5D1F9-073B-4498-BB58-168E808CDF7A}"/>
</file>

<file path=customXml/itemProps2.xml><?xml version="1.0" encoding="utf-8"?>
<ds:datastoreItem xmlns:ds="http://schemas.openxmlformats.org/officeDocument/2006/customXml" ds:itemID="{476A5D62-EF81-459A-B426-BCB6EE7E4F72}"/>
</file>

<file path=customXml/itemProps3.xml><?xml version="1.0" encoding="utf-8"?>
<ds:datastoreItem xmlns:ds="http://schemas.openxmlformats.org/officeDocument/2006/customXml" ds:itemID="{DB772D72-BB8D-4323-938C-C2EEA318F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haripriyaworks23@gmail.com</cp:lastModifiedBy>
  <cp:revision/>
  <dcterms:created xsi:type="dcterms:W3CDTF">2021-05-22T09:50:20Z</dcterms:created>
  <dcterms:modified xsi:type="dcterms:W3CDTF">2024-06-25T19:18:57Z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