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Ex8.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13"/>
  <workbookPr/>
  <mc:AlternateContent xmlns:mc="http://schemas.openxmlformats.org/markup-compatibility/2006">
    <mc:Choice Requires="x15">
      <x15ac:absPath xmlns:x15ac="http://schemas.microsoft.com/office/spreadsheetml/2010/11/ac" url="D:\GPS_Activity\June\Course 1\Sprint 4\Dataset\"/>
    </mc:Choice>
  </mc:AlternateContent>
  <xr:revisionPtr revIDLastSave="575" documentId="11_3A74E3CBF3DAF43B03B0AA14BB9477B5170C7811" xr6:coauthVersionLast="47" xr6:coauthVersionMax="47" xr10:uidLastSave="{E08967D6-313D-49BF-A713-27139A543613}"/>
  <bookViews>
    <workbookView xWindow="0" yWindow="0" windowWidth="20490" windowHeight="7620" activeTab="5" xr2:uid="{00000000-000D-0000-FFFF-FFFF00000000}"/>
  </bookViews>
  <sheets>
    <sheet name="Sheet1" sheetId="1" r:id="rId1"/>
    <sheet name="P1" sheetId="2" r:id="rId2"/>
    <sheet name="P2" sheetId="3" r:id="rId3"/>
    <sheet name="P3" sheetId="4" r:id="rId4"/>
    <sheet name="P4" sheetId="10" r:id="rId5"/>
    <sheet name="P5" sheetId="5" r:id="rId6"/>
    <sheet name="P6" sheetId="6" r:id="rId7"/>
    <sheet name="P7" sheetId="7" r:id="rId8"/>
    <sheet name="P8" sheetId="8" r:id="rId9"/>
    <sheet name="P9" sheetId="9" r:id="rId10"/>
  </sheets>
  <definedNames>
    <definedName name="_xlnm._FilterDatabase" localSheetId="0" hidden="1">Sheet1!$A$1:$M$215</definedName>
    <definedName name="_xlchart.v1.0" hidden="1">'P1'!$A$1</definedName>
    <definedName name="_xlchart.v1.1" hidden="1">'P1'!$A$2:$A$95</definedName>
    <definedName name="_xlchart.v1.10" hidden="1">'P1'!$B$2:$B$95</definedName>
    <definedName name="_xlchart.v1.11" hidden="1">'P1'!$B$2:$B$96</definedName>
    <definedName name="_xlchart.v1.12" hidden="1">'P3'!$A$1</definedName>
    <definedName name="_xlchart.v1.13" hidden="1">'P3'!$A$2:$A$95</definedName>
    <definedName name="_xlchart.v1.14" hidden="1">'P3'!$B$1</definedName>
    <definedName name="_xlchart.v1.15" hidden="1">'P3'!$B$2:$B$95</definedName>
    <definedName name="_xlchart.v1.16" hidden="1">'P3'!$D$1</definedName>
    <definedName name="_xlchart.v1.17" hidden="1">'P3'!$D$2:$D$95</definedName>
    <definedName name="_xlchart.v1.18" hidden="1">'P3'!$E$1</definedName>
    <definedName name="_xlchart.v1.19" hidden="1">'P3'!$E$2:$E$95</definedName>
    <definedName name="_xlchart.v1.2" hidden="1">'P1'!$A$2:$A$96</definedName>
    <definedName name="_xlchart.v1.20" hidden="1">'P5'!$J$3:$J$84</definedName>
    <definedName name="_xlchart.v1.21" hidden="1">'P5'!$K$3:$K$84</definedName>
    <definedName name="_xlchart.v1.22" hidden="1">'P5'!$J$3:$J$84</definedName>
    <definedName name="_xlchart.v1.23" hidden="1">'P5'!$K$3:$K$80</definedName>
    <definedName name="_xlchart.v1.24" hidden="1">'P1'!$A$1</definedName>
    <definedName name="_xlchart.v1.25" hidden="1">'P1'!$A$2:$A$96</definedName>
    <definedName name="_xlchart.v1.26" hidden="1">'P1'!$B$1</definedName>
    <definedName name="_xlchart.v1.27" hidden="1">'P1'!$B$2:$B$96</definedName>
    <definedName name="_xlchart.v1.28" hidden="1">'P7'!$H$2:$H$148</definedName>
    <definedName name="_xlchart.v1.3" hidden="1">'P1'!$B$1</definedName>
    <definedName name="_xlchart.v1.4" hidden="1">'P1'!$B$2:$B$95</definedName>
    <definedName name="_xlchart.v1.5" hidden="1">'P1'!$B$2:$B$96</definedName>
    <definedName name="_xlchart.v1.6" hidden="1">'P1'!$A$1</definedName>
    <definedName name="_xlchart.v1.7" hidden="1">'P1'!$A$2:$A$95</definedName>
    <definedName name="_xlchart.v1.8" hidden="1">'P1'!$A$2:$A$96</definedName>
    <definedName name="_xlchart.v1.9" hidden="1">'P1'!$B$1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0" l="1"/>
  <c r="L7" i="10"/>
  <c r="L6" i="10"/>
  <c r="L5" i="10"/>
  <c r="L4" i="10"/>
  <c r="G5" i="3"/>
  <c r="D5" i="10"/>
  <c r="F6" i="9"/>
  <c r="E6" i="8"/>
  <c r="F10" i="9"/>
  <c r="F13" i="9"/>
  <c r="E10" i="8"/>
  <c r="E13" i="8"/>
  <c r="M49" i="5"/>
  <c r="J144" i="7"/>
  <c r="F6" i="7"/>
  <c r="F5" i="7"/>
  <c r="F4" i="7"/>
  <c r="B53" i="5"/>
  <c r="H16" i="5"/>
  <c r="H15" i="5"/>
  <c r="H14" i="5"/>
  <c r="H7" i="5"/>
  <c r="H6" i="5"/>
  <c r="H5" i="5"/>
  <c r="G19" i="3"/>
  <c r="G18" i="3"/>
  <c r="G17" i="3"/>
  <c r="G16" i="3"/>
  <c r="G15" i="3"/>
  <c r="G14" i="3"/>
  <c r="G8" i="3"/>
  <c r="G7" i="3"/>
  <c r="G6" i="3"/>
  <c r="B97" i="2"/>
  <c r="B96" i="2"/>
  <c r="A96" i="2"/>
  <c r="A97" i="2" s="1"/>
  <c r="G10" i="3" l="1"/>
  <c r="G9" i="3"/>
  <c r="F7" i="7"/>
  <c r="H8" i="5"/>
  <c r="H17" i="5"/>
  <c r="L9" i="10" l="1"/>
  <c r="F9" i="7"/>
  <c r="F8" i="7"/>
  <c r="H10" i="5"/>
  <c r="H9" i="5"/>
  <c r="H19" i="5"/>
  <c r="H18" i="5"/>
</calcChain>
</file>

<file path=xl/sharedStrings.xml><?xml version="1.0" encoding="utf-8"?>
<sst xmlns="http://schemas.openxmlformats.org/spreadsheetml/2006/main" count="1414" uniqueCount="66">
  <si>
    <t>Sl. No.</t>
  </si>
  <si>
    <t>gender</t>
  </si>
  <si>
    <t>10th Grade_p</t>
  </si>
  <si>
    <t>12 Grade_p</t>
  </si>
  <si>
    <t>12th Grade_s</t>
  </si>
  <si>
    <t>UG_p</t>
  </si>
  <si>
    <t>UG_t</t>
  </si>
  <si>
    <t>workex</t>
  </si>
  <si>
    <t>etest_p</t>
  </si>
  <si>
    <t>specialisation</t>
  </si>
  <si>
    <t>mba_p</t>
  </si>
  <si>
    <t>status</t>
  </si>
  <si>
    <t>salary</t>
  </si>
  <si>
    <t>M</t>
  </si>
  <si>
    <t>Commerce</t>
  </si>
  <si>
    <t>Sci&amp;Tech</t>
  </si>
  <si>
    <t>No</t>
  </si>
  <si>
    <t>Mkt&amp;HR</t>
  </si>
  <si>
    <t>Placed</t>
  </si>
  <si>
    <t>Science</t>
  </si>
  <si>
    <t>Yes</t>
  </si>
  <si>
    <t>Mkt&amp;Fin</t>
  </si>
  <si>
    <t>Arts</t>
  </si>
  <si>
    <t>Comm&amp;Mgmt</t>
  </si>
  <si>
    <t>Not Placed</t>
  </si>
  <si>
    <t>F</t>
  </si>
  <si>
    <t>Others</t>
  </si>
  <si>
    <t>mar&amp;financesalary</t>
  </si>
  <si>
    <t>m&amp;hrsalary</t>
  </si>
  <si>
    <t>Interpretation:</t>
  </si>
  <si>
    <t>From the box plot we've observed that there are more outliersin Finance department than in Hr department</t>
  </si>
  <si>
    <t>The mean is greater than median in both  finance and Hr  so they are right skewness.</t>
  </si>
  <si>
    <t>After the range distribution of the both the departments we can do the histogram plot and we will give interpreations from the histogram made from range distributions.</t>
  </si>
  <si>
    <t>Finance</t>
  </si>
  <si>
    <t>Q1</t>
  </si>
  <si>
    <t>Q2</t>
  </si>
  <si>
    <t>1.There are 12 outliers in the finance department.</t>
  </si>
  <si>
    <t>Q3</t>
  </si>
  <si>
    <t>2.There are 3 outliers in the HR department.</t>
  </si>
  <si>
    <t>IQR(Q3-Q1)</t>
  </si>
  <si>
    <t>UF</t>
  </si>
  <si>
    <t>Q3+1.5*IQR</t>
  </si>
  <si>
    <t>LF</t>
  </si>
  <si>
    <t>Q2-1.5*IQR</t>
  </si>
  <si>
    <t>HR</t>
  </si>
  <si>
    <t>Hr mba_p</t>
  </si>
  <si>
    <t>Fin mba_p</t>
  </si>
  <si>
    <t>The graphs after range distribiution will give us some accurate appropriate results.</t>
  </si>
  <si>
    <t>So after grouping of the data and after making range distribution Histogram barchart is used to tell the relationship between the gpa and salaries.</t>
  </si>
  <si>
    <t>mean</t>
  </si>
  <si>
    <t>25 Outliers</t>
  </si>
  <si>
    <t>There are total 50 Outliers present after imputing the mean value in missing places in salary.</t>
  </si>
  <si>
    <t>Without outliers</t>
  </si>
  <si>
    <t>The outliers are removed and medians are added in the 4 deleted outliers place in the HR department and  boxplot is calculated for finance and HR departments.</t>
  </si>
  <si>
    <t>Median</t>
  </si>
  <si>
    <t>meidan</t>
  </si>
  <si>
    <t>After removing of the outliers we get the spread of data more in Finance department.</t>
  </si>
  <si>
    <t>And there is another outlier  in HR department ,after removing of all the outliers, it is also again removed by the condition formating. But it is recommended to do the filtering of outliers atleast 2 times.</t>
  </si>
  <si>
    <t>The IQR process is done to remove the outliers and the deleted outliers are replaced with the median and box plot is plotted.</t>
  </si>
  <si>
    <t>The data taken here is both the finance and HR students who got placed.</t>
  </si>
  <si>
    <t>median</t>
  </si>
  <si>
    <t>corelation of salary and etest_p:</t>
  </si>
  <si>
    <t>positive corelation</t>
  </si>
  <si>
    <t>corelation of salary and mba_p:</t>
  </si>
  <si>
    <t>corelation of salary and ug_p:</t>
  </si>
  <si>
    <t>negative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</si>
</sst>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0000"/>
  </numFmts>
  <fonts count="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Border="1"/>
    <xf numFmtId="0" fontId="0" fillId="2" borderId="0" xfId="0" applyFill="1"/>
    <xf numFmtId="0" fontId="0" fillId="3" borderId="0" xfId="0" applyFill="1"/>
    <xf numFmtId="0" fontId="0" fillId="0" borderId="10" xfId="0" applyBorder="1"/>
    <xf numFmtId="0" fontId="0" fillId="0" borderId="0" xfId="0" applyFill="1"/>
    <xf numFmtId="169" fontId="0" fillId="3" borderId="0" xfId="0" applyNumberFormat="1" applyFill="1"/>
  </cellXfs>
  <cellStyles count="1">
    <cellStyle name="Normal" xfId="0" builtinId="0"/>
  </cellStyles>
  <dxfs count="46">
    <dxf>
      <font>
        <color rgb="FF9C0006"/>
      </font>
      <fill>
        <patternFill patternType="solid">
          <bgColor theme="7" tint="0.39997558519241921"/>
        </patternFill>
      </fill>
    </dxf>
    <dxf>
      <font>
        <color rgb="FF9C0006"/>
      </font>
      <fill>
        <patternFill>
          <bgColor rgb="FFFFC7CE"/>
        </patternFill>
      </fill>
    </dxf>
    <dxf>
      <font>
        <color rgb="FF9C0006"/>
      </font>
      <fill>
        <patternFill patternType="solid">
          <bgColor theme="7" tint="0.39997558519241921"/>
        </patternFill>
      </fill>
    </dxf>
    <dxf>
      <font>
        <color rgb="FF9C0006"/>
      </font>
      <fill>
        <patternFill>
          <bgColor rgb="FFFFC7CE"/>
        </patternFill>
      </fill>
    </dxf>
    <dxf>
      <font>
        <color rgb="FF9C0006"/>
      </font>
      <fill>
        <patternFill patternType="solid">
          <bgColor theme="7" tint="0.39997558519241921"/>
        </patternFill>
      </fill>
    </dxf>
    <dxf>
      <font>
        <color rgb="FF9C0006"/>
      </font>
      <fill>
        <patternFill>
          <bgColor rgb="FFFFC7CE"/>
        </patternFill>
      </fill>
    </dxf>
    <dxf>
      <font>
        <color rgb="FF9C0006"/>
      </font>
      <fill>
        <patternFill patternType="solid">
          <bgColor theme="7" tint="0.39997558519241921"/>
        </patternFill>
      </fill>
    </dxf>
    <dxf>
      <font>
        <color rgb="FF9C0006"/>
      </font>
      <fill>
        <patternFill>
          <bgColor rgb="FFFFC7CE"/>
        </patternFill>
      </fill>
    </dxf>
    <dxf>
      <font>
        <color rgb="FF9C0006"/>
      </font>
      <fill>
        <patternFill patternType="solid">
          <bgColor theme="7" tint="0.39997558519241921"/>
        </patternFill>
      </fill>
    </dxf>
    <dxf>
      <font>
        <color rgb="FF9C0006"/>
      </font>
      <fill>
        <patternFill>
          <bgColor rgb="FFFFC7CE"/>
        </patternFill>
      </fill>
    </dxf>
    <dxf>
      <font>
        <color rgb="FF9C0006"/>
      </font>
      <fill>
        <patternFill patternType="solid">
          <bgColor theme="7" tint="0.39997558519241921"/>
        </patternFill>
      </fill>
    </dxf>
    <dxf>
      <font>
        <color rgb="FF9C0006"/>
      </font>
      <fill>
        <patternFill patternType="solid">
          <bgColor theme="7" tint="0.39997558519241921"/>
        </patternFill>
      </fill>
    </dxf>
    <dxf>
      <font>
        <color rgb="FF9C0006"/>
      </font>
      <fill>
        <patternFill>
          <bgColor rgb="FFFFC7CE"/>
        </patternFill>
      </fill>
    </dxf>
    <dxf>
      <font>
        <color rgb="FF9C0006"/>
      </font>
      <fill>
        <patternFill patternType="solid">
          <bgColor theme="7" tint="0.39997558519241921"/>
        </patternFill>
      </fill>
    </dxf>
    <dxf>
      <font>
        <color rgb="FF9C0006"/>
      </font>
      <fill>
        <patternFill>
          <bgColor rgb="FFFFC7CE"/>
        </patternFill>
      </fill>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font>
        <color rgb="FF9C0006"/>
      </font>
      <fill>
        <patternFill patternType="solid">
          <bgColor theme="7" tint="0.39997558519241921"/>
        </patternFill>
      </fill>
    </dxf>
    <dxf>
      <font>
        <color rgb="FF9C0006"/>
      </font>
      <fill>
        <patternFill>
          <bgColor rgb="FFFFC7CE"/>
        </patternFill>
      </fill>
    </dxf>
    <dxf>
      <font>
        <color rgb="FF9C0006"/>
      </font>
      <fill>
        <patternFill patternType="solid">
          <bgColor theme="7" tint="0.39997558519241921"/>
        </patternFill>
      </fill>
    </dxf>
    <dxf>
      <font>
        <color rgb="FF9C0006"/>
      </font>
      <fill>
        <patternFill>
          <bgColor rgb="FFFFC7CE"/>
        </patternFill>
      </fill>
    </dxf>
    <dxf>
      <border diagonalUp="0" diagonalDown="0" outline="0">
        <left/>
        <right/>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right style="thin">
          <color indexed="64"/>
        </right>
        <top style="thin">
          <color indexed="64"/>
        </top>
        <bottom/>
      </border>
    </dxf>
    <dxf>
      <border outline="0">
        <bottom style="thin">
          <color indexed="64"/>
        </bottom>
      </border>
    </dxf>
    <dxf>
      <border outline="0">
        <left style="thin">
          <color indexed="64"/>
        </left>
        <top style="thin">
          <color indexed="64"/>
        </top>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_xlchart.v1.5</cx:f>
      </cx:numDim>
    </cx:data>
  </cx:chartData>
  <cx:chart>
    <cx:title pos="t" align="ctr" overlay="0">
      <cx:tx>
        <cx:txData>
          <cx:v>Histogram without range distribution</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Histogram without range distribution</a:t>
          </a:r>
        </a:p>
      </cx:txPr>
    </cx:title>
    <cx:plotArea>
      <cx:plotAreaRegion>
        <cx:series layoutId="clusteredColumn" uniqueId="{6A8150E5-8607-4488-B798-35EA5B5D8E27}" formatIdx="0">
          <cx:tx>
            <cx:txData>
              <cx:f>_xlchart.v1.0</cx:f>
              <cx:v>mar&amp;financesalary</cx:v>
            </cx:txData>
          </cx:tx>
          <cx:dataId val="0"/>
          <cx:layoutPr>
            <cx:binning intervalClosed="r">
              <cx:binSize val="84000"/>
            </cx:binning>
          </cx:layoutPr>
        </cx:series>
        <cx:series layoutId="clusteredColumn" hidden="1" uniqueId="{D5EADBCA-DE3E-4CF1-B87F-B0866F3B56C9}" formatIdx="1">
          <cx:tx>
            <cx:txData>
              <cx:f>_xlchart.v1.3</cx:f>
              <cx:v>m&amp;hrsalary</cx:v>
            </cx:txData>
          </cx:tx>
          <cx:dataId val="1"/>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_xlchart.v1.11</cx:f>
      </cx:numDim>
    </cx:data>
  </cx:chartData>
  <cx:chart>
    <cx:title pos="t" align="ctr" overlay="0">
      <cx:tx>
        <cx:txData>
          <cx:v>Box plot</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Box plot</a:t>
          </a:r>
        </a:p>
      </cx:txPr>
    </cx:title>
    <cx:plotArea>
      <cx:plotAreaRegion>
        <cx:series layoutId="boxWhisker" uniqueId="{B94560A0-58C4-4A94-B32C-0536894E6869}">
          <cx:tx>
            <cx:txData>
              <cx:f>_xlchart.v1.6</cx:f>
              <cx:v>mar&amp;financesalary</cx:v>
            </cx:txData>
          </cx:tx>
          <cx:dataId val="0"/>
          <cx:layoutPr>
            <cx:visibility meanLine="0" meanMarker="1" nonoutliers="0" outliers="1"/>
            <cx:statistics quartileMethod="exclusive"/>
          </cx:layoutPr>
        </cx:series>
        <cx:series layoutId="boxWhisker" uniqueId="{CE1C04CF-6353-457B-8DF8-FC772282C14B}">
          <cx:tx>
            <cx:txData>
              <cx:f>_xlchart.v1.9</cx:f>
              <cx:v>m&amp;hrsalary</cx:v>
            </cx:txData>
          </cx:tx>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chartData>
  <cx:chart>
    <cx:title pos="t" align="ctr" overlay="0">
      <cx:tx>
        <cx:txData>
          <cx:v>HR Histogram without range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HR Histogram without range</a:t>
          </a:r>
        </a:p>
      </cx:txPr>
    </cx:title>
    <cx:plotArea>
      <cx:plotAreaRegion>
        <cx:series layoutId="clusteredColumn" uniqueId="{AD6586CF-151B-4646-A5C3-95CED47A5FCD}" formatIdx="0">
          <cx:tx>
            <cx:txData>
              <cx:f>_xlchart.v1.12</cx:f>
              <cx:v>Hr mba_p</cx:v>
            </cx:txData>
          </cx:tx>
          <cx:dataId val="0"/>
          <cx:layoutPr>
            <cx:binning intervalClosed="r"/>
          </cx:layoutPr>
        </cx:series>
        <cx:series layoutId="clusteredColumn" hidden="1" uniqueId="{5EA1861E-382E-4F00-BE51-72133D3403C0}" formatIdx="1">
          <cx:tx>
            <cx:txData>
              <cx:f>_xlchart.v1.14</cx:f>
              <cx:v>salary</cx:v>
            </cx:txData>
          </cx:tx>
          <cx:dataId val="1"/>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data id="1">
      <cx:numDim type="val">
        <cx:f>_xlchart.v1.19</cx:f>
      </cx:numDim>
    </cx:data>
  </cx:chartData>
  <cx:chart>
    <cx:title pos="t" align="ctr" overlay="0">
      <cx:tx>
        <cx:txData>
          <cx:v>Finance Histogram without rangedistribution</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Finance Histogram without rangedistribution</a:t>
          </a:r>
        </a:p>
      </cx:txPr>
    </cx:title>
    <cx:plotArea>
      <cx:plotAreaRegion>
        <cx:series layoutId="clusteredColumn" uniqueId="{63229DFC-650C-4C72-9E41-CEED7199CF1D}" formatIdx="0">
          <cx:tx>
            <cx:txData>
              <cx:f>_xlchart.v1.16</cx:f>
              <cx:v>Fin mba_p</cx:v>
            </cx:txData>
          </cx:tx>
          <cx:dataId val="0"/>
          <cx:layoutPr>
            <cx:binning intervalClosed="r"/>
          </cx:layoutPr>
        </cx:series>
        <cx:series layoutId="clusteredColumn" hidden="1" uniqueId="{485C053A-DCA8-4D01-91B2-3C49D54D1385}" formatIdx="1">
          <cx:tx>
            <cx:txData>
              <cx:f>_xlchart.v1.18</cx:f>
              <cx:v>salary</cx:v>
            </cx:txData>
          </cx:tx>
          <cx:dataId val="1"/>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data id="1">
      <cx:numDim type="val">
        <cx:f>_xlchart.v1.21</cx:f>
      </cx:numDim>
    </cx:data>
  </cx:chartData>
  <cx:chart>
    <cx:title pos="t" align="ctr" overlay="0">
      <cx:tx>
        <cx:txData>
          <cx:v>Chart Title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Chart Title</a:t>
          </a:r>
        </a:p>
      </cx:txPr>
    </cx:title>
    <cx:plotArea>
      <cx:plotAreaRegion>
        <cx:series layoutId="boxWhisker" uniqueId="{008A3C4B-7354-4987-A92B-2B86DD5599FC}">
          <cx:dataId val="0"/>
          <cx:layoutPr>
            <cx:visibility meanLine="0" meanMarker="1" nonoutliers="0" outliers="1"/>
            <cx:statistics quartileMethod="exclusive"/>
          </cx:layoutPr>
        </cx:series>
        <cx:series layoutId="boxWhisker" uniqueId="{0C40D209-FBF9-492F-B0BC-FE7A7AB4867B}">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data id="1">
      <cx:numDim type="val">
        <cx:f>_xlchart.v1.23</cx:f>
      </cx:numDim>
    </cx:data>
  </cx:chartData>
  <cx:chart>
    <cx:title pos="t" align="ctr" overlay="0">
      <cx:tx>
        <cx:txData>
          <cx:v>Box plot of finance and HR departments without outliers</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Box plot of finance and HR departments without outliers</a:t>
          </a:r>
        </a:p>
      </cx:txPr>
    </cx:title>
    <cx:plotArea>
      <cx:plotAreaRegion>
        <cx:series layoutId="boxWhisker" uniqueId="{940AA305-D773-4F44-BDA3-7AD86454F49D}">
          <cx:dataId val="0"/>
          <cx:layoutPr>
            <cx:visibility meanLine="0" meanMarker="1" nonoutliers="0" outliers="1"/>
            <cx:statistics quartileMethod="exclusive"/>
          </cx:layoutPr>
        </cx:series>
        <cx:series layoutId="boxWhisker" uniqueId="{31DF47CF-E398-4AFE-99A5-163F62C908F2}">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data id="1">
      <cx:numDim type="val">
        <cx:f>_xlchart.v1.27</cx:f>
      </cx:numDim>
    </cx:data>
  </cx:chartData>
  <cx:chart>
    <cx:title pos="t" align="ctr" overlay="0">
      <cx:tx>
        <cx:txData>
          <cx:v>Box plot of finance and HR with outliers</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Box plot of finance and HR with outliers</a:t>
          </a:r>
        </a:p>
      </cx:txPr>
    </cx:title>
    <cx:plotArea>
      <cx:plotAreaRegion>
        <cx:series layoutId="boxWhisker" uniqueId="{B94560A0-58C4-4A94-B32C-0536894E6869}">
          <cx:tx>
            <cx:txData>
              <cx:f>_xlchart.v1.24</cx:f>
              <cx:v>mar&amp;financesalary</cx:v>
            </cx:txData>
          </cx:tx>
          <cx:dataId val="0"/>
          <cx:layoutPr>
            <cx:visibility meanLine="0" meanMarker="1" nonoutliers="0" outliers="1"/>
            <cx:statistics quartileMethod="exclusive"/>
          </cx:layoutPr>
        </cx:series>
        <cx:series layoutId="boxWhisker" uniqueId="{CE1C04CF-6353-457B-8DF8-FC772282C14B}">
          <cx:tx>
            <cx:txData>
              <cx:f>_xlchart.v1.26</cx:f>
              <cx:v>m&amp;hrsalary</cx:v>
            </cx:txData>
          </cx:tx>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_xlchart.v1.28</cx:f>
      </cx:numDim>
    </cx:data>
  </cx:chartData>
  <cx:chart>
    <cx:title pos="t" align="ctr" overlay="0">
      <cx:tx>
        <cx:txData>
          <cx:v>Box plot of UG_gpa who got placed.</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Box plot of UG_gpa who got placed.</a:t>
          </a:r>
        </a:p>
      </cx:txPr>
    </cx:title>
    <cx:plotArea>
      <cx:plotAreaRegion>
        <cx:series layoutId="boxWhisker" uniqueId="{8F85336D-0578-4813-99F5-D22DF40596B6}">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microsoft.com/office/2014/relationships/chartEx" Target="../charts/chartEx5.xml"/></Relationships>
</file>

<file path=xl/drawings/_rels/drawing4.xml.rels><?xml version="1.0" encoding="UTF-8" standalone="yes"?>
<Relationships xmlns="http://schemas.openxmlformats.org/package/2006/relationships"><Relationship Id="rId2" Type="http://schemas.microsoft.com/office/2014/relationships/chartEx" Target="../charts/chartEx7.xml"/><Relationship Id="rId1" Type="http://schemas.microsoft.com/office/2014/relationships/chartEx" Target="../charts/chartEx6.xml"/></Relationships>
</file>

<file path=xl/drawings/_rels/drawing5.xml.rels><?xml version="1.0" encoding="UTF-8" standalone="yes"?>
<Relationships xmlns="http://schemas.openxmlformats.org/package/2006/relationships"><Relationship Id="rId1" Type="http://schemas.microsoft.com/office/2014/relationships/chartEx" Target="../charts/chartEx8.xml"/></Relationships>
</file>

<file path=xl/drawings/drawing1.xml><?xml version="1.0" encoding="utf-8"?>
<xdr:wsDr xmlns:xdr="http://schemas.openxmlformats.org/drawingml/2006/spreadsheetDrawing" xmlns:a="http://schemas.openxmlformats.org/drawingml/2006/main">
  <xdr:twoCellAnchor>
    <xdr:from>
      <xdr:col>9</xdr:col>
      <xdr:colOff>504825</xdr:colOff>
      <xdr:row>3</xdr:row>
      <xdr:rowOff>104775</xdr:rowOff>
    </xdr:from>
    <xdr:to>
      <xdr:col>17</xdr:col>
      <xdr:colOff>200025</xdr:colOff>
      <xdr:row>17</xdr:row>
      <xdr:rowOff>180975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0BE914C-C424-F905-F82A-7D0922B57B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19925" y="676275"/>
              <a:ext cx="4572000" cy="274320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152400</xdr:colOff>
      <xdr:row>3</xdr:row>
      <xdr:rowOff>104775</xdr:rowOff>
    </xdr:from>
    <xdr:to>
      <xdr:col>9</xdr:col>
      <xdr:colOff>457200</xdr:colOff>
      <xdr:row>17</xdr:row>
      <xdr:rowOff>180975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1863028-B876-264C-8312-759DA551905B}"/>
                </a:ext>
                <a:ext uri="{147F2762-F138-4A5C-976F-8EAC2B608ADB}">
                  <a16:predDERef xmlns:a16="http://schemas.microsoft.com/office/drawing/2014/main" pred="{30BE914C-C424-F905-F82A-7D0922B57B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00300" y="676275"/>
              <a:ext cx="4572000" cy="274320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238125</xdr:colOff>
      <xdr:row>8</xdr:row>
      <xdr:rowOff>38100</xdr:rowOff>
    </xdr:from>
    <xdr:to>
      <xdr:col>11</xdr:col>
      <xdr:colOff>495300</xdr:colOff>
      <xdr:row>21</xdr:row>
      <xdr:rowOff>28575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23FC4B49-D71F-F88F-082A-38E3BB6E77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86125" y="1562100"/>
              <a:ext cx="3914775" cy="2466975"/>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8</xdr:row>
      <xdr:rowOff>47625</xdr:rowOff>
    </xdr:from>
    <xdr:to>
      <xdr:col>18</xdr:col>
      <xdr:colOff>419100</xdr:colOff>
      <xdr:row>21</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78435B1-5EFB-2EA1-6B7F-BB47F1F5D312}"/>
                </a:ext>
                <a:ext uri="{147F2762-F138-4A5C-976F-8EAC2B608ADB}">
                  <a16:predDERef xmlns:a16="http://schemas.microsoft.com/office/drawing/2014/main" pred="{23FC4B49-D71F-F88F-082A-38E3BB6E77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15200" y="1571625"/>
              <a:ext cx="4076700" cy="2524125"/>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571500</xdr:colOff>
      <xdr:row>3</xdr:row>
      <xdr:rowOff>180975</xdr:rowOff>
    </xdr:from>
    <xdr:to>
      <xdr:col>19</xdr:col>
      <xdr:colOff>266700</xdr:colOff>
      <xdr:row>18</xdr:row>
      <xdr:rowOff>66675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64463D6-2231-9A75-A59B-A09C596C78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05800" y="752475"/>
              <a:ext cx="4572000" cy="274320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200025</xdr:colOff>
      <xdr:row>1</xdr:row>
      <xdr:rowOff>152400</xdr:rowOff>
    </xdr:from>
    <xdr:to>
      <xdr:col>15</xdr:col>
      <xdr:colOff>504825</xdr:colOff>
      <xdr:row>16</xdr:row>
      <xdr:rowOff>38100</xdr:rowOff>
    </xdr:to>
    <mc:AlternateContent xmlns:mc="http://schemas.openxmlformats.org/markup-compatibility/2006">
      <mc:Choice xmlns:cx1="http://schemas.microsoft.com/office/drawing/2015/9/8/chartex" Requires="cx1">
        <xdr:graphicFrame macro="">
          <xdr:nvGraphicFramePr>
            <xdr:cNvPr id="3" name="Chart 3">
              <a:extLst>
                <a:ext uri="{FF2B5EF4-FFF2-40B4-BE49-F238E27FC236}">
                  <a16:creationId xmlns:a16="http://schemas.microsoft.com/office/drawing/2014/main" id="{5B3114B0-8C00-4609-A766-0D3583CCE9D2}"/>
                </a:ext>
                <a:ext uri="{147F2762-F138-4A5C-976F-8EAC2B608ADB}">
                  <a16:predDERef xmlns:a16="http://schemas.microsoft.com/office/drawing/2014/main" pred="{1618C5E3-140F-4323-9F08-CC7A11FEB6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76825" y="342900"/>
              <a:ext cx="4572000" cy="274320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371475</xdr:colOff>
      <xdr:row>2</xdr:row>
      <xdr:rowOff>9525</xdr:rowOff>
    </xdr:from>
    <xdr:to>
      <xdr:col>8</xdr:col>
      <xdr:colOff>66675</xdr:colOff>
      <xdr:row>16</xdr:row>
      <xdr:rowOff>85725</xdr:rowOff>
    </xdr:to>
    <mc:AlternateContent xmlns:mc="http://schemas.openxmlformats.org/markup-compatibility/2006">
      <mc:Choice xmlns:cx1="http://schemas.microsoft.com/office/drawing/2015/9/8/chartex" Requires="cx1">
        <xdr:graphicFrame macro="">
          <xdr:nvGraphicFramePr>
            <xdr:cNvPr id="4" name="Chart 2">
              <a:extLst>
                <a:ext uri="{FF2B5EF4-FFF2-40B4-BE49-F238E27FC236}">
                  <a16:creationId xmlns:a16="http://schemas.microsoft.com/office/drawing/2014/main" id="{3888DA21-00C4-428D-8AC6-09E2792CA811}"/>
                </a:ext>
                <a:ext uri="{147F2762-F138-4A5C-976F-8EAC2B608ADB}">
                  <a16:predDERef xmlns:a16="http://schemas.microsoft.com/office/drawing/2014/main" pred="{5B3114B0-8C00-4609-A766-0D3583CCE9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1475" y="390525"/>
              <a:ext cx="4572000" cy="274320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419100</xdr:colOff>
      <xdr:row>0</xdr:row>
      <xdr:rowOff>142875</xdr:rowOff>
    </xdr:from>
    <xdr:to>
      <xdr:col>16</xdr:col>
      <xdr:colOff>114300</xdr:colOff>
      <xdr:row>15</xdr:row>
      <xdr:rowOff>28575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8C31F54-DFB7-B496-AC22-2911817646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95900" y="142875"/>
              <a:ext cx="4572000" cy="274320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0D26CA-DEC7-43BC-BAF1-B2030F9E8845}" name="Table1" displayName="Table1" ref="A1:M215" totalsRowShown="0" headerRowDxfId="45" dataDxfId="44" headerRowBorderDxfId="42" tableBorderDxfId="43" totalsRowBorderDxfId="41">
  <autoFilter ref="A1:M215" xr:uid="{00000000-0001-0000-0000-000000000000}"/>
  <tableColumns count="13">
    <tableColumn id="1" xr3:uid="{0A0D2924-1735-4D4D-AD40-026DE574683F}" name="Sl. No." dataDxfId="40"/>
    <tableColumn id="2" xr3:uid="{4D7057D3-259D-4F78-B988-ADBD595C2E67}" name="gender" dataDxfId="39"/>
    <tableColumn id="3" xr3:uid="{F8EC3CD9-D38F-43A5-9CD7-CB637DE304E7}" name="10th Grade_p" dataDxfId="38"/>
    <tableColumn id="4" xr3:uid="{2EA2008F-8AAB-46AF-8F7F-AABE9BEEC73A}" name="12 Grade_p" dataDxfId="37"/>
    <tableColumn id="5" xr3:uid="{10FDBF7C-59D8-4BCF-AB29-03BDBC9DBAB0}" name="12th Grade_s" dataDxfId="36"/>
    <tableColumn id="6" xr3:uid="{42103410-2F9B-41E9-8D42-03706C30FB63}" name="UG_p" dataDxfId="35"/>
    <tableColumn id="7" xr3:uid="{742D26B7-7F0F-4346-B954-930957A5B67F}" name="UG_t" dataDxfId="34"/>
    <tableColumn id="8" xr3:uid="{58E190CD-330D-4104-819B-17A6D5807C70}" name="workex" dataDxfId="33"/>
    <tableColumn id="9" xr3:uid="{2C699A11-7CFA-4CFA-807C-A97EABF53931}" name="etest_p" dataDxfId="32"/>
    <tableColumn id="10" xr3:uid="{31CDE7AD-FB1D-4984-A087-50F3C64421A7}" name="specialisation" dataDxfId="31"/>
    <tableColumn id="11" xr3:uid="{6DEA65CA-94DF-4422-B1E4-9DBA4F7B5BB6}" name="mba_p" dataDxfId="30"/>
    <tableColumn id="12" xr3:uid="{1D848307-ECDF-470B-A13A-1855A14771FA}" name="status" dataDxfId="29"/>
    <tableColumn id="13" xr3:uid="{56C734FF-FCB9-493C-B152-3ABA3FA2CF4D}" name="salary"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C71909-2094-49F5-A277-92C8EBDDB6C4}" name="Table2" displayName="Table2" ref="A1:B96" totalsRowCount="1" headerRowDxfId="27" headerRowBorderDxfId="25" tableBorderDxfId="26">
  <autoFilter ref="A1:B95" xr:uid="{10C71909-2094-49F5-A277-92C8EBDDB6C4}"/>
  <tableColumns count="2">
    <tableColumn id="1" xr3:uid="{7F6705D4-9275-433C-9BB8-51C5FCDB9562}" name="mar&amp;financesalary" totalsRowFunction="custom" dataDxfId="23" totalsRowDxfId="24">
      <totalsRowFormula>AVERAGE(Table2[mar&amp;financesalary])</totalsRowFormula>
    </tableColumn>
    <tableColumn id="2" xr3:uid="{18C491DC-CB0F-4631-8606-C736F993477E}" name="m&amp;hrsalary" totalsRowFunction="custom" totalsRowDxfId="22">
      <totalsRowFormula>AVERAGE(Table2[m&amp;hrsalary])</totalsRow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43EAEF-F737-42B0-871B-BD845D3B0C61}" name="Table3" displayName="Table3" ref="A1:B97" totalsRowShown="0" headerRowDxfId="17" headerRowBorderDxfId="16">
  <autoFilter ref="A1:B97" xr:uid="{2A43EAEF-F737-42B0-871B-BD845D3B0C61}"/>
  <tableColumns count="2">
    <tableColumn id="1" xr3:uid="{40150737-E8E0-4F77-9409-64893A2EB0A2}" name="mar&amp;financesalary" dataDxfId="15"/>
    <tableColumn id="2" xr3:uid="{8E19F256-2C4C-4C54-A20C-DD1F83A2BD33}" name="m&amp;hrsalar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5"/>
  <sheetViews>
    <sheetView topLeftCell="F1" workbookViewId="0">
      <selection activeCell="M1" sqref="M1:M1048576"/>
    </sheetView>
  </sheetViews>
  <sheetFormatPr defaultRowHeight="15"/>
  <cols>
    <col min="1" max="1" width="9" bestFit="1" customWidth="1"/>
    <col min="2" max="2" width="9.5703125" bestFit="1" customWidth="1"/>
    <col min="3" max="3" width="15.5703125" bestFit="1" customWidth="1"/>
    <col min="4" max="4" width="13.5703125" bestFit="1" customWidth="1"/>
    <col min="5" max="5" width="15.140625" bestFit="1" customWidth="1"/>
    <col min="6" max="6" width="17.7109375" customWidth="1"/>
    <col min="7" max="7" width="13.7109375" bestFit="1" customWidth="1"/>
    <col min="8" max="8" width="9.85546875" bestFit="1" customWidth="1"/>
    <col min="9" max="9" width="15.140625" customWidth="1"/>
    <col min="10" max="10" width="15.140625" bestFit="1" customWidth="1"/>
    <col min="11" max="11" width="18.7109375" customWidth="1"/>
    <col min="12" max="12" width="10.5703125" bestFit="1" customWidth="1"/>
    <col min="13" max="13" width="8.5703125" bestFit="1" customWidth="1"/>
  </cols>
  <sheetData>
    <row r="1" spans="1:13">
      <c r="A1" s="4" t="s">
        <v>0</v>
      </c>
      <c r="B1" s="5" t="s">
        <v>1</v>
      </c>
      <c r="C1" s="5" t="s">
        <v>2</v>
      </c>
      <c r="D1" s="5" t="s">
        <v>3</v>
      </c>
      <c r="E1" s="5" t="s">
        <v>4</v>
      </c>
      <c r="F1" s="5" t="s">
        <v>5</v>
      </c>
      <c r="G1" s="5" t="s">
        <v>6</v>
      </c>
      <c r="H1" s="5" t="s">
        <v>7</v>
      </c>
      <c r="I1" s="5" t="s">
        <v>8</v>
      </c>
      <c r="J1" s="5" t="s">
        <v>9</v>
      </c>
      <c r="K1" s="5" t="s">
        <v>10</v>
      </c>
      <c r="L1" s="5" t="s">
        <v>11</v>
      </c>
      <c r="M1" s="6" t="s">
        <v>12</v>
      </c>
    </row>
    <row r="2" spans="1:13">
      <c r="A2" s="2">
        <v>1</v>
      </c>
      <c r="B2" s="1" t="s">
        <v>13</v>
      </c>
      <c r="C2" s="1">
        <v>67</v>
      </c>
      <c r="D2" s="1">
        <v>91</v>
      </c>
      <c r="E2" s="1" t="s">
        <v>14</v>
      </c>
      <c r="F2" s="1">
        <v>58</v>
      </c>
      <c r="G2" s="1" t="s">
        <v>15</v>
      </c>
      <c r="H2" s="1" t="s">
        <v>16</v>
      </c>
      <c r="I2" s="1">
        <v>55</v>
      </c>
      <c r="J2" s="1" t="s">
        <v>17</v>
      </c>
      <c r="K2" s="1">
        <v>58.8</v>
      </c>
      <c r="L2" s="1" t="s">
        <v>18</v>
      </c>
      <c r="M2" s="3">
        <v>270000</v>
      </c>
    </row>
    <row r="3" spans="1:13">
      <c r="A3" s="2">
        <v>2</v>
      </c>
      <c r="B3" s="1" t="s">
        <v>13</v>
      </c>
      <c r="C3" s="1">
        <v>79.33</v>
      </c>
      <c r="D3" s="1">
        <v>78.33</v>
      </c>
      <c r="E3" s="1" t="s">
        <v>19</v>
      </c>
      <c r="F3" s="1">
        <v>77.48</v>
      </c>
      <c r="G3" s="1" t="s">
        <v>15</v>
      </c>
      <c r="H3" s="1" t="s">
        <v>20</v>
      </c>
      <c r="I3" s="1">
        <v>86.5</v>
      </c>
      <c r="J3" s="1" t="s">
        <v>21</v>
      </c>
      <c r="K3" s="1">
        <v>66.28</v>
      </c>
      <c r="L3" s="1" t="s">
        <v>18</v>
      </c>
      <c r="M3" s="3">
        <v>200000</v>
      </c>
    </row>
    <row r="4" spans="1:13">
      <c r="A4" s="2">
        <v>3</v>
      </c>
      <c r="B4" s="1" t="s">
        <v>13</v>
      </c>
      <c r="C4" s="1">
        <v>65</v>
      </c>
      <c r="D4" s="1">
        <v>68</v>
      </c>
      <c r="E4" s="1" t="s">
        <v>22</v>
      </c>
      <c r="F4" s="1">
        <v>64</v>
      </c>
      <c r="G4" s="1" t="s">
        <v>23</v>
      </c>
      <c r="H4" s="1" t="s">
        <v>16</v>
      </c>
      <c r="I4" s="1">
        <v>75</v>
      </c>
      <c r="J4" s="1" t="s">
        <v>21</v>
      </c>
      <c r="K4" s="1">
        <v>57.8</v>
      </c>
      <c r="L4" s="1" t="s">
        <v>18</v>
      </c>
      <c r="M4" s="3">
        <v>250000</v>
      </c>
    </row>
    <row r="5" spans="1:13">
      <c r="A5" s="2">
        <v>4</v>
      </c>
      <c r="B5" s="1" t="s">
        <v>13</v>
      </c>
      <c r="C5" s="1">
        <v>56</v>
      </c>
      <c r="D5" s="1">
        <v>52</v>
      </c>
      <c r="E5" s="1" t="s">
        <v>19</v>
      </c>
      <c r="F5" s="1">
        <v>52</v>
      </c>
      <c r="G5" s="1" t="s">
        <v>15</v>
      </c>
      <c r="H5" s="1" t="s">
        <v>16</v>
      </c>
      <c r="I5" s="1">
        <v>66</v>
      </c>
      <c r="J5" s="1" t="s">
        <v>17</v>
      </c>
      <c r="K5" s="1">
        <v>59.43</v>
      </c>
      <c r="L5" s="1" t="s">
        <v>24</v>
      </c>
      <c r="M5" s="3"/>
    </row>
    <row r="6" spans="1:13">
      <c r="A6" s="2">
        <v>5</v>
      </c>
      <c r="B6" s="1" t="s">
        <v>13</v>
      </c>
      <c r="C6" s="1">
        <v>85.8</v>
      </c>
      <c r="D6" s="1">
        <v>73.599999999999994</v>
      </c>
      <c r="E6" s="1" t="s">
        <v>14</v>
      </c>
      <c r="F6" s="1">
        <v>73.3</v>
      </c>
      <c r="G6" s="1" t="s">
        <v>23</v>
      </c>
      <c r="H6" s="1" t="s">
        <v>16</v>
      </c>
      <c r="I6" s="1">
        <v>96.8</v>
      </c>
      <c r="J6" s="1" t="s">
        <v>21</v>
      </c>
      <c r="K6" s="1">
        <v>55.5</v>
      </c>
      <c r="L6" s="1" t="s">
        <v>18</v>
      </c>
      <c r="M6" s="3">
        <v>425000</v>
      </c>
    </row>
    <row r="7" spans="1:13">
      <c r="A7" s="2">
        <v>6</v>
      </c>
      <c r="B7" s="1" t="s">
        <v>13</v>
      </c>
      <c r="C7" s="1">
        <v>55</v>
      </c>
      <c r="D7" s="1">
        <v>49.8</v>
      </c>
      <c r="E7" s="1" t="s">
        <v>19</v>
      </c>
      <c r="F7" s="1">
        <v>67.25</v>
      </c>
      <c r="G7" s="1" t="s">
        <v>15</v>
      </c>
      <c r="H7" s="1" t="s">
        <v>20</v>
      </c>
      <c r="I7" s="1">
        <v>55</v>
      </c>
      <c r="J7" s="1" t="s">
        <v>21</v>
      </c>
      <c r="K7" s="1">
        <v>51.58</v>
      </c>
      <c r="L7" s="1" t="s">
        <v>24</v>
      </c>
      <c r="M7" s="3"/>
    </row>
    <row r="8" spans="1:13">
      <c r="A8" s="2">
        <v>7</v>
      </c>
      <c r="B8" s="1" t="s">
        <v>25</v>
      </c>
      <c r="C8" s="1">
        <v>46</v>
      </c>
      <c r="D8" s="1">
        <v>49.2</v>
      </c>
      <c r="E8" s="1" t="s">
        <v>14</v>
      </c>
      <c r="F8" s="1">
        <v>79</v>
      </c>
      <c r="G8" s="1" t="s">
        <v>23</v>
      </c>
      <c r="H8" s="1" t="s">
        <v>16</v>
      </c>
      <c r="I8" s="1">
        <v>74.28</v>
      </c>
      <c r="J8" s="1" t="s">
        <v>21</v>
      </c>
      <c r="K8" s="1">
        <v>53.29</v>
      </c>
      <c r="L8" s="1" t="s">
        <v>24</v>
      </c>
      <c r="M8" s="3"/>
    </row>
    <row r="9" spans="1:13">
      <c r="A9" s="2">
        <v>8</v>
      </c>
      <c r="B9" s="1" t="s">
        <v>13</v>
      </c>
      <c r="C9" s="1">
        <v>82</v>
      </c>
      <c r="D9" s="1">
        <v>64</v>
      </c>
      <c r="E9" s="1" t="s">
        <v>19</v>
      </c>
      <c r="F9" s="1">
        <v>66</v>
      </c>
      <c r="G9" s="1" t="s">
        <v>15</v>
      </c>
      <c r="H9" s="1" t="s">
        <v>20</v>
      </c>
      <c r="I9" s="1">
        <v>67</v>
      </c>
      <c r="J9" s="1" t="s">
        <v>21</v>
      </c>
      <c r="K9" s="1">
        <v>62.14</v>
      </c>
      <c r="L9" s="1" t="s">
        <v>18</v>
      </c>
      <c r="M9" s="3">
        <v>252000</v>
      </c>
    </row>
    <row r="10" spans="1:13">
      <c r="A10" s="2">
        <v>10</v>
      </c>
      <c r="B10" s="1" t="s">
        <v>13</v>
      </c>
      <c r="C10" s="1">
        <v>58</v>
      </c>
      <c r="D10" s="1">
        <v>70</v>
      </c>
      <c r="E10" s="1" t="s">
        <v>14</v>
      </c>
      <c r="F10" s="1">
        <v>61</v>
      </c>
      <c r="G10" s="1" t="s">
        <v>23</v>
      </c>
      <c r="H10" s="1" t="s">
        <v>16</v>
      </c>
      <c r="I10" s="1">
        <v>54</v>
      </c>
      <c r="J10" s="1" t="s">
        <v>21</v>
      </c>
      <c r="K10" s="1">
        <v>52.21</v>
      </c>
      <c r="L10" s="1" t="s">
        <v>24</v>
      </c>
      <c r="M10" s="3"/>
    </row>
    <row r="11" spans="1:13">
      <c r="A11" s="2">
        <v>11</v>
      </c>
      <c r="B11" s="1" t="s">
        <v>13</v>
      </c>
      <c r="C11" s="1">
        <v>58</v>
      </c>
      <c r="D11" s="1">
        <v>61</v>
      </c>
      <c r="E11" s="1" t="s">
        <v>14</v>
      </c>
      <c r="F11" s="1">
        <v>60</v>
      </c>
      <c r="G11" s="1" t="s">
        <v>23</v>
      </c>
      <c r="H11" s="1" t="s">
        <v>20</v>
      </c>
      <c r="I11" s="1">
        <v>62</v>
      </c>
      <c r="J11" s="1" t="s">
        <v>17</v>
      </c>
      <c r="K11" s="1">
        <v>60.85</v>
      </c>
      <c r="L11" s="1" t="s">
        <v>18</v>
      </c>
      <c r="M11" s="3">
        <v>260000</v>
      </c>
    </row>
    <row r="12" spans="1:13">
      <c r="A12" s="2">
        <v>12</v>
      </c>
      <c r="B12" s="1" t="s">
        <v>13</v>
      </c>
      <c r="C12" s="1">
        <v>69.599999999999994</v>
      </c>
      <c r="D12" s="1">
        <v>68.400000000000006</v>
      </c>
      <c r="E12" s="1" t="s">
        <v>14</v>
      </c>
      <c r="F12" s="1">
        <v>78.3</v>
      </c>
      <c r="G12" s="1" t="s">
        <v>23</v>
      </c>
      <c r="H12" s="1" t="s">
        <v>20</v>
      </c>
      <c r="I12" s="1">
        <v>60</v>
      </c>
      <c r="J12" s="1" t="s">
        <v>21</v>
      </c>
      <c r="K12" s="1">
        <v>63.7</v>
      </c>
      <c r="L12" s="1" t="s">
        <v>18</v>
      </c>
      <c r="M12" s="3">
        <v>250000</v>
      </c>
    </row>
    <row r="13" spans="1:13">
      <c r="A13" s="2">
        <v>13</v>
      </c>
      <c r="B13" s="1" t="s">
        <v>25</v>
      </c>
      <c r="C13" s="1">
        <v>47</v>
      </c>
      <c r="D13" s="1">
        <v>55</v>
      </c>
      <c r="E13" s="1" t="s">
        <v>19</v>
      </c>
      <c r="F13" s="1">
        <v>65</v>
      </c>
      <c r="G13" s="1" t="s">
        <v>23</v>
      </c>
      <c r="H13" s="1" t="s">
        <v>16</v>
      </c>
      <c r="I13" s="1">
        <v>62</v>
      </c>
      <c r="J13" s="1" t="s">
        <v>17</v>
      </c>
      <c r="K13" s="1">
        <v>65.040000000000006</v>
      </c>
      <c r="L13" s="1" t="s">
        <v>24</v>
      </c>
      <c r="M13" s="3"/>
    </row>
    <row r="14" spans="1:13">
      <c r="A14" s="2">
        <v>14</v>
      </c>
      <c r="B14" s="1" t="s">
        <v>25</v>
      </c>
      <c r="C14" s="1">
        <v>77</v>
      </c>
      <c r="D14" s="1">
        <v>87</v>
      </c>
      <c r="E14" s="1" t="s">
        <v>14</v>
      </c>
      <c r="F14" s="1">
        <v>59</v>
      </c>
      <c r="G14" s="1" t="s">
        <v>23</v>
      </c>
      <c r="H14" s="1" t="s">
        <v>16</v>
      </c>
      <c r="I14" s="1">
        <v>68</v>
      </c>
      <c r="J14" s="1" t="s">
        <v>21</v>
      </c>
      <c r="K14" s="1">
        <v>68.63</v>
      </c>
      <c r="L14" s="1" t="s">
        <v>18</v>
      </c>
      <c r="M14" s="3">
        <v>218000</v>
      </c>
    </row>
    <row r="15" spans="1:13">
      <c r="A15" s="2">
        <v>15</v>
      </c>
      <c r="B15" s="1" t="s">
        <v>13</v>
      </c>
      <c r="C15" s="1">
        <v>62</v>
      </c>
      <c r="D15" s="1">
        <v>47</v>
      </c>
      <c r="E15" s="1" t="s">
        <v>14</v>
      </c>
      <c r="F15" s="1">
        <v>50</v>
      </c>
      <c r="G15" s="1" t="s">
        <v>23</v>
      </c>
      <c r="H15" s="1" t="s">
        <v>16</v>
      </c>
      <c r="I15" s="1">
        <v>76</v>
      </c>
      <c r="J15" s="1" t="s">
        <v>17</v>
      </c>
      <c r="K15" s="1">
        <v>54.96</v>
      </c>
      <c r="L15" s="1" t="s">
        <v>24</v>
      </c>
      <c r="M15" s="3"/>
    </row>
    <row r="16" spans="1:13">
      <c r="A16" s="2">
        <v>16</v>
      </c>
      <c r="B16" s="1" t="s">
        <v>25</v>
      </c>
      <c r="C16" s="1">
        <v>65</v>
      </c>
      <c r="D16" s="1">
        <v>75</v>
      </c>
      <c r="E16" s="1" t="s">
        <v>14</v>
      </c>
      <c r="F16" s="1">
        <v>69</v>
      </c>
      <c r="G16" s="1" t="s">
        <v>23</v>
      </c>
      <c r="H16" s="1" t="s">
        <v>20</v>
      </c>
      <c r="I16" s="1">
        <v>72</v>
      </c>
      <c r="J16" s="1" t="s">
        <v>21</v>
      </c>
      <c r="K16" s="1">
        <v>64.66</v>
      </c>
      <c r="L16" s="1" t="s">
        <v>18</v>
      </c>
      <c r="M16" s="3">
        <v>200000</v>
      </c>
    </row>
    <row r="17" spans="1:13">
      <c r="A17" s="2">
        <v>17</v>
      </c>
      <c r="B17" s="1" t="s">
        <v>13</v>
      </c>
      <c r="C17" s="1">
        <v>63</v>
      </c>
      <c r="D17" s="1">
        <v>66.2</v>
      </c>
      <c r="E17" s="1" t="s">
        <v>14</v>
      </c>
      <c r="F17" s="1">
        <v>65.599999999999994</v>
      </c>
      <c r="G17" s="1" t="s">
        <v>23</v>
      </c>
      <c r="H17" s="1" t="s">
        <v>20</v>
      </c>
      <c r="I17" s="1">
        <v>60</v>
      </c>
      <c r="J17" s="1" t="s">
        <v>21</v>
      </c>
      <c r="K17" s="1">
        <v>62.54</v>
      </c>
      <c r="L17" s="1" t="s">
        <v>18</v>
      </c>
      <c r="M17" s="3">
        <v>300000</v>
      </c>
    </row>
    <row r="18" spans="1:13">
      <c r="A18" s="2">
        <v>18</v>
      </c>
      <c r="B18" s="1" t="s">
        <v>25</v>
      </c>
      <c r="C18" s="1">
        <v>55</v>
      </c>
      <c r="D18" s="1">
        <v>67</v>
      </c>
      <c r="E18" s="1" t="s">
        <v>14</v>
      </c>
      <c r="F18" s="1">
        <v>64</v>
      </c>
      <c r="G18" s="1" t="s">
        <v>23</v>
      </c>
      <c r="H18" s="1" t="s">
        <v>16</v>
      </c>
      <c r="I18" s="1">
        <v>60</v>
      </c>
      <c r="J18" s="1" t="s">
        <v>21</v>
      </c>
      <c r="K18" s="1">
        <v>67.28</v>
      </c>
      <c r="L18" s="1" t="s">
        <v>24</v>
      </c>
      <c r="M18" s="3"/>
    </row>
    <row r="19" spans="1:13">
      <c r="A19" s="2">
        <v>19</v>
      </c>
      <c r="B19" s="1" t="s">
        <v>25</v>
      </c>
      <c r="C19" s="1">
        <v>63</v>
      </c>
      <c r="D19" s="1">
        <v>66</v>
      </c>
      <c r="E19" s="1" t="s">
        <v>14</v>
      </c>
      <c r="F19" s="1">
        <v>64</v>
      </c>
      <c r="G19" s="1" t="s">
        <v>23</v>
      </c>
      <c r="H19" s="1" t="s">
        <v>16</v>
      </c>
      <c r="I19" s="1">
        <v>68</v>
      </c>
      <c r="J19" s="1" t="s">
        <v>17</v>
      </c>
      <c r="K19" s="1">
        <v>64.08</v>
      </c>
      <c r="L19" s="1" t="s">
        <v>24</v>
      </c>
      <c r="M19" s="3"/>
    </row>
    <row r="20" spans="1:13">
      <c r="A20" s="2">
        <v>20</v>
      </c>
      <c r="B20" s="1" t="s">
        <v>13</v>
      </c>
      <c r="C20" s="1">
        <v>60</v>
      </c>
      <c r="D20" s="1">
        <v>67</v>
      </c>
      <c r="E20" s="1" t="s">
        <v>22</v>
      </c>
      <c r="F20" s="1">
        <v>70</v>
      </c>
      <c r="G20" s="1" t="s">
        <v>23</v>
      </c>
      <c r="H20" s="1" t="s">
        <v>20</v>
      </c>
      <c r="I20" s="1">
        <v>50.48</v>
      </c>
      <c r="J20" s="1" t="s">
        <v>21</v>
      </c>
      <c r="K20" s="1">
        <v>77.89</v>
      </c>
      <c r="L20" s="1" t="s">
        <v>18</v>
      </c>
      <c r="M20" s="3">
        <v>236000</v>
      </c>
    </row>
    <row r="21" spans="1:13">
      <c r="A21" s="2">
        <v>21</v>
      </c>
      <c r="B21" s="1" t="s">
        <v>13</v>
      </c>
      <c r="C21" s="1">
        <v>62</v>
      </c>
      <c r="D21" s="1">
        <v>65</v>
      </c>
      <c r="E21" s="1" t="s">
        <v>14</v>
      </c>
      <c r="F21" s="1">
        <v>66</v>
      </c>
      <c r="G21" s="1" t="s">
        <v>23</v>
      </c>
      <c r="H21" s="1" t="s">
        <v>16</v>
      </c>
      <c r="I21" s="1">
        <v>50</v>
      </c>
      <c r="J21" s="1" t="s">
        <v>17</v>
      </c>
      <c r="K21" s="1">
        <v>56.7</v>
      </c>
      <c r="L21" s="1" t="s">
        <v>18</v>
      </c>
      <c r="M21" s="3">
        <v>265000</v>
      </c>
    </row>
    <row r="22" spans="1:13">
      <c r="A22" s="2">
        <v>22</v>
      </c>
      <c r="B22" s="1" t="s">
        <v>25</v>
      </c>
      <c r="C22" s="1">
        <v>79</v>
      </c>
      <c r="D22" s="1">
        <v>76</v>
      </c>
      <c r="E22" s="1" t="s">
        <v>14</v>
      </c>
      <c r="F22" s="1">
        <v>85</v>
      </c>
      <c r="G22" s="1" t="s">
        <v>23</v>
      </c>
      <c r="H22" s="1" t="s">
        <v>16</v>
      </c>
      <c r="I22" s="1">
        <v>95</v>
      </c>
      <c r="J22" s="1" t="s">
        <v>21</v>
      </c>
      <c r="K22" s="1">
        <v>69.06</v>
      </c>
      <c r="L22" s="1" t="s">
        <v>18</v>
      </c>
      <c r="M22" s="3">
        <v>393000</v>
      </c>
    </row>
    <row r="23" spans="1:13">
      <c r="A23" s="2">
        <v>23</v>
      </c>
      <c r="B23" s="1" t="s">
        <v>25</v>
      </c>
      <c r="C23" s="1">
        <v>69.8</v>
      </c>
      <c r="D23" s="1">
        <v>60.8</v>
      </c>
      <c r="E23" s="1" t="s">
        <v>19</v>
      </c>
      <c r="F23" s="1">
        <v>72.23</v>
      </c>
      <c r="G23" s="1" t="s">
        <v>15</v>
      </c>
      <c r="H23" s="1" t="s">
        <v>16</v>
      </c>
      <c r="I23" s="1">
        <v>55.53</v>
      </c>
      <c r="J23" s="1" t="s">
        <v>17</v>
      </c>
      <c r="K23" s="1">
        <v>68.81</v>
      </c>
      <c r="L23" s="1" t="s">
        <v>18</v>
      </c>
      <c r="M23" s="3">
        <v>360000</v>
      </c>
    </row>
    <row r="24" spans="1:13">
      <c r="A24" s="2">
        <v>24</v>
      </c>
      <c r="B24" s="1" t="s">
        <v>25</v>
      </c>
      <c r="C24" s="1">
        <v>77.400000000000006</v>
      </c>
      <c r="D24" s="1">
        <v>60</v>
      </c>
      <c r="E24" s="1" t="s">
        <v>19</v>
      </c>
      <c r="F24" s="1">
        <v>64.739999999999995</v>
      </c>
      <c r="G24" s="1" t="s">
        <v>15</v>
      </c>
      <c r="H24" s="1" t="s">
        <v>20</v>
      </c>
      <c r="I24" s="1">
        <v>92</v>
      </c>
      <c r="J24" s="1" t="s">
        <v>21</v>
      </c>
      <c r="K24" s="1">
        <v>63.62</v>
      </c>
      <c r="L24" s="1" t="s">
        <v>18</v>
      </c>
      <c r="M24" s="3">
        <v>300000</v>
      </c>
    </row>
    <row r="25" spans="1:13">
      <c r="A25" s="2">
        <v>25</v>
      </c>
      <c r="B25" s="1" t="s">
        <v>13</v>
      </c>
      <c r="C25" s="1">
        <v>76.5</v>
      </c>
      <c r="D25" s="1">
        <v>97.7</v>
      </c>
      <c r="E25" s="1" t="s">
        <v>19</v>
      </c>
      <c r="F25" s="1">
        <v>78.86</v>
      </c>
      <c r="G25" s="1" t="s">
        <v>15</v>
      </c>
      <c r="H25" s="1" t="s">
        <v>16</v>
      </c>
      <c r="I25" s="1">
        <v>97.4</v>
      </c>
      <c r="J25" s="1" t="s">
        <v>21</v>
      </c>
      <c r="K25" s="1">
        <v>74.010000000000005</v>
      </c>
      <c r="L25" s="1" t="s">
        <v>18</v>
      </c>
      <c r="M25" s="3">
        <v>360000</v>
      </c>
    </row>
    <row r="26" spans="1:13">
      <c r="A26" s="2">
        <v>26</v>
      </c>
      <c r="B26" s="1" t="s">
        <v>25</v>
      </c>
      <c r="C26" s="1">
        <v>52.58</v>
      </c>
      <c r="D26" s="1">
        <v>54.6</v>
      </c>
      <c r="E26" s="1" t="s">
        <v>14</v>
      </c>
      <c r="F26" s="1">
        <v>50.2</v>
      </c>
      <c r="G26" s="1" t="s">
        <v>23</v>
      </c>
      <c r="H26" s="1" t="s">
        <v>20</v>
      </c>
      <c r="I26" s="1">
        <v>76</v>
      </c>
      <c r="J26" s="1" t="s">
        <v>21</v>
      </c>
      <c r="K26" s="1">
        <v>65.33</v>
      </c>
      <c r="L26" s="1" t="s">
        <v>24</v>
      </c>
      <c r="M26" s="3"/>
    </row>
    <row r="27" spans="1:13">
      <c r="A27" s="2">
        <v>27</v>
      </c>
      <c r="B27" s="1" t="s">
        <v>13</v>
      </c>
      <c r="C27" s="1">
        <v>71</v>
      </c>
      <c r="D27" s="1">
        <v>79</v>
      </c>
      <c r="E27" s="1" t="s">
        <v>14</v>
      </c>
      <c r="F27" s="1">
        <v>66</v>
      </c>
      <c r="G27" s="1" t="s">
        <v>23</v>
      </c>
      <c r="H27" s="1" t="s">
        <v>20</v>
      </c>
      <c r="I27" s="1">
        <v>94</v>
      </c>
      <c r="J27" s="1" t="s">
        <v>21</v>
      </c>
      <c r="K27" s="1">
        <v>57.55</v>
      </c>
      <c r="L27" s="1" t="s">
        <v>18</v>
      </c>
      <c r="M27" s="3">
        <v>240000</v>
      </c>
    </row>
    <row r="28" spans="1:13">
      <c r="A28" s="2">
        <v>28</v>
      </c>
      <c r="B28" s="1" t="s">
        <v>13</v>
      </c>
      <c r="C28" s="1">
        <v>63</v>
      </c>
      <c r="D28" s="1">
        <v>67</v>
      </c>
      <c r="E28" s="1" t="s">
        <v>14</v>
      </c>
      <c r="F28" s="1">
        <v>66</v>
      </c>
      <c r="G28" s="1" t="s">
        <v>23</v>
      </c>
      <c r="H28" s="1" t="s">
        <v>16</v>
      </c>
      <c r="I28" s="1">
        <v>68</v>
      </c>
      <c r="J28" s="1" t="s">
        <v>17</v>
      </c>
      <c r="K28" s="1">
        <v>57.69</v>
      </c>
      <c r="L28" s="1" t="s">
        <v>18</v>
      </c>
      <c r="M28" s="3">
        <v>265000</v>
      </c>
    </row>
    <row r="29" spans="1:13">
      <c r="A29" s="2">
        <v>29</v>
      </c>
      <c r="B29" s="1" t="s">
        <v>13</v>
      </c>
      <c r="C29" s="1">
        <v>76.760000000000005</v>
      </c>
      <c r="D29" s="1">
        <v>76.5</v>
      </c>
      <c r="E29" s="1" t="s">
        <v>14</v>
      </c>
      <c r="F29" s="1">
        <v>67.5</v>
      </c>
      <c r="G29" s="1" t="s">
        <v>23</v>
      </c>
      <c r="H29" s="1" t="s">
        <v>20</v>
      </c>
      <c r="I29" s="1">
        <v>73.349999999999994</v>
      </c>
      <c r="J29" s="1" t="s">
        <v>21</v>
      </c>
      <c r="K29" s="1">
        <v>64.150000000000006</v>
      </c>
      <c r="L29" s="1" t="s">
        <v>18</v>
      </c>
      <c r="M29" s="3">
        <v>350000</v>
      </c>
    </row>
    <row r="30" spans="1:13">
      <c r="A30" s="2">
        <v>30</v>
      </c>
      <c r="B30" s="1" t="s">
        <v>13</v>
      </c>
      <c r="C30" s="1">
        <v>62</v>
      </c>
      <c r="D30" s="1">
        <v>67</v>
      </c>
      <c r="E30" s="1" t="s">
        <v>14</v>
      </c>
      <c r="F30" s="1">
        <v>58</v>
      </c>
      <c r="G30" s="1" t="s">
        <v>23</v>
      </c>
      <c r="H30" s="1" t="s">
        <v>16</v>
      </c>
      <c r="I30" s="1">
        <v>77</v>
      </c>
      <c r="J30" s="1" t="s">
        <v>21</v>
      </c>
      <c r="K30" s="1">
        <v>51.29</v>
      </c>
      <c r="L30" s="1" t="s">
        <v>24</v>
      </c>
      <c r="M30" s="3"/>
    </row>
    <row r="31" spans="1:13">
      <c r="A31" s="2">
        <v>31</v>
      </c>
      <c r="B31" s="1" t="s">
        <v>25</v>
      </c>
      <c r="C31" s="1">
        <v>64</v>
      </c>
      <c r="D31" s="1">
        <v>73.5</v>
      </c>
      <c r="E31" s="1" t="s">
        <v>14</v>
      </c>
      <c r="F31" s="1">
        <v>73</v>
      </c>
      <c r="G31" s="1" t="s">
        <v>23</v>
      </c>
      <c r="H31" s="1" t="s">
        <v>16</v>
      </c>
      <c r="I31" s="1">
        <v>52</v>
      </c>
      <c r="J31" s="1" t="s">
        <v>17</v>
      </c>
      <c r="K31" s="1">
        <v>56.7</v>
      </c>
      <c r="L31" s="1" t="s">
        <v>18</v>
      </c>
      <c r="M31" s="3">
        <v>250000</v>
      </c>
    </row>
    <row r="32" spans="1:13">
      <c r="A32" s="2">
        <v>32</v>
      </c>
      <c r="B32" s="1" t="s">
        <v>25</v>
      </c>
      <c r="C32" s="1">
        <v>67</v>
      </c>
      <c r="D32" s="1">
        <v>53</v>
      </c>
      <c r="E32" s="1" t="s">
        <v>19</v>
      </c>
      <c r="F32" s="1">
        <v>65</v>
      </c>
      <c r="G32" s="1" t="s">
        <v>15</v>
      </c>
      <c r="H32" s="1" t="s">
        <v>16</v>
      </c>
      <c r="I32" s="1">
        <v>64</v>
      </c>
      <c r="J32" s="1" t="s">
        <v>17</v>
      </c>
      <c r="K32" s="1">
        <v>58.32</v>
      </c>
      <c r="L32" s="1" t="s">
        <v>24</v>
      </c>
      <c r="M32" s="3"/>
    </row>
    <row r="33" spans="1:13">
      <c r="A33" s="2">
        <v>33</v>
      </c>
      <c r="B33" s="1" t="s">
        <v>25</v>
      </c>
      <c r="C33" s="1">
        <v>61</v>
      </c>
      <c r="D33" s="1">
        <v>81</v>
      </c>
      <c r="E33" s="1" t="s">
        <v>14</v>
      </c>
      <c r="F33" s="1">
        <v>66.400000000000006</v>
      </c>
      <c r="G33" s="1" t="s">
        <v>23</v>
      </c>
      <c r="H33" s="1" t="s">
        <v>16</v>
      </c>
      <c r="I33" s="1">
        <v>50.89</v>
      </c>
      <c r="J33" s="1" t="s">
        <v>17</v>
      </c>
      <c r="K33" s="1">
        <v>62.21</v>
      </c>
      <c r="L33" s="1" t="s">
        <v>18</v>
      </c>
      <c r="M33" s="3">
        <v>278000</v>
      </c>
    </row>
    <row r="34" spans="1:13">
      <c r="A34" s="2">
        <v>34</v>
      </c>
      <c r="B34" s="1" t="s">
        <v>25</v>
      </c>
      <c r="C34" s="1">
        <v>87</v>
      </c>
      <c r="D34" s="1">
        <v>65</v>
      </c>
      <c r="E34" s="1" t="s">
        <v>19</v>
      </c>
      <c r="F34" s="1">
        <v>81</v>
      </c>
      <c r="G34" s="1" t="s">
        <v>23</v>
      </c>
      <c r="H34" s="1" t="s">
        <v>20</v>
      </c>
      <c r="I34" s="1">
        <v>88</v>
      </c>
      <c r="J34" s="1" t="s">
        <v>21</v>
      </c>
      <c r="K34" s="1">
        <v>72.78</v>
      </c>
      <c r="L34" s="1" t="s">
        <v>18</v>
      </c>
      <c r="M34" s="3">
        <v>260000</v>
      </c>
    </row>
    <row r="35" spans="1:13">
      <c r="A35" s="2">
        <v>35</v>
      </c>
      <c r="B35" s="1" t="s">
        <v>13</v>
      </c>
      <c r="C35" s="1">
        <v>62</v>
      </c>
      <c r="D35" s="1">
        <v>51</v>
      </c>
      <c r="E35" s="1" t="s">
        <v>19</v>
      </c>
      <c r="F35" s="1">
        <v>52</v>
      </c>
      <c r="G35" s="1" t="s">
        <v>26</v>
      </c>
      <c r="H35" s="1" t="s">
        <v>16</v>
      </c>
      <c r="I35" s="1">
        <v>68.44</v>
      </c>
      <c r="J35" s="1" t="s">
        <v>17</v>
      </c>
      <c r="K35" s="1">
        <v>62.77</v>
      </c>
      <c r="L35" s="1" t="s">
        <v>24</v>
      </c>
      <c r="M35" s="3"/>
    </row>
    <row r="36" spans="1:13">
      <c r="A36" s="2">
        <v>36</v>
      </c>
      <c r="B36" s="1" t="s">
        <v>25</v>
      </c>
      <c r="C36" s="1">
        <v>69</v>
      </c>
      <c r="D36" s="1">
        <v>78</v>
      </c>
      <c r="E36" s="1" t="s">
        <v>14</v>
      </c>
      <c r="F36" s="1">
        <v>72</v>
      </c>
      <c r="G36" s="1" t="s">
        <v>23</v>
      </c>
      <c r="H36" s="1" t="s">
        <v>16</v>
      </c>
      <c r="I36" s="1">
        <v>71</v>
      </c>
      <c r="J36" s="1" t="s">
        <v>17</v>
      </c>
      <c r="K36" s="1">
        <v>62.74</v>
      </c>
      <c r="L36" s="1" t="s">
        <v>18</v>
      </c>
      <c r="M36" s="3">
        <v>300000</v>
      </c>
    </row>
    <row r="37" spans="1:13">
      <c r="A37" s="2">
        <v>37</v>
      </c>
      <c r="B37" s="1" t="s">
        <v>13</v>
      </c>
      <c r="C37" s="1">
        <v>51</v>
      </c>
      <c r="D37" s="1">
        <v>44</v>
      </c>
      <c r="E37" s="1" t="s">
        <v>14</v>
      </c>
      <c r="F37" s="1">
        <v>57</v>
      </c>
      <c r="G37" s="1" t="s">
        <v>23</v>
      </c>
      <c r="H37" s="1" t="s">
        <v>16</v>
      </c>
      <c r="I37" s="1">
        <v>64</v>
      </c>
      <c r="J37" s="1" t="s">
        <v>21</v>
      </c>
      <c r="K37" s="1">
        <v>51.45</v>
      </c>
      <c r="L37" s="1" t="s">
        <v>24</v>
      </c>
      <c r="M37" s="3"/>
    </row>
    <row r="38" spans="1:13">
      <c r="A38" s="2">
        <v>38</v>
      </c>
      <c r="B38" s="1" t="s">
        <v>25</v>
      </c>
      <c r="C38" s="1">
        <v>79</v>
      </c>
      <c r="D38" s="1">
        <v>76</v>
      </c>
      <c r="E38" s="1" t="s">
        <v>19</v>
      </c>
      <c r="F38" s="1">
        <v>65.599999999999994</v>
      </c>
      <c r="G38" s="1" t="s">
        <v>15</v>
      </c>
      <c r="H38" s="1" t="s">
        <v>16</v>
      </c>
      <c r="I38" s="1">
        <v>58</v>
      </c>
      <c r="J38" s="1" t="s">
        <v>17</v>
      </c>
      <c r="K38" s="1">
        <v>55.47</v>
      </c>
      <c r="L38" s="1" t="s">
        <v>18</v>
      </c>
      <c r="M38" s="3">
        <v>320000</v>
      </c>
    </row>
    <row r="39" spans="1:13">
      <c r="A39" s="2">
        <v>39</v>
      </c>
      <c r="B39" s="1" t="s">
        <v>25</v>
      </c>
      <c r="C39" s="1">
        <v>73</v>
      </c>
      <c r="D39" s="1">
        <v>58</v>
      </c>
      <c r="E39" s="1" t="s">
        <v>19</v>
      </c>
      <c r="F39" s="1">
        <v>66</v>
      </c>
      <c r="G39" s="1" t="s">
        <v>23</v>
      </c>
      <c r="H39" s="1" t="s">
        <v>16</v>
      </c>
      <c r="I39" s="1">
        <v>53.7</v>
      </c>
      <c r="J39" s="1" t="s">
        <v>17</v>
      </c>
      <c r="K39" s="1">
        <v>56.86</v>
      </c>
      <c r="L39" s="1" t="s">
        <v>18</v>
      </c>
      <c r="M39" s="3">
        <v>240000</v>
      </c>
    </row>
    <row r="40" spans="1:13">
      <c r="A40" s="2">
        <v>40</v>
      </c>
      <c r="B40" s="1" t="s">
        <v>13</v>
      </c>
      <c r="C40" s="1">
        <v>81</v>
      </c>
      <c r="D40" s="1">
        <v>68</v>
      </c>
      <c r="E40" s="1" t="s">
        <v>19</v>
      </c>
      <c r="F40" s="1">
        <v>64</v>
      </c>
      <c r="G40" s="1" t="s">
        <v>15</v>
      </c>
      <c r="H40" s="1" t="s">
        <v>16</v>
      </c>
      <c r="I40" s="1">
        <v>93</v>
      </c>
      <c r="J40" s="1" t="s">
        <v>21</v>
      </c>
      <c r="K40" s="1">
        <v>62.56</v>
      </c>
      <c r="L40" s="1" t="s">
        <v>18</v>
      </c>
      <c r="M40" s="3">
        <v>411000</v>
      </c>
    </row>
    <row r="41" spans="1:13">
      <c r="A41" s="2">
        <v>41</v>
      </c>
      <c r="B41" s="1" t="s">
        <v>25</v>
      </c>
      <c r="C41" s="1">
        <v>78</v>
      </c>
      <c r="D41" s="1">
        <v>77</v>
      </c>
      <c r="E41" s="1" t="s">
        <v>14</v>
      </c>
      <c r="F41" s="1">
        <v>80</v>
      </c>
      <c r="G41" s="1" t="s">
        <v>23</v>
      </c>
      <c r="H41" s="1" t="s">
        <v>16</v>
      </c>
      <c r="I41" s="1">
        <v>60</v>
      </c>
      <c r="J41" s="1" t="s">
        <v>21</v>
      </c>
      <c r="K41" s="1">
        <v>66.72</v>
      </c>
      <c r="L41" s="1" t="s">
        <v>18</v>
      </c>
      <c r="M41" s="3">
        <v>287000</v>
      </c>
    </row>
    <row r="42" spans="1:13">
      <c r="A42" s="2">
        <v>42</v>
      </c>
      <c r="B42" s="1" t="s">
        <v>25</v>
      </c>
      <c r="C42" s="1">
        <v>74</v>
      </c>
      <c r="D42" s="1">
        <v>63.16</v>
      </c>
      <c r="E42" s="1" t="s">
        <v>14</v>
      </c>
      <c r="F42" s="1">
        <v>65</v>
      </c>
      <c r="G42" s="1" t="s">
        <v>23</v>
      </c>
      <c r="H42" s="1" t="s">
        <v>20</v>
      </c>
      <c r="I42" s="1">
        <v>65</v>
      </c>
      <c r="J42" s="1" t="s">
        <v>17</v>
      </c>
      <c r="K42" s="1">
        <v>69.760000000000005</v>
      </c>
      <c r="L42" s="1" t="s">
        <v>24</v>
      </c>
      <c r="M42" s="3"/>
    </row>
    <row r="43" spans="1:13">
      <c r="A43" s="2">
        <v>43</v>
      </c>
      <c r="B43" s="1" t="s">
        <v>13</v>
      </c>
      <c r="C43" s="1">
        <v>49</v>
      </c>
      <c r="D43" s="1">
        <v>39</v>
      </c>
      <c r="E43" s="1" t="s">
        <v>19</v>
      </c>
      <c r="F43" s="1">
        <v>65</v>
      </c>
      <c r="G43" s="1" t="s">
        <v>26</v>
      </c>
      <c r="H43" s="1" t="s">
        <v>16</v>
      </c>
      <c r="I43" s="1">
        <v>63</v>
      </c>
      <c r="J43" s="1" t="s">
        <v>21</v>
      </c>
      <c r="K43" s="1">
        <v>51.21</v>
      </c>
      <c r="L43" s="1" t="s">
        <v>24</v>
      </c>
      <c r="M43" s="3"/>
    </row>
    <row r="44" spans="1:13">
      <c r="A44" s="2">
        <v>44</v>
      </c>
      <c r="B44" s="1" t="s">
        <v>13</v>
      </c>
      <c r="C44" s="1">
        <v>87</v>
      </c>
      <c r="D44" s="1">
        <v>87</v>
      </c>
      <c r="E44" s="1" t="s">
        <v>14</v>
      </c>
      <c r="F44" s="1">
        <v>68</v>
      </c>
      <c r="G44" s="1" t="s">
        <v>23</v>
      </c>
      <c r="H44" s="1" t="s">
        <v>16</v>
      </c>
      <c r="I44" s="1">
        <v>95</v>
      </c>
      <c r="J44" s="1" t="s">
        <v>17</v>
      </c>
      <c r="K44" s="1">
        <v>62.9</v>
      </c>
      <c r="L44" s="1" t="s">
        <v>18</v>
      </c>
      <c r="M44" s="3">
        <v>300000</v>
      </c>
    </row>
    <row r="45" spans="1:13">
      <c r="A45" s="2">
        <v>45</v>
      </c>
      <c r="B45" s="1" t="s">
        <v>25</v>
      </c>
      <c r="C45" s="1">
        <v>77</v>
      </c>
      <c r="D45" s="1">
        <v>73</v>
      </c>
      <c r="E45" s="1" t="s">
        <v>14</v>
      </c>
      <c r="F45" s="1">
        <v>81</v>
      </c>
      <c r="G45" s="1" t="s">
        <v>23</v>
      </c>
      <c r="H45" s="1" t="s">
        <v>20</v>
      </c>
      <c r="I45" s="1">
        <v>89</v>
      </c>
      <c r="J45" s="1" t="s">
        <v>21</v>
      </c>
      <c r="K45" s="1">
        <v>69.7</v>
      </c>
      <c r="L45" s="1" t="s">
        <v>18</v>
      </c>
      <c r="M45" s="3">
        <v>200000</v>
      </c>
    </row>
    <row r="46" spans="1:13">
      <c r="A46" s="2">
        <v>46</v>
      </c>
      <c r="B46" s="1" t="s">
        <v>25</v>
      </c>
      <c r="C46" s="1">
        <v>76</v>
      </c>
      <c r="D46" s="1">
        <v>64</v>
      </c>
      <c r="E46" s="1" t="s">
        <v>19</v>
      </c>
      <c r="F46" s="1">
        <v>72</v>
      </c>
      <c r="G46" s="1" t="s">
        <v>15</v>
      </c>
      <c r="H46" s="1" t="s">
        <v>16</v>
      </c>
      <c r="I46" s="1">
        <v>58</v>
      </c>
      <c r="J46" s="1" t="s">
        <v>17</v>
      </c>
      <c r="K46" s="1">
        <v>66.53</v>
      </c>
      <c r="L46" s="1" t="s">
        <v>24</v>
      </c>
      <c r="M46" s="3"/>
    </row>
    <row r="47" spans="1:13">
      <c r="A47" s="2">
        <v>47</v>
      </c>
      <c r="B47" s="1" t="s">
        <v>25</v>
      </c>
      <c r="C47" s="1">
        <v>70.89</v>
      </c>
      <c r="D47" s="1">
        <v>71.98</v>
      </c>
      <c r="E47" s="1" t="s">
        <v>19</v>
      </c>
      <c r="F47" s="1">
        <v>65.599999999999994</v>
      </c>
      <c r="G47" s="1" t="s">
        <v>23</v>
      </c>
      <c r="H47" s="1" t="s">
        <v>16</v>
      </c>
      <c r="I47" s="1">
        <v>68</v>
      </c>
      <c r="J47" s="1" t="s">
        <v>17</v>
      </c>
      <c r="K47" s="1">
        <v>71.63</v>
      </c>
      <c r="L47" s="1" t="s">
        <v>24</v>
      </c>
      <c r="M47" s="3"/>
    </row>
    <row r="48" spans="1:13">
      <c r="A48" s="2">
        <v>48</v>
      </c>
      <c r="B48" s="1" t="s">
        <v>13</v>
      </c>
      <c r="C48" s="1">
        <v>63</v>
      </c>
      <c r="D48" s="1">
        <v>60</v>
      </c>
      <c r="E48" s="1" t="s">
        <v>14</v>
      </c>
      <c r="F48" s="1">
        <v>57</v>
      </c>
      <c r="G48" s="1" t="s">
        <v>23</v>
      </c>
      <c r="H48" s="1" t="s">
        <v>20</v>
      </c>
      <c r="I48" s="1">
        <v>78</v>
      </c>
      <c r="J48" s="1" t="s">
        <v>21</v>
      </c>
      <c r="K48" s="1">
        <v>54.55</v>
      </c>
      <c r="L48" s="1" t="s">
        <v>18</v>
      </c>
      <c r="M48" s="3">
        <v>204000</v>
      </c>
    </row>
    <row r="49" spans="1:13">
      <c r="A49" s="2">
        <v>49</v>
      </c>
      <c r="B49" s="1" t="s">
        <v>13</v>
      </c>
      <c r="C49" s="1">
        <v>63</v>
      </c>
      <c r="D49" s="1">
        <v>62</v>
      </c>
      <c r="E49" s="1" t="s">
        <v>14</v>
      </c>
      <c r="F49" s="1">
        <v>68</v>
      </c>
      <c r="G49" s="1" t="s">
        <v>23</v>
      </c>
      <c r="H49" s="1" t="s">
        <v>16</v>
      </c>
      <c r="I49" s="1">
        <v>64</v>
      </c>
      <c r="J49" s="1" t="s">
        <v>21</v>
      </c>
      <c r="K49" s="1">
        <v>62.46</v>
      </c>
      <c r="L49" s="1" t="s">
        <v>18</v>
      </c>
      <c r="M49" s="3">
        <v>250000</v>
      </c>
    </row>
    <row r="50" spans="1:13">
      <c r="A50" s="2">
        <v>50</v>
      </c>
      <c r="B50" s="1" t="s">
        <v>25</v>
      </c>
      <c r="C50" s="1">
        <v>50</v>
      </c>
      <c r="D50" s="1">
        <v>37</v>
      </c>
      <c r="E50" s="1" t="s">
        <v>22</v>
      </c>
      <c r="F50" s="1">
        <v>52</v>
      </c>
      <c r="G50" s="1" t="s">
        <v>26</v>
      </c>
      <c r="H50" s="1" t="s">
        <v>16</v>
      </c>
      <c r="I50" s="1">
        <v>65</v>
      </c>
      <c r="J50" s="1" t="s">
        <v>17</v>
      </c>
      <c r="K50" s="1">
        <v>56.11</v>
      </c>
      <c r="L50" s="1" t="s">
        <v>24</v>
      </c>
      <c r="M50" s="3"/>
    </row>
    <row r="51" spans="1:13">
      <c r="A51" s="2">
        <v>51</v>
      </c>
      <c r="B51" s="1" t="s">
        <v>25</v>
      </c>
      <c r="C51" s="1">
        <v>75.2</v>
      </c>
      <c r="D51" s="1">
        <v>73.2</v>
      </c>
      <c r="E51" s="1" t="s">
        <v>19</v>
      </c>
      <c r="F51" s="1">
        <v>68.400000000000006</v>
      </c>
      <c r="G51" s="1" t="s">
        <v>23</v>
      </c>
      <c r="H51" s="1" t="s">
        <v>16</v>
      </c>
      <c r="I51" s="1">
        <v>65</v>
      </c>
      <c r="J51" s="1" t="s">
        <v>17</v>
      </c>
      <c r="K51" s="1">
        <v>62.98</v>
      </c>
      <c r="L51" s="1" t="s">
        <v>18</v>
      </c>
      <c r="M51" s="3">
        <v>200000</v>
      </c>
    </row>
    <row r="52" spans="1:13">
      <c r="A52" s="2">
        <v>52</v>
      </c>
      <c r="B52" s="1" t="s">
        <v>13</v>
      </c>
      <c r="C52" s="1">
        <v>54.4</v>
      </c>
      <c r="D52" s="1">
        <v>61.12</v>
      </c>
      <c r="E52" s="1" t="s">
        <v>14</v>
      </c>
      <c r="F52" s="1">
        <v>56.2</v>
      </c>
      <c r="G52" s="1" t="s">
        <v>23</v>
      </c>
      <c r="H52" s="1" t="s">
        <v>16</v>
      </c>
      <c r="I52" s="1">
        <v>67</v>
      </c>
      <c r="J52" s="1" t="s">
        <v>17</v>
      </c>
      <c r="K52" s="1">
        <v>62.65</v>
      </c>
      <c r="L52" s="1" t="s">
        <v>24</v>
      </c>
      <c r="M52" s="3"/>
    </row>
    <row r="53" spans="1:13">
      <c r="A53" s="2">
        <v>53</v>
      </c>
      <c r="B53" s="1" t="s">
        <v>25</v>
      </c>
      <c r="C53" s="1">
        <v>40.89</v>
      </c>
      <c r="D53" s="1">
        <v>45.83</v>
      </c>
      <c r="E53" s="1" t="s">
        <v>14</v>
      </c>
      <c r="F53" s="1">
        <v>53</v>
      </c>
      <c r="G53" s="1" t="s">
        <v>23</v>
      </c>
      <c r="H53" s="1" t="s">
        <v>16</v>
      </c>
      <c r="I53" s="1">
        <v>71.2</v>
      </c>
      <c r="J53" s="1" t="s">
        <v>17</v>
      </c>
      <c r="K53" s="1">
        <v>65.489999999999995</v>
      </c>
      <c r="L53" s="1" t="s">
        <v>24</v>
      </c>
      <c r="M53" s="3"/>
    </row>
    <row r="54" spans="1:13">
      <c r="A54" s="2">
        <v>54</v>
      </c>
      <c r="B54" s="1" t="s">
        <v>13</v>
      </c>
      <c r="C54" s="1">
        <v>80</v>
      </c>
      <c r="D54" s="1">
        <v>70</v>
      </c>
      <c r="E54" s="1" t="s">
        <v>19</v>
      </c>
      <c r="F54" s="1">
        <v>72</v>
      </c>
      <c r="G54" s="1" t="s">
        <v>15</v>
      </c>
      <c r="H54" s="1" t="s">
        <v>16</v>
      </c>
      <c r="I54" s="1">
        <v>87</v>
      </c>
      <c r="J54" s="1" t="s">
        <v>17</v>
      </c>
      <c r="K54" s="1">
        <v>71.040000000000006</v>
      </c>
      <c r="L54" s="1" t="s">
        <v>18</v>
      </c>
      <c r="M54" s="3">
        <v>450000</v>
      </c>
    </row>
    <row r="55" spans="1:13">
      <c r="A55" s="2">
        <v>55</v>
      </c>
      <c r="B55" s="1" t="s">
        <v>25</v>
      </c>
      <c r="C55" s="1">
        <v>74</v>
      </c>
      <c r="D55" s="1">
        <v>60</v>
      </c>
      <c r="E55" s="1" t="s">
        <v>19</v>
      </c>
      <c r="F55" s="1">
        <v>69</v>
      </c>
      <c r="G55" s="1" t="s">
        <v>23</v>
      </c>
      <c r="H55" s="1" t="s">
        <v>16</v>
      </c>
      <c r="I55" s="1">
        <v>78</v>
      </c>
      <c r="J55" s="1" t="s">
        <v>17</v>
      </c>
      <c r="K55" s="1">
        <v>65.56</v>
      </c>
      <c r="L55" s="1" t="s">
        <v>18</v>
      </c>
      <c r="M55" s="3">
        <v>216000</v>
      </c>
    </row>
    <row r="56" spans="1:13">
      <c r="A56" s="2">
        <v>56</v>
      </c>
      <c r="B56" s="1" t="s">
        <v>13</v>
      </c>
      <c r="C56" s="1">
        <v>60.4</v>
      </c>
      <c r="D56" s="1">
        <v>66.599999999999994</v>
      </c>
      <c r="E56" s="1" t="s">
        <v>19</v>
      </c>
      <c r="F56" s="1">
        <v>65</v>
      </c>
      <c r="G56" s="1" t="s">
        <v>23</v>
      </c>
      <c r="H56" s="1" t="s">
        <v>16</v>
      </c>
      <c r="I56" s="1">
        <v>71</v>
      </c>
      <c r="J56" s="1" t="s">
        <v>17</v>
      </c>
      <c r="K56" s="1">
        <v>52.71</v>
      </c>
      <c r="L56" s="1" t="s">
        <v>18</v>
      </c>
      <c r="M56" s="3">
        <v>220000</v>
      </c>
    </row>
    <row r="57" spans="1:13">
      <c r="A57" s="2">
        <v>57</v>
      </c>
      <c r="B57" s="1" t="s">
        <v>13</v>
      </c>
      <c r="C57" s="1">
        <v>63</v>
      </c>
      <c r="D57" s="1">
        <v>71.400000000000006</v>
      </c>
      <c r="E57" s="1" t="s">
        <v>14</v>
      </c>
      <c r="F57" s="1">
        <v>61.4</v>
      </c>
      <c r="G57" s="1" t="s">
        <v>23</v>
      </c>
      <c r="H57" s="1" t="s">
        <v>16</v>
      </c>
      <c r="I57" s="1">
        <v>68</v>
      </c>
      <c r="J57" s="1" t="s">
        <v>21</v>
      </c>
      <c r="K57" s="1">
        <v>66.88</v>
      </c>
      <c r="L57" s="1" t="s">
        <v>18</v>
      </c>
      <c r="M57" s="3">
        <v>240000</v>
      </c>
    </row>
    <row r="58" spans="1:13">
      <c r="A58" s="2">
        <v>58</v>
      </c>
      <c r="B58" s="1" t="s">
        <v>13</v>
      </c>
      <c r="C58" s="1">
        <v>68</v>
      </c>
      <c r="D58" s="1">
        <v>76</v>
      </c>
      <c r="E58" s="1" t="s">
        <v>14</v>
      </c>
      <c r="F58" s="1">
        <v>74</v>
      </c>
      <c r="G58" s="1" t="s">
        <v>23</v>
      </c>
      <c r="H58" s="1" t="s">
        <v>16</v>
      </c>
      <c r="I58" s="1">
        <v>80</v>
      </c>
      <c r="J58" s="1" t="s">
        <v>21</v>
      </c>
      <c r="K58" s="1">
        <v>63.59</v>
      </c>
      <c r="L58" s="1" t="s">
        <v>18</v>
      </c>
      <c r="M58" s="3">
        <v>360000</v>
      </c>
    </row>
    <row r="59" spans="1:13">
      <c r="A59" s="2">
        <v>59</v>
      </c>
      <c r="B59" s="1" t="s">
        <v>13</v>
      </c>
      <c r="C59" s="1">
        <v>74</v>
      </c>
      <c r="D59" s="1">
        <v>62</v>
      </c>
      <c r="E59" s="1" t="s">
        <v>19</v>
      </c>
      <c r="F59" s="1">
        <v>68</v>
      </c>
      <c r="G59" s="1" t="s">
        <v>23</v>
      </c>
      <c r="H59" s="1" t="s">
        <v>16</v>
      </c>
      <c r="I59" s="1">
        <v>74</v>
      </c>
      <c r="J59" s="1" t="s">
        <v>21</v>
      </c>
      <c r="K59" s="1">
        <v>57.99</v>
      </c>
      <c r="L59" s="1" t="s">
        <v>18</v>
      </c>
      <c r="M59" s="3">
        <v>268000</v>
      </c>
    </row>
    <row r="60" spans="1:13">
      <c r="A60" s="2">
        <v>60</v>
      </c>
      <c r="B60" s="1" t="s">
        <v>13</v>
      </c>
      <c r="C60" s="1">
        <v>52.6</v>
      </c>
      <c r="D60" s="1">
        <v>65.58</v>
      </c>
      <c r="E60" s="1" t="s">
        <v>19</v>
      </c>
      <c r="F60" s="1">
        <v>72.11</v>
      </c>
      <c r="G60" s="1" t="s">
        <v>15</v>
      </c>
      <c r="H60" s="1" t="s">
        <v>16</v>
      </c>
      <c r="I60" s="1">
        <v>57.6</v>
      </c>
      <c r="J60" s="1" t="s">
        <v>21</v>
      </c>
      <c r="K60" s="1">
        <v>56.66</v>
      </c>
      <c r="L60" s="1" t="s">
        <v>18</v>
      </c>
      <c r="M60" s="3">
        <v>265000</v>
      </c>
    </row>
    <row r="61" spans="1:13">
      <c r="A61" s="2">
        <v>61</v>
      </c>
      <c r="B61" s="1" t="s">
        <v>13</v>
      </c>
      <c r="C61" s="1">
        <v>74</v>
      </c>
      <c r="D61" s="1">
        <v>70</v>
      </c>
      <c r="E61" s="1" t="s">
        <v>19</v>
      </c>
      <c r="F61" s="1">
        <v>72</v>
      </c>
      <c r="G61" s="1" t="s">
        <v>23</v>
      </c>
      <c r="H61" s="1" t="s">
        <v>20</v>
      </c>
      <c r="I61" s="1">
        <v>60</v>
      </c>
      <c r="J61" s="1" t="s">
        <v>21</v>
      </c>
      <c r="K61" s="1">
        <v>57.24</v>
      </c>
      <c r="L61" s="1" t="s">
        <v>18</v>
      </c>
      <c r="M61" s="3">
        <v>260000</v>
      </c>
    </row>
    <row r="62" spans="1:13">
      <c r="A62" s="2">
        <v>62</v>
      </c>
      <c r="B62" s="1" t="s">
        <v>13</v>
      </c>
      <c r="C62" s="1">
        <v>84.2</v>
      </c>
      <c r="D62" s="1">
        <v>73.400000000000006</v>
      </c>
      <c r="E62" s="1" t="s">
        <v>14</v>
      </c>
      <c r="F62" s="1">
        <v>66.89</v>
      </c>
      <c r="G62" s="1" t="s">
        <v>23</v>
      </c>
      <c r="H62" s="1" t="s">
        <v>16</v>
      </c>
      <c r="I62" s="1">
        <v>61.6</v>
      </c>
      <c r="J62" s="1" t="s">
        <v>21</v>
      </c>
      <c r="K62" s="1">
        <v>62.48</v>
      </c>
      <c r="L62" s="1" t="s">
        <v>18</v>
      </c>
      <c r="M62" s="3">
        <v>300000</v>
      </c>
    </row>
    <row r="63" spans="1:13">
      <c r="A63" s="2">
        <v>63</v>
      </c>
      <c r="B63" s="1" t="s">
        <v>25</v>
      </c>
      <c r="C63" s="1">
        <v>86.5</v>
      </c>
      <c r="D63" s="1">
        <v>64.2</v>
      </c>
      <c r="E63" s="1" t="s">
        <v>19</v>
      </c>
      <c r="F63" s="1">
        <v>67.400000000000006</v>
      </c>
      <c r="G63" s="1" t="s">
        <v>15</v>
      </c>
      <c r="H63" s="1" t="s">
        <v>16</v>
      </c>
      <c r="I63" s="1">
        <v>59</v>
      </c>
      <c r="J63" s="1" t="s">
        <v>21</v>
      </c>
      <c r="K63" s="1">
        <v>59.69</v>
      </c>
      <c r="L63" s="1" t="s">
        <v>18</v>
      </c>
      <c r="M63" s="3">
        <v>240000</v>
      </c>
    </row>
    <row r="64" spans="1:13">
      <c r="A64" s="2">
        <v>64</v>
      </c>
      <c r="B64" s="1" t="s">
        <v>13</v>
      </c>
      <c r="C64" s="1">
        <v>61</v>
      </c>
      <c r="D64" s="1">
        <v>70</v>
      </c>
      <c r="E64" s="1" t="s">
        <v>14</v>
      </c>
      <c r="F64" s="1">
        <v>64</v>
      </c>
      <c r="G64" s="1" t="s">
        <v>23</v>
      </c>
      <c r="H64" s="1" t="s">
        <v>16</v>
      </c>
      <c r="I64" s="1">
        <v>68.5</v>
      </c>
      <c r="J64" s="1" t="s">
        <v>17</v>
      </c>
      <c r="K64" s="1">
        <v>59.5</v>
      </c>
      <c r="L64" s="1" t="s">
        <v>24</v>
      </c>
      <c r="M64" s="3"/>
    </row>
    <row r="65" spans="1:13">
      <c r="A65" s="2">
        <v>65</v>
      </c>
      <c r="B65" s="1" t="s">
        <v>13</v>
      </c>
      <c r="C65" s="1">
        <v>80</v>
      </c>
      <c r="D65" s="1">
        <v>73</v>
      </c>
      <c r="E65" s="1" t="s">
        <v>14</v>
      </c>
      <c r="F65" s="1">
        <v>75</v>
      </c>
      <c r="G65" s="1" t="s">
        <v>23</v>
      </c>
      <c r="H65" s="1" t="s">
        <v>16</v>
      </c>
      <c r="I65" s="1">
        <v>61</v>
      </c>
      <c r="J65" s="1" t="s">
        <v>21</v>
      </c>
      <c r="K65" s="1">
        <v>58.78</v>
      </c>
      <c r="L65" s="1" t="s">
        <v>18</v>
      </c>
      <c r="M65" s="3">
        <v>240000</v>
      </c>
    </row>
    <row r="66" spans="1:13">
      <c r="A66" s="2">
        <v>66</v>
      </c>
      <c r="B66" s="1" t="s">
        <v>13</v>
      </c>
      <c r="C66" s="1">
        <v>54</v>
      </c>
      <c r="D66" s="1">
        <v>47</v>
      </c>
      <c r="E66" s="1" t="s">
        <v>19</v>
      </c>
      <c r="F66" s="1">
        <v>57</v>
      </c>
      <c r="G66" s="1" t="s">
        <v>23</v>
      </c>
      <c r="H66" s="1" t="s">
        <v>16</v>
      </c>
      <c r="I66" s="1">
        <v>89.69</v>
      </c>
      <c r="J66" s="1" t="s">
        <v>17</v>
      </c>
      <c r="K66" s="1">
        <v>57.1</v>
      </c>
      <c r="L66" s="1" t="s">
        <v>24</v>
      </c>
      <c r="M66" s="3"/>
    </row>
    <row r="67" spans="1:13">
      <c r="A67" s="2">
        <v>67</v>
      </c>
      <c r="B67" s="1" t="s">
        <v>13</v>
      </c>
      <c r="C67" s="1">
        <v>83</v>
      </c>
      <c r="D67" s="1">
        <v>74</v>
      </c>
      <c r="E67" s="1" t="s">
        <v>19</v>
      </c>
      <c r="F67" s="1">
        <v>66</v>
      </c>
      <c r="G67" s="1" t="s">
        <v>23</v>
      </c>
      <c r="H67" s="1" t="s">
        <v>16</v>
      </c>
      <c r="I67" s="1">
        <v>68.92</v>
      </c>
      <c r="J67" s="1" t="s">
        <v>17</v>
      </c>
      <c r="K67" s="1">
        <v>58.46</v>
      </c>
      <c r="L67" s="1" t="s">
        <v>18</v>
      </c>
      <c r="M67" s="3">
        <v>275000</v>
      </c>
    </row>
    <row r="68" spans="1:13">
      <c r="A68" s="2">
        <v>68</v>
      </c>
      <c r="B68" s="1" t="s">
        <v>13</v>
      </c>
      <c r="C68" s="1">
        <v>80.92</v>
      </c>
      <c r="D68" s="1">
        <v>78.5</v>
      </c>
      <c r="E68" s="1" t="s">
        <v>14</v>
      </c>
      <c r="F68" s="1">
        <v>67</v>
      </c>
      <c r="G68" s="1" t="s">
        <v>23</v>
      </c>
      <c r="H68" s="1" t="s">
        <v>16</v>
      </c>
      <c r="I68" s="1">
        <v>68.709999999999994</v>
      </c>
      <c r="J68" s="1" t="s">
        <v>21</v>
      </c>
      <c r="K68" s="1">
        <v>60.99</v>
      </c>
      <c r="L68" s="1" t="s">
        <v>18</v>
      </c>
      <c r="M68" s="3">
        <v>275000</v>
      </c>
    </row>
    <row r="69" spans="1:13">
      <c r="A69" s="2">
        <v>69</v>
      </c>
      <c r="B69" s="1" t="s">
        <v>25</v>
      </c>
      <c r="C69" s="1">
        <v>69.7</v>
      </c>
      <c r="D69" s="1">
        <v>47</v>
      </c>
      <c r="E69" s="1" t="s">
        <v>14</v>
      </c>
      <c r="F69" s="1">
        <v>72.7</v>
      </c>
      <c r="G69" s="1" t="s">
        <v>15</v>
      </c>
      <c r="H69" s="1" t="s">
        <v>16</v>
      </c>
      <c r="I69" s="1">
        <v>79</v>
      </c>
      <c r="J69" s="1" t="s">
        <v>17</v>
      </c>
      <c r="K69" s="1">
        <v>59.24</v>
      </c>
      <c r="L69" s="1" t="s">
        <v>24</v>
      </c>
      <c r="M69" s="3"/>
    </row>
    <row r="70" spans="1:13">
      <c r="A70" s="2">
        <v>70</v>
      </c>
      <c r="B70" s="1" t="s">
        <v>13</v>
      </c>
      <c r="C70" s="1">
        <v>73</v>
      </c>
      <c r="D70" s="1">
        <v>73</v>
      </c>
      <c r="E70" s="1" t="s">
        <v>19</v>
      </c>
      <c r="F70" s="1">
        <v>66</v>
      </c>
      <c r="G70" s="1" t="s">
        <v>15</v>
      </c>
      <c r="H70" s="1" t="s">
        <v>20</v>
      </c>
      <c r="I70" s="1">
        <v>70</v>
      </c>
      <c r="J70" s="1" t="s">
        <v>21</v>
      </c>
      <c r="K70" s="1">
        <v>68.069999999999993</v>
      </c>
      <c r="L70" s="1" t="s">
        <v>18</v>
      </c>
      <c r="M70" s="3">
        <v>275000</v>
      </c>
    </row>
    <row r="71" spans="1:13">
      <c r="A71" s="2">
        <v>71</v>
      </c>
      <c r="B71" s="1" t="s">
        <v>13</v>
      </c>
      <c r="C71" s="1">
        <v>82</v>
      </c>
      <c r="D71" s="1">
        <v>61</v>
      </c>
      <c r="E71" s="1" t="s">
        <v>19</v>
      </c>
      <c r="F71" s="1">
        <v>62</v>
      </c>
      <c r="G71" s="1" t="s">
        <v>15</v>
      </c>
      <c r="H71" s="1" t="s">
        <v>16</v>
      </c>
      <c r="I71" s="1">
        <v>89</v>
      </c>
      <c r="J71" s="1" t="s">
        <v>21</v>
      </c>
      <c r="K71" s="1">
        <v>65.45</v>
      </c>
      <c r="L71" s="1" t="s">
        <v>18</v>
      </c>
      <c r="M71" s="3">
        <v>360000</v>
      </c>
    </row>
    <row r="72" spans="1:13">
      <c r="A72" s="2">
        <v>72</v>
      </c>
      <c r="B72" s="1" t="s">
        <v>13</v>
      </c>
      <c r="C72" s="1">
        <v>75</v>
      </c>
      <c r="D72" s="1">
        <v>70.290000000000006</v>
      </c>
      <c r="E72" s="1" t="s">
        <v>14</v>
      </c>
      <c r="F72" s="1">
        <v>71</v>
      </c>
      <c r="G72" s="1" t="s">
        <v>23</v>
      </c>
      <c r="H72" s="1" t="s">
        <v>16</v>
      </c>
      <c r="I72" s="1">
        <v>95</v>
      </c>
      <c r="J72" s="1" t="s">
        <v>21</v>
      </c>
      <c r="K72" s="1">
        <v>66.94</v>
      </c>
      <c r="L72" s="1" t="s">
        <v>18</v>
      </c>
      <c r="M72" s="3">
        <v>240000</v>
      </c>
    </row>
    <row r="73" spans="1:13">
      <c r="A73" s="2">
        <v>73</v>
      </c>
      <c r="B73" s="1" t="s">
        <v>13</v>
      </c>
      <c r="C73" s="1">
        <v>84.86</v>
      </c>
      <c r="D73" s="1">
        <v>67</v>
      </c>
      <c r="E73" s="1" t="s">
        <v>19</v>
      </c>
      <c r="F73" s="1">
        <v>78</v>
      </c>
      <c r="G73" s="1" t="s">
        <v>23</v>
      </c>
      <c r="H73" s="1" t="s">
        <v>16</v>
      </c>
      <c r="I73" s="1">
        <v>95.5</v>
      </c>
      <c r="J73" s="1" t="s">
        <v>21</v>
      </c>
      <c r="K73" s="1">
        <v>68.53</v>
      </c>
      <c r="L73" s="1" t="s">
        <v>18</v>
      </c>
      <c r="M73" s="3">
        <v>240000</v>
      </c>
    </row>
    <row r="74" spans="1:13">
      <c r="A74" s="2">
        <v>74</v>
      </c>
      <c r="B74" s="1" t="s">
        <v>13</v>
      </c>
      <c r="C74" s="1">
        <v>64.599999999999994</v>
      </c>
      <c r="D74" s="1">
        <v>83.83</v>
      </c>
      <c r="E74" s="1" t="s">
        <v>14</v>
      </c>
      <c r="F74" s="1">
        <v>71.72</v>
      </c>
      <c r="G74" s="1" t="s">
        <v>23</v>
      </c>
      <c r="H74" s="1" t="s">
        <v>16</v>
      </c>
      <c r="I74" s="1">
        <v>86</v>
      </c>
      <c r="J74" s="1" t="s">
        <v>21</v>
      </c>
      <c r="K74" s="1">
        <v>59.75</v>
      </c>
      <c r="L74" s="1" t="s">
        <v>18</v>
      </c>
      <c r="M74" s="3">
        <v>218000</v>
      </c>
    </row>
    <row r="75" spans="1:13">
      <c r="A75" s="2">
        <v>75</v>
      </c>
      <c r="B75" s="1" t="s">
        <v>13</v>
      </c>
      <c r="C75" s="1">
        <v>56.6</v>
      </c>
      <c r="D75" s="1">
        <v>64.8</v>
      </c>
      <c r="E75" s="1" t="s">
        <v>14</v>
      </c>
      <c r="F75" s="1">
        <v>70.2</v>
      </c>
      <c r="G75" s="1" t="s">
        <v>23</v>
      </c>
      <c r="H75" s="1" t="s">
        <v>16</v>
      </c>
      <c r="I75" s="1">
        <v>84.27</v>
      </c>
      <c r="J75" s="1" t="s">
        <v>21</v>
      </c>
      <c r="K75" s="1">
        <v>67.2</v>
      </c>
      <c r="L75" s="1" t="s">
        <v>18</v>
      </c>
      <c r="M75" s="3">
        <v>336000</v>
      </c>
    </row>
    <row r="76" spans="1:13">
      <c r="A76" s="2">
        <v>76</v>
      </c>
      <c r="B76" s="1" t="s">
        <v>25</v>
      </c>
      <c r="C76" s="1">
        <v>59</v>
      </c>
      <c r="D76" s="1">
        <v>62</v>
      </c>
      <c r="E76" s="1" t="s">
        <v>14</v>
      </c>
      <c r="F76" s="1">
        <v>77.5</v>
      </c>
      <c r="G76" s="1" t="s">
        <v>23</v>
      </c>
      <c r="H76" s="1" t="s">
        <v>16</v>
      </c>
      <c r="I76" s="1">
        <v>74</v>
      </c>
      <c r="J76" s="1" t="s">
        <v>17</v>
      </c>
      <c r="K76" s="1">
        <v>67</v>
      </c>
      <c r="L76" s="1" t="s">
        <v>24</v>
      </c>
      <c r="M76" s="3"/>
    </row>
    <row r="77" spans="1:13">
      <c r="A77" s="2">
        <v>77</v>
      </c>
      <c r="B77" s="1" t="s">
        <v>25</v>
      </c>
      <c r="C77" s="1">
        <v>66.5</v>
      </c>
      <c r="D77" s="1">
        <v>70.400000000000006</v>
      </c>
      <c r="E77" s="1" t="s">
        <v>22</v>
      </c>
      <c r="F77" s="1">
        <v>71.930000000000007</v>
      </c>
      <c r="G77" s="1" t="s">
        <v>23</v>
      </c>
      <c r="H77" s="1" t="s">
        <v>16</v>
      </c>
      <c r="I77" s="1">
        <v>61</v>
      </c>
      <c r="J77" s="1" t="s">
        <v>21</v>
      </c>
      <c r="K77" s="1">
        <v>64.27</v>
      </c>
      <c r="L77" s="1" t="s">
        <v>18</v>
      </c>
      <c r="M77" s="3">
        <v>230000</v>
      </c>
    </row>
    <row r="78" spans="1:13">
      <c r="A78" s="2">
        <v>78</v>
      </c>
      <c r="B78" s="1" t="s">
        <v>13</v>
      </c>
      <c r="C78" s="1">
        <v>64</v>
      </c>
      <c r="D78" s="1">
        <v>80</v>
      </c>
      <c r="E78" s="1" t="s">
        <v>19</v>
      </c>
      <c r="F78" s="1">
        <v>65</v>
      </c>
      <c r="G78" s="1" t="s">
        <v>15</v>
      </c>
      <c r="H78" s="1" t="s">
        <v>20</v>
      </c>
      <c r="I78" s="1">
        <v>69</v>
      </c>
      <c r="J78" s="1" t="s">
        <v>21</v>
      </c>
      <c r="K78" s="1">
        <v>57.65</v>
      </c>
      <c r="L78" s="1" t="s">
        <v>18</v>
      </c>
      <c r="M78" s="3">
        <v>500000</v>
      </c>
    </row>
    <row r="79" spans="1:13">
      <c r="A79" s="2">
        <v>79</v>
      </c>
      <c r="B79" s="1" t="s">
        <v>13</v>
      </c>
      <c r="C79" s="1">
        <v>84</v>
      </c>
      <c r="D79" s="1">
        <v>90.9</v>
      </c>
      <c r="E79" s="1" t="s">
        <v>19</v>
      </c>
      <c r="F79" s="1">
        <v>64.5</v>
      </c>
      <c r="G79" s="1" t="s">
        <v>15</v>
      </c>
      <c r="H79" s="1" t="s">
        <v>16</v>
      </c>
      <c r="I79" s="1">
        <v>86.04</v>
      </c>
      <c r="J79" s="1" t="s">
        <v>21</v>
      </c>
      <c r="K79" s="1">
        <v>59.42</v>
      </c>
      <c r="L79" s="1" t="s">
        <v>18</v>
      </c>
      <c r="M79" s="3">
        <v>270000</v>
      </c>
    </row>
    <row r="80" spans="1:13">
      <c r="A80" s="2">
        <v>80</v>
      </c>
      <c r="B80" s="1" t="s">
        <v>25</v>
      </c>
      <c r="C80" s="1">
        <v>69</v>
      </c>
      <c r="D80" s="1">
        <v>62</v>
      </c>
      <c r="E80" s="1" t="s">
        <v>19</v>
      </c>
      <c r="F80" s="1">
        <v>66</v>
      </c>
      <c r="G80" s="1" t="s">
        <v>15</v>
      </c>
      <c r="H80" s="1" t="s">
        <v>16</v>
      </c>
      <c r="I80" s="1">
        <v>75</v>
      </c>
      <c r="J80" s="1" t="s">
        <v>17</v>
      </c>
      <c r="K80" s="1">
        <v>67.989999999999995</v>
      </c>
      <c r="L80" s="1" t="s">
        <v>24</v>
      </c>
      <c r="M80" s="3"/>
    </row>
    <row r="81" spans="1:13">
      <c r="A81" s="2">
        <v>81</v>
      </c>
      <c r="B81" s="1" t="s">
        <v>25</v>
      </c>
      <c r="C81" s="1">
        <v>69</v>
      </c>
      <c r="D81" s="1">
        <v>62</v>
      </c>
      <c r="E81" s="1" t="s">
        <v>14</v>
      </c>
      <c r="F81" s="1">
        <v>69</v>
      </c>
      <c r="G81" s="1" t="s">
        <v>23</v>
      </c>
      <c r="H81" s="1" t="s">
        <v>20</v>
      </c>
      <c r="I81" s="1">
        <v>67</v>
      </c>
      <c r="J81" s="1" t="s">
        <v>17</v>
      </c>
      <c r="K81" s="1">
        <v>62.35</v>
      </c>
      <c r="L81" s="1" t="s">
        <v>18</v>
      </c>
      <c r="M81" s="3">
        <v>240000</v>
      </c>
    </row>
    <row r="82" spans="1:13">
      <c r="A82" s="2">
        <v>82</v>
      </c>
      <c r="B82" s="1" t="s">
        <v>13</v>
      </c>
      <c r="C82" s="1">
        <v>81.7</v>
      </c>
      <c r="D82" s="1">
        <v>63</v>
      </c>
      <c r="E82" s="1" t="s">
        <v>19</v>
      </c>
      <c r="F82" s="1">
        <v>67</v>
      </c>
      <c r="G82" s="1" t="s">
        <v>23</v>
      </c>
      <c r="H82" s="1" t="s">
        <v>20</v>
      </c>
      <c r="I82" s="1">
        <v>86</v>
      </c>
      <c r="J82" s="1" t="s">
        <v>21</v>
      </c>
      <c r="K82" s="1">
        <v>70.2</v>
      </c>
      <c r="L82" s="1" t="s">
        <v>18</v>
      </c>
      <c r="M82" s="3">
        <v>300000</v>
      </c>
    </row>
    <row r="83" spans="1:13">
      <c r="A83" s="2">
        <v>83</v>
      </c>
      <c r="B83" s="1" t="s">
        <v>13</v>
      </c>
      <c r="C83" s="1">
        <v>63</v>
      </c>
      <c r="D83" s="1">
        <v>67</v>
      </c>
      <c r="E83" s="1" t="s">
        <v>14</v>
      </c>
      <c r="F83" s="1">
        <v>74</v>
      </c>
      <c r="G83" s="1" t="s">
        <v>23</v>
      </c>
      <c r="H83" s="1" t="s">
        <v>16</v>
      </c>
      <c r="I83" s="1">
        <v>82</v>
      </c>
      <c r="J83" s="1" t="s">
        <v>21</v>
      </c>
      <c r="K83" s="1">
        <v>60.44</v>
      </c>
      <c r="L83" s="1" t="s">
        <v>24</v>
      </c>
      <c r="M83" s="3"/>
    </row>
    <row r="84" spans="1:13">
      <c r="A84" s="2">
        <v>84</v>
      </c>
      <c r="B84" s="1" t="s">
        <v>13</v>
      </c>
      <c r="C84" s="1">
        <v>84</v>
      </c>
      <c r="D84" s="1">
        <v>79</v>
      </c>
      <c r="E84" s="1" t="s">
        <v>19</v>
      </c>
      <c r="F84" s="1">
        <v>68</v>
      </c>
      <c r="G84" s="1" t="s">
        <v>15</v>
      </c>
      <c r="H84" s="1" t="s">
        <v>20</v>
      </c>
      <c r="I84" s="1">
        <v>84</v>
      </c>
      <c r="J84" s="1" t="s">
        <v>21</v>
      </c>
      <c r="K84" s="1">
        <v>66.69</v>
      </c>
      <c r="L84" s="1" t="s">
        <v>18</v>
      </c>
      <c r="M84" s="3">
        <v>300000</v>
      </c>
    </row>
    <row r="85" spans="1:13">
      <c r="A85" s="2">
        <v>85</v>
      </c>
      <c r="B85" s="1" t="s">
        <v>13</v>
      </c>
      <c r="C85" s="1">
        <v>70</v>
      </c>
      <c r="D85" s="1">
        <v>63</v>
      </c>
      <c r="E85" s="1" t="s">
        <v>19</v>
      </c>
      <c r="F85" s="1">
        <v>70</v>
      </c>
      <c r="G85" s="1" t="s">
        <v>15</v>
      </c>
      <c r="H85" s="1" t="s">
        <v>20</v>
      </c>
      <c r="I85" s="1">
        <v>55</v>
      </c>
      <c r="J85" s="1" t="s">
        <v>21</v>
      </c>
      <c r="K85" s="1">
        <v>62</v>
      </c>
      <c r="L85" s="1" t="s">
        <v>18</v>
      </c>
      <c r="M85" s="3">
        <v>300000</v>
      </c>
    </row>
    <row r="86" spans="1:13">
      <c r="A86" s="2">
        <v>86</v>
      </c>
      <c r="B86" s="1" t="s">
        <v>25</v>
      </c>
      <c r="C86" s="1">
        <v>83.84</v>
      </c>
      <c r="D86" s="1">
        <v>89.83</v>
      </c>
      <c r="E86" s="1" t="s">
        <v>14</v>
      </c>
      <c r="F86" s="1">
        <v>77.2</v>
      </c>
      <c r="G86" s="1" t="s">
        <v>23</v>
      </c>
      <c r="H86" s="1" t="s">
        <v>20</v>
      </c>
      <c r="I86" s="1">
        <v>78.739999999999995</v>
      </c>
      <c r="J86" s="1" t="s">
        <v>21</v>
      </c>
      <c r="K86" s="1">
        <v>76.180000000000007</v>
      </c>
      <c r="L86" s="1" t="s">
        <v>18</v>
      </c>
      <c r="M86" s="3">
        <v>400000</v>
      </c>
    </row>
    <row r="87" spans="1:13">
      <c r="A87" s="2">
        <v>87</v>
      </c>
      <c r="B87" s="1" t="s">
        <v>13</v>
      </c>
      <c r="C87" s="1">
        <v>62</v>
      </c>
      <c r="D87" s="1">
        <v>63</v>
      </c>
      <c r="E87" s="1" t="s">
        <v>14</v>
      </c>
      <c r="F87" s="1">
        <v>64</v>
      </c>
      <c r="G87" s="1" t="s">
        <v>23</v>
      </c>
      <c r="H87" s="1" t="s">
        <v>16</v>
      </c>
      <c r="I87" s="1">
        <v>67</v>
      </c>
      <c r="J87" s="1" t="s">
        <v>21</v>
      </c>
      <c r="K87" s="1">
        <v>57.03</v>
      </c>
      <c r="L87" s="1" t="s">
        <v>18</v>
      </c>
      <c r="M87" s="3">
        <v>220000</v>
      </c>
    </row>
    <row r="88" spans="1:13">
      <c r="A88" s="2">
        <v>88</v>
      </c>
      <c r="B88" s="1" t="s">
        <v>13</v>
      </c>
      <c r="C88" s="1">
        <v>59.6</v>
      </c>
      <c r="D88" s="1">
        <v>51</v>
      </c>
      <c r="E88" s="1" t="s">
        <v>19</v>
      </c>
      <c r="F88" s="1">
        <v>60</v>
      </c>
      <c r="G88" s="1" t="s">
        <v>26</v>
      </c>
      <c r="H88" s="1" t="s">
        <v>16</v>
      </c>
      <c r="I88" s="1">
        <v>75</v>
      </c>
      <c r="J88" s="1" t="s">
        <v>17</v>
      </c>
      <c r="K88" s="1">
        <v>59.08</v>
      </c>
      <c r="L88" s="1" t="s">
        <v>24</v>
      </c>
      <c r="M88" s="3"/>
    </row>
    <row r="89" spans="1:13">
      <c r="A89" s="2">
        <v>89</v>
      </c>
      <c r="B89" s="1" t="s">
        <v>25</v>
      </c>
      <c r="C89" s="1">
        <v>66</v>
      </c>
      <c r="D89" s="1">
        <v>62</v>
      </c>
      <c r="E89" s="1" t="s">
        <v>14</v>
      </c>
      <c r="F89" s="1">
        <v>73</v>
      </c>
      <c r="G89" s="1" t="s">
        <v>23</v>
      </c>
      <c r="H89" s="1" t="s">
        <v>16</v>
      </c>
      <c r="I89" s="1">
        <v>58</v>
      </c>
      <c r="J89" s="1" t="s">
        <v>17</v>
      </c>
      <c r="K89" s="1">
        <v>64.36</v>
      </c>
      <c r="L89" s="1" t="s">
        <v>18</v>
      </c>
      <c r="M89" s="3">
        <v>210000</v>
      </c>
    </row>
    <row r="90" spans="1:13">
      <c r="A90" s="2">
        <v>90</v>
      </c>
      <c r="B90" s="1" t="s">
        <v>25</v>
      </c>
      <c r="C90" s="1">
        <v>84</v>
      </c>
      <c r="D90" s="1">
        <v>75</v>
      </c>
      <c r="E90" s="1" t="s">
        <v>19</v>
      </c>
      <c r="F90" s="1">
        <v>69</v>
      </c>
      <c r="G90" s="1" t="s">
        <v>15</v>
      </c>
      <c r="H90" s="1" t="s">
        <v>20</v>
      </c>
      <c r="I90" s="1">
        <v>62</v>
      </c>
      <c r="J90" s="1" t="s">
        <v>17</v>
      </c>
      <c r="K90" s="1">
        <v>62.36</v>
      </c>
      <c r="L90" s="1" t="s">
        <v>18</v>
      </c>
      <c r="M90" s="3">
        <v>210000</v>
      </c>
    </row>
    <row r="91" spans="1:13">
      <c r="A91" s="2">
        <v>91</v>
      </c>
      <c r="B91" s="1" t="s">
        <v>25</v>
      </c>
      <c r="C91" s="1">
        <v>85</v>
      </c>
      <c r="D91" s="1">
        <v>90</v>
      </c>
      <c r="E91" s="1" t="s">
        <v>14</v>
      </c>
      <c r="F91" s="1">
        <v>82</v>
      </c>
      <c r="G91" s="1" t="s">
        <v>23</v>
      </c>
      <c r="H91" s="1" t="s">
        <v>16</v>
      </c>
      <c r="I91" s="1">
        <v>92</v>
      </c>
      <c r="J91" s="1" t="s">
        <v>21</v>
      </c>
      <c r="K91" s="1">
        <v>68.03</v>
      </c>
      <c r="L91" s="1" t="s">
        <v>18</v>
      </c>
      <c r="M91" s="3">
        <v>300000</v>
      </c>
    </row>
    <row r="92" spans="1:13">
      <c r="A92" s="2">
        <v>92</v>
      </c>
      <c r="B92" s="1" t="s">
        <v>13</v>
      </c>
      <c r="C92" s="1">
        <v>52</v>
      </c>
      <c r="D92" s="1">
        <v>57</v>
      </c>
      <c r="E92" s="1" t="s">
        <v>14</v>
      </c>
      <c r="F92" s="1">
        <v>50.8</v>
      </c>
      <c r="G92" s="1" t="s">
        <v>23</v>
      </c>
      <c r="H92" s="1" t="s">
        <v>16</v>
      </c>
      <c r="I92" s="1">
        <v>67</v>
      </c>
      <c r="J92" s="1" t="s">
        <v>17</v>
      </c>
      <c r="K92" s="1">
        <v>62.79</v>
      </c>
      <c r="L92" s="1" t="s">
        <v>24</v>
      </c>
      <c r="M92" s="3"/>
    </row>
    <row r="93" spans="1:13">
      <c r="A93" s="2">
        <v>93</v>
      </c>
      <c r="B93" s="1" t="s">
        <v>25</v>
      </c>
      <c r="C93" s="1">
        <v>60.23</v>
      </c>
      <c r="D93" s="1">
        <v>69</v>
      </c>
      <c r="E93" s="1" t="s">
        <v>19</v>
      </c>
      <c r="F93" s="1">
        <v>66</v>
      </c>
      <c r="G93" s="1" t="s">
        <v>23</v>
      </c>
      <c r="H93" s="1" t="s">
        <v>16</v>
      </c>
      <c r="I93" s="1">
        <v>72</v>
      </c>
      <c r="J93" s="1" t="s">
        <v>21</v>
      </c>
      <c r="K93" s="1">
        <v>59.47</v>
      </c>
      <c r="L93" s="1" t="s">
        <v>18</v>
      </c>
      <c r="M93" s="3">
        <v>230000</v>
      </c>
    </row>
    <row r="94" spans="1:13">
      <c r="A94" s="2">
        <v>94</v>
      </c>
      <c r="B94" s="1" t="s">
        <v>13</v>
      </c>
      <c r="C94" s="1">
        <v>52</v>
      </c>
      <c r="D94" s="1">
        <v>62</v>
      </c>
      <c r="E94" s="1" t="s">
        <v>14</v>
      </c>
      <c r="F94" s="1">
        <v>54</v>
      </c>
      <c r="G94" s="1" t="s">
        <v>23</v>
      </c>
      <c r="H94" s="1" t="s">
        <v>16</v>
      </c>
      <c r="I94" s="1">
        <v>72</v>
      </c>
      <c r="J94" s="1" t="s">
        <v>17</v>
      </c>
      <c r="K94" s="1">
        <v>55.41</v>
      </c>
      <c r="L94" s="1" t="s">
        <v>24</v>
      </c>
      <c r="M94" s="3"/>
    </row>
    <row r="95" spans="1:13">
      <c r="A95" s="2">
        <v>95</v>
      </c>
      <c r="B95" s="1" t="s">
        <v>13</v>
      </c>
      <c r="C95" s="1">
        <v>58</v>
      </c>
      <c r="D95" s="1">
        <v>62</v>
      </c>
      <c r="E95" s="1" t="s">
        <v>14</v>
      </c>
      <c r="F95" s="1">
        <v>64</v>
      </c>
      <c r="G95" s="1" t="s">
        <v>23</v>
      </c>
      <c r="H95" s="1" t="s">
        <v>16</v>
      </c>
      <c r="I95" s="1">
        <v>53.88</v>
      </c>
      <c r="J95" s="1" t="s">
        <v>21</v>
      </c>
      <c r="K95" s="1">
        <v>54.97</v>
      </c>
      <c r="L95" s="1" t="s">
        <v>18</v>
      </c>
      <c r="M95" s="3">
        <v>260000</v>
      </c>
    </row>
    <row r="96" spans="1:13">
      <c r="A96" s="2">
        <v>96</v>
      </c>
      <c r="B96" s="1" t="s">
        <v>13</v>
      </c>
      <c r="C96" s="1">
        <v>73</v>
      </c>
      <c r="D96" s="1">
        <v>78</v>
      </c>
      <c r="E96" s="1" t="s">
        <v>14</v>
      </c>
      <c r="F96" s="1">
        <v>65</v>
      </c>
      <c r="G96" s="1" t="s">
        <v>23</v>
      </c>
      <c r="H96" s="1" t="s">
        <v>20</v>
      </c>
      <c r="I96" s="1">
        <v>95.46</v>
      </c>
      <c r="J96" s="1" t="s">
        <v>21</v>
      </c>
      <c r="K96" s="1">
        <v>62.16</v>
      </c>
      <c r="L96" s="1" t="s">
        <v>18</v>
      </c>
      <c r="M96" s="3">
        <v>420000</v>
      </c>
    </row>
    <row r="97" spans="1:13">
      <c r="A97" s="2">
        <v>97</v>
      </c>
      <c r="B97" s="1" t="s">
        <v>25</v>
      </c>
      <c r="C97" s="1">
        <v>76</v>
      </c>
      <c r="D97" s="1">
        <v>70</v>
      </c>
      <c r="E97" s="1" t="s">
        <v>19</v>
      </c>
      <c r="F97" s="1">
        <v>76</v>
      </c>
      <c r="G97" s="1" t="s">
        <v>23</v>
      </c>
      <c r="H97" s="1" t="s">
        <v>20</v>
      </c>
      <c r="I97" s="1">
        <v>66</v>
      </c>
      <c r="J97" s="1" t="s">
        <v>21</v>
      </c>
      <c r="K97" s="1">
        <v>64.44</v>
      </c>
      <c r="L97" s="1" t="s">
        <v>18</v>
      </c>
      <c r="M97" s="3">
        <v>300000</v>
      </c>
    </row>
    <row r="98" spans="1:13">
      <c r="A98" s="2">
        <v>98</v>
      </c>
      <c r="B98" s="1" t="s">
        <v>25</v>
      </c>
      <c r="C98" s="1">
        <v>70.5</v>
      </c>
      <c r="D98" s="1">
        <v>62.5</v>
      </c>
      <c r="E98" s="1" t="s">
        <v>14</v>
      </c>
      <c r="F98" s="1">
        <v>61</v>
      </c>
      <c r="G98" s="1" t="s">
        <v>23</v>
      </c>
      <c r="H98" s="1" t="s">
        <v>16</v>
      </c>
      <c r="I98" s="1">
        <v>93.91</v>
      </c>
      <c r="J98" s="1" t="s">
        <v>21</v>
      </c>
      <c r="K98" s="1">
        <v>69.03</v>
      </c>
      <c r="L98" s="1" t="s">
        <v>24</v>
      </c>
      <c r="M98" s="3"/>
    </row>
    <row r="99" spans="1:13">
      <c r="A99" s="2">
        <v>99</v>
      </c>
      <c r="B99" s="1" t="s">
        <v>25</v>
      </c>
      <c r="C99" s="1">
        <v>69</v>
      </c>
      <c r="D99" s="1">
        <v>73</v>
      </c>
      <c r="E99" s="1" t="s">
        <v>14</v>
      </c>
      <c r="F99" s="1">
        <v>65</v>
      </c>
      <c r="G99" s="1" t="s">
        <v>23</v>
      </c>
      <c r="H99" s="1" t="s">
        <v>16</v>
      </c>
      <c r="I99" s="1">
        <v>70</v>
      </c>
      <c r="J99" s="1" t="s">
        <v>21</v>
      </c>
      <c r="K99" s="1">
        <v>57.31</v>
      </c>
      <c r="L99" s="1" t="s">
        <v>18</v>
      </c>
      <c r="M99" s="3">
        <v>220000</v>
      </c>
    </row>
    <row r="100" spans="1:13">
      <c r="A100" s="2">
        <v>100</v>
      </c>
      <c r="B100" s="1" t="s">
        <v>13</v>
      </c>
      <c r="C100" s="1">
        <v>54</v>
      </c>
      <c r="D100" s="1">
        <v>82</v>
      </c>
      <c r="E100" s="1" t="s">
        <v>14</v>
      </c>
      <c r="F100" s="1">
        <v>63</v>
      </c>
      <c r="G100" s="1" t="s">
        <v>15</v>
      </c>
      <c r="H100" s="1" t="s">
        <v>16</v>
      </c>
      <c r="I100" s="1">
        <v>50</v>
      </c>
      <c r="J100" s="1" t="s">
        <v>21</v>
      </c>
      <c r="K100" s="1">
        <v>59.47</v>
      </c>
      <c r="L100" s="1" t="s">
        <v>24</v>
      </c>
      <c r="M100" s="3"/>
    </row>
    <row r="101" spans="1:13">
      <c r="A101" s="2">
        <v>101</v>
      </c>
      <c r="B101" s="1" t="s">
        <v>25</v>
      </c>
      <c r="C101" s="1">
        <v>45</v>
      </c>
      <c r="D101" s="1">
        <v>57</v>
      </c>
      <c r="E101" s="1" t="s">
        <v>14</v>
      </c>
      <c r="F101" s="1">
        <v>58</v>
      </c>
      <c r="G101" s="1" t="s">
        <v>23</v>
      </c>
      <c r="H101" s="1" t="s">
        <v>20</v>
      </c>
      <c r="I101" s="1">
        <v>56.39</v>
      </c>
      <c r="J101" s="1" t="s">
        <v>17</v>
      </c>
      <c r="K101" s="1">
        <v>64.95</v>
      </c>
      <c r="L101" s="1" t="s">
        <v>24</v>
      </c>
      <c r="M101" s="3"/>
    </row>
    <row r="102" spans="1:13">
      <c r="A102" s="2">
        <v>102</v>
      </c>
      <c r="B102" s="1" t="s">
        <v>13</v>
      </c>
      <c r="C102" s="1">
        <v>63</v>
      </c>
      <c r="D102" s="1">
        <v>72</v>
      </c>
      <c r="E102" s="1" t="s">
        <v>14</v>
      </c>
      <c r="F102" s="1">
        <v>68</v>
      </c>
      <c r="G102" s="1" t="s">
        <v>23</v>
      </c>
      <c r="H102" s="1" t="s">
        <v>16</v>
      </c>
      <c r="I102" s="1">
        <v>78</v>
      </c>
      <c r="J102" s="1" t="s">
        <v>17</v>
      </c>
      <c r="K102" s="1">
        <v>60.44</v>
      </c>
      <c r="L102" s="1" t="s">
        <v>18</v>
      </c>
      <c r="M102" s="3">
        <v>380000</v>
      </c>
    </row>
    <row r="103" spans="1:13">
      <c r="A103" s="2">
        <v>103</v>
      </c>
      <c r="B103" s="1" t="s">
        <v>25</v>
      </c>
      <c r="C103" s="1">
        <v>77</v>
      </c>
      <c r="D103" s="1">
        <v>61</v>
      </c>
      <c r="E103" s="1" t="s">
        <v>14</v>
      </c>
      <c r="F103" s="1">
        <v>68</v>
      </c>
      <c r="G103" s="1" t="s">
        <v>23</v>
      </c>
      <c r="H103" s="1" t="s">
        <v>20</v>
      </c>
      <c r="I103" s="1">
        <v>57.5</v>
      </c>
      <c r="J103" s="1" t="s">
        <v>21</v>
      </c>
      <c r="K103" s="1">
        <v>61.31</v>
      </c>
      <c r="L103" s="1" t="s">
        <v>18</v>
      </c>
      <c r="M103" s="3">
        <v>300000</v>
      </c>
    </row>
    <row r="104" spans="1:13">
      <c r="A104" s="2">
        <v>104</v>
      </c>
      <c r="B104" s="1" t="s">
        <v>13</v>
      </c>
      <c r="C104" s="1">
        <v>73</v>
      </c>
      <c r="D104" s="1">
        <v>78</v>
      </c>
      <c r="E104" s="1" t="s">
        <v>19</v>
      </c>
      <c r="F104" s="1">
        <v>73</v>
      </c>
      <c r="G104" s="1" t="s">
        <v>15</v>
      </c>
      <c r="H104" s="1" t="s">
        <v>20</v>
      </c>
      <c r="I104" s="1">
        <v>85</v>
      </c>
      <c r="J104" s="1" t="s">
        <v>17</v>
      </c>
      <c r="K104" s="1">
        <v>65.83</v>
      </c>
      <c r="L104" s="1" t="s">
        <v>18</v>
      </c>
      <c r="M104" s="3">
        <v>240000</v>
      </c>
    </row>
    <row r="105" spans="1:13">
      <c r="A105" s="2">
        <v>105</v>
      </c>
      <c r="B105" s="1" t="s">
        <v>13</v>
      </c>
      <c r="C105" s="1">
        <v>69</v>
      </c>
      <c r="D105" s="1">
        <v>63</v>
      </c>
      <c r="E105" s="1" t="s">
        <v>19</v>
      </c>
      <c r="F105" s="1">
        <v>65</v>
      </c>
      <c r="G105" s="1" t="s">
        <v>23</v>
      </c>
      <c r="H105" s="1" t="s">
        <v>20</v>
      </c>
      <c r="I105" s="1">
        <v>55</v>
      </c>
      <c r="J105" s="1" t="s">
        <v>17</v>
      </c>
      <c r="K105" s="1">
        <v>58.23</v>
      </c>
      <c r="L105" s="1" t="s">
        <v>18</v>
      </c>
      <c r="M105" s="3">
        <v>360000</v>
      </c>
    </row>
    <row r="106" spans="1:13">
      <c r="A106" s="2">
        <v>106</v>
      </c>
      <c r="B106" s="1" t="s">
        <v>13</v>
      </c>
      <c r="C106" s="1">
        <v>59</v>
      </c>
      <c r="D106" s="1">
        <v>64</v>
      </c>
      <c r="E106" s="1" t="s">
        <v>19</v>
      </c>
      <c r="F106" s="1">
        <v>58</v>
      </c>
      <c r="G106" s="1" t="s">
        <v>15</v>
      </c>
      <c r="H106" s="1" t="s">
        <v>16</v>
      </c>
      <c r="I106" s="1">
        <v>85</v>
      </c>
      <c r="J106" s="1" t="s">
        <v>17</v>
      </c>
      <c r="K106" s="1">
        <v>55.3</v>
      </c>
      <c r="L106" s="1" t="s">
        <v>24</v>
      </c>
      <c r="M106" s="3"/>
    </row>
    <row r="107" spans="1:13">
      <c r="A107" s="2">
        <v>107</v>
      </c>
      <c r="B107" s="1" t="s">
        <v>13</v>
      </c>
      <c r="C107" s="1">
        <v>61.08</v>
      </c>
      <c r="D107" s="1">
        <v>50</v>
      </c>
      <c r="E107" s="1" t="s">
        <v>19</v>
      </c>
      <c r="F107" s="1">
        <v>54</v>
      </c>
      <c r="G107" s="1" t="s">
        <v>15</v>
      </c>
      <c r="H107" s="1" t="s">
        <v>16</v>
      </c>
      <c r="I107" s="1">
        <v>71</v>
      </c>
      <c r="J107" s="1" t="s">
        <v>21</v>
      </c>
      <c r="K107" s="1">
        <v>65.69</v>
      </c>
      <c r="L107" s="1" t="s">
        <v>24</v>
      </c>
      <c r="M107" s="3"/>
    </row>
    <row r="108" spans="1:13">
      <c r="A108" s="2">
        <v>108</v>
      </c>
      <c r="B108" s="1" t="s">
        <v>13</v>
      </c>
      <c r="C108" s="1">
        <v>82</v>
      </c>
      <c r="D108" s="1">
        <v>90</v>
      </c>
      <c r="E108" s="1" t="s">
        <v>14</v>
      </c>
      <c r="F108" s="1">
        <v>83</v>
      </c>
      <c r="G108" s="1" t="s">
        <v>23</v>
      </c>
      <c r="H108" s="1" t="s">
        <v>16</v>
      </c>
      <c r="I108" s="1">
        <v>80</v>
      </c>
      <c r="J108" s="1" t="s">
        <v>17</v>
      </c>
      <c r="K108" s="1">
        <v>73.52</v>
      </c>
      <c r="L108" s="1" t="s">
        <v>18</v>
      </c>
      <c r="M108" s="3">
        <v>200000</v>
      </c>
    </row>
    <row r="109" spans="1:13">
      <c r="A109" s="2">
        <v>109</v>
      </c>
      <c r="B109" s="1" t="s">
        <v>13</v>
      </c>
      <c r="C109" s="1">
        <v>61</v>
      </c>
      <c r="D109" s="1">
        <v>82</v>
      </c>
      <c r="E109" s="1" t="s">
        <v>14</v>
      </c>
      <c r="F109" s="1">
        <v>69</v>
      </c>
      <c r="G109" s="1" t="s">
        <v>23</v>
      </c>
      <c r="H109" s="1" t="s">
        <v>16</v>
      </c>
      <c r="I109" s="1">
        <v>84</v>
      </c>
      <c r="J109" s="1" t="s">
        <v>21</v>
      </c>
      <c r="K109" s="1">
        <v>58.31</v>
      </c>
      <c r="L109" s="1" t="s">
        <v>18</v>
      </c>
      <c r="M109" s="3">
        <v>300000</v>
      </c>
    </row>
    <row r="110" spans="1:13">
      <c r="A110" s="2">
        <v>110</v>
      </c>
      <c r="B110" s="1" t="s">
        <v>13</v>
      </c>
      <c r="C110" s="1">
        <v>52</v>
      </c>
      <c r="D110" s="1">
        <v>63</v>
      </c>
      <c r="E110" s="1" t="s">
        <v>19</v>
      </c>
      <c r="F110" s="1">
        <v>65</v>
      </c>
      <c r="G110" s="1" t="s">
        <v>15</v>
      </c>
      <c r="H110" s="1" t="s">
        <v>20</v>
      </c>
      <c r="I110" s="1">
        <v>86</v>
      </c>
      <c r="J110" s="1" t="s">
        <v>17</v>
      </c>
      <c r="K110" s="1">
        <v>56.09</v>
      </c>
      <c r="L110" s="1" t="s">
        <v>24</v>
      </c>
      <c r="M110" s="3"/>
    </row>
    <row r="111" spans="1:13">
      <c r="A111" s="2">
        <v>111</v>
      </c>
      <c r="B111" s="1" t="s">
        <v>25</v>
      </c>
      <c r="C111" s="1">
        <v>69.5</v>
      </c>
      <c r="D111" s="1">
        <v>70</v>
      </c>
      <c r="E111" s="1" t="s">
        <v>19</v>
      </c>
      <c r="F111" s="1">
        <v>72</v>
      </c>
      <c r="G111" s="1" t="s">
        <v>15</v>
      </c>
      <c r="H111" s="1" t="s">
        <v>16</v>
      </c>
      <c r="I111" s="1">
        <v>57.2</v>
      </c>
      <c r="J111" s="1" t="s">
        <v>17</v>
      </c>
      <c r="K111" s="1">
        <v>54.8</v>
      </c>
      <c r="L111" s="1" t="s">
        <v>18</v>
      </c>
      <c r="M111" s="3">
        <v>250000</v>
      </c>
    </row>
    <row r="112" spans="1:13">
      <c r="A112" s="2">
        <v>112</v>
      </c>
      <c r="B112" s="1" t="s">
        <v>13</v>
      </c>
      <c r="C112" s="1">
        <v>51</v>
      </c>
      <c r="D112" s="1">
        <v>54</v>
      </c>
      <c r="E112" s="1" t="s">
        <v>19</v>
      </c>
      <c r="F112" s="1">
        <v>61</v>
      </c>
      <c r="G112" s="1" t="s">
        <v>15</v>
      </c>
      <c r="H112" s="1" t="s">
        <v>16</v>
      </c>
      <c r="I112" s="1">
        <v>60</v>
      </c>
      <c r="J112" s="1" t="s">
        <v>17</v>
      </c>
      <c r="K112" s="1">
        <v>60.64</v>
      </c>
      <c r="L112" s="1" t="s">
        <v>24</v>
      </c>
      <c r="M112" s="3"/>
    </row>
    <row r="113" spans="1:13">
      <c r="A113" s="2">
        <v>113</v>
      </c>
      <c r="B113" s="1" t="s">
        <v>13</v>
      </c>
      <c r="C113" s="1">
        <v>58</v>
      </c>
      <c r="D113" s="1">
        <v>61</v>
      </c>
      <c r="E113" s="1" t="s">
        <v>14</v>
      </c>
      <c r="F113" s="1">
        <v>61</v>
      </c>
      <c r="G113" s="1" t="s">
        <v>23</v>
      </c>
      <c r="H113" s="1" t="s">
        <v>16</v>
      </c>
      <c r="I113" s="1">
        <v>58</v>
      </c>
      <c r="J113" s="1" t="s">
        <v>17</v>
      </c>
      <c r="K113" s="1">
        <v>53.94</v>
      </c>
      <c r="L113" s="1" t="s">
        <v>18</v>
      </c>
      <c r="M113" s="3">
        <v>250000</v>
      </c>
    </row>
    <row r="114" spans="1:13">
      <c r="A114" s="2">
        <v>114</v>
      </c>
      <c r="B114" s="1" t="s">
        <v>25</v>
      </c>
      <c r="C114" s="1">
        <v>73.959999999999994</v>
      </c>
      <c r="D114" s="1">
        <v>79</v>
      </c>
      <c r="E114" s="1" t="s">
        <v>14</v>
      </c>
      <c r="F114" s="1">
        <v>67</v>
      </c>
      <c r="G114" s="1" t="s">
        <v>23</v>
      </c>
      <c r="H114" s="1" t="s">
        <v>16</v>
      </c>
      <c r="I114" s="1">
        <v>72.150000000000006</v>
      </c>
      <c r="J114" s="1" t="s">
        <v>21</v>
      </c>
      <c r="K114" s="1">
        <v>63.08</v>
      </c>
      <c r="L114" s="1" t="s">
        <v>18</v>
      </c>
      <c r="M114" s="3">
        <v>280000</v>
      </c>
    </row>
    <row r="115" spans="1:13">
      <c r="A115" s="2">
        <v>115</v>
      </c>
      <c r="B115" s="1" t="s">
        <v>13</v>
      </c>
      <c r="C115" s="1">
        <v>65</v>
      </c>
      <c r="D115" s="1">
        <v>68</v>
      </c>
      <c r="E115" s="1" t="s">
        <v>19</v>
      </c>
      <c r="F115" s="1">
        <v>69</v>
      </c>
      <c r="G115" s="1" t="s">
        <v>23</v>
      </c>
      <c r="H115" s="1" t="s">
        <v>16</v>
      </c>
      <c r="I115" s="1">
        <v>53.7</v>
      </c>
      <c r="J115" s="1" t="s">
        <v>17</v>
      </c>
      <c r="K115" s="1">
        <v>55.01</v>
      </c>
      <c r="L115" s="1" t="s">
        <v>18</v>
      </c>
      <c r="M115" s="3">
        <v>250000</v>
      </c>
    </row>
    <row r="116" spans="1:13">
      <c r="A116" s="2">
        <v>116</v>
      </c>
      <c r="B116" s="1" t="s">
        <v>25</v>
      </c>
      <c r="C116" s="1">
        <v>73</v>
      </c>
      <c r="D116" s="1">
        <v>63</v>
      </c>
      <c r="E116" s="1" t="s">
        <v>19</v>
      </c>
      <c r="F116" s="1">
        <v>66</v>
      </c>
      <c r="G116" s="1" t="s">
        <v>23</v>
      </c>
      <c r="H116" s="1" t="s">
        <v>16</v>
      </c>
      <c r="I116" s="1">
        <v>89</v>
      </c>
      <c r="J116" s="1" t="s">
        <v>21</v>
      </c>
      <c r="K116" s="1">
        <v>60.5</v>
      </c>
      <c r="L116" s="1" t="s">
        <v>18</v>
      </c>
      <c r="M116" s="3">
        <v>216000</v>
      </c>
    </row>
    <row r="117" spans="1:13">
      <c r="A117" s="2">
        <v>117</v>
      </c>
      <c r="B117" s="1" t="s">
        <v>13</v>
      </c>
      <c r="C117" s="1">
        <v>68.2</v>
      </c>
      <c r="D117" s="1">
        <v>72.8</v>
      </c>
      <c r="E117" s="1" t="s">
        <v>14</v>
      </c>
      <c r="F117" s="1">
        <v>66.599999999999994</v>
      </c>
      <c r="G117" s="1" t="s">
        <v>23</v>
      </c>
      <c r="H117" s="1" t="s">
        <v>20</v>
      </c>
      <c r="I117" s="1">
        <v>96</v>
      </c>
      <c r="J117" s="1" t="s">
        <v>21</v>
      </c>
      <c r="K117" s="1">
        <v>70.849999999999994</v>
      </c>
      <c r="L117" s="1" t="s">
        <v>18</v>
      </c>
      <c r="M117" s="3">
        <v>300000</v>
      </c>
    </row>
    <row r="118" spans="1:13">
      <c r="A118" s="2">
        <v>118</v>
      </c>
      <c r="B118" s="1" t="s">
        <v>13</v>
      </c>
      <c r="C118" s="1">
        <v>77</v>
      </c>
      <c r="D118" s="1">
        <v>75</v>
      </c>
      <c r="E118" s="1" t="s">
        <v>19</v>
      </c>
      <c r="F118" s="1">
        <v>73</v>
      </c>
      <c r="G118" s="1" t="s">
        <v>15</v>
      </c>
      <c r="H118" s="1" t="s">
        <v>16</v>
      </c>
      <c r="I118" s="1">
        <v>80</v>
      </c>
      <c r="J118" s="1" t="s">
        <v>21</v>
      </c>
      <c r="K118" s="1">
        <v>67.05</v>
      </c>
      <c r="L118" s="1" t="s">
        <v>18</v>
      </c>
      <c r="M118" s="3">
        <v>240000</v>
      </c>
    </row>
    <row r="119" spans="1:13">
      <c r="A119" s="2">
        <v>119</v>
      </c>
      <c r="B119" s="1" t="s">
        <v>13</v>
      </c>
      <c r="C119" s="1">
        <v>76</v>
      </c>
      <c r="D119" s="1">
        <v>80</v>
      </c>
      <c r="E119" s="1" t="s">
        <v>19</v>
      </c>
      <c r="F119" s="1">
        <v>78</v>
      </c>
      <c r="G119" s="1" t="s">
        <v>15</v>
      </c>
      <c r="H119" s="1" t="s">
        <v>20</v>
      </c>
      <c r="I119" s="1">
        <v>97</v>
      </c>
      <c r="J119" s="1" t="s">
        <v>17</v>
      </c>
      <c r="K119" s="1">
        <v>70.48</v>
      </c>
      <c r="L119" s="1" t="s">
        <v>18</v>
      </c>
      <c r="M119" s="3">
        <v>276000</v>
      </c>
    </row>
    <row r="120" spans="1:13">
      <c r="A120" s="2">
        <v>120</v>
      </c>
      <c r="B120" s="1" t="s">
        <v>13</v>
      </c>
      <c r="C120" s="1">
        <v>60.8</v>
      </c>
      <c r="D120" s="1">
        <v>68.400000000000006</v>
      </c>
      <c r="E120" s="1" t="s">
        <v>14</v>
      </c>
      <c r="F120" s="1">
        <v>64.599999999999994</v>
      </c>
      <c r="G120" s="1" t="s">
        <v>23</v>
      </c>
      <c r="H120" s="1" t="s">
        <v>20</v>
      </c>
      <c r="I120" s="1">
        <v>82.66</v>
      </c>
      <c r="J120" s="1" t="s">
        <v>21</v>
      </c>
      <c r="K120" s="1">
        <v>64.34</v>
      </c>
      <c r="L120" s="1" t="s">
        <v>18</v>
      </c>
      <c r="M120" s="3">
        <v>940000</v>
      </c>
    </row>
    <row r="121" spans="1:13">
      <c r="A121" s="2">
        <v>121</v>
      </c>
      <c r="B121" s="1" t="s">
        <v>13</v>
      </c>
      <c r="C121" s="1">
        <v>58</v>
      </c>
      <c r="D121" s="1">
        <v>40</v>
      </c>
      <c r="E121" s="1" t="s">
        <v>19</v>
      </c>
      <c r="F121" s="1">
        <v>59</v>
      </c>
      <c r="G121" s="1" t="s">
        <v>23</v>
      </c>
      <c r="H121" s="1" t="s">
        <v>16</v>
      </c>
      <c r="I121" s="1">
        <v>73</v>
      </c>
      <c r="J121" s="1" t="s">
        <v>17</v>
      </c>
      <c r="K121" s="1">
        <v>58.81</v>
      </c>
      <c r="L121" s="1" t="s">
        <v>24</v>
      </c>
      <c r="M121" s="3"/>
    </row>
    <row r="122" spans="1:13">
      <c r="A122" s="2">
        <v>122</v>
      </c>
      <c r="B122" s="1" t="s">
        <v>25</v>
      </c>
      <c r="C122" s="1">
        <v>64</v>
      </c>
      <c r="D122" s="1">
        <v>67</v>
      </c>
      <c r="E122" s="1" t="s">
        <v>19</v>
      </c>
      <c r="F122" s="1">
        <v>69.599999999999994</v>
      </c>
      <c r="G122" s="1" t="s">
        <v>15</v>
      </c>
      <c r="H122" s="1" t="s">
        <v>20</v>
      </c>
      <c r="I122" s="1">
        <v>55.67</v>
      </c>
      <c r="J122" s="1" t="s">
        <v>17</v>
      </c>
      <c r="K122" s="1">
        <v>71.489999999999995</v>
      </c>
      <c r="L122" s="1" t="s">
        <v>18</v>
      </c>
      <c r="M122" s="3">
        <v>250000</v>
      </c>
    </row>
    <row r="123" spans="1:13">
      <c r="A123" s="2">
        <v>123</v>
      </c>
      <c r="B123" s="1" t="s">
        <v>25</v>
      </c>
      <c r="C123" s="1">
        <v>66.5</v>
      </c>
      <c r="D123" s="1">
        <v>66.8</v>
      </c>
      <c r="E123" s="1" t="s">
        <v>22</v>
      </c>
      <c r="F123" s="1">
        <v>69.3</v>
      </c>
      <c r="G123" s="1" t="s">
        <v>23</v>
      </c>
      <c r="H123" s="1" t="s">
        <v>20</v>
      </c>
      <c r="I123" s="1">
        <v>80.400000000000006</v>
      </c>
      <c r="J123" s="1" t="s">
        <v>21</v>
      </c>
      <c r="K123" s="1">
        <v>71</v>
      </c>
      <c r="L123" s="1" t="s">
        <v>18</v>
      </c>
      <c r="M123" s="3">
        <v>236000</v>
      </c>
    </row>
    <row r="124" spans="1:13">
      <c r="A124" s="2">
        <v>124</v>
      </c>
      <c r="B124" s="1" t="s">
        <v>13</v>
      </c>
      <c r="C124" s="1">
        <v>74</v>
      </c>
      <c r="D124" s="1">
        <v>59</v>
      </c>
      <c r="E124" s="1" t="s">
        <v>14</v>
      </c>
      <c r="F124" s="1">
        <v>73</v>
      </c>
      <c r="G124" s="1" t="s">
        <v>23</v>
      </c>
      <c r="H124" s="1" t="s">
        <v>20</v>
      </c>
      <c r="I124" s="1">
        <v>60</v>
      </c>
      <c r="J124" s="1" t="s">
        <v>17</v>
      </c>
      <c r="K124" s="1">
        <v>56.7</v>
      </c>
      <c r="L124" s="1" t="s">
        <v>18</v>
      </c>
      <c r="M124" s="3">
        <v>240000</v>
      </c>
    </row>
    <row r="125" spans="1:13">
      <c r="A125" s="2">
        <v>125</v>
      </c>
      <c r="B125" s="1" t="s">
        <v>13</v>
      </c>
      <c r="C125" s="1">
        <v>67</v>
      </c>
      <c r="D125" s="1">
        <v>71</v>
      </c>
      <c r="E125" s="1" t="s">
        <v>19</v>
      </c>
      <c r="F125" s="1">
        <v>64.33</v>
      </c>
      <c r="G125" s="1" t="s">
        <v>26</v>
      </c>
      <c r="H125" s="1" t="s">
        <v>20</v>
      </c>
      <c r="I125" s="1">
        <v>64</v>
      </c>
      <c r="J125" s="1" t="s">
        <v>17</v>
      </c>
      <c r="K125" s="1">
        <v>61.26</v>
      </c>
      <c r="L125" s="1" t="s">
        <v>18</v>
      </c>
      <c r="M125" s="3">
        <v>250000</v>
      </c>
    </row>
    <row r="126" spans="1:13">
      <c r="A126" s="2">
        <v>126</v>
      </c>
      <c r="B126" s="1" t="s">
        <v>25</v>
      </c>
      <c r="C126" s="1">
        <v>84</v>
      </c>
      <c r="D126" s="1">
        <v>73</v>
      </c>
      <c r="E126" s="1" t="s">
        <v>14</v>
      </c>
      <c r="F126" s="1">
        <v>73</v>
      </c>
      <c r="G126" s="1" t="s">
        <v>23</v>
      </c>
      <c r="H126" s="1" t="s">
        <v>16</v>
      </c>
      <c r="I126" s="1">
        <v>75</v>
      </c>
      <c r="J126" s="1" t="s">
        <v>21</v>
      </c>
      <c r="K126" s="1">
        <v>73.33</v>
      </c>
      <c r="L126" s="1" t="s">
        <v>18</v>
      </c>
      <c r="M126" s="3">
        <v>350000</v>
      </c>
    </row>
    <row r="127" spans="1:13">
      <c r="A127" s="2">
        <v>127</v>
      </c>
      <c r="B127" s="1" t="s">
        <v>25</v>
      </c>
      <c r="C127" s="1">
        <v>79</v>
      </c>
      <c r="D127" s="1">
        <v>61</v>
      </c>
      <c r="E127" s="1" t="s">
        <v>19</v>
      </c>
      <c r="F127" s="1">
        <v>75.5</v>
      </c>
      <c r="G127" s="1" t="s">
        <v>15</v>
      </c>
      <c r="H127" s="1" t="s">
        <v>20</v>
      </c>
      <c r="I127" s="1">
        <v>70</v>
      </c>
      <c r="J127" s="1" t="s">
        <v>21</v>
      </c>
      <c r="K127" s="1">
        <v>68.2</v>
      </c>
      <c r="L127" s="1" t="s">
        <v>18</v>
      </c>
      <c r="M127" s="3">
        <v>210000</v>
      </c>
    </row>
    <row r="128" spans="1:13">
      <c r="A128" s="2">
        <v>128</v>
      </c>
      <c r="B128" s="1" t="s">
        <v>25</v>
      </c>
      <c r="C128" s="1">
        <v>72</v>
      </c>
      <c r="D128" s="1">
        <v>60</v>
      </c>
      <c r="E128" s="1" t="s">
        <v>19</v>
      </c>
      <c r="F128" s="1">
        <v>69</v>
      </c>
      <c r="G128" s="1" t="s">
        <v>23</v>
      </c>
      <c r="H128" s="1" t="s">
        <v>16</v>
      </c>
      <c r="I128" s="1">
        <v>55.5</v>
      </c>
      <c r="J128" s="1" t="s">
        <v>17</v>
      </c>
      <c r="K128" s="1">
        <v>58.4</v>
      </c>
      <c r="L128" s="1" t="s">
        <v>18</v>
      </c>
      <c r="M128" s="3">
        <v>250000</v>
      </c>
    </row>
    <row r="129" spans="1:13">
      <c r="A129" s="2">
        <v>129</v>
      </c>
      <c r="B129" s="1" t="s">
        <v>13</v>
      </c>
      <c r="C129" s="1">
        <v>80.400000000000006</v>
      </c>
      <c r="D129" s="1">
        <v>73.400000000000006</v>
      </c>
      <c r="E129" s="1" t="s">
        <v>19</v>
      </c>
      <c r="F129" s="1">
        <v>77.72</v>
      </c>
      <c r="G129" s="1" t="s">
        <v>15</v>
      </c>
      <c r="H129" s="1" t="s">
        <v>20</v>
      </c>
      <c r="I129" s="1">
        <v>81.2</v>
      </c>
      <c r="J129" s="1" t="s">
        <v>17</v>
      </c>
      <c r="K129" s="1">
        <v>76.260000000000005</v>
      </c>
      <c r="L129" s="1" t="s">
        <v>18</v>
      </c>
      <c r="M129" s="3">
        <v>400000</v>
      </c>
    </row>
    <row r="130" spans="1:13">
      <c r="A130" s="2">
        <v>130</v>
      </c>
      <c r="B130" s="1" t="s">
        <v>13</v>
      </c>
      <c r="C130" s="1">
        <v>76.7</v>
      </c>
      <c r="D130" s="1">
        <v>89.7</v>
      </c>
      <c r="E130" s="1" t="s">
        <v>14</v>
      </c>
      <c r="F130" s="1">
        <v>66</v>
      </c>
      <c r="G130" s="1" t="s">
        <v>23</v>
      </c>
      <c r="H130" s="1" t="s">
        <v>20</v>
      </c>
      <c r="I130" s="1">
        <v>90</v>
      </c>
      <c r="J130" s="1" t="s">
        <v>21</v>
      </c>
      <c r="K130" s="1">
        <v>68.55</v>
      </c>
      <c r="L130" s="1" t="s">
        <v>18</v>
      </c>
      <c r="M130" s="3">
        <v>250000</v>
      </c>
    </row>
    <row r="131" spans="1:13">
      <c r="A131" s="2">
        <v>131</v>
      </c>
      <c r="B131" s="1" t="s">
        <v>13</v>
      </c>
      <c r="C131" s="1">
        <v>62</v>
      </c>
      <c r="D131" s="1">
        <v>65</v>
      </c>
      <c r="E131" s="1" t="s">
        <v>14</v>
      </c>
      <c r="F131" s="1">
        <v>60</v>
      </c>
      <c r="G131" s="1" t="s">
        <v>23</v>
      </c>
      <c r="H131" s="1" t="s">
        <v>16</v>
      </c>
      <c r="I131" s="1">
        <v>84</v>
      </c>
      <c r="J131" s="1" t="s">
        <v>21</v>
      </c>
      <c r="K131" s="1">
        <v>64.150000000000006</v>
      </c>
      <c r="L131" s="1" t="s">
        <v>24</v>
      </c>
      <c r="M131" s="3"/>
    </row>
    <row r="132" spans="1:13">
      <c r="A132" s="2">
        <v>132</v>
      </c>
      <c r="B132" s="1" t="s">
        <v>25</v>
      </c>
      <c r="C132" s="1">
        <v>74.900000000000006</v>
      </c>
      <c r="D132" s="1">
        <v>57</v>
      </c>
      <c r="E132" s="1" t="s">
        <v>19</v>
      </c>
      <c r="F132" s="1">
        <v>62</v>
      </c>
      <c r="G132" s="1" t="s">
        <v>26</v>
      </c>
      <c r="H132" s="1" t="s">
        <v>20</v>
      </c>
      <c r="I132" s="1">
        <v>80</v>
      </c>
      <c r="J132" s="1" t="s">
        <v>21</v>
      </c>
      <c r="K132" s="1">
        <v>60.78</v>
      </c>
      <c r="L132" s="1" t="s">
        <v>18</v>
      </c>
      <c r="M132" s="3">
        <v>360000</v>
      </c>
    </row>
    <row r="133" spans="1:13">
      <c r="A133" s="2">
        <v>133</v>
      </c>
      <c r="B133" s="1" t="s">
        <v>13</v>
      </c>
      <c r="C133" s="1">
        <v>67</v>
      </c>
      <c r="D133" s="1">
        <v>68</v>
      </c>
      <c r="E133" s="1" t="s">
        <v>14</v>
      </c>
      <c r="F133" s="1">
        <v>64</v>
      </c>
      <c r="G133" s="1" t="s">
        <v>23</v>
      </c>
      <c r="H133" s="1" t="s">
        <v>20</v>
      </c>
      <c r="I133" s="1">
        <v>74.400000000000006</v>
      </c>
      <c r="J133" s="1" t="s">
        <v>17</v>
      </c>
      <c r="K133" s="1">
        <v>53.49</v>
      </c>
      <c r="L133" s="1" t="s">
        <v>18</v>
      </c>
      <c r="M133" s="3">
        <v>300000</v>
      </c>
    </row>
    <row r="134" spans="1:13">
      <c r="A134" s="2">
        <v>134</v>
      </c>
      <c r="B134" s="1" t="s">
        <v>13</v>
      </c>
      <c r="C134" s="1">
        <v>73</v>
      </c>
      <c r="D134" s="1">
        <v>64</v>
      </c>
      <c r="E134" s="1" t="s">
        <v>14</v>
      </c>
      <c r="F134" s="1">
        <v>77</v>
      </c>
      <c r="G134" s="1" t="s">
        <v>23</v>
      </c>
      <c r="H134" s="1" t="s">
        <v>20</v>
      </c>
      <c r="I134" s="1">
        <v>65</v>
      </c>
      <c r="J134" s="1" t="s">
        <v>17</v>
      </c>
      <c r="K134" s="1">
        <v>60.98</v>
      </c>
      <c r="L134" s="1" t="s">
        <v>18</v>
      </c>
      <c r="M134" s="3">
        <v>250000</v>
      </c>
    </row>
    <row r="135" spans="1:13">
      <c r="A135" s="2">
        <v>135</v>
      </c>
      <c r="B135" s="1" t="s">
        <v>25</v>
      </c>
      <c r="C135" s="1">
        <v>77.44</v>
      </c>
      <c r="D135" s="1">
        <v>92</v>
      </c>
      <c r="E135" s="1" t="s">
        <v>14</v>
      </c>
      <c r="F135" s="1">
        <v>72</v>
      </c>
      <c r="G135" s="1" t="s">
        <v>23</v>
      </c>
      <c r="H135" s="1" t="s">
        <v>20</v>
      </c>
      <c r="I135" s="1">
        <v>94</v>
      </c>
      <c r="J135" s="1" t="s">
        <v>21</v>
      </c>
      <c r="K135" s="1">
        <v>67.13</v>
      </c>
      <c r="L135" s="1" t="s">
        <v>18</v>
      </c>
      <c r="M135" s="3">
        <v>250000</v>
      </c>
    </row>
    <row r="136" spans="1:13">
      <c r="A136" s="2">
        <v>136</v>
      </c>
      <c r="B136" s="1" t="s">
        <v>25</v>
      </c>
      <c r="C136" s="1">
        <v>72</v>
      </c>
      <c r="D136" s="1">
        <v>56</v>
      </c>
      <c r="E136" s="1" t="s">
        <v>19</v>
      </c>
      <c r="F136" s="1">
        <v>69</v>
      </c>
      <c r="G136" s="1" t="s">
        <v>23</v>
      </c>
      <c r="H136" s="1" t="s">
        <v>16</v>
      </c>
      <c r="I136" s="1">
        <v>55.6</v>
      </c>
      <c r="J136" s="1" t="s">
        <v>17</v>
      </c>
      <c r="K136" s="1">
        <v>65.63</v>
      </c>
      <c r="L136" s="1" t="s">
        <v>18</v>
      </c>
      <c r="M136" s="3">
        <v>200000</v>
      </c>
    </row>
    <row r="137" spans="1:13">
      <c r="A137" s="2">
        <v>137</v>
      </c>
      <c r="B137" s="1" t="s">
        <v>25</v>
      </c>
      <c r="C137" s="1">
        <v>47</v>
      </c>
      <c r="D137" s="1">
        <v>59</v>
      </c>
      <c r="E137" s="1" t="s">
        <v>22</v>
      </c>
      <c r="F137" s="1">
        <v>64</v>
      </c>
      <c r="G137" s="1" t="s">
        <v>23</v>
      </c>
      <c r="H137" s="1" t="s">
        <v>16</v>
      </c>
      <c r="I137" s="1">
        <v>78</v>
      </c>
      <c r="J137" s="1" t="s">
        <v>21</v>
      </c>
      <c r="K137" s="1">
        <v>61.58</v>
      </c>
      <c r="L137" s="1" t="s">
        <v>24</v>
      </c>
      <c r="M137" s="3"/>
    </row>
    <row r="138" spans="1:13">
      <c r="A138" s="2">
        <v>138</v>
      </c>
      <c r="B138" s="1" t="s">
        <v>13</v>
      </c>
      <c r="C138" s="1">
        <v>67</v>
      </c>
      <c r="D138" s="1">
        <v>63</v>
      </c>
      <c r="E138" s="1" t="s">
        <v>14</v>
      </c>
      <c r="F138" s="1">
        <v>72</v>
      </c>
      <c r="G138" s="1" t="s">
        <v>23</v>
      </c>
      <c r="H138" s="1" t="s">
        <v>16</v>
      </c>
      <c r="I138" s="1">
        <v>56</v>
      </c>
      <c r="J138" s="1" t="s">
        <v>17</v>
      </c>
      <c r="K138" s="1">
        <v>60.41</v>
      </c>
      <c r="L138" s="1" t="s">
        <v>18</v>
      </c>
      <c r="M138" s="3">
        <v>225000</v>
      </c>
    </row>
    <row r="139" spans="1:13">
      <c r="A139" s="2">
        <v>139</v>
      </c>
      <c r="B139" s="1" t="s">
        <v>25</v>
      </c>
      <c r="C139" s="1">
        <v>82</v>
      </c>
      <c r="D139" s="1">
        <v>64</v>
      </c>
      <c r="E139" s="1" t="s">
        <v>19</v>
      </c>
      <c r="F139" s="1">
        <v>73</v>
      </c>
      <c r="G139" s="1" t="s">
        <v>15</v>
      </c>
      <c r="H139" s="1" t="s">
        <v>20</v>
      </c>
      <c r="I139" s="1">
        <v>96</v>
      </c>
      <c r="J139" s="1" t="s">
        <v>21</v>
      </c>
      <c r="K139" s="1">
        <v>71.77</v>
      </c>
      <c r="L139" s="1" t="s">
        <v>18</v>
      </c>
      <c r="M139" s="3">
        <v>250000</v>
      </c>
    </row>
    <row r="140" spans="1:13">
      <c r="A140" s="2">
        <v>140</v>
      </c>
      <c r="B140" s="1" t="s">
        <v>13</v>
      </c>
      <c r="C140" s="1">
        <v>77</v>
      </c>
      <c r="D140" s="1">
        <v>70</v>
      </c>
      <c r="E140" s="1" t="s">
        <v>14</v>
      </c>
      <c r="F140" s="1">
        <v>59</v>
      </c>
      <c r="G140" s="1" t="s">
        <v>23</v>
      </c>
      <c r="H140" s="1" t="s">
        <v>20</v>
      </c>
      <c r="I140" s="1">
        <v>58</v>
      </c>
      <c r="J140" s="1" t="s">
        <v>21</v>
      </c>
      <c r="K140" s="1">
        <v>54.43</v>
      </c>
      <c r="L140" s="1" t="s">
        <v>18</v>
      </c>
      <c r="M140" s="3">
        <v>220000</v>
      </c>
    </row>
    <row r="141" spans="1:13">
      <c r="A141" s="2">
        <v>141</v>
      </c>
      <c r="B141" s="1" t="s">
        <v>13</v>
      </c>
      <c r="C141" s="1">
        <v>65</v>
      </c>
      <c r="D141" s="1">
        <v>64.8</v>
      </c>
      <c r="E141" s="1" t="s">
        <v>14</v>
      </c>
      <c r="F141" s="1">
        <v>69.5</v>
      </c>
      <c r="G141" s="1" t="s">
        <v>23</v>
      </c>
      <c r="H141" s="1" t="s">
        <v>20</v>
      </c>
      <c r="I141" s="1">
        <v>56</v>
      </c>
      <c r="J141" s="1" t="s">
        <v>21</v>
      </c>
      <c r="K141" s="1">
        <v>56.94</v>
      </c>
      <c r="L141" s="1" t="s">
        <v>18</v>
      </c>
      <c r="M141" s="3">
        <v>265000</v>
      </c>
    </row>
    <row r="142" spans="1:13">
      <c r="A142" s="2">
        <v>142</v>
      </c>
      <c r="B142" s="1" t="s">
        <v>13</v>
      </c>
      <c r="C142" s="1">
        <v>66</v>
      </c>
      <c r="D142" s="1">
        <v>64</v>
      </c>
      <c r="E142" s="1" t="s">
        <v>19</v>
      </c>
      <c r="F142" s="1">
        <v>60</v>
      </c>
      <c r="G142" s="1" t="s">
        <v>23</v>
      </c>
      <c r="H142" s="1" t="s">
        <v>16</v>
      </c>
      <c r="I142" s="1">
        <v>60</v>
      </c>
      <c r="J142" s="1" t="s">
        <v>17</v>
      </c>
      <c r="K142" s="1">
        <v>61.9</v>
      </c>
      <c r="L142" s="1" t="s">
        <v>24</v>
      </c>
      <c r="M142" s="3"/>
    </row>
    <row r="143" spans="1:13">
      <c r="A143" s="2">
        <v>143</v>
      </c>
      <c r="B143" s="1" t="s">
        <v>13</v>
      </c>
      <c r="C143" s="1">
        <v>85</v>
      </c>
      <c r="D143" s="1">
        <v>60</v>
      </c>
      <c r="E143" s="1" t="s">
        <v>19</v>
      </c>
      <c r="F143" s="1">
        <v>73.430000000000007</v>
      </c>
      <c r="G143" s="1" t="s">
        <v>15</v>
      </c>
      <c r="H143" s="1" t="s">
        <v>20</v>
      </c>
      <c r="I143" s="1">
        <v>60</v>
      </c>
      <c r="J143" s="1" t="s">
        <v>21</v>
      </c>
      <c r="K143" s="1">
        <v>61.29</v>
      </c>
      <c r="L143" s="1" t="s">
        <v>18</v>
      </c>
      <c r="M143" s="3">
        <v>260000</v>
      </c>
    </row>
    <row r="144" spans="1:13">
      <c r="A144" s="2">
        <v>144</v>
      </c>
      <c r="B144" s="1" t="s">
        <v>13</v>
      </c>
      <c r="C144" s="1">
        <v>77.67</v>
      </c>
      <c r="D144" s="1">
        <v>64.89</v>
      </c>
      <c r="E144" s="1" t="s">
        <v>14</v>
      </c>
      <c r="F144" s="1">
        <v>70.67</v>
      </c>
      <c r="G144" s="1" t="s">
        <v>23</v>
      </c>
      <c r="H144" s="1" t="s">
        <v>16</v>
      </c>
      <c r="I144" s="1">
        <v>89</v>
      </c>
      <c r="J144" s="1" t="s">
        <v>21</v>
      </c>
      <c r="K144" s="1">
        <v>60.39</v>
      </c>
      <c r="L144" s="1" t="s">
        <v>18</v>
      </c>
      <c r="M144" s="3">
        <v>300000</v>
      </c>
    </row>
    <row r="145" spans="1:13">
      <c r="A145" s="2">
        <v>145</v>
      </c>
      <c r="B145" s="1" t="s">
        <v>13</v>
      </c>
      <c r="C145" s="1">
        <v>52</v>
      </c>
      <c r="D145" s="1">
        <v>50</v>
      </c>
      <c r="E145" s="1" t="s">
        <v>22</v>
      </c>
      <c r="F145" s="1">
        <v>61</v>
      </c>
      <c r="G145" s="1" t="s">
        <v>23</v>
      </c>
      <c r="H145" s="1" t="s">
        <v>16</v>
      </c>
      <c r="I145" s="1">
        <v>60</v>
      </c>
      <c r="J145" s="1" t="s">
        <v>21</v>
      </c>
      <c r="K145" s="1">
        <v>58.52</v>
      </c>
      <c r="L145" s="1" t="s">
        <v>24</v>
      </c>
      <c r="M145" s="3"/>
    </row>
    <row r="146" spans="1:13">
      <c r="A146" s="2">
        <v>146</v>
      </c>
      <c r="B146" s="1" t="s">
        <v>13</v>
      </c>
      <c r="C146" s="1">
        <v>89.4</v>
      </c>
      <c r="D146" s="1">
        <v>65.66</v>
      </c>
      <c r="E146" s="1" t="s">
        <v>19</v>
      </c>
      <c r="F146" s="1">
        <v>71.25</v>
      </c>
      <c r="G146" s="1" t="s">
        <v>15</v>
      </c>
      <c r="H146" s="1" t="s">
        <v>16</v>
      </c>
      <c r="I146" s="1">
        <v>72</v>
      </c>
      <c r="J146" s="1" t="s">
        <v>17</v>
      </c>
      <c r="K146" s="1">
        <v>63.23</v>
      </c>
      <c r="L146" s="1" t="s">
        <v>18</v>
      </c>
      <c r="M146" s="3">
        <v>400000</v>
      </c>
    </row>
    <row r="147" spans="1:13">
      <c r="A147" s="2">
        <v>147</v>
      </c>
      <c r="B147" s="1" t="s">
        <v>13</v>
      </c>
      <c r="C147" s="1">
        <v>62</v>
      </c>
      <c r="D147" s="1">
        <v>63</v>
      </c>
      <c r="E147" s="1" t="s">
        <v>19</v>
      </c>
      <c r="F147" s="1">
        <v>66</v>
      </c>
      <c r="G147" s="1" t="s">
        <v>23</v>
      </c>
      <c r="H147" s="1" t="s">
        <v>16</v>
      </c>
      <c r="I147" s="1">
        <v>85</v>
      </c>
      <c r="J147" s="1" t="s">
        <v>17</v>
      </c>
      <c r="K147" s="1">
        <v>55.14</v>
      </c>
      <c r="L147" s="1" t="s">
        <v>18</v>
      </c>
      <c r="M147" s="3">
        <v>233000</v>
      </c>
    </row>
    <row r="148" spans="1:13">
      <c r="A148" s="2">
        <v>148</v>
      </c>
      <c r="B148" s="1" t="s">
        <v>13</v>
      </c>
      <c r="C148" s="1">
        <v>70</v>
      </c>
      <c r="D148" s="1">
        <v>74</v>
      </c>
      <c r="E148" s="1" t="s">
        <v>14</v>
      </c>
      <c r="F148" s="1">
        <v>65</v>
      </c>
      <c r="G148" s="1" t="s">
        <v>23</v>
      </c>
      <c r="H148" s="1" t="s">
        <v>16</v>
      </c>
      <c r="I148" s="1">
        <v>83</v>
      </c>
      <c r="J148" s="1" t="s">
        <v>21</v>
      </c>
      <c r="K148" s="1">
        <v>62.28</v>
      </c>
      <c r="L148" s="1" t="s">
        <v>18</v>
      </c>
      <c r="M148" s="3">
        <v>300000</v>
      </c>
    </row>
    <row r="149" spans="1:13">
      <c r="A149" s="2">
        <v>149</v>
      </c>
      <c r="B149" s="1" t="s">
        <v>25</v>
      </c>
      <c r="C149" s="1">
        <v>77</v>
      </c>
      <c r="D149" s="1">
        <v>86</v>
      </c>
      <c r="E149" s="1" t="s">
        <v>22</v>
      </c>
      <c r="F149" s="1">
        <v>56</v>
      </c>
      <c r="G149" s="1" t="s">
        <v>26</v>
      </c>
      <c r="H149" s="1" t="s">
        <v>16</v>
      </c>
      <c r="I149" s="1">
        <v>57</v>
      </c>
      <c r="J149" s="1" t="s">
        <v>21</v>
      </c>
      <c r="K149" s="1">
        <v>64.08</v>
      </c>
      <c r="L149" s="1" t="s">
        <v>18</v>
      </c>
      <c r="M149" s="3">
        <v>240000</v>
      </c>
    </row>
    <row r="150" spans="1:13">
      <c r="A150" s="2">
        <v>150</v>
      </c>
      <c r="B150" s="1" t="s">
        <v>13</v>
      </c>
      <c r="C150" s="1">
        <v>44</v>
      </c>
      <c r="D150" s="1">
        <v>58</v>
      </c>
      <c r="E150" s="1" t="s">
        <v>22</v>
      </c>
      <c r="F150" s="1">
        <v>55</v>
      </c>
      <c r="G150" s="1" t="s">
        <v>23</v>
      </c>
      <c r="H150" s="1" t="s">
        <v>20</v>
      </c>
      <c r="I150" s="1">
        <v>64.25</v>
      </c>
      <c r="J150" s="1" t="s">
        <v>17</v>
      </c>
      <c r="K150" s="1">
        <v>58.54</v>
      </c>
      <c r="L150" s="1" t="s">
        <v>24</v>
      </c>
      <c r="M150" s="3"/>
    </row>
    <row r="151" spans="1:13">
      <c r="A151" s="2">
        <v>151</v>
      </c>
      <c r="B151" s="1" t="s">
        <v>13</v>
      </c>
      <c r="C151" s="1">
        <v>71</v>
      </c>
      <c r="D151" s="1">
        <v>58.66</v>
      </c>
      <c r="E151" s="1" t="s">
        <v>19</v>
      </c>
      <c r="F151" s="1">
        <v>58</v>
      </c>
      <c r="G151" s="1" t="s">
        <v>15</v>
      </c>
      <c r="H151" s="1" t="s">
        <v>20</v>
      </c>
      <c r="I151" s="1">
        <v>56</v>
      </c>
      <c r="J151" s="1" t="s">
        <v>21</v>
      </c>
      <c r="K151" s="1">
        <v>61.3</v>
      </c>
      <c r="L151" s="1" t="s">
        <v>18</v>
      </c>
      <c r="M151" s="3">
        <v>690000</v>
      </c>
    </row>
    <row r="152" spans="1:13">
      <c r="A152" s="2">
        <v>152</v>
      </c>
      <c r="B152" s="1" t="s">
        <v>13</v>
      </c>
      <c r="C152" s="1">
        <v>65</v>
      </c>
      <c r="D152" s="1">
        <v>65</v>
      </c>
      <c r="E152" s="1" t="s">
        <v>14</v>
      </c>
      <c r="F152" s="1">
        <v>75</v>
      </c>
      <c r="G152" s="1" t="s">
        <v>23</v>
      </c>
      <c r="H152" s="1" t="s">
        <v>16</v>
      </c>
      <c r="I152" s="1">
        <v>83</v>
      </c>
      <c r="J152" s="1" t="s">
        <v>21</v>
      </c>
      <c r="K152" s="1">
        <v>58.87</v>
      </c>
      <c r="L152" s="1" t="s">
        <v>18</v>
      </c>
      <c r="M152" s="3">
        <v>270000</v>
      </c>
    </row>
    <row r="153" spans="1:13">
      <c r="A153" s="2">
        <v>153</v>
      </c>
      <c r="B153" s="1" t="s">
        <v>25</v>
      </c>
      <c r="C153" s="1">
        <v>75.400000000000006</v>
      </c>
      <c r="D153" s="1">
        <v>60.5</v>
      </c>
      <c r="E153" s="1" t="s">
        <v>19</v>
      </c>
      <c r="F153" s="1">
        <v>84</v>
      </c>
      <c r="G153" s="1" t="s">
        <v>15</v>
      </c>
      <c r="H153" s="1" t="s">
        <v>16</v>
      </c>
      <c r="I153" s="1">
        <v>98</v>
      </c>
      <c r="J153" s="1" t="s">
        <v>21</v>
      </c>
      <c r="K153" s="1">
        <v>65.25</v>
      </c>
      <c r="L153" s="1" t="s">
        <v>18</v>
      </c>
      <c r="M153" s="3">
        <v>240000</v>
      </c>
    </row>
    <row r="154" spans="1:13">
      <c r="A154" s="2">
        <v>154</v>
      </c>
      <c r="B154" s="1" t="s">
        <v>13</v>
      </c>
      <c r="C154" s="1">
        <v>49</v>
      </c>
      <c r="D154" s="1">
        <v>59</v>
      </c>
      <c r="E154" s="1" t="s">
        <v>19</v>
      </c>
      <c r="F154" s="1">
        <v>65</v>
      </c>
      <c r="G154" s="1" t="s">
        <v>15</v>
      </c>
      <c r="H154" s="1" t="s">
        <v>20</v>
      </c>
      <c r="I154" s="1">
        <v>86</v>
      </c>
      <c r="J154" s="1" t="s">
        <v>21</v>
      </c>
      <c r="K154" s="1">
        <v>62.48</v>
      </c>
      <c r="L154" s="1" t="s">
        <v>18</v>
      </c>
      <c r="M154" s="3">
        <v>340000</v>
      </c>
    </row>
    <row r="155" spans="1:13">
      <c r="A155" s="2">
        <v>155</v>
      </c>
      <c r="B155" s="1" t="s">
        <v>13</v>
      </c>
      <c r="C155" s="1">
        <v>53</v>
      </c>
      <c r="D155" s="1">
        <v>63</v>
      </c>
      <c r="E155" s="1" t="s">
        <v>19</v>
      </c>
      <c r="F155" s="1">
        <v>60</v>
      </c>
      <c r="G155" s="1" t="s">
        <v>23</v>
      </c>
      <c r="H155" s="1" t="s">
        <v>20</v>
      </c>
      <c r="I155" s="1">
        <v>70</v>
      </c>
      <c r="J155" s="1" t="s">
        <v>21</v>
      </c>
      <c r="K155" s="1">
        <v>53.2</v>
      </c>
      <c r="L155" s="1" t="s">
        <v>18</v>
      </c>
      <c r="M155" s="3">
        <v>250000</v>
      </c>
    </row>
    <row r="156" spans="1:13">
      <c r="A156" s="2">
        <v>156</v>
      </c>
      <c r="B156" s="1" t="s">
        <v>13</v>
      </c>
      <c r="C156" s="1">
        <v>51.57</v>
      </c>
      <c r="D156" s="1">
        <v>74.66</v>
      </c>
      <c r="E156" s="1" t="s">
        <v>14</v>
      </c>
      <c r="F156" s="1">
        <v>59.9</v>
      </c>
      <c r="G156" s="1" t="s">
        <v>23</v>
      </c>
      <c r="H156" s="1" t="s">
        <v>20</v>
      </c>
      <c r="I156" s="1">
        <v>56.15</v>
      </c>
      <c r="J156" s="1" t="s">
        <v>17</v>
      </c>
      <c r="K156" s="1">
        <v>65.989999999999995</v>
      </c>
      <c r="L156" s="1" t="s">
        <v>24</v>
      </c>
      <c r="M156" s="3"/>
    </row>
    <row r="157" spans="1:13">
      <c r="A157" s="2">
        <v>157</v>
      </c>
      <c r="B157" s="1" t="s">
        <v>13</v>
      </c>
      <c r="C157" s="1">
        <v>84.2</v>
      </c>
      <c r="D157" s="1">
        <v>69.400000000000006</v>
      </c>
      <c r="E157" s="1" t="s">
        <v>19</v>
      </c>
      <c r="F157" s="1">
        <v>65</v>
      </c>
      <c r="G157" s="1" t="s">
        <v>15</v>
      </c>
      <c r="H157" s="1" t="s">
        <v>20</v>
      </c>
      <c r="I157" s="1">
        <v>80</v>
      </c>
      <c r="J157" s="1" t="s">
        <v>17</v>
      </c>
      <c r="K157" s="1">
        <v>52.72</v>
      </c>
      <c r="L157" s="1" t="s">
        <v>18</v>
      </c>
      <c r="M157" s="3">
        <v>255000</v>
      </c>
    </row>
    <row r="158" spans="1:13">
      <c r="A158" s="2">
        <v>158</v>
      </c>
      <c r="B158" s="1" t="s">
        <v>13</v>
      </c>
      <c r="C158" s="1">
        <v>66.5</v>
      </c>
      <c r="D158" s="1">
        <v>62.5</v>
      </c>
      <c r="E158" s="1" t="s">
        <v>14</v>
      </c>
      <c r="F158" s="1">
        <v>60.9</v>
      </c>
      <c r="G158" s="1" t="s">
        <v>23</v>
      </c>
      <c r="H158" s="1" t="s">
        <v>16</v>
      </c>
      <c r="I158" s="1">
        <v>93.4</v>
      </c>
      <c r="J158" s="1" t="s">
        <v>21</v>
      </c>
      <c r="K158" s="1">
        <v>55.03</v>
      </c>
      <c r="L158" s="1" t="s">
        <v>18</v>
      </c>
      <c r="M158" s="3">
        <v>300000</v>
      </c>
    </row>
    <row r="159" spans="1:13">
      <c r="A159" s="2">
        <v>159</v>
      </c>
      <c r="B159" s="1" t="s">
        <v>13</v>
      </c>
      <c r="C159" s="1">
        <v>67</v>
      </c>
      <c r="D159" s="1">
        <v>63</v>
      </c>
      <c r="E159" s="1" t="s">
        <v>19</v>
      </c>
      <c r="F159" s="1">
        <v>64</v>
      </c>
      <c r="G159" s="1" t="s">
        <v>15</v>
      </c>
      <c r="H159" s="1" t="s">
        <v>16</v>
      </c>
      <c r="I159" s="1">
        <v>60</v>
      </c>
      <c r="J159" s="1" t="s">
        <v>21</v>
      </c>
      <c r="K159" s="1">
        <v>61.87</v>
      </c>
      <c r="L159" s="1" t="s">
        <v>24</v>
      </c>
      <c r="M159" s="3"/>
    </row>
    <row r="160" spans="1:13">
      <c r="A160" s="2">
        <v>160</v>
      </c>
      <c r="B160" s="1" t="s">
        <v>13</v>
      </c>
      <c r="C160" s="1">
        <v>52</v>
      </c>
      <c r="D160" s="1">
        <v>49</v>
      </c>
      <c r="E160" s="1" t="s">
        <v>14</v>
      </c>
      <c r="F160" s="1">
        <v>58</v>
      </c>
      <c r="G160" s="1" t="s">
        <v>23</v>
      </c>
      <c r="H160" s="1" t="s">
        <v>16</v>
      </c>
      <c r="I160" s="1">
        <v>62</v>
      </c>
      <c r="J160" s="1" t="s">
        <v>17</v>
      </c>
      <c r="K160" s="1">
        <v>60.59</v>
      </c>
      <c r="L160" s="1" t="s">
        <v>24</v>
      </c>
      <c r="M160" s="3"/>
    </row>
    <row r="161" spans="1:13">
      <c r="A161" s="2">
        <v>161</v>
      </c>
      <c r="B161" s="1" t="s">
        <v>13</v>
      </c>
      <c r="C161" s="1">
        <v>87</v>
      </c>
      <c r="D161" s="1">
        <v>74</v>
      </c>
      <c r="E161" s="1" t="s">
        <v>19</v>
      </c>
      <c r="F161" s="1">
        <v>65</v>
      </c>
      <c r="G161" s="1" t="s">
        <v>15</v>
      </c>
      <c r="H161" s="1" t="s">
        <v>20</v>
      </c>
      <c r="I161" s="1">
        <v>75</v>
      </c>
      <c r="J161" s="1" t="s">
        <v>17</v>
      </c>
      <c r="K161" s="1">
        <v>72.290000000000006</v>
      </c>
      <c r="L161" s="1" t="s">
        <v>18</v>
      </c>
      <c r="M161" s="3">
        <v>300000</v>
      </c>
    </row>
    <row r="162" spans="1:13">
      <c r="A162" s="2">
        <v>162</v>
      </c>
      <c r="B162" s="1" t="s">
        <v>13</v>
      </c>
      <c r="C162" s="1">
        <v>55.6</v>
      </c>
      <c r="D162" s="1">
        <v>51</v>
      </c>
      <c r="E162" s="1" t="s">
        <v>14</v>
      </c>
      <c r="F162" s="1">
        <v>57.5</v>
      </c>
      <c r="G162" s="1" t="s">
        <v>23</v>
      </c>
      <c r="H162" s="1" t="s">
        <v>16</v>
      </c>
      <c r="I162" s="1">
        <v>57.63</v>
      </c>
      <c r="J162" s="1" t="s">
        <v>17</v>
      </c>
      <c r="K162" s="1">
        <v>62.72</v>
      </c>
      <c r="L162" s="1" t="s">
        <v>24</v>
      </c>
      <c r="M162" s="3"/>
    </row>
    <row r="163" spans="1:13">
      <c r="A163" s="2">
        <v>163</v>
      </c>
      <c r="B163" s="1" t="s">
        <v>13</v>
      </c>
      <c r="C163" s="1">
        <v>74.2</v>
      </c>
      <c r="D163" s="1">
        <v>87.6</v>
      </c>
      <c r="E163" s="1" t="s">
        <v>14</v>
      </c>
      <c r="F163" s="1">
        <v>77.25</v>
      </c>
      <c r="G163" s="1" t="s">
        <v>23</v>
      </c>
      <c r="H163" s="1" t="s">
        <v>20</v>
      </c>
      <c r="I163" s="1">
        <v>75.2</v>
      </c>
      <c r="J163" s="1" t="s">
        <v>21</v>
      </c>
      <c r="K163" s="1">
        <v>66.06</v>
      </c>
      <c r="L163" s="1" t="s">
        <v>18</v>
      </c>
      <c r="M163" s="3">
        <v>285000</v>
      </c>
    </row>
    <row r="164" spans="1:13">
      <c r="A164" s="2">
        <v>164</v>
      </c>
      <c r="B164" s="1" t="s">
        <v>13</v>
      </c>
      <c r="C164" s="1">
        <v>63</v>
      </c>
      <c r="D164" s="1">
        <v>67</v>
      </c>
      <c r="E164" s="1" t="s">
        <v>19</v>
      </c>
      <c r="F164" s="1">
        <v>64</v>
      </c>
      <c r="G164" s="1" t="s">
        <v>15</v>
      </c>
      <c r="H164" s="1" t="s">
        <v>16</v>
      </c>
      <c r="I164" s="1">
        <v>75</v>
      </c>
      <c r="J164" s="1" t="s">
        <v>21</v>
      </c>
      <c r="K164" s="1">
        <v>66.459999999999994</v>
      </c>
      <c r="L164" s="1" t="s">
        <v>18</v>
      </c>
      <c r="M164" s="3">
        <v>500000</v>
      </c>
    </row>
    <row r="165" spans="1:13">
      <c r="A165" s="2">
        <v>165</v>
      </c>
      <c r="B165" s="1" t="s">
        <v>25</v>
      </c>
      <c r="C165" s="1">
        <v>67.16</v>
      </c>
      <c r="D165" s="1">
        <v>72.5</v>
      </c>
      <c r="E165" s="1" t="s">
        <v>14</v>
      </c>
      <c r="F165" s="1">
        <v>63.35</v>
      </c>
      <c r="G165" s="1" t="s">
        <v>23</v>
      </c>
      <c r="H165" s="1" t="s">
        <v>16</v>
      </c>
      <c r="I165" s="1">
        <v>53.04</v>
      </c>
      <c r="J165" s="1" t="s">
        <v>21</v>
      </c>
      <c r="K165" s="1">
        <v>65.52</v>
      </c>
      <c r="L165" s="1" t="s">
        <v>18</v>
      </c>
      <c r="M165" s="3">
        <v>250000</v>
      </c>
    </row>
    <row r="166" spans="1:13">
      <c r="A166" s="2">
        <v>166</v>
      </c>
      <c r="B166" s="1" t="s">
        <v>25</v>
      </c>
      <c r="C166" s="1">
        <v>63.3</v>
      </c>
      <c r="D166" s="1">
        <v>78.33</v>
      </c>
      <c r="E166" s="1" t="s">
        <v>14</v>
      </c>
      <c r="F166" s="1">
        <v>74</v>
      </c>
      <c r="G166" s="1" t="s">
        <v>23</v>
      </c>
      <c r="H166" s="1" t="s">
        <v>16</v>
      </c>
      <c r="I166" s="1">
        <v>80</v>
      </c>
      <c r="J166" s="1" t="s">
        <v>21</v>
      </c>
      <c r="K166" s="1">
        <v>74.56</v>
      </c>
      <c r="L166" s="1" t="s">
        <v>24</v>
      </c>
      <c r="M166" s="3"/>
    </row>
    <row r="167" spans="1:13">
      <c r="A167" s="2">
        <v>167</v>
      </c>
      <c r="B167" s="1" t="s">
        <v>13</v>
      </c>
      <c r="C167" s="1">
        <v>62</v>
      </c>
      <c r="D167" s="1">
        <v>62</v>
      </c>
      <c r="E167" s="1" t="s">
        <v>14</v>
      </c>
      <c r="F167" s="1">
        <v>60</v>
      </c>
      <c r="G167" s="1" t="s">
        <v>23</v>
      </c>
      <c r="H167" s="1" t="s">
        <v>20</v>
      </c>
      <c r="I167" s="1">
        <v>63</v>
      </c>
      <c r="J167" s="1" t="s">
        <v>17</v>
      </c>
      <c r="K167" s="1">
        <v>52.38</v>
      </c>
      <c r="L167" s="1" t="s">
        <v>18</v>
      </c>
      <c r="M167" s="3">
        <v>240000</v>
      </c>
    </row>
    <row r="168" spans="1:13">
      <c r="A168" s="2">
        <v>168</v>
      </c>
      <c r="B168" s="1" t="s">
        <v>13</v>
      </c>
      <c r="C168" s="1">
        <v>67.900000000000006</v>
      </c>
      <c r="D168" s="1">
        <v>62</v>
      </c>
      <c r="E168" s="1" t="s">
        <v>19</v>
      </c>
      <c r="F168" s="1">
        <v>67</v>
      </c>
      <c r="G168" s="1" t="s">
        <v>15</v>
      </c>
      <c r="H168" s="1" t="s">
        <v>20</v>
      </c>
      <c r="I168" s="1">
        <v>58.1</v>
      </c>
      <c r="J168" s="1" t="s">
        <v>21</v>
      </c>
      <c r="K168" s="1">
        <v>75.709999999999994</v>
      </c>
      <c r="L168" s="1" t="s">
        <v>24</v>
      </c>
      <c r="M168" s="3"/>
    </row>
    <row r="169" spans="1:13">
      <c r="A169" s="2">
        <v>169</v>
      </c>
      <c r="B169" s="1" t="s">
        <v>25</v>
      </c>
      <c r="C169" s="1">
        <v>48</v>
      </c>
      <c r="D169" s="1">
        <v>51</v>
      </c>
      <c r="E169" s="1" t="s">
        <v>14</v>
      </c>
      <c r="F169" s="1">
        <v>58</v>
      </c>
      <c r="G169" s="1" t="s">
        <v>23</v>
      </c>
      <c r="H169" s="1" t="s">
        <v>20</v>
      </c>
      <c r="I169" s="1">
        <v>60</v>
      </c>
      <c r="J169" s="1" t="s">
        <v>17</v>
      </c>
      <c r="K169" s="1">
        <v>58.79</v>
      </c>
      <c r="L169" s="1" t="s">
        <v>24</v>
      </c>
      <c r="M169" s="3"/>
    </row>
    <row r="170" spans="1:13">
      <c r="A170" s="2">
        <v>170</v>
      </c>
      <c r="B170" s="1" t="s">
        <v>13</v>
      </c>
      <c r="C170" s="1">
        <v>59.96</v>
      </c>
      <c r="D170" s="1">
        <v>42.16</v>
      </c>
      <c r="E170" s="1" t="s">
        <v>19</v>
      </c>
      <c r="F170" s="1">
        <v>61.26</v>
      </c>
      <c r="G170" s="1" t="s">
        <v>15</v>
      </c>
      <c r="H170" s="1" t="s">
        <v>16</v>
      </c>
      <c r="I170" s="1">
        <v>54.48</v>
      </c>
      <c r="J170" s="1" t="s">
        <v>17</v>
      </c>
      <c r="K170" s="1">
        <v>65.48</v>
      </c>
      <c r="L170" s="1" t="s">
        <v>24</v>
      </c>
      <c r="M170" s="3"/>
    </row>
    <row r="171" spans="1:13">
      <c r="A171" s="2">
        <v>171</v>
      </c>
      <c r="B171" s="1" t="s">
        <v>25</v>
      </c>
      <c r="C171" s="1">
        <v>63.4</v>
      </c>
      <c r="D171" s="1">
        <v>67.2</v>
      </c>
      <c r="E171" s="1" t="s">
        <v>14</v>
      </c>
      <c r="F171" s="1">
        <v>60</v>
      </c>
      <c r="G171" s="1" t="s">
        <v>23</v>
      </c>
      <c r="H171" s="1" t="s">
        <v>16</v>
      </c>
      <c r="I171" s="1">
        <v>58.06</v>
      </c>
      <c r="J171" s="1" t="s">
        <v>17</v>
      </c>
      <c r="K171" s="1">
        <v>69.28</v>
      </c>
      <c r="L171" s="1" t="s">
        <v>24</v>
      </c>
      <c r="M171" s="3"/>
    </row>
    <row r="172" spans="1:13">
      <c r="A172" s="2">
        <v>172</v>
      </c>
      <c r="B172" s="1" t="s">
        <v>13</v>
      </c>
      <c r="C172" s="1">
        <v>80</v>
      </c>
      <c r="D172" s="1">
        <v>80</v>
      </c>
      <c r="E172" s="1" t="s">
        <v>14</v>
      </c>
      <c r="F172" s="1">
        <v>72</v>
      </c>
      <c r="G172" s="1" t="s">
        <v>23</v>
      </c>
      <c r="H172" s="1" t="s">
        <v>20</v>
      </c>
      <c r="I172" s="1">
        <v>63.79</v>
      </c>
      <c r="J172" s="1" t="s">
        <v>21</v>
      </c>
      <c r="K172" s="1">
        <v>66.040000000000006</v>
      </c>
      <c r="L172" s="1" t="s">
        <v>18</v>
      </c>
      <c r="M172" s="3">
        <v>290000</v>
      </c>
    </row>
    <row r="173" spans="1:13">
      <c r="A173" s="2">
        <v>173</v>
      </c>
      <c r="B173" s="1" t="s">
        <v>13</v>
      </c>
      <c r="C173" s="1">
        <v>73</v>
      </c>
      <c r="D173" s="1">
        <v>58</v>
      </c>
      <c r="E173" s="1" t="s">
        <v>14</v>
      </c>
      <c r="F173" s="1">
        <v>56</v>
      </c>
      <c r="G173" s="1" t="s">
        <v>23</v>
      </c>
      <c r="H173" s="1" t="s">
        <v>16</v>
      </c>
      <c r="I173" s="1">
        <v>84</v>
      </c>
      <c r="J173" s="1" t="s">
        <v>17</v>
      </c>
      <c r="K173" s="1">
        <v>52.64</v>
      </c>
      <c r="L173" s="1" t="s">
        <v>18</v>
      </c>
      <c r="M173" s="3">
        <v>300000</v>
      </c>
    </row>
    <row r="174" spans="1:13">
      <c r="A174" s="2">
        <v>174</v>
      </c>
      <c r="B174" s="1" t="s">
        <v>25</v>
      </c>
      <c r="C174" s="1">
        <v>52</v>
      </c>
      <c r="D174" s="1">
        <v>52</v>
      </c>
      <c r="E174" s="1" t="s">
        <v>19</v>
      </c>
      <c r="F174" s="1">
        <v>55</v>
      </c>
      <c r="G174" s="1" t="s">
        <v>15</v>
      </c>
      <c r="H174" s="1" t="s">
        <v>16</v>
      </c>
      <c r="I174" s="1">
        <v>67</v>
      </c>
      <c r="J174" s="1" t="s">
        <v>17</v>
      </c>
      <c r="K174" s="1">
        <v>59.32</v>
      </c>
      <c r="L174" s="1" t="s">
        <v>24</v>
      </c>
      <c r="M174" s="3"/>
    </row>
    <row r="175" spans="1:13">
      <c r="A175" s="2">
        <v>175</v>
      </c>
      <c r="B175" s="1" t="s">
        <v>13</v>
      </c>
      <c r="C175" s="1">
        <v>73.239999999999995</v>
      </c>
      <c r="D175" s="1">
        <v>50.83</v>
      </c>
      <c r="E175" s="1" t="s">
        <v>19</v>
      </c>
      <c r="F175" s="1">
        <v>64.27</v>
      </c>
      <c r="G175" s="1" t="s">
        <v>15</v>
      </c>
      <c r="H175" s="1" t="s">
        <v>20</v>
      </c>
      <c r="I175" s="1">
        <v>64</v>
      </c>
      <c r="J175" s="1" t="s">
        <v>21</v>
      </c>
      <c r="K175" s="1">
        <v>66.23</v>
      </c>
      <c r="L175" s="1" t="s">
        <v>18</v>
      </c>
      <c r="M175" s="3">
        <v>500000</v>
      </c>
    </row>
    <row r="176" spans="1:13">
      <c r="A176" s="2">
        <v>176</v>
      </c>
      <c r="B176" s="1" t="s">
        <v>13</v>
      </c>
      <c r="C176" s="1">
        <v>63</v>
      </c>
      <c r="D176" s="1">
        <v>62</v>
      </c>
      <c r="E176" s="1" t="s">
        <v>19</v>
      </c>
      <c r="F176" s="1">
        <v>65</v>
      </c>
      <c r="G176" s="1" t="s">
        <v>15</v>
      </c>
      <c r="H176" s="1" t="s">
        <v>16</v>
      </c>
      <c r="I176" s="1">
        <v>87.5</v>
      </c>
      <c r="J176" s="1" t="s">
        <v>17</v>
      </c>
      <c r="K176" s="1">
        <v>60.69</v>
      </c>
      <c r="L176" s="1" t="s">
        <v>24</v>
      </c>
      <c r="M176" s="3"/>
    </row>
    <row r="177" spans="1:13">
      <c r="A177" s="2">
        <v>177</v>
      </c>
      <c r="B177" s="1" t="s">
        <v>25</v>
      </c>
      <c r="C177" s="1">
        <v>59</v>
      </c>
      <c r="D177" s="1">
        <v>60</v>
      </c>
      <c r="E177" s="1" t="s">
        <v>14</v>
      </c>
      <c r="F177" s="1">
        <v>56</v>
      </c>
      <c r="G177" s="1" t="s">
        <v>23</v>
      </c>
      <c r="H177" s="1" t="s">
        <v>16</v>
      </c>
      <c r="I177" s="1">
        <v>55</v>
      </c>
      <c r="J177" s="1" t="s">
        <v>17</v>
      </c>
      <c r="K177" s="1">
        <v>57.9</v>
      </c>
      <c r="L177" s="1" t="s">
        <v>18</v>
      </c>
      <c r="M177" s="3">
        <v>220000</v>
      </c>
    </row>
    <row r="178" spans="1:13">
      <c r="A178" s="2">
        <v>178</v>
      </c>
      <c r="B178" s="1" t="s">
        <v>25</v>
      </c>
      <c r="C178" s="1">
        <v>73</v>
      </c>
      <c r="D178" s="1">
        <v>97</v>
      </c>
      <c r="E178" s="1" t="s">
        <v>14</v>
      </c>
      <c r="F178" s="1">
        <v>79</v>
      </c>
      <c r="G178" s="1" t="s">
        <v>23</v>
      </c>
      <c r="H178" s="1" t="s">
        <v>20</v>
      </c>
      <c r="I178" s="1">
        <v>89</v>
      </c>
      <c r="J178" s="1" t="s">
        <v>21</v>
      </c>
      <c r="K178" s="1">
        <v>70.81</v>
      </c>
      <c r="L178" s="1" t="s">
        <v>18</v>
      </c>
      <c r="M178" s="3">
        <v>650000</v>
      </c>
    </row>
    <row r="179" spans="1:13">
      <c r="A179" s="2">
        <v>179</v>
      </c>
      <c r="B179" s="1" t="s">
        <v>13</v>
      </c>
      <c r="C179" s="1">
        <v>68</v>
      </c>
      <c r="D179" s="1">
        <v>56</v>
      </c>
      <c r="E179" s="1" t="s">
        <v>19</v>
      </c>
      <c r="F179" s="1">
        <v>68</v>
      </c>
      <c r="G179" s="1" t="s">
        <v>15</v>
      </c>
      <c r="H179" s="1" t="s">
        <v>16</v>
      </c>
      <c r="I179" s="1">
        <v>73</v>
      </c>
      <c r="J179" s="1" t="s">
        <v>17</v>
      </c>
      <c r="K179" s="1">
        <v>68.069999999999993</v>
      </c>
      <c r="L179" s="1" t="s">
        <v>18</v>
      </c>
      <c r="M179" s="3">
        <v>350000</v>
      </c>
    </row>
    <row r="180" spans="1:13">
      <c r="A180" s="2">
        <v>180</v>
      </c>
      <c r="B180" s="1" t="s">
        <v>25</v>
      </c>
      <c r="C180" s="1">
        <v>77.8</v>
      </c>
      <c r="D180" s="1">
        <v>64</v>
      </c>
      <c r="E180" s="1" t="s">
        <v>19</v>
      </c>
      <c r="F180" s="1">
        <v>64.2</v>
      </c>
      <c r="G180" s="1" t="s">
        <v>15</v>
      </c>
      <c r="H180" s="1" t="s">
        <v>16</v>
      </c>
      <c r="I180" s="1">
        <v>75.5</v>
      </c>
      <c r="J180" s="1" t="s">
        <v>17</v>
      </c>
      <c r="K180" s="1">
        <v>72.14</v>
      </c>
      <c r="L180" s="1" t="s">
        <v>24</v>
      </c>
      <c r="M180" s="3"/>
    </row>
    <row r="181" spans="1:13">
      <c r="A181" s="2">
        <v>181</v>
      </c>
      <c r="B181" s="1" t="s">
        <v>13</v>
      </c>
      <c r="C181" s="1">
        <v>65</v>
      </c>
      <c r="D181" s="1">
        <v>71.5</v>
      </c>
      <c r="E181" s="1" t="s">
        <v>14</v>
      </c>
      <c r="F181" s="1">
        <v>62.8</v>
      </c>
      <c r="G181" s="1" t="s">
        <v>23</v>
      </c>
      <c r="H181" s="1" t="s">
        <v>20</v>
      </c>
      <c r="I181" s="1">
        <v>57</v>
      </c>
      <c r="J181" s="1" t="s">
        <v>21</v>
      </c>
      <c r="K181" s="1">
        <v>56.6</v>
      </c>
      <c r="L181" s="1" t="s">
        <v>18</v>
      </c>
      <c r="M181" s="3">
        <v>265000</v>
      </c>
    </row>
    <row r="182" spans="1:13">
      <c r="A182" s="2">
        <v>182</v>
      </c>
      <c r="B182" s="1" t="s">
        <v>13</v>
      </c>
      <c r="C182" s="1">
        <v>62</v>
      </c>
      <c r="D182" s="1">
        <v>60.33</v>
      </c>
      <c r="E182" s="1" t="s">
        <v>19</v>
      </c>
      <c r="F182" s="1">
        <v>64.209999999999994</v>
      </c>
      <c r="G182" s="1" t="s">
        <v>15</v>
      </c>
      <c r="H182" s="1" t="s">
        <v>16</v>
      </c>
      <c r="I182" s="1">
        <v>63</v>
      </c>
      <c r="J182" s="1" t="s">
        <v>17</v>
      </c>
      <c r="K182" s="1">
        <v>60.02</v>
      </c>
      <c r="L182" s="1" t="s">
        <v>24</v>
      </c>
      <c r="M182" s="3"/>
    </row>
    <row r="183" spans="1:13">
      <c r="A183" s="2">
        <v>183</v>
      </c>
      <c r="B183" s="1" t="s">
        <v>13</v>
      </c>
      <c r="C183" s="1">
        <v>52</v>
      </c>
      <c r="D183" s="1">
        <v>65</v>
      </c>
      <c r="E183" s="1" t="s">
        <v>22</v>
      </c>
      <c r="F183" s="1">
        <v>57</v>
      </c>
      <c r="G183" s="1" t="s">
        <v>26</v>
      </c>
      <c r="H183" s="1" t="s">
        <v>20</v>
      </c>
      <c r="I183" s="1">
        <v>75</v>
      </c>
      <c r="J183" s="1" t="s">
        <v>21</v>
      </c>
      <c r="K183" s="1">
        <v>59.81</v>
      </c>
      <c r="L183" s="1" t="s">
        <v>24</v>
      </c>
      <c r="M183" s="3"/>
    </row>
    <row r="184" spans="1:13">
      <c r="A184" s="2">
        <v>184</v>
      </c>
      <c r="B184" s="1" t="s">
        <v>13</v>
      </c>
      <c r="C184" s="1">
        <v>65</v>
      </c>
      <c r="D184" s="1">
        <v>77</v>
      </c>
      <c r="E184" s="1" t="s">
        <v>14</v>
      </c>
      <c r="F184" s="1">
        <v>69</v>
      </c>
      <c r="G184" s="1" t="s">
        <v>23</v>
      </c>
      <c r="H184" s="1" t="s">
        <v>16</v>
      </c>
      <c r="I184" s="1">
        <v>60</v>
      </c>
      <c r="J184" s="1" t="s">
        <v>17</v>
      </c>
      <c r="K184" s="1">
        <v>61.82</v>
      </c>
      <c r="L184" s="1" t="s">
        <v>18</v>
      </c>
      <c r="M184" s="3">
        <v>276000</v>
      </c>
    </row>
    <row r="185" spans="1:13">
      <c r="A185" s="2">
        <v>185</v>
      </c>
      <c r="B185" s="1" t="s">
        <v>25</v>
      </c>
      <c r="C185" s="1">
        <v>56.28</v>
      </c>
      <c r="D185" s="1">
        <v>62.83</v>
      </c>
      <c r="E185" s="1" t="s">
        <v>14</v>
      </c>
      <c r="F185" s="1">
        <v>59.79</v>
      </c>
      <c r="G185" s="1" t="s">
        <v>23</v>
      </c>
      <c r="H185" s="1" t="s">
        <v>16</v>
      </c>
      <c r="I185" s="1">
        <v>60</v>
      </c>
      <c r="J185" s="1" t="s">
        <v>17</v>
      </c>
      <c r="K185" s="1">
        <v>57.29</v>
      </c>
      <c r="L185" s="1" t="s">
        <v>24</v>
      </c>
      <c r="M185" s="3"/>
    </row>
    <row r="186" spans="1:13">
      <c r="A186" s="2">
        <v>186</v>
      </c>
      <c r="B186" s="1" t="s">
        <v>25</v>
      </c>
      <c r="C186" s="1">
        <v>88</v>
      </c>
      <c r="D186" s="1">
        <v>72</v>
      </c>
      <c r="E186" s="1" t="s">
        <v>19</v>
      </c>
      <c r="F186" s="1">
        <v>78</v>
      </c>
      <c r="G186" s="1" t="s">
        <v>26</v>
      </c>
      <c r="H186" s="1" t="s">
        <v>16</v>
      </c>
      <c r="I186" s="1">
        <v>82</v>
      </c>
      <c r="J186" s="1" t="s">
        <v>17</v>
      </c>
      <c r="K186" s="1">
        <v>71.430000000000007</v>
      </c>
      <c r="L186" s="1" t="s">
        <v>18</v>
      </c>
      <c r="M186" s="3">
        <v>252000</v>
      </c>
    </row>
    <row r="187" spans="1:13">
      <c r="A187" s="2">
        <v>187</v>
      </c>
      <c r="B187" s="1" t="s">
        <v>25</v>
      </c>
      <c r="C187" s="1">
        <v>52</v>
      </c>
      <c r="D187" s="1">
        <v>64</v>
      </c>
      <c r="E187" s="1" t="s">
        <v>14</v>
      </c>
      <c r="F187" s="1">
        <v>61</v>
      </c>
      <c r="G187" s="1" t="s">
        <v>23</v>
      </c>
      <c r="H187" s="1" t="s">
        <v>16</v>
      </c>
      <c r="I187" s="1">
        <v>55</v>
      </c>
      <c r="J187" s="1" t="s">
        <v>21</v>
      </c>
      <c r="K187" s="1">
        <v>62.93</v>
      </c>
      <c r="L187" s="1" t="s">
        <v>24</v>
      </c>
      <c r="M187" s="3"/>
    </row>
    <row r="188" spans="1:13">
      <c r="A188" s="2">
        <v>188</v>
      </c>
      <c r="B188" s="1" t="s">
        <v>13</v>
      </c>
      <c r="C188" s="1">
        <v>78.5</v>
      </c>
      <c r="D188" s="1">
        <v>65.5</v>
      </c>
      <c r="E188" s="1" t="s">
        <v>19</v>
      </c>
      <c r="F188" s="1">
        <v>67</v>
      </c>
      <c r="G188" s="1" t="s">
        <v>15</v>
      </c>
      <c r="H188" s="1" t="s">
        <v>20</v>
      </c>
      <c r="I188" s="1">
        <v>95</v>
      </c>
      <c r="J188" s="1" t="s">
        <v>21</v>
      </c>
      <c r="K188" s="1">
        <v>64.86</v>
      </c>
      <c r="L188" s="1" t="s">
        <v>18</v>
      </c>
      <c r="M188" s="3">
        <v>280000</v>
      </c>
    </row>
    <row r="189" spans="1:13">
      <c r="A189" s="2">
        <v>189</v>
      </c>
      <c r="B189" s="1" t="s">
        <v>13</v>
      </c>
      <c r="C189" s="1">
        <v>61.8</v>
      </c>
      <c r="D189" s="1">
        <v>47</v>
      </c>
      <c r="E189" s="1" t="s">
        <v>14</v>
      </c>
      <c r="F189" s="1">
        <v>54.38</v>
      </c>
      <c r="G189" s="1" t="s">
        <v>23</v>
      </c>
      <c r="H189" s="1" t="s">
        <v>16</v>
      </c>
      <c r="I189" s="1">
        <v>57</v>
      </c>
      <c r="J189" s="1" t="s">
        <v>21</v>
      </c>
      <c r="K189" s="1">
        <v>56.13</v>
      </c>
      <c r="L189" s="1" t="s">
        <v>24</v>
      </c>
      <c r="M189" s="3"/>
    </row>
    <row r="190" spans="1:13">
      <c r="A190" s="2">
        <v>190</v>
      </c>
      <c r="B190" s="1" t="s">
        <v>25</v>
      </c>
      <c r="C190" s="1">
        <v>54</v>
      </c>
      <c r="D190" s="1">
        <v>77.599999999999994</v>
      </c>
      <c r="E190" s="1" t="s">
        <v>14</v>
      </c>
      <c r="F190" s="1">
        <v>69.2</v>
      </c>
      <c r="G190" s="1" t="s">
        <v>23</v>
      </c>
      <c r="H190" s="1" t="s">
        <v>16</v>
      </c>
      <c r="I190" s="1">
        <v>95.65</v>
      </c>
      <c r="J190" s="1" t="s">
        <v>21</v>
      </c>
      <c r="K190" s="1">
        <v>66.94</v>
      </c>
      <c r="L190" s="1" t="s">
        <v>24</v>
      </c>
      <c r="M190" s="3"/>
    </row>
    <row r="191" spans="1:13">
      <c r="A191" s="2">
        <v>191</v>
      </c>
      <c r="B191" s="1" t="s">
        <v>25</v>
      </c>
      <c r="C191" s="1">
        <v>64</v>
      </c>
      <c r="D191" s="1">
        <v>70.2</v>
      </c>
      <c r="E191" s="1" t="s">
        <v>14</v>
      </c>
      <c r="F191" s="1">
        <v>61</v>
      </c>
      <c r="G191" s="1" t="s">
        <v>23</v>
      </c>
      <c r="H191" s="1" t="s">
        <v>16</v>
      </c>
      <c r="I191" s="1">
        <v>50</v>
      </c>
      <c r="J191" s="1" t="s">
        <v>21</v>
      </c>
      <c r="K191" s="1">
        <v>62.5</v>
      </c>
      <c r="L191" s="1" t="s">
        <v>24</v>
      </c>
      <c r="M191" s="3"/>
    </row>
    <row r="192" spans="1:13">
      <c r="A192" s="2">
        <v>192</v>
      </c>
      <c r="B192" s="1" t="s">
        <v>13</v>
      </c>
      <c r="C192" s="1">
        <v>67</v>
      </c>
      <c r="D192" s="1">
        <v>61</v>
      </c>
      <c r="E192" s="1" t="s">
        <v>19</v>
      </c>
      <c r="F192" s="1">
        <v>72</v>
      </c>
      <c r="G192" s="1" t="s">
        <v>23</v>
      </c>
      <c r="H192" s="1" t="s">
        <v>16</v>
      </c>
      <c r="I192" s="1">
        <v>72</v>
      </c>
      <c r="J192" s="1" t="s">
        <v>21</v>
      </c>
      <c r="K192" s="1">
        <v>61.01</v>
      </c>
      <c r="L192" s="1" t="s">
        <v>18</v>
      </c>
      <c r="M192" s="3">
        <v>264000</v>
      </c>
    </row>
    <row r="193" spans="1:13">
      <c r="A193" s="2">
        <v>193</v>
      </c>
      <c r="B193" s="1" t="s">
        <v>13</v>
      </c>
      <c r="C193" s="1">
        <v>65.2</v>
      </c>
      <c r="D193" s="1">
        <v>61.4</v>
      </c>
      <c r="E193" s="1" t="s">
        <v>14</v>
      </c>
      <c r="F193" s="1">
        <v>64.8</v>
      </c>
      <c r="G193" s="1" t="s">
        <v>23</v>
      </c>
      <c r="H193" s="1" t="s">
        <v>20</v>
      </c>
      <c r="I193" s="1">
        <v>93.4</v>
      </c>
      <c r="J193" s="1" t="s">
        <v>21</v>
      </c>
      <c r="K193" s="1">
        <v>57.34</v>
      </c>
      <c r="L193" s="1" t="s">
        <v>18</v>
      </c>
      <c r="M193" s="3">
        <v>270000</v>
      </c>
    </row>
    <row r="194" spans="1:13">
      <c r="A194" s="2">
        <v>194</v>
      </c>
      <c r="B194" s="1" t="s">
        <v>25</v>
      </c>
      <c r="C194" s="1">
        <v>60</v>
      </c>
      <c r="D194" s="1">
        <v>63</v>
      </c>
      <c r="E194" s="1" t="s">
        <v>22</v>
      </c>
      <c r="F194" s="1">
        <v>56</v>
      </c>
      <c r="G194" s="1" t="s">
        <v>26</v>
      </c>
      <c r="H194" s="1" t="s">
        <v>20</v>
      </c>
      <c r="I194" s="1">
        <v>80</v>
      </c>
      <c r="J194" s="1" t="s">
        <v>17</v>
      </c>
      <c r="K194" s="1">
        <v>56.63</v>
      </c>
      <c r="L194" s="1" t="s">
        <v>18</v>
      </c>
      <c r="M194" s="3">
        <v>300000</v>
      </c>
    </row>
    <row r="195" spans="1:13">
      <c r="A195" s="2">
        <v>195</v>
      </c>
      <c r="B195" s="1" t="s">
        <v>13</v>
      </c>
      <c r="C195" s="1">
        <v>52</v>
      </c>
      <c r="D195" s="1">
        <v>55</v>
      </c>
      <c r="E195" s="1" t="s">
        <v>14</v>
      </c>
      <c r="F195" s="1">
        <v>56.3</v>
      </c>
      <c r="G195" s="1" t="s">
        <v>23</v>
      </c>
      <c r="H195" s="1" t="s">
        <v>16</v>
      </c>
      <c r="I195" s="1">
        <v>59</v>
      </c>
      <c r="J195" s="1" t="s">
        <v>21</v>
      </c>
      <c r="K195" s="1">
        <v>64.739999999999995</v>
      </c>
      <c r="L195" s="1" t="s">
        <v>24</v>
      </c>
      <c r="M195" s="3"/>
    </row>
    <row r="196" spans="1:13">
      <c r="A196" s="2">
        <v>196</v>
      </c>
      <c r="B196" s="1" t="s">
        <v>13</v>
      </c>
      <c r="C196" s="1">
        <v>66</v>
      </c>
      <c r="D196" s="1">
        <v>76</v>
      </c>
      <c r="E196" s="1" t="s">
        <v>14</v>
      </c>
      <c r="F196" s="1">
        <v>72</v>
      </c>
      <c r="G196" s="1" t="s">
        <v>23</v>
      </c>
      <c r="H196" s="1" t="s">
        <v>20</v>
      </c>
      <c r="I196" s="1">
        <v>84</v>
      </c>
      <c r="J196" s="1" t="s">
        <v>17</v>
      </c>
      <c r="K196" s="1">
        <v>58.95</v>
      </c>
      <c r="L196" s="1" t="s">
        <v>18</v>
      </c>
      <c r="M196" s="3">
        <v>275000</v>
      </c>
    </row>
    <row r="197" spans="1:13">
      <c r="A197" s="2">
        <v>197</v>
      </c>
      <c r="B197" s="1" t="s">
        <v>13</v>
      </c>
      <c r="C197" s="1">
        <v>72</v>
      </c>
      <c r="D197" s="1">
        <v>63</v>
      </c>
      <c r="E197" s="1" t="s">
        <v>19</v>
      </c>
      <c r="F197" s="1">
        <v>77.5</v>
      </c>
      <c r="G197" s="1" t="s">
        <v>15</v>
      </c>
      <c r="H197" s="1" t="s">
        <v>20</v>
      </c>
      <c r="I197" s="1">
        <v>78</v>
      </c>
      <c r="J197" s="1" t="s">
        <v>21</v>
      </c>
      <c r="K197" s="1">
        <v>54.48</v>
      </c>
      <c r="L197" s="1" t="s">
        <v>18</v>
      </c>
      <c r="M197" s="3">
        <v>250000</v>
      </c>
    </row>
    <row r="198" spans="1:13">
      <c r="A198" s="2">
        <v>198</v>
      </c>
      <c r="B198" s="1" t="s">
        <v>25</v>
      </c>
      <c r="C198" s="1">
        <v>83.96</v>
      </c>
      <c r="D198" s="1">
        <v>53</v>
      </c>
      <c r="E198" s="1" t="s">
        <v>19</v>
      </c>
      <c r="F198" s="1">
        <v>91</v>
      </c>
      <c r="G198" s="1" t="s">
        <v>15</v>
      </c>
      <c r="H198" s="1" t="s">
        <v>16</v>
      </c>
      <c r="I198" s="1">
        <v>59.32</v>
      </c>
      <c r="J198" s="1" t="s">
        <v>17</v>
      </c>
      <c r="K198" s="1">
        <v>69.709999999999994</v>
      </c>
      <c r="L198" s="1" t="s">
        <v>18</v>
      </c>
      <c r="M198" s="3">
        <v>260000</v>
      </c>
    </row>
    <row r="199" spans="1:13">
      <c r="A199" s="2">
        <v>199</v>
      </c>
      <c r="B199" s="1" t="s">
        <v>25</v>
      </c>
      <c r="C199" s="1">
        <v>67</v>
      </c>
      <c r="D199" s="1">
        <v>70</v>
      </c>
      <c r="E199" s="1" t="s">
        <v>14</v>
      </c>
      <c r="F199" s="1">
        <v>65</v>
      </c>
      <c r="G199" s="1" t="s">
        <v>26</v>
      </c>
      <c r="H199" s="1" t="s">
        <v>16</v>
      </c>
      <c r="I199" s="1">
        <v>88</v>
      </c>
      <c r="J199" s="1" t="s">
        <v>17</v>
      </c>
      <c r="K199" s="1">
        <v>71.959999999999994</v>
      </c>
      <c r="L199" s="1" t="s">
        <v>24</v>
      </c>
      <c r="M199" s="3"/>
    </row>
    <row r="200" spans="1:13">
      <c r="A200" s="2">
        <v>200</v>
      </c>
      <c r="B200" s="1" t="s">
        <v>13</v>
      </c>
      <c r="C200" s="1">
        <v>69</v>
      </c>
      <c r="D200" s="1">
        <v>65</v>
      </c>
      <c r="E200" s="1" t="s">
        <v>14</v>
      </c>
      <c r="F200" s="1">
        <v>57</v>
      </c>
      <c r="G200" s="1" t="s">
        <v>23</v>
      </c>
      <c r="H200" s="1" t="s">
        <v>16</v>
      </c>
      <c r="I200" s="1">
        <v>73</v>
      </c>
      <c r="J200" s="1" t="s">
        <v>17</v>
      </c>
      <c r="K200" s="1">
        <v>55.8</v>
      </c>
      <c r="L200" s="1" t="s">
        <v>18</v>
      </c>
      <c r="M200" s="3">
        <v>265000</v>
      </c>
    </row>
    <row r="201" spans="1:13">
      <c r="A201" s="2">
        <v>201</v>
      </c>
      <c r="B201" s="1" t="s">
        <v>13</v>
      </c>
      <c r="C201" s="1">
        <v>69</v>
      </c>
      <c r="D201" s="1">
        <v>60</v>
      </c>
      <c r="E201" s="1" t="s">
        <v>14</v>
      </c>
      <c r="F201" s="1">
        <v>65</v>
      </c>
      <c r="G201" s="1" t="s">
        <v>23</v>
      </c>
      <c r="H201" s="1" t="s">
        <v>16</v>
      </c>
      <c r="I201" s="1">
        <v>87.55</v>
      </c>
      <c r="J201" s="1" t="s">
        <v>21</v>
      </c>
      <c r="K201" s="1">
        <v>52.81</v>
      </c>
      <c r="L201" s="1" t="s">
        <v>18</v>
      </c>
      <c r="M201" s="3">
        <v>300000</v>
      </c>
    </row>
    <row r="202" spans="1:13">
      <c r="A202" s="2">
        <v>202</v>
      </c>
      <c r="B202" s="1" t="s">
        <v>13</v>
      </c>
      <c r="C202" s="1">
        <v>54.2</v>
      </c>
      <c r="D202" s="1">
        <v>63</v>
      </c>
      <c r="E202" s="1" t="s">
        <v>19</v>
      </c>
      <c r="F202" s="1">
        <v>58</v>
      </c>
      <c r="G202" s="1" t="s">
        <v>23</v>
      </c>
      <c r="H202" s="1" t="s">
        <v>16</v>
      </c>
      <c r="I202" s="1">
        <v>79</v>
      </c>
      <c r="J202" s="1" t="s">
        <v>17</v>
      </c>
      <c r="K202" s="1">
        <v>58.44</v>
      </c>
      <c r="L202" s="1" t="s">
        <v>24</v>
      </c>
      <c r="M202" s="3"/>
    </row>
    <row r="203" spans="1:13">
      <c r="A203" s="2">
        <v>203</v>
      </c>
      <c r="B203" s="1" t="s">
        <v>13</v>
      </c>
      <c r="C203" s="1">
        <v>70</v>
      </c>
      <c r="D203" s="1">
        <v>63</v>
      </c>
      <c r="E203" s="1" t="s">
        <v>19</v>
      </c>
      <c r="F203" s="1">
        <v>66</v>
      </c>
      <c r="G203" s="1" t="s">
        <v>15</v>
      </c>
      <c r="H203" s="1" t="s">
        <v>16</v>
      </c>
      <c r="I203" s="1">
        <v>61.28</v>
      </c>
      <c r="J203" s="1" t="s">
        <v>17</v>
      </c>
      <c r="K203" s="1">
        <v>60.11</v>
      </c>
      <c r="L203" s="1" t="s">
        <v>18</v>
      </c>
      <c r="M203" s="3">
        <v>240000</v>
      </c>
    </row>
    <row r="204" spans="1:13">
      <c r="A204" s="2">
        <v>204</v>
      </c>
      <c r="B204" s="1" t="s">
        <v>13</v>
      </c>
      <c r="C204" s="1">
        <v>55.68</v>
      </c>
      <c r="D204" s="1">
        <v>61.33</v>
      </c>
      <c r="E204" s="1" t="s">
        <v>14</v>
      </c>
      <c r="F204" s="1">
        <v>56.87</v>
      </c>
      <c r="G204" s="1" t="s">
        <v>23</v>
      </c>
      <c r="H204" s="1" t="s">
        <v>16</v>
      </c>
      <c r="I204" s="1">
        <v>66</v>
      </c>
      <c r="J204" s="1" t="s">
        <v>17</v>
      </c>
      <c r="K204" s="1">
        <v>58.3</v>
      </c>
      <c r="L204" s="1" t="s">
        <v>18</v>
      </c>
      <c r="M204" s="3">
        <v>260000</v>
      </c>
    </row>
    <row r="205" spans="1:13">
      <c r="A205" s="2">
        <v>205</v>
      </c>
      <c r="B205" s="1" t="s">
        <v>25</v>
      </c>
      <c r="C205" s="1">
        <v>74</v>
      </c>
      <c r="D205" s="1">
        <v>73</v>
      </c>
      <c r="E205" s="1" t="s">
        <v>14</v>
      </c>
      <c r="F205" s="1">
        <v>73</v>
      </c>
      <c r="G205" s="1" t="s">
        <v>23</v>
      </c>
      <c r="H205" s="1" t="s">
        <v>20</v>
      </c>
      <c r="I205" s="1">
        <v>80</v>
      </c>
      <c r="J205" s="1" t="s">
        <v>21</v>
      </c>
      <c r="K205" s="1">
        <v>67.69</v>
      </c>
      <c r="L205" s="1" t="s">
        <v>18</v>
      </c>
      <c r="M205" s="3">
        <v>210000</v>
      </c>
    </row>
    <row r="206" spans="1:13">
      <c r="A206" s="2">
        <v>206</v>
      </c>
      <c r="B206" s="1" t="s">
        <v>13</v>
      </c>
      <c r="C206" s="1">
        <v>61</v>
      </c>
      <c r="D206" s="1">
        <v>62</v>
      </c>
      <c r="E206" s="1" t="s">
        <v>14</v>
      </c>
      <c r="F206" s="1">
        <v>65</v>
      </c>
      <c r="G206" s="1" t="s">
        <v>23</v>
      </c>
      <c r="H206" s="1" t="s">
        <v>16</v>
      </c>
      <c r="I206" s="1">
        <v>62</v>
      </c>
      <c r="J206" s="1" t="s">
        <v>21</v>
      </c>
      <c r="K206" s="1">
        <v>56.81</v>
      </c>
      <c r="L206" s="1" t="s">
        <v>18</v>
      </c>
      <c r="M206" s="3">
        <v>250000</v>
      </c>
    </row>
    <row r="207" spans="1:13">
      <c r="A207" s="2">
        <v>207</v>
      </c>
      <c r="B207" s="1" t="s">
        <v>13</v>
      </c>
      <c r="C207" s="1">
        <v>41</v>
      </c>
      <c r="D207" s="1">
        <v>42</v>
      </c>
      <c r="E207" s="1" t="s">
        <v>19</v>
      </c>
      <c r="F207" s="1">
        <v>60</v>
      </c>
      <c r="G207" s="1" t="s">
        <v>23</v>
      </c>
      <c r="H207" s="1" t="s">
        <v>16</v>
      </c>
      <c r="I207" s="1">
        <v>97</v>
      </c>
      <c r="J207" s="1" t="s">
        <v>21</v>
      </c>
      <c r="K207" s="1">
        <v>53.39</v>
      </c>
      <c r="L207" s="1" t="s">
        <v>24</v>
      </c>
      <c r="M207" s="3"/>
    </row>
    <row r="208" spans="1:13">
      <c r="A208" s="2">
        <v>208</v>
      </c>
      <c r="B208" s="1" t="s">
        <v>13</v>
      </c>
      <c r="C208" s="1">
        <v>83.33</v>
      </c>
      <c r="D208" s="1">
        <v>78</v>
      </c>
      <c r="E208" s="1" t="s">
        <v>14</v>
      </c>
      <c r="F208" s="1">
        <v>61</v>
      </c>
      <c r="G208" s="1" t="s">
        <v>23</v>
      </c>
      <c r="H208" s="1" t="s">
        <v>20</v>
      </c>
      <c r="I208" s="1">
        <v>88.56</v>
      </c>
      <c r="J208" s="1" t="s">
        <v>21</v>
      </c>
      <c r="K208" s="1">
        <v>71.55</v>
      </c>
      <c r="L208" s="1" t="s">
        <v>18</v>
      </c>
      <c r="M208" s="3">
        <v>300000</v>
      </c>
    </row>
    <row r="209" spans="1:13">
      <c r="A209" s="2">
        <v>209</v>
      </c>
      <c r="B209" s="1" t="s">
        <v>25</v>
      </c>
      <c r="C209" s="1">
        <v>43</v>
      </c>
      <c r="D209" s="1">
        <v>60</v>
      </c>
      <c r="E209" s="1" t="s">
        <v>19</v>
      </c>
      <c r="F209" s="1">
        <v>65</v>
      </c>
      <c r="G209" s="1" t="s">
        <v>23</v>
      </c>
      <c r="H209" s="1" t="s">
        <v>16</v>
      </c>
      <c r="I209" s="1">
        <v>92.66</v>
      </c>
      <c r="J209" s="1" t="s">
        <v>17</v>
      </c>
      <c r="K209" s="1">
        <v>62.92</v>
      </c>
      <c r="L209" s="1" t="s">
        <v>24</v>
      </c>
      <c r="M209" s="3"/>
    </row>
    <row r="210" spans="1:13">
      <c r="A210" s="2">
        <v>210</v>
      </c>
      <c r="B210" s="1" t="s">
        <v>13</v>
      </c>
      <c r="C210" s="1">
        <v>62</v>
      </c>
      <c r="D210" s="1">
        <v>72</v>
      </c>
      <c r="E210" s="1" t="s">
        <v>14</v>
      </c>
      <c r="F210" s="1">
        <v>65</v>
      </c>
      <c r="G210" s="1" t="s">
        <v>23</v>
      </c>
      <c r="H210" s="1" t="s">
        <v>16</v>
      </c>
      <c r="I210" s="1">
        <v>67</v>
      </c>
      <c r="J210" s="1" t="s">
        <v>21</v>
      </c>
      <c r="K210" s="1">
        <v>56.49</v>
      </c>
      <c r="L210" s="1" t="s">
        <v>18</v>
      </c>
      <c r="M210" s="3">
        <v>216000</v>
      </c>
    </row>
    <row r="211" spans="1:13">
      <c r="A211" s="2">
        <v>211</v>
      </c>
      <c r="B211" s="1" t="s">
        <v>13</v>
      </c>
      <c r="C211" s="1">
        <v>80.599999999999994</v>
      </c>
      <c r="D211" s="1">
        <v>82</v>
      </c>
      <c r="E211" s="1" t="s">
        <v>14</v>
      </c>
      <c r="F211" s="1">
        <v>77.599999999999994</v>
      </c>
      <c r="G211" s="1" t="s">
        <v>23</v>
      </c>
      <c r="H211" s="1" t="s">
        <v>16</v>
      </c>
      <c r="I211" s="1">
        <v>91</v>
      </c>
      <c r="J211" s="1" t="s">
        <v>21</v>
      </c>
      <c r="K211" s="1">
        <v>74.489999999999995</v>
      </c>
      <c r="L211" s="1" t="s">
        <v>18</v>
      </c>
      <c r="M211" s="3">
        <v>400000</v>
      </c>
    </row>
    <row r="212" spans="1:13">
      <c r="A212" s="2">
        <v>212</v>
      </c>
      <c r="B212" s="1" t="s">
        <v>13</v>
      </c>
      <c r="C212" s="1">
        <v>58</v>
      </c>
      <c r="D212" s="1">
        <v>60</v>
      </c>
      <c r="E212" s="1" t="s">
        <v>19</v>
      </c>
      <c r="F212" s="1">
        <v>72</v>
      </c>
      <c r="G212" s="1" t="s">
        <v>15</v>
      </c>
      <c r="H212" s="1" t="s">
        <v>16</v>
      </c>
      <c r="I212" s="1">
        <v>74</v>
      </c>
      <c r="J212" s="1" t="s">
        <v>21</v>
      </c>
      <c r="K212" s="1">
        <v>53.62</v>
      </c>
      <c r="L212" s="1" t="s">
        <v>18</v>
      </c>
      <c r="M212" s="3">
        <v>275000</v>
      </c>
    </row>
    <row r="213" spans="1:13">
      <c r="A213" s="2">
        <v>213</v>
      </c>
      <c r="B213" s="1" t="s">
        <v>13</v>
      </c>
      <c r="C213" s="1">
        <v>67</v>
      </c>
      <c r="D213" s="1">
        <v>67</v>
      </c>
      <c r="E213" s="1" t="s">
        <v>14</v>
      </c>
      <c r="F213" s="1">
        <v>73</v>
      </c>
      <c r="G213" s="1" t="s">
        <v>23</v>
      </c>
      <c r="H213" s="1" t="s">
        <v>20</v>
      </c>
      <c r="I213" s="1">
        <v>59</v>
      </c>
      <c r="J213" s="1" t="s">
        <v>21</v>
      </c>
      <c r="K213" s="1">
        <v>69.72</v>
      </c>
      <c r="L213" s="1" t="s">
        <v>18</v>
      </c>
      <c r="M213" s="3">
        <v>295000</v>
      </c>
    </row>
    <row r="214" spans="1:13">
      <c r="A214" s="2">
        <v>214</v>
      </c>
      <c r="B214" s="1" t="s">
        <v>25</v>
      </c>
      <c r="C214" s="1">
        <v>74</v>
      </c>
      <c r="D214" s="1">
        <v>66</v>
      </c>
      <c r="E214" s="1" t="s">
        <v>14</v>
      </c>
      <c r="F214" s="1">
        <v>58</v>
      </c>
      <c r="G214" s="1" t="s">
        <v>23</v>
      </c>
      <c r="H214" s="1" t="s">
        <v>16</v>
      </c>
      <c r="I214" s="1">
        <v>70</v>
      </c>
      <c r="J214" s="1" t="s">
        <v>17</v>
      </c>
      <c r="K214" s="1">
        <v>60.23</v>
      </c>
      <c r="L214" s="1" t="s">
        <v>18</v>
      </c>
      <c r="M214" s="3">
        <v>204000</v>
      </c>
    </row>
    <row r="215" spans="1:13">
      <c r="A215" s="7">
        <v>215</v>
      </c>
      <c r="B215" s="8" t="s">
        <v>13</v>
      </c>
      <c r="C215" s="8">
        <v>62</v>
      </c>
      <c r="D215" s="8">
        <v>58</v>
      </c>
      <c r="E215" s="8" t="s">
        <v>19</v>
      </c>
      <c r="F215" s="8">
        <v>53</v>
      </c>
      <c r="G215" s="8" t="s">
        <v>23</v>
      </c>
      <c r="H215" s="8" t="s">
        <v>16</v>
      </c>
      <c r="I215" s="8">
        <v>89</v>
      </c>
      <c r="J215" s="8" t="s">
        <v>17</v>
      </c>
      <c r="K215" s="8">
        <v>60.22</v>
      </c>
      <c r="L215" s="8" t="s">
        <v>24</v>
      </c>
      <c r="M215" s="9"/>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C879-BBB8-475A-995D-0BB755967BAE}">
  <dimension ref="A1:H148"/>
  <sheetViews>
    <sheetView workbookViewId="0">
      <selection activeCell="J10" sqref="J10"/>
    </sheetView>
  </sheetViews>
  <sheetFormatPr defaultRowHeight="15"/>
  <cols>
    <col min="6" max="6" width="10.42578125" bestFit="1" customWidth="1"/>
  </cols>
  <sheetData>
    <row r="1" spans="1:8">
      <c r="A1" s="1" t="s">
        <v>10</v>
      </c>
      <c r="B1" s="1" t="s">
        <v>12</v>
      </c>
      <c r="C1" s="1" t="s">
        <v>5</v>
      </c>
      <c r="D1" s="1" t="s">
        <v>8</v>
      </c>
    </row>
    <row r="2" spans="1:8">
      <c r="A2" s="1">
        <v>58.8</v>
      </c>
      <c r="B2" s="1">
        <v>270000</v>
      </c>
      <c r="C2" s="1">
        <v>58</v>
      </c>
      <c r="D2" s="1">
        <v>55</v>
      </c>
    </row>
    <row r="3" spans="1:8">
      <c r="A3" s="1">
        <v>66.28</v>
      </c>
      <c r="B3" s="1">
        <v>200000</v>
      </c>
      <c r="C3" s="1">
        <v>77.48</v>
      </c>
      <c r="D3" s="1">
        <v>86.5</v>
      </c>
    </row>
    <row r="4" spans="1:8">
      <c r="A4" s="1">
        <v>57.8</v>
      </c>
      <c r="B4" s="1">
        <v>250000</v>
      </c>
      <c r="C4" s="1">
        <v>64</v>
      </c>
      <c r="D4" s="1">
        <v>75</v>
      </c>
      <c r="F4" s="11" t="s">
        <v>29</v>
      </c>
      <c r="G4" s="11"/>
    </row>
    <row r="5" spans="1:8">
      <c r="A5" s="1">
        <v>55.5</v>
      </c>
      <c r="B5" s="1">
        <v>425000</v>
      </c>
      <c r="C5" s="1">
        <v>73.3</v>
      </c>
      <c r="D5" s="1">
        <v>96.8</v>
      </c>
      <c r="F5" s="12" t="s">
        <v>61</v>
      </c>
      <c r="G5" s="12"/>
      <c r="H5" s="12"/>
    </row>
    <row r="6" spans="1:8">
      <c r="A6" s="1">
        <v>62.14</v>
      </c>
      <c r="B6" s="1">
        <v>252000</v>
      </c>
      <c r="C6" s="1">
        <v>66</v>
      </c>
      <c r="D6" s="1">
        <v>67</v>
      </c>
      <c r="F6" s="12">
        <f>CORREL(B2:B148,D2:D148)</f>
        <v>0.18522435679332475</v>
      </c>
      <c r="G6" s="12" t="s">
        <v>62</v>
      </c>
      <c r="H6" s="12"/>
    </row>
    <row r="7" spans="1:8">
      <c r="A7" s="1">
        <v>60.85</v>
      </c>
      <c r="B7" s="1">
        <v>260000</v>
      </c>
      <c r="C7" s="1">
        <v>60</v>
      </c>
      <c r="D7" s="1">
        <v>62</v>
      </c>
    </row>
    <row r="8" spans="1:8">
      <c r="A8" s="1">
        <v>63.7</v>
      </c>
      <c r="B8" s="1">
        <v>250000</v>
      </c>
      <c r="C8" s="1">
        <v>78.3</v>
      </c>
      <c r="D8" s="1">
        <v>60</v>
      </c>
    </row>
    <row r="9" spans="1:8">
      <c r="A9" s="1">
        <v>68.63</v>
      </c>
      <c r="B9" s="1">
        <v>218000</v>
      </c>
      <c r="C9" s="1">
        <v>59</v>
      </c>
      <c r="D9" s="1">
        <v>68</v>
      </c>
      <c r="F9" s="12" t="s">
        <v>63</v>
      </c>
      <c r="G9" s="12"/>
      <c r="H9" s="12"/>
    </row>
    <row r="10" spans="1:8">
      <c r="A10" s="1">
        <v>64.66</v>
      </c>
      <c r="B10" s="1">
        <v>200000</v>
      </c>
      <c r="C10" s="1">
        <v>69</v>
      </c>
      <c r="D10" s="1">
        <v>72</v>
      </c>
      <c r="F10" s="15">
        <f>CORREL(B2:B148,C2:C148)</f>
        <v>-1.7196476760743352E-2</v>
      </c>
      <c r="G10" s="12" t="s">
        <v>62</v>
      </c>
      <c r="H10" s="12"/>
    </row>
    <row r="11" spans="1:8">
      <c r="A11" s="1">
        <v>62.54</v>
      </c>
      <c r="B11" s="1">
        <v>300000</v>
      </c>
      <c r="C11" s="1">
        <v>65.599999999999994</v>
      </c>
      <c r="D11" s="1">
        <v>60</v>
      </c>
    </row>
    <row r="12" spans="1:8">
      <c r="A12" s="1">
        <v>77.89</v>
      </c>
      <c r="B12" s="1">
        <v>236000</v>
      </c>
      <c r="C12" s="1">
        <v>70</v>
      </c>
      <c r="D12" s="1">
        <v>50.48</v>
      </c>
      <c r="F12" s="12" t="s">
        <v>64</v>
      </c>
      <c r="G12" s="12"/>
      <c r="H12" s="12"/>
    </row>
    <row r="13" spans="1:8">
      <c r="A13" s="1">
        <v>56.7</v>
      </c>
      <c r="B13" s="1">
        <v>265000</v>
      </c>
      <c r="C13" s="1">
        <v>66</v>
      </c>
      <c r="D13" s="1">
        <v>50</v>
      </c>
      <c r="F13" s="12">
        <f>CORREL(D2:D148,C2:C148)</f>
        <v>0.21463172616372928</v>
      </c>
      <c r="G13" s="12" t="s">
        <v>65</v>
      </c>
      <c r="H13" s="12"/>
    </row>
    <row r="14" spans="1:8">
      <c r="A14" s="1">
        <v>69.06</v>
      </c>
      <c r="B14" s="1">
        <v>393000</v>
      </c>
      <c r="C14" s="1">
        <v>85</v>
      </c>
      <c r="D14" s="1">
        <v>95</v>
      </c>
    </row>
    <row r="15" spans="1:8">
      <c r="A15" s="1">
        <v>68.81</v>
      </c>
      <c r="B15" s="1">
        <v>360000</v>
      </c>
      <c r="C15" s="1">
        <v>72.23</v>
      </c>
      <c r="D15" s="1">
        <v>55.53</v>
      </c>
    </row>
    <row r="16" spans="1:8">
      <c r="A16" s="1">
        <v>63.62</v>
      </c>
      <c r="B16" s="1">
        <v>300000</v>
      </c>
      <c r="C16" s="1">
        <v>64.739999999999995</v>
      </c>
      <c r="D16" s="1">
        <v>92</v>
      </c>
    </row>
    <row r="17" spans="1:4">
      <c r="A17" s="1">
        <v>74.010000000000005</v>
      </c>
      <c r="B17" s="1">
        <v>360000</v>
      </c>
      <c r="C17" s="1">
        <v>78.86</v>
      </c>
      <c r="D17" s="1">
        <v>97.4</v>
      </c>
    </row>
    <row r="18" spans="1:4">
      <c r="A18" s="1">
        <v>57.55</v>
      </c>
      <c r="B18" s="1">
        <v>240000</v>
      </c>
      <c r="C18" s="1">
        <v>66</v>
      </c>
      <c r="D18" s="1">
        <v>94</v>
      </c>
    </row>
    <row r="19" spans="1:4">
      <c r="A19" s="1">
        <v>57.69</v>
      </c>
      <c r="B19" s="1">
        <v>265000</v>
      </c>
      <c r="C19" s="1">
        <v>66</v>
      </c>
      <c r="D19" s="1">
        <v>68</v>
      </c>
    </row>
    <row r="20" spans="1:4">
      <c r="A20" s="1">
        <v>64.150000000000006</v>
      </c>
      <c r="B20" s="1">
        <v>350000</v>
      </c>
      <c r="C20" s="1">
        <v>67.5</v>
      </c>
      <c r="D20" s="1">
        <v>73.349999999999994</v>
      </c>
    </row>
    <row r="21" spans="1:4">
      <c r="A21" s="1">
        <v>56.7</v>
      </c>
      <c r="B21" s="1">
        <v>250000</v>
      </c>
      <c r="C21" s="1">
        <v>73</v>
      </c>
      <c r="D21" s="1">
        <v>52</v>
      </c>
    </row>
    <row r="22" spans="1:4">
      <c r="A22" s="1">
        <v>62.21</v>
      </c>
      <c r="B22" s="1">
        <v>278000</v>
      </c>
      <c r="C22" s="1">
        <v>66.400000000000006</v>
      </c>
      <c r="D22" s="1">
        <v>50.89</v>
      </c>
    </row>
    <row r="23" spans="1:4">
      <c r="A23" s="1">
        <v>72.78</v>
      </c>
      <c r="B23" s="1">
        <v>260000</v>
      </c>
      <c r="C23" s="1">
        <v>81</v>
      </c>
      <c r="D23" s="1">
        <v>88</v>
      </c>
    </row>
    <row r="24" spans="1:4">
      <c r="A24" s="1">
        <v>62.74</v>
      </c>
      <c r="B24" s="1">
        <v>300000</v>
      </c>
      <c r="C24" s="1">
        <v>72</v>
      </c>
      <c r="D24" s="1">
        <v>71</v>
      </c>
    </row>
    <row r="25" spans="1:4">
      <c r="A25" s="1">
        <v>55.47</v>
      </c>
      <c r="B25" s="1">
        <v>320000</v>
      </c>
      <c r="C25" s="1">
        <v>65.599999999999994</v>
      </c>
      <c r="D25" s="1">
        <v>58</v>
      </c>
    </row>
    <row r="26" spans="1:4">
      <c r="A26" s="1">
        <v>56.86</v>
      </c>
      <c r="B26" s="1">
        <v>240000</v>
      </c>
      <c r="C26" s="1">
        <v>66</v>
      </c>
      <c r="D26" s="1">
        <v>53.7</v>
      </c>
    </row>
    <row r="27" spans="1:4">
      <c r="A27" s="1">
        <v>62.56</v>
      </c>
      <c r="B27" s="1">
        <v>411000</v>
      </c>
      <c r="C27" s="1">
        <v>64</v>
      </c>
      <c r="D27" s="1">
        <v>93</v>
      </c>
    </row>
    <row r="28" spans="1:4">
      <c r="A28" s="1">
        <v>66.72</v>
      </c>
      <c r="B28" s="1">
        <v>287000</v>
      </c>
      <c r="C28" s="1">
        <v>80</v>
      </c>
      <c r="D28" s="1">
        <v>60</v>
      </c>
    </row>
    <row r="29" spans="1:4">
      <c r="A29" s="1">
        <v>62.9</v>
      </c>
      <c r="B29" s="1">
        <v>300000</v>
      </c>
      <c r="C29" s="1">
        <v>68</v>
      </c>
      <c r="D29" s="1">
        <v>95</v>
      </c>
    </row>
    <row r="30" spans="1:4">
      <c r="A30" s="1">
        <v>69.7</v>
      </c>
      <c r="B30" s="1">
        <v>200000</v>
      </c>
      <c r="C30" s="1">
        <v>81</v>
      </c>
      <c r="D30" s="1">
        <v>89</v>
      </c>
    </row>
    <row r="31" spans="1:4">
      <c r="A31" s="1">
        <v>54.55</v>
      </c>
      <c r="B31" s="1">
        <v>204000</v>
      </c>
      <c r="C31" s="1">
        <v>57</v>
      </c>
      <c r="D31" s="1">
        <v>78</v>
      </c>
    </row>
    <row r="32" spans="1:4">
      <c r="A32" s="1">
        <v>62.46</v>
      </c>
      <c r="B32" s="1">
        <v>250000</v>
      </c>
      <c r="C32" s="1">
        <v>68</v>
      </c>
      <c r="D32" s="1">
        <v>64</v>
      </c>
    </row>
    <row r="33" spans="1:4">
      <c r="A33" s="1">
        <v>62.98</v>
      </c>
      <c r="B33" s="1">
        <v>200000</v>
      </c>
      <c r="C33" s="1">
        <v>68.400000000000006</v>
      </c>
      <c r="D33" s="1">
        <v>65</v>
      </c>
    </row>
    <row r="34" spans="1:4">
      <c r="A34" s="1">
        <v>71.040000000000006</v>
      </c>
      <c r="B34" s="1">
        <v>450000</v>
      </c>
      <c r="C34" s="1">
        <v>72</v>
      </c>
      <c r="D34" s="1">
        <v>87</v>
      </c>
    </row>
    <row r="35" spans="1:4">
      <c r="A35" s="1">
        <v>65.56</v>
      </c>
      <c r="B35" s="1">
        <v>216000</v>
      </c>
      <c r="C35" s="1">
        <v>69</v>
      </c>
      <c r="D35" s="1">
        <v>78</v>
      </c>
    </row>
    <row r="36" spans="1:4">
      <c r="A36" s="1">
        <v>52.71</v>
      </c>
      <c r="B36" s="1">
        <v>220000</v>
      </c>
      <c r="C36" s="1">
        <v>65</v>
      </c>
      <c r="D36" s="1">
        <v>71</v>
      </c>
    </row>
    <row r="37" spans="1:4">
      <c r="A37" s="1">
        <v>66.88</v>
      </c>
      <c r="B37" s="1">
        <v>240000</v>
      </c>
      <c r="C37" s="1">
        <v>61.4</v>
      </c>
      <c r="D37" s="1">
        <v>68</v>
      </c>
    </row>
    <row r="38" spans="1:4">
      <c r="A38" s="1">
        <v>63.59</v>
      </c>
      <c r="B38" s="1">
        <v>360000</v>
      </c>
      <c r="C38" s="1">
        <v>74</v>
      </c>
      <c r="D38" s="1">
        <v>80</v>
      </c>
    </row>
    <row r="39" spans="1:4">
      <c r="A39" s="1">
        <v>57.99</v>
      </c>
      <c r="B39" s="1">
        <v>268000</v>
      </c>
      <c r="C39" s="1">
        <v>68</v>
      </c>
      <c r="D39" s="1">
        <v>74</v>
      </c>
    </row>
    <row r="40" spans="1:4">
      <c r="A40" s="1">
        <v>56.66</v>
      </c>
      <c r="B40" s="1">
        <v>265000</v>
      </c>
      <c r="C40" s="1">
        <v>72.11</v>
      </c>
      <c r="D40" s="1">
        <v>57.6</v>
      </c>
    </row>
    <row r="41" spans="1:4">
      <c r="A41" s="1">
        <v>57.24</v>
      </c>
      <c r="B41" s="1">
        <v>260000</v>
      </c>
      <c r="C41" s="1">
        <v>72</v>
      </c>
      <c r="D41" s="1">
        <v>60</v>
      </c>
    </row>
    <row r="42" spans="1:4">
      <c r="A42" s="1">
        <v>62.48</v>
      </c>
      <c r="B42" s="1">
        <v>300000</v>
      </c>
      <c r="C42" s="1">
        <v>66.89</v>
      </c>
      <c r="D42" s="1">
        <v>61.6</v>
      </c>
    </row>
    <row r="43" spans="1:4">
      <c r="A43" s="1">
        <v>59.69</v>
      </c>
      <c r="B43" s="1">
        <v>240000</v>
      </c>
      <c r="C43" s="1">
        <v>67.400000000000006</v>
      </c>
      <c r="D43" s="1">
        <v>59</v>
      </c>
    </row>
    <row r="44" spans="1:4">
      <c r="A44" s="1">
        <v>58.78</v>
      </c>
      <c r="B44" s="1">
        <v>240000</v>
      </c>
      <c r="C44" s="1">
        <v>75</v>
      </c>
      <c r="D44" s="1">
        <v>61</v>
      </c>
    </row>
    <row r="45" spans="1:4">
      <c r="A45" s="1">
        <v>58.46</v>
      </c>
      <c r="B45" s="1">
        <v>275000</v>
      </c>
      <c r="C45" s="1">
        <v>66</v>
      </c>
      <c r="D45" s="1">
        <v>68.92</v>
      </c>
    </row>
    <row r="46" spans="1:4">
      <c r="A46" s="1">
        <v>60.99</v>
      </c>
      <c r="B46" s="1">
        <v>275000</v>
      </c>
      <c r="C46" s="1">
        <v>67</v>
      </c>
      <c r="D46" s="1">
        <v>68.709999999999994</v>
      </c>
    </row>
    <row r="47" spans="1:4">
      <c r="A47" s="1">
        <v>68.069999999999993</v>
      </c>
      <c r="B47" s="1">
        <v>275000</v>
      </c>
      <c r="C47" s="1">
        <v>66</v>
      </c>
      <c r="D47" s="1">
        <v>70</v>
      </c>
    </row>
    <row r="48" spans="1:4">
      <c r="A48" s="1">
        <v>65.45</v>
      </c>
      <c r="B48" s="1">
        <v>360000</v>
      </c>
      <c r="C48" s="1">
        <v>62</v>
      </c>
      <c r="D48" s="1">
        <v>89</v>
      </c>
    </row>
    <row r="49" spans="1:4">
      <c r="A49" s="1">
        <v>66.94</v>
      </c>
      <c r="B49" s="1">
        <v>240000</v>
      </c>
      <c r="C49" s="1">
        <v>71</v>
      </c>
      <c r="D49" s="1">
        <v>95</v>
      </c>
    </row>
    <row r="50" spans="1:4">
      <c r="A50" s="1">
        <v>68.53</v>
      </c>
      <c r="B50" s="1">
        <v>240000</v>
      </c>
      <c r="C50" s="1">
        <v>78</v>
      </c>
      <c r="D50" s="1">
        <v>95.5</v>
      </c>
    </row>
    <row r="51" spans="1:4">
      <c r="A51" s="1">
        <v>59.75</v>
      </c>
      <c r="B51" s="1">
        <v>218000</v>
      </c>
      <c r="C51" s="1">
        <v>71.72</v>
      </c>
      <c r="D51" s="1">
        <v>86</v>
      </c>
    </row>
    <row r="52" spans="1:4">
      <c r="A52" s="1">
        <v>67.2</v>
      </c>
      <c r="B52" s="1">
        <v>336000</v>
      </c>
      <c r="C52" s="1">
        <v>70.2</v>
      </c>
      <c r="D52" s="1">
        <v>84.27</v>
      </c>
    </row>
    <row r="53" spans="1:4">
      <c r="A53" s="1">
        <v>64.27</v>
      </c>
      <c r="B53" s="1">
        <v>230000</v>
      </c>
      <c r="C53" s="1">
        <v>71.930000000000007</v>
      </c>
      <c r="D53" s="1">
        <v>61</v>
      </c>
    </row>
    <row r="54" spans="1:4">
      <c r="A54" s="1">
        <v>57.65</v>
      </c>
      <c r="B54" s="1">
        <v>500000</v>
      </c>
      <c r="C54" s="1">
        <v>65</v>
      </c>
      <c r="D54" s="1">
        <v>69</v>
      </c>
    </row>
    <row r="55" spans="1:4">
      <c r="A55" s="1">
        <v>59.42</v>
      </c>
      <c r="B55" s="1">
        <v>270000</v>
      </c>
      <c r="C55" s="1">
        <v>64.5</v>
      </c>
      <c r="D55" s="1">
        <v>86.04</v>
      </c>
    </row>
    <row r="56" spans="1:4">
      <c r="A56" s="1">
        <v>62.35</v>
      </c>
      <c r="B56" s="1">
        <v>240000</v>
      </c>
      <c r="C56" s="1">
        <v>69</v>
      </c>
      <c r="D56" s="1">
        <v>67</v>
      </c>
    </row>
    <row r="57" spans="1:4">
      <c r="A57" s="1">
        <v>70.2</v>
      </c>
      <c r="B57" s="1">
        <v>300000</v>
      </c>
      <c r="C57" s="1">
        <v>67</v>
      </c>
      <c r="D57" s="1">
        <v>86</v>
      </c>
    </row>
    <row r="58" spans="1:4">
      <c r="A58" s="1">
        <v>66.69</v>
      </c>
      <c r="B58" s="1">
        <v>300000</v>
      </c>
      <c r="C58" s="1">
        <v>68</v>
      </c>
      <c r="D58" s="1">
        <v>84</v>
      </c>
    </row>
    <row r="59" spans="1:4">
      <c r="A59" s="1">
        <v>62</v>
      </c>
      <c r="B59" s="1">
        <v>300000</v>
      </c>
      <c r="C59" s="1">
        <v>70</v>
      </c>
      <c r="D59" s="1">
        <v>55</v>
      </c>
    </row>
    <row r="60" spans="1:4">
      <c r="A60" s="1">
        <v>76.180000000000007</v>
      </c>
      <c r="B60" s="1">
        <v>400000</v>
      </c>
      <c r="C60" s="1">
        <v>77.2</v>
      </c>
      <c r="D60" s="1">
        <v>78.739999999999995</v>
      </c>
    </row>
    <row r="61" spans="1:4">
      <c r="A61" s="1">
        <v>57.03</v>
      </c>
      <c r="B61" s="1">
        <v>220000</v>
      </c>
      <c r="C61" s="1">
        <v>64</v>
      </c>
      <c r="D61" s="1">
        <v>67</v>
      </c>
    </row>
    <row r="62" spans="1:4">
      <c r="A62" s="1">
        <v>64.36</v>
      </c>
      <c r="B62" s="1">
        <v>210000</v>
      </c>
      <c r="C62" s="1">
        <v>73</v>
      </c>
      <c r="D62" s="1">
        <v>58</v>
      </c>
    </row>
    <row r="63" spans="1:4">
      <c r="A63" s="1">
        <v>62.36</v>
      </c>
      <c r="B63" s="1">
        <v>210000</v>
      </c>
      <c r="C63" s="1">
        <v>69</v>
      </c>
      <c r="D63" s="1">
        <v>62</v>
      </c>
    </row>
    <row r="64" spans="1:4">
      <c r="A64" s="1">
        <v>68.03</v>
      </c>
      <c r="B64" s="1">
        <v>300000</v>
      </c>
      <c r="C64" s="1">
        <v>82</v>
      </c>
      <c r="D64" s="1">
        <v>92</v>
      </c>
    </row>
    <row r="65" spans="1:4">
      <c r="A65" s="1">
        <v>59.47</v>
      </c>
      <c r="B65" s="1">
        <v>230000</v>
      </c>
      <c r="C65" s="1">
        <v>66</v>
      </c>
      <c r="D65" s="1">
        <v>72</v>
      </c>
    </row>
    <row r="66" spans="1:4">
      <c r="A66" s="1">
        <v>54.97</v>
      </c>
      <c r="B66" s="1">
        <v>260000</v>
      </c>
      <c r="C66" s="1">
        <v>64</v>
      </c>
      <c r="D66" s="1">
        <v>53.88</v>
      </c>
    </row>
    <row r="67" spans="1:4">
      <c r="A67" s="1">
        <v>62.16</v>
      </c>
      <c r="B67" s="1">
        <v>420000</v>
      </c>
      <c r="C67" s="1">
        <v>65</v>
      </c>
      <c r="D67" s="1">
        <v>95.46</v>
      </c>
    </row>
    <row r="68" spans="1:4">
      <c r="A68" s="1">
        <v>64.44</v>
      </c>
      <c r="B68" s="1">
        <v>300000</v>
      </c>
      <c r="C68" s="1">
        <v>76</v>
      </c>
      <c r="D68" s="1">
        <v>66</v>
      </c>
    </row>
    <row r="69" spans="1:4">
      <c r="A69" s="1">
        <v>57.31</v>
      </c>
      <c r="B69" s="1">
        <v>220000</v>
      </c>
      <c r="C69" s="1">
        <v>65</v>
      </c>
      <c r="D69" s="1">
        <v>70</v>
      </c>
    </row>
    <row r="70" spans="1:4">
      <c r="A70" s="1">
        <v>60.44</v>
      </c>
      <c r="B70" s="1">
        <v>380000</v>
      </c>
      <c r="C70" s="1">
        <v>68</v>
      </c>
      <c r="D70" s="1">
        <v>78</v>
      </c>
    </row>
    <row r="71" spans="1:4">
      <c r="A71" s="1">
        <v>61.31</v>
      </c>
      <c r="B71" s="1">
        <v>300000</v>
      </c>
      <c r="C71" s="1">
        <v>68</v>
      </c>
      <c r="D71" s="1">
        <v>57.5</v>
      </c>
    </row>
    <row r="72" spans="1:4">
      <c r="A72" s="1">
        <v>65.83</v>
      </c>
      <c r="B72" s="1">
        <v>240000</v>
      </c>
      <c r="C72" s="1">
        <v>73</v>
      </c>
      <c r="D72" s="1">
        <v>85</v>
      </c>
    </row>
    <row r="73" spans="1:4">
      <c r="A73" s="1">
        <v>58.23</v>
      </c>
      <c r="B73" s="1">
        <v>360000</v>
      </c>
      <c r="C73" s="1">
        <v>65</v>
      </c>
      <c r="D73" s="1">
        <v>55</v>
      </c>
    </row>
    <row r="74" spans="1:4">
      <c r="A74" s="1">
        <v>73.52</v>
      </c>
      <c r="B74" s="1">
        <v>200000</v>
      </c>
      <c r="C74" s="1">
        <v>83</v>
      </c>
      <c r="D74" s="1">
        <v>80</v>
      </c>
    </row>
    <row r="75" spans="1:4">
      <c r="A75" s="1">
        <v>58.31</v>
      </c>
      <c r="B75" s="1">
        <v>300000</v>
      </c>
      <c r="C75" s="1">
        <v>69</v>
      </c>
      <c r="D75" s="1">
        <v>84</v>
      </c>
    </row>
    <row r="76" spans="1:4">
      <c r="A76" s="1">
        <v>54.8</v>
      </c>
      <c r="B76" s="1">
        <v>250000</v>
      </c>
      <c r="C76" s="1">
        <v>72</v>
      </c>
      <c r="D76" s="1">
        <v>57.2</v>
      </c>
    </row>
    <row r="77" spans="1:4">
      <c r="A77" s="1">
        <v>53.94</v>
      </c>
      <c r="B77" s="1">
        <v>250000</v>
      </c>
      <c r="C77" s="1">
        <v>61</v>
      </c>
      <c r="D77" s="1">
        <v>58</v>
      </c>
    </row>
    <row r="78" spans="1:4">
      <c r="A78" s="1">
        <v>63.08</v>
      </c>
      <c r="B78" s="1">
        <v>280000</v>
      </c>
      <c r="C78" s="1">
        <v>67</v>
      </c>
      <c r="D78" s="1">
        <v>72.150000000000006</v>
      </c>
    </row>
    <row r="79" spans="1:4">
      <c r="A79" s="1">
        <v>55.01</v>
      </c>
      <c r="B79" s="1">
        <v>250000</v>
      </c>
      <c r="C79" s="1">
        <v>69</v>
      </c>
      <c r="D79" s="1">
        <v>53.7</v>
      </c>
    </row>
    <row r="80" spans="1:4">
      <c r="A80" s="1">
        <v>60.5</v>
      </c>
      <c r="B80" s="1">
        <v>216000</v>
      </c>
      <c r="C80" s="1">
        <v>66</v>
      </c>
      <c r="D80" s="1">
        <v>89</v>
      </c>
    </row>
    <row r="81" spans="1:4">
      <c r="A81" s="1">
        <v>70.849999999999994</v>
      </c>
      <c r="B81" s="1">
        <v>300000</v>
      </c>
      <c r="C81" s="1">
        <v>66.599999999999994</v>
      </c>
      <c r="D81" s="1">
        <v>96</v>
      </c>
    </row>
    <row r="82" spans="1:4">
      <c r="A82" s="1">
        <v>67.05</v>
      </c>
      <c r="B82" s="1">
        <v>240000</v>
      </c>
      <c r="C82" s="1">
        <v>73</v>
      </c>
      <c r="D82" s="1">
        <v>80</v>
      </c>
    </row>
    <row r="83" spans="1:4">
      <c r="A83" s="1">
        <v>70.48</v>
      </c>
      <c r="B83" s="1">
        <v>276000</v>
      </c>
      <c r="C83" s="1">
        <v>78</v>
      </c>
      <c r="D83" s="1">
        <v>97</v>
      </c>
    </row>
    <row r="84" spans="1:4">
      <c r="A84" s="1">
        <v>64.34</v>
      </c>
      <c r="B84" s="1">
        <v>940000</v>
      </c>
      <c r="C84" s="1">
        <v>64.599999999999994</v>
      </c>
      <c r="D84" s="1">
        <v>82.66</v>
      </c>
    </row>
    <row r="85" spans="1:4">
      <c r="A85" s="1">
        <v>71.489999999999995</v>
      </c>
      <c r="B85" s="1">
        <v>250000</v>
      </c>
      <c r="C85" s="1">
        <v>69.599999999999994</v>
      </c>
      <c r="D85" s="1">
        <v>55.67</v>
      </c>
    </row>
    <row r="86" spans="1:4">
      <c r="A86" s="1">
        <v>71</v>
      </c>
      <c r="B86" s="1">
        <v>236000</v>
      </c>
      <c r="C86" s="1">
        <v>69.3</v>
      </c>
      <c r="D86" s="1">
        <v>80.400000000000006</v>
      </c>
    </row>
    <row r="87" spans="1:4">
      <c r="A87" s="1">
        <v>56.7</v>
      </c>
      <c r="B87" s="1">
        <v>240000</v>
      </c>
      <c r="C87" s="1">
        <v>73</v>
      </c>
      <c r="D87" s="1">
        <v>60</v>
      </c>
    </row>
    <row r="88" spans="1:4">
      <c r="A88" s="1">
        <v>61.26</v>
      </c>
      <c r="B88" s="1">
        <v>250000</v>
      </c>
      <c r="C88" s="1">
        <v>64.33</v>
      </c>
      <c r="D88" s="1">
        <v>64</v>
      </c>
    </row>
    <row r="89" spans="1:4">
      <c r="A89" s="1">
        <v>73.33</v>
      </c>
      <c r="B89" s="1">
        <v>350000</v>
      </c>
      <c r="C89" s="1">
        <v>73</v>
      </c>
      <c r="D89" s="1">
        <v>75</v>
      </c>
    </row>
    <row r="90" spans="1:4">
      <c r="A90" s="1">
        <v>68.2</v>
      </c>
      <c r="B90" s="1">
        <v>210000</v>
      </c>
      <c r="C90" s="1">
        <v>75.5</v>
      </c>
      <c r="D90" s="1">
        <v>70</v>
      </c>
    </row>
    <row r="91" spans="1:4">
      <c r="A91" s="1">
        <v>58.4</v>
      </c>
      <c r="B91" s="1">
        <v>250000</v>
      </c>
      <c r="C91" s="1">
        <v>69</v>
      </c>
      <c r="D91" s="1">
        <v>55.5</v>
      </c>
    </row>
    <row r="92" spans="1:4">
      <c r="A92" s="1">
        <v>76.260000000000005</v>
      </c>
      <c r="B92" s="1">
        <v>400000</v>
      </c>
      <c r="C92" s="1">
        <v>77.72</v>
      </c>
      <c r="D92" s="1">
        <v>81.2</v>
      </c>
    </row>
    <row r="93" spans="1:4">
      <c r="A93" s="1">
        <v>68.55</v>
      </c>
      <c r="B93" s="1">
        <v>250000</v>
      </c>
      <c r="C93" s="1">
        <v>66</v>
      </c>
      <c r="D93" s="1">
        <v>90</v>
      </c>
    </row>
    <row r="94" spans="1:4">
      <c r="A94" s="1">
        <v>60.78</v>
      </c>
      <c r="B94" s="1">
        <v>360000</v>
      </c>
      <c r="C94" s="1">
        <v>62</v>
      </c>
      <c r="D94" s="1">
        <v>80</v>
      </c>
    </row>
    <row r="95" spans="1:4">
      <c r="A95" s="1">
        <v>53.49</v>
      </c>
      <c r="B95" s="1">
        <v>300000</v>
      </c>
      <c r="C95" s="1">
        <v>64</v>
      </c>
      <c r="D95" s="1">
        <v>74.400000000000006</v>
      </c>
    </row>
    <row r="96" spans="1:4">
      <c r="A96" s="1">
        <v>60.98</v>
      </c>
      <c r="B96" s="1">
        <v>250000</v>
      </c>
      <c r="C96" s="1">
        <v>77</v>
      </c>
      <c r="D96" s="1">
        <v>65</v>
      </c>
    </row>
    <row r="97" spans="1:4">
      <c r="A97" s="1">
        <v>67.13</v>
      </c>
      <c r="B97" s="1">
        <v>250000</v>
      </c>
      <c r="C97" s="1">
        <v>72</v>
      </c>
      <c r="D97" s="1">
        <v>94</v>
      </c>
    </row>
    <row r="98" spans="1:4">
      <c r="A98" s="1">
        <v>65.63</v>
      </c>
      <c r="B98" s="1">
        <v>200000</v>
      </c>
      <c r="C98" s="1">
        <v>69</v>
      </c>
      <c r="D98" s="1">
        <v>55.6</v>
      </c>
    </row>
    <row r="99" spans="1:4">
      <c r="A99" s="1">
        <v>60.41</v>
      </c>
      <c r="B99" s="1">
        <v>225000</v>
      </c>
      <c r="C99" s="1">
        <v>72</v>
      </c>
      <c r="D99" s="1">
        <v>56</v>
      </c>
    </row>
    <row r="100" spans="1:4">
      <c r="A100" s="1">
        <v>71.77</v>
      </c>
      <c r="B100" s="1">
        <v>250000</v>
      </c>
      <c r="C100" s="1">
        <v>73</v>
      </c>
      <c r="D100" s="1">
        <v>96</v>
      </c>
    </row>
    <row r="101" spans="1:4">
      <c r="A101" s="1">
        <v>54.43</v>
      </c>
      <c r="B101" s="1">
        <v>220000</v>
      </c>
      <c r="C101" s="1">
        <v>59</v>
      </c>
      <c r="D101" s="1">
        <v>58</v>
      </c>
    </row>
    <row r="102" spans="1:4">
      <c r="A102" s="1">
        <v>56.94</v>
      </c>
      <c r="B102" s="1">
        <v>265000</v>
      </c>
      <c r="C102" s="1">
        <v>69.5</v>
      </c>
      <c r="D102" s="1">
        <v>56</v>
      </c>
    </row>
    <row r="103" spans="1:4">
      <c r="A103" s="1">
        <v>61.29</v>
      </c>
      <c r="B103" s="1">
        <v>260000</v>
      </c>
      <c r="C103" s="1">
        <v>73.430000000000007</v>
      </c>
      <c r="D103" s="1">
        <v>60</v>
      </c>
    </row>
    <row r="104" spans="1:4">
      <c r="A104" s="1">
        <v>60.39</v>
      </c>
      <c r="B104" s="1">
        <v>300000</v>
      </c>
      <c r="C104" s="1">
        <v>70.67</v>
      </c>
      <c r="D104" s="1">
        <v>89</v>
      </c>
    </row>
    <row r="105" spans="1:4">
      <c r="A105" s="1">
        <v>63.23</v>
      </c>
      <c r="B105" s="1">
        <v>400000</v>
      </c>
      <c r="C105" s="1">
        <v>71.25</v>
      </c>
      <c r="D105" s="1">
        <v>72</v>
      </c>
    </row>
    <row r="106" spans="1:4">
      <c r="A106" s="1">
        <v>55.14</v>
      </c>
      <c r="B106" s="1">
        <v>233000</v>
      </c>
      <c r="C106" s="1">
        <v>66</v>
      </c>
      <c r="D106" s="1">
        <v>85</v>
      </c>
    </row>
    <row r="107" spans="1:4">
      <c r="A107" s="1">
        <v>62.28</v>
      </c>
      <c r="B107" s="1">
        <v>300000</v>
      </c>
      <c r="C107" s="1">
        <v>65</v>
      </c>
      <c r="D107" s="1">
        <v>83</v>
      </c>
    </row>
    <row r="108" spans="1:4">
      <c r="A108" s="1">
        <v>64.08</v>
      </c>
      <c r="B108" s="1">
        <v>240000</v>
      </c>
      <c r="C108" s="1">
        <v>56</v>
      </c>
      <c r="D108" s="1">
        <v>57</v>
      </c>
    </row>
    <row r="109" spans="1:4">
      <c r="A109" s="1">
        <v>61.3</v>
      </c>
      <c r="B109" s="1">
        <v>690000</v>
      </c>
      <c r="C109" s="1">
        <v>58</v>
      </c>
      <c r="D109" s="1">
        <v>56</v>
      </c>
    </row>
    <row r="110" spans="1:4">
      <c r="A110" s="1">
        <v>58.87</v>
      </c>
      <c r="B110" s="1">
        <v>270000</v>
      </c>
      <c r="C110" s="1">
        <v>75</v>
      </c>
      <c r="D110" s="1">
        <v>83</v>
      </c>
    </row>
    <row r="111" spans="1:4">
      <c r="A111" s="1">
        <v>65.25</v>
      </c>
      <c r="B111" s="1">
        <v>240000</v>
      </c>
      <c r="C111" s="1">
        <v>84</v>
      </c>
      <c r="D111" s="1">
        <v>98</v>
      </c>
    </row>
    <row r="112" spans="1:4">
      <c r="A112" s="1">
        <v>62.48</v>
      </c>
      <c r="B112" s="1">
        <v>340000</v>
      </c>
      <c r="C112" s="1">
        <v>65</v>
      </c>
      <c r="D112" s="1">
        <v>86</v>
      </c>
    </row>
    <row r="113" spans="1:4">
      <c r="A113" s="1">
        <v>53.2</v>
      </c>
      <c r="B113" s="1">
        <v>250000</v>
      </c>
      <c r="C113" s="1">
        <v>60</v>
      </c>
      <c r="D113" s="1">
        <v>70</v>
      </c>
    </row>
    <row r="114" spans="1:4">
      <c r="A114" s="1">
        <v>52.72</v>
      </c>
      <c r="B114" s="1">
        <v>255000</v>
      </c>
      <c r="C114" s="1">
        <v>65</v>
      </c>
      <c r="D114" s="1">
        <v>80</v>
      </c>
    </row>
    <row r="115" spans="1:4">
      <c r="A115" s="1">
        <v>55.03</v>
      </c>
      <c r="B115" s="1">
        <v>300000</v>
      </c>
      <c r="C115" s="1">
        <v>60.9</v>
      </c>
      <c r="D115" s="1">
        <v>93.4</v>
      </c>
    </row>
    <row r="116" spans="1:4">
      <c r="A116" s="1">
        <v>72.290000000000006</v>
      </c>
      <c r="B116" s="1">
        <v>300000</v>
      </c>
      <c r="C116" s="1">
        <v>65</v>
      </c>
      <c r="D116" s="1">
        <v>75</v>
      </c>
    </row>
    <row r="117" spans="1:4">
      <c r="A117" s="1">
        <v>66.06</v>
      </c>
      <c r="B117" s="1">
        <v>285000</v>
      </c>
      <c r="C117" s="1">
        <v>77.25</v>
      </c>
      <c r="D117" s="1">
        <v>75.2</v>
      </c>
    </row>
    <row r="118" spans="1:4">
      <c r="A118" s="1">
        <v>66.459999999999994</v>
      </c>
      <c r="B118" s="1">
        <v>500000</v>
      </c>
      <c r="C118" s="1">
        <v>64</v>
      </c>
      <c r="D118" s="1">
        <v>75</v>
      </c>
    </row>
    <row r="119" spans="1:4">
      <c r="A119" s="1">
        <v>65.52</v>
      </c>
      <c r="B119" s="1">
        <v>250000</v>
      </c>
      <c r="C119" s="1">
        <v>63.35</v>
      </c>
      <c r="D119" s="1">
        <v>53.04</v>
      </c>
    </row>
    <row r="120" spans="1:4">
      <c r="A120" s="1">
        <v>52.38</v>
      </c>
      <c r="B120" s="1">
        <v>240000</v>
      </c>
      <c r="C120" s="1">
        <v>60</v>
      </c>
      <c r="D120" s="1">
        <v>63</v>
      </c>
    </row>
    <row r="121" spans="1:4">
      <c r="A121" s="1">
        <v>66.040000000000006</v>
      </c>
      <c r="B121" s="1">
        <v>290000</v>
      </c>
      <c r="C121" s="1">
        <v>72</v>
      </c>
      <c r="D121" s="1">
        <v>63.79</v>
      </c>
    </row>
    <row r="122" spans="1:4">
      <c r="A122" s="1">
        <v>52.64</v>
      </c>
      <c r="B122" s="1">
        <v>300000</v>
      </c>
      <c r="C122" s="1">
        <v>56</v>
      </c>
      <c r="D122" s="1">
        <v>84</v>
      </c>
    </row>
    <row r="123" spans="1:4">
      <c r="A123" s="1">
        <v>66.23</v>
      </c>
      <c r="B123" s="1">
        <v>500000</v>
      </c>
      <c r="C123" s="1">
        <v>64.27</v>
      </c>
      <c r="D123" s="1">
        <v>64</v>
      </c>
    </row>
    <row r="124" spans="1:4">
      <c r="A124" s="1">
        <v>57.9</v>
      </c>
      <c r="B124" s="1">
        <v>220000</v>
      </c>
      <c r="C124" s="1">
        <v>56</v>
      </c>
      <c r="D124" s="1">
        <v>55</v>
      </c>
    </row>
    <row r="125" spans="1:4">
      <c r="A125" s="1">
        <v>70.81</v>
      </c>
      <c r="B125" s="1">
        <v>650000</v>
      </c>
      <c r="C125" s="1">
        <v>79</v>
      </c>
      <c r="D125" s="1">
        <v>89</v>
      </c>
    </row>
    <row r="126" spans="1:4">
      <c r="A126" s="1">
        <v>68.069999999999993</v>
      </c>
      <c r="B126" s="1">
        <v>350000</v>
      </c>
      <c r="C126" s="1">
        <v>68</v>
      </c>
      <c r="D126" s="1">
        <v>73</v>
      </c>
    </row>
    <row r="127" spans="1:4">
      <c r="A127" s="1">
        <v>56.6</v>
      </c>
      <c r="B127" s="1">
        <v>265000</v>
      </c>
      <c r="C127" s="1">
        <v>62.8</v>
      </c>
      <c r="D127" s="1">
        <v>57</v>
      </c>
    </row>
    <row r="128" spans="1:4">
      <c r="A128" s="1">
        <v>61.82</v>
      </c>
      <c r="B128" s="1">
        <v>276000</v>
      </c>
      <c r="C128" s="1">
        <v>69</v>
      </c>
      <c r="D128" s="1">
        <v>60</v>
      </c>
    </row>
    <row r="129" spans="1:4">
      <c r="A129" s="1">
        <v>71.430000000000007</v>
      </c>
      <c r="B129" s="1">
        <v>252000</v>
      </c>
      <c r="C129" s="1">
        <v>78</v>
      </c>
      <c r="D129" s="1">
        <v>82</v>
      </c>
    </row>
    <row r="130" spans="1:4">
      <c r="A130" s="1">
        <v>64.86</v>
      </c>
      <c r="B130" s="1">
        <v>280000</v>
      </c>
      <c r="C130" s="1">
        <v>67</v>
      </c>
      <c r="D130" s="1">
        <v>95</v>
      </c>
    </row>
    <row r="131" spans="1:4">
      <c r="A131" s="1">
        <v>61.01</v>
      </c>
      <c r="B131" s="1">
        <v>264000</v>
      </c>
      <c r="C131" s="1">
        <v>72</v>
      </c>
      <c r="D131" s="1">
        <v>72</v>
      </c>
    </row>
    <row r="132" spans="1:4">
      <c r="A132" s="1">
        <v>57.34</v>
      </c>
      <c r="B132" s="1">
        <v>270000</v>
      </c>
      <c r="C132" s="1">
        <v>64.8</v>
      </c>
      <c r="D132" s="1">
        <v>93.4</v>
      </c>
    </row>
    <row r="133" spans="1:4">
      <c r="A133" s="1">
        <v>56.63</v>
      </c>
      <c r="B133" s="1">
        <v>300000</v>
      </c>
      <c r="C133" s="1">
        <v>56</v>
      </c>
      <c r="D133" s="1">
        <v>80</v>
      </c>
    </row>
    <row r="134" spans="1:4">
      <c r="A134" s="1">
        <v>58.95</v>
      </c>
      <c r="B134" s="1">
        <v>275000</v>
      </c>
      <c r="C134" s="1">
        <v>72</v>
      </c>
      <c r="D134" s="1">
        <v>84</v>
      </c>
    </row>
    <row r="135" spans="1:4">
      <c r="A135" s="1">
        <v>54.48</v>
      </c>
      <c r="B135" s="1">
        <v>250000</v>
      </c>
      <c r="C135" s="1">
        <v>77.5</v>
      </c>
      <c r="D135" s="1">
        <v>78</v>
      </c>
    </row>
    <row r="136" spans="1:4">
      <c r="A136" s="1">
        <v>69.709999999999994</v>
      </c>
      <c r="B136" s="1">
        <v>260000</v>
      </c>
      <c r="C136" s="1">
        <v>91</v>
      </c>
      <c r="D136" s="1">
        <v>59.32</v>
      </c>
    </row>
    <row r="137" spans="1:4">
      <c r="A137" s="1">
        <v>55.8</v>
      </c>
      <c r="B137" s="1">
        <v>265000</v>
      </c>
      <c r="C137" s="1">
        <v>57</v>
      </c>
      <c r="D137" s="1">
        <v>73</v>
      </c>
    </row>
    <row r="138" spans="1:4">
      <c r="A138" s="1">
        <v>52.81</v>
      </c>
      <c r="B138" s="1">
        <v>300000</v>
      </c>
      <c r="C138" s="1">
        <v>65</v>
      </c>
      <c r="D138" s="1">
        <v>87.55</v>
      </c>
    </row>
    <row r="139" spans="1:4">
      <c r="A139" s="1">
        <v>60.11</v>
      </c>
      <c r="B139" s="1">
        <v>240000</v>
      </c>
      <c r="C139" s="1">
        <v>66</v>
      </c>
      <c r="D139" s="1">
        <v>61.28</v>
      </c>
    </row>
    <row r="140" spans="1:4">
      <c r="A140" s="1">
        <v>58.3</v>
      </c>
      <c r="B140" s="1">
        <v>260000</v>
      </c>
      <c r="C140" s="1">
        <v>56.87</v>
      </c>
      <c r="D140" s="1">
        <v>66</v>
      </c>
    </row>
    <row r="141" spans="1:4">
      <c r="A141" s="1">
        <v>67.69</v>
      </c>
      <c r="B141" s="1">
        <v>210000</v>
      </c>
      <c r="C141" s="1">
        <v>73</v>
      </c>
      <c r="D141" s="1">
        <v>80</v>
      </c>
    </row>
    <row r="142" spans="1:4">
      <c r="A142" s="1">
        <v>56.81</v>
      </c>
      <c r="B142" s="1">
        <v>250000</v>
      </c>
      <c r="C142" s="1">
        <v>65</v>
      </c>
      <c r="D142" s="1">
        <v>62</v>
      </c>
    </row>
    <row r="143" spans="1:4">
      <c r="A143" s="1">
        <v>71.55</v>
      </c>
      <c r="B143" s="1">
        <v>300000</v>
      </c>
      <c r="C143" s="1">
        <v>61</v>
      </c>
      <c r="D143" s="1">
        <v>88.56</v>
      </c>
    </row>
    <row r="144" spans="1:4">
      <c r="A144" s="1">
        <v>56.49</v>
      </c>
      <c r="B144" s="1">
        <v>216000</v>
      </c>
      <c r="C144" s="1">
        <v>65</v>
      </c>
      <c r="D144" s="1">
        <v>67</v>
      </c>
    </row>
    <row r="145" spans="1:4">
      <c r="A145" s="1">
        <v>74.489999999999995</v>
      </c>
      <c r="B145" s="1">
        <v>400000</v>
      </c>
      <c r="C145" s="1">
        <v>77.599999999999994</v>
      </c>
      <c r="D145" s="1">
        <v>91</v>
      </c>
    </row>
    <row r="146" spans="1:4">
      <c r="A146" s="1">
        <v>53.62</v>
      </c>
      <c r="B146" s="1">
        <v>275000</v>
      </c>
      <c r="C146" s="1">
        <v>72</v>
      </c>
      <c r="D146" s="1">
        <v>74</v>
      </c>
    </row>
    <row r="147" spans="1:4">
      <c r="A147" s="1">
        <v>69.72</v>
      </c>
      <c r="B147" s="1">
        <v>295000</v>
      </c>
      <c r="C147" s="1">
        <v>73</v>
      </c>
      <c r="D147" s="1">
        <v>59</v>
      </c>
    </row>
    <row r="148" spans="1:4">
      <c r="A148" s="1">
        <v>60.23</v>
      </c>
      <c r="B148" s="1">
        <v>204000</v>
      </c>
      <c r="C148" s="1">
        <v>58</v>
      </c>
      <c r="D148" s="1">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575A-EE46-4370-A781-446E5F5E0754}">
  <dimension ref="A1:S97"/>
  <sheetViews>
    <sheetView topLeftCell="A6" workbookViewId="0">
      <selection activeCell="F21" sqref="F21"/>
    </sheetView>
  </sheetViews>
  <sheetFormatPr defaultRowHeight="15"/>
  <cols>
    <col min="1" max="1" width="20.140625" bestFit="1" customWidth="1"/>
    <col min="2" max="2" width="13.5703125" bestFit="1" customWidth="1"/>
  </cols>
  <sheetData>
    <row r="1" spans="1:2">
      <c r="A1" s="4" t="s">
        <v>27</v>
      </c>
      <c r="B1" s="5" t="s">
        <v>28</v>
      </c>
    </row>
    <row r="2" spans="1:2">
      <c r="A2" s="2">
        <v>200000</v>
      </c>
      <c r="B2" s="1">
        <v>270000</v>
      </c>
    </row>
    <row r="3" spans="1:2">
      <c r="A3" s="2">
        <v>250000</v>
      </c>
      <c r="B3" s="1">
        <v>260000</v>
      </c>
    </row>
    <row r="4" spans="1:2">
      <c r="A4" s="2">
        <v>425000</v>
      </c>
      <c r="B4" s="1">
        <v>265000</v>
      </c>
    </row>
    <row r="5" spans="1:2">
      <c r="A5" s="2">
        <v>252000</v>
      </c>
      <c r="B5" s="1">
        <v>360000</v>
      </c>
    </row>
    <row r="6" spans="1:2">
      <c r="A6" s="2">
        <v>250000</v>
      </c>
      <c r="B6" s="1">
        <v>265000</v>
      </c>
    </row>
    <row r="7" spans="1:2">
      <c r="A7" s="2">
        <v>218000</v>
      </c>
      <c r="B7" s="1">
        <v>250000</v>
      </c>
    </row>
    <row r="8" spans="1:2">
      <c r="A8" s="2">
        <v>200000</v>
      </c>
      <c r="B8" s="1">
        <v>278000</v>
      </c>
    </row>
    <row r="9" spans="1:2">
      <c r="A9" s="2">
        <v>300000</v>
      </c>
      <c r="B9" s="1">
        <v>300000</v>
      </c>
    </row>
    <row r="10" spans="1:2">
      <c r="A10" s="2">
        <v>236000</v>
      </c>
      <c r="B10" s="1">
        <v>320000</v>
      </c>
    </row>
    <row r="11" spans="1:2">
      <c r="A11" s="2">
        <v>393000</v>
      </c>
      <c r="B11" s="1">
        <v>240000</v>
      </c>
    </row>
    <row r="12" spans="1:2">
      <c r="A12" s="2">
        <v>300000</v>
      </c>
      <c r="B12" s="1">
        <v>300000</v>
      </c>
    </row>
    <row r="13" spans="1:2">
      <c r="A13" s="2">
        <v>360000</v>
      </c>
      <c r="B13" s="1">
        <v>200000</v>
      </c>
    </row>
    <row r="14" spans="1:2">
      <c r="A14" s="2">
        <v>240000</v>
      </c>
      <c r="B14" s="1">
        <v>450000</v>
      </c>
    </row>
    <row r="15" spans="1:2">
      <c r="A15" s="2">
        <v>350000</v>
      </c>
      <c r="B15" s="1">
        <v>216000</v>
      </c>
    </row>
    <row r="16" spans="1:2">
      <c r="A16" s="2">
        <v>260000</v>
      </c>
      <c r="B16" s="1">
        <v>220000</v>
      </c>
    </row>
    <row r="17" spans="1:19">
      <c r="A17" s="2">
        <v>411000</v>
      </c>
      <c r="B17" s="1">
        <v>275000</v>
      </c>
    </row>
    <row r="18" spans="1:19">
      <c r="A18" s="2">
        <v>287000</v>
      </c>
      <c r="B18" s="1">
        <v>240000</v>
      </c>
    </row>
    <row r="19" spans="1:19">
      <c r="A19" s="2">
        <v>200000</v>
      </c>
      <c r="B19" s="1">
        <v>210000</v>
      </c>
    </row>
    <row r="20" spans="1:19">
      <c r="A20" s="2">
        <v>204000</v>
      </c>
      <c r="B20" s="1">
        <v>210000</v>
      </c>
    </row>
    <row r="21" spans="1:19">
      <c r="A21" s="2">
        <v>250000</v>
      </c>
      <c r="B21" s="1">
        <v>380000</v>
      </c>
      <c r="D21" s="11" t="s">
        <v>29</v>
      </c>
      <c r="E21" s="11"/>
    </row>
    <row r="22" spans="1:19">
      <c r="A22" s="2">
        <v>240000</v>
      </c>
      <c r="B22" s="1">
        <v>240000</v>
      </c>
      <c r="D22" s="12" t="s">
        <v>30</v>
      </c>
      <c r="E22" s="12"/>
      <c r="F22" s="12"/>
      <c r="G22" s="12"/>
      <c r="H22" s="12"/>
      <c r="I22" s="12"/>
      <c r="J22" s="12"/>
      <c r="K22" s="12"/>
      <c r="L22" s="12"/>
      <c r="M22" s="12"/>
      <c r="N22" s="12"/>
    </row>
    <row r="23" spans="1:19">
      <c r="A23" s="2">
        <v>360000</v>
      </c>
      <c r="B23" s="1">
        <v>360000</v>
      </c>
      <c r="D23" s="12" t="s">
        <v>31</v>
      </c>
      <c r="E23" s="12"/>
      <c r="F23" s="12"/>
      <c r="G23" s="12"/>
      <c r="H23" s="12"/>
      <c r="I23" s="12"/>
      <c r="J23" s="12"/>
      <c r="K23" s="12"/>
      <c r="L23" s="12"/>
      <c r="M23" s="12"/>
      <c r="N23" s="12"/>
    </row>
    <row r="24" spans="1:19">
      <c r="A24" s="2">
        <v>268000</v>
      </c>
      <c r="B24" s="1">
        <v>200000</v>
      </c>
    </row>
    <row r="25" spans="1:19">
      <c r="A25" s="2">
        <v>265000</v>
      </c>
      <c r="B25" s="1">
        <v>250000</v>
      </c>
      <c r="D25" s="12" t="s">
        <v>32</v>
      </c>
      <c r="E25" s="12"/>
      <c r="F25" s="12"/>
      <c r="G25" s="12"/>
      <c r="H25" s="12"/>
      <c r="I25" s="12"/>
      <c r="J25" s="12"/>
      <c r="K25" s="12"/>
      <c r="L25" s="12"/>
      <c r="M25" s="12"/>
      <c r="N25" s="12"/>
      <c r="O25" s="12"/>
      <c r="P25" s="12"/>
      <c r="Q25" s="12"/>
      <c r="R25" s="12"/>
      <c r="S25" s="12"/>
    </row>
    <row r="26" spans="1:19">
      <c r="A26" s="2">
        <v>260000</v>
      </c>
      <c r="B26" s="1">
        <v>250000</v>
      </c>
    </row>
    <row r="27" spans="1:19">
      <c r="A27" s="2">
        <v>300000</v>
      </c>
      <c r="B27" s="1">
        <v>250000</v>
      </c>
    </row>
    <row r="28" spans="1:19">
      <c r="A28" s="2">
        <v>240000</v>
      </c>
      <c r="B28" s="1">
        <v>276000</v>
      </c>
    </row>
    <row r="29" spans="1:19">
      <c r="A29" s="2">
        <v>240000</v>
      </c>
      <c r="B29" s="1">
        <v>250000</v>
      </c>
    </row>
    <row r="30" spans="1:19">
      <c r="A30" s="2">
        <v>275000</v>
      </c>
      <c r="B30" s="1">
        <v>240000</v>
      </c>
    </row>
    <row r="31" spans="1:19">
      <c r="A31" s="2">
        <v>275000</v>
      </c>
      <c r="B31" s="1">
        <v>250000</v>
      </c>
    </row>
    <row r="32" spans="1:19">
      <c r="A32" s="2">
        <v>360000</v>
      </c>
      <c r="B32" s="1">
        <v>250000</v>
      </c>
    </row>
    <row r="33" spans="1:2">
      <c r="A33" s="2">
        <v>240000</v>
      </c>
      <c r="B33" s="1">
        <v>400000</v>
      </c>
    </row>
    <row r="34" spans="1:2">
      <c r="A34" s="2">
        <v>240000</v>
      </c>
      <c r="B34" s="1">
        <v>300000</v>
      </c>
    </row>
    <row r="35" spans="1:2">
      <c r="A35" s="2">
        <v>218000</v>
      </c>
      <c r="B35" s="1">
        <v>250000</v>
      </c>
    </row>
    <row r="36" spans="1:2">
      <c r="A36" s="2">
        <v>336000</v>
      </c>
      <c r="B36" s="1">
        <v>200000</v>
      </c>
    </row>
    <row r="37" spans="1:2">
      <c r="A37" s="2">
        <v>230000</v>
      </c>
      <c r="B37" s="1">
        <v>225000</v>
      </c>
    </row>
    <row r="38" spans="1:2">
      <c r="A38" s="2">
        <v>500000</v>
      </c>
      <c r="B38" s="1">
        <v>400000</v>
      </c>
    </row>
    <row r="39" spans="1:2">
      <c r="A39" s="2">
        <v>270000</v>
      </c>
      <c r="B39" s="1">
        <v>233000</v>
      </c>
    </row>
    <row r="40" spans="1:2">
      <c r="A40" s="2">
        <v>300000</v>
      </c>
      <c r="B40" s="1">
        <v>255000</v>
      </c>
    </row>
    <row r="41" spans="1:2">
      <c r="A41" s="2">
        <v>300000</v>
      </c>
      <c r="B41" s="1">
        <v>300000</v>
      </c>
    </row>
    <row r="42" spans="1:2">
      <c r="A42" s="2">
        <v>300000</v>
      </c>
      <c r="B42" s="1">
        <v>240000</v>
      </c>
    </row>
    <row r="43" spans="1:2">
      <c r="A43" s="2">
        <v>400000</v>
      </c>
      <c r="B43" s="1">
        <v>300000</v>
      </c>
    </row>
    <row r="44" spans="1:2">
      <c r="A44" s="2">
        <v>220000</v>
      </c>
      <c r="B44" s="1">
        <v>220000</v>
      </c>
    </row>
    <row r="45" spans="1:2">
      <c r="A45" s="2">
        <v>300000</v>
      </c>
      <c r="B45" s="1">
        <v>350000</v>
      </c>
    </row>
    <row r="46" spans="1:2">
      <c r="A46" s="2">
        <v>230000</v>
      </c>
      <c r="B46" s="1">
        <v>276000</v>
      </c>
    </row>
    <row r="47" spans="1:2">
      <c r="A47" s="2">
        <v>260000</v>
      </c>
      <c r="B47" s="1">
        <v>252000</v>
      </c>
    </row>
    <row r="48" spans="1:2">
      <c r="A48" s="2">
        <v>420000</v>
      </c>
      <c r="B48" s="1">
        <v>300000</v>
      </c>
    </row>
    <row r="49" spans="1:2">
      <c r="A49" s="2">
        <v>300000</v>
      </c>
      <c r="B49" s="1">
        <v>275000</v>
      </c>
    </row>
    <row r="50" spans="1:2">
      <c r="A50" s="2">
        <v>220000</v>
      </c>
      <c r="B50" s="1">
        <v>260000</v>
      </c>
    </row>
    <row r="51" spans="1:2">
      <c r="A51" s="2">
        <v>300000</v>
      </c>
      <c r="B51" s="1">
        <v>265000</v>
      </c>
    </row>
    <row r="52" spans="1:2">
      <c r="A52" s="2">
        <v>300000</v>
      </c>
      <c r="B52" s="1">
        <v>240000</v>
      </c>
    </row>
    <row r="53" spans="1:2">
      <c r="A53" s="2">
        <v>280000</v>
      </c>
      <c r="B53" s="1">
        <v>260000</v>
      </c>
    </row>
    <row r="54" spans="1:2">
      <c r="A54" s="2">
        <v>216000</v>
      </c>
      <c r="B54" s="1">
        <v>204000</v>
      </c>
    </row>
    <row r="55" spans="1:2">
      <c r="A55" s="2">
        <v>300000</v>
      </c>
    </row>
    <row r="56" spans="1:2">
      <c r="A56" s="2">
        <v>240000</v>
      </c>
    </row>
    <row r="57" spans="1:2">
      <c r="A57" s="2">
        <v>940000</v>
      </c>
    </row>
    <row r="58" spans="1:2">
      <c r="A58" s="2">
        <v>236000</v>
      </c>
    </row>
    <row r="59" spans="1:2">
      <c r="A59" s="2">
        <v>350000</v>
      </c>
    </row>
    <row r="60" spans="1:2">
      <c r="A60" s="2">
        <v>210000</v>
      </c>
    </row>
    <row r="61" spans="1:2">
      <c r="A61" s="2">
        <v>250000</v>
      </c>
    </row>
    <row r="62" spans="1:2">
      <c r="A62" s="2">
        <v>360000</v>
      </c>
    </row>
    <row r="63" spans="1:2">
      <c r="A63" s="2">
        <v>250000</v>
      </c>
    </row>
    <row r="64" spans="1:2">
      <c r="A64" s="2">
        <v>250000</v>
      </c>
    </row>
    <row r="65" spans="1:1">
      <c r="A65" s="2">
        <v>220000</v>
      </c>
    </row>
    <row r="66" spans="1:1">
      <c r="A66" s="2">
        <v>265000</v>
      </c>
    </row>
    <row r="67" spans="1:1">
      <c r="A67" s="2">
        <v>260000</v>
      </c>
    </row>
    <row r="68" spans="1:1">
      <c r="A68" s="2">
        <v>300000</v>
      </c>
    </row>
    <row r="69" spans="1:1">
      <c r="A69" s="2">
        <v>300000</v>
      </c>
    </row>
    <row r="70" spans="1:1">
      <c r="A70" s="2">
        <v>240000</v>
      </c>
    </row>
    <row r="71" spans="1:1">
      <c r="A71" s="2">
        <v>690000</v>
      </c>
    </row>
    <row r="72" spans="1:1">
      <c r="A72" s="2">
        <v>270000</v>
      </c>
    </row>
    <row r="73" spans="1:1">
      <c r="A73" s="2">
        <v>240000</v>
      </c>
    </row>
    <row r="74" spans="1:1">
      <c r="A74" s="2">
        <v>340000</v>
      </c>
    </row>
    <row r="75" spans="1:1">
      <c r="A75" s="2">
        <v>250000</v>
      </c>
    </row>
    <row r="76" spans="1:1">
      <c r="A76" s="2">
        <v>300000</v>
      </c>
    </row>
    <row r="77" spans="1:1">
      <c r="A77" s="2">
        <v>285000</v>
      </c>
    </row>
    <row r="78" spans="1:1">
      <c r="A78" s="2">
        <v>500000</v>
      </c>
    </row>
    <row r="79" spans="1:1">
      <c r="A79" s="2">
        <v>250000</v>
      </c>
    </row>
    <row r="80" spans="1:1">
      <c r="A80" s="2">
        <v>290000</v>
      </c>
    </row>
    <row r="81" spans="1:2">
      <c r="A81" s="2">
        <v>500000</v>
      </c>
    </row>
    <row r="82" spans="1:2">
      <c r="A82" s="2">
        <v>650000</v>
      </c>
    </row>
    <row r="83" spans="1:2">
      <c r="A83" s="2">
        <v>265000</v>
      </c>
    </row>
    <row r="84" spans="1:2">
      <c r="A84" s="2">
        <v>280000</v>
      </c>
    </row>
    <row r="85" spans="1:2">
      <c r="A85" s="2">
        <v>264000</v>
      </c>
    </row>
    <row r="86" spans="1:2">
      <c r="A86" s="2">
        <v>270000</v>
      </c>
    </row>
    <row r="87" spans="1:2">
      <c r="A87" s="2">
        <v>250000</v>
      </c>
    </row>
    <row r="88" spans="1:2">
      <c r="A88" s="2">
        <v>300000</v>
      </c>
    </row>
    <row r="89" spans="1:2">
      <c r="A89" s="2">
        <v>210000</v>
      </c>
    </row>
    <row r="90" spans="1:2">
      <c r="A90" s="2">
        <v>250000</v>
      </c>
    </row>
    <row r="91" spans="1:2">
      <c r="A91" s="2">
        <v>300000</v>
      </c>
    </row>
    <row r="92" spans="1:2">
      <c r="A92" s="2">
        <v>216000</v>
      </c>
    </row>
    <row r="93" spans="1:2">
      <c r="A93" s="2">
        <v>400000</v>
      </c>
    </row>
    <row r="94" spans="1:2">
      <c r="A94" s="2">
        <v>275000</v>
      </c>
    </row>
    <row r="95" spans="1:2">
      <c r="A95" s="2">
        <v>295000</v>
      </c>
    </row>
    <row r="96" spans="1:2">
      <c r="A96" s="7">
        <f>AVERAGE(Table2[mar&amp;financesalary])</f>
        <v>299574.4680851064</v>
      </c>
      <c r="B96" s="10">
        <f>AVERAGE(Table2[m&amp;hrsalary])</f>
        <v>270377.35849056602</v>
      </c>
    </row>
    <row r="97" spans="1:2">
      <c r="A97">
        <f>MEDIAN(Table2[[#Data],[#Totals],[mar&amp;financesalary]])</f>
        <v>270000</v>
      </c>
      <c r="B97">
        <f>MEDIAN(B2:B54)</f>
        <v>255000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F445-E696-42F6-8CA5-7540F47EE206}">
  <dimension ref="A1:M96"/>
  <sheetViews>
    <sheetView workbookViewId="0">
      <selection activeCell="G5" sqref="G5"/>
    </sheetView>
  </sheetViews>
  <sheetFormatPr defaultRowHeight="15"/>
  <cols>
    <col min="1" max="1" width="20.140625" bestFit="1" customWidth="1"/>
    <col min="2" max="2" width="13.5703125" bestFit="1" customWidth="1"/>
  </cols>
  <sheetData>
    <row r="1" spans="1:13">
      <c r="A1" s="4" t="s">
        <v>27</v>
      </c>
      <c r="B1" s="5" t="s">
        <v>28</v>
      </c>
    </row>
    <row r="2" spans="1:13">
      <c r="A2" s="2">
        <v>200000</v>
      </c>
      <c r="B2" s="1">
        <v>270000</v>
      </c>
    </row>
    <row r="3" spans="1:13">
      <c r="A3" s="2">
        <v>250000</v>
      </c>
      <c r="B3" s="1">
        <v>260000</v>
      </c>
    </row>
    <row r="4" spans="1:13">
      <c r="A4" s="2">
        <v>425000</v>
      </c>
      <c r="B4" s="1">
        <v>265000</v>
      </c>
      <c r="D4" s="11" t="s">
        <v>33</v>
      </c>
    </row>
    <row r="5" spans="1:13">
      <c r="A5" s="2">
        <v>252000</v>
      </c>
      <c r="B5" s="1">
        <v>360000</v>
      </c>
      <c r="D5" s="13"/>
      <c r="E5" s="13" t="s">
        <v>34</v>
      </c>
      <c r="F5" s="13"/>
      <c r="G5" s="13">
        <f>QUARTILE(A2:A95,1)</f>
        <v>240000</v>
      </c>
      <c r="I5" s="11" t="s">
        <v>29</v>
      </c>
      <c r="J5" s="11"/>
    </row>
    <row r="6" spans="1:13">
      <c r="A6" s="2">
        <v>250000</v>
      </c>
      <c r="B6" s="1">
        <v>265000</v>
      </c>
      <c r="D6" s="13"/>
      <c r="E6" s="13" t="s">
        <v>35</v>
      </c>
      <c r="F6" s="13"/>
      <c r="G6" s="13">
        <f>QUARTILE(A2:A95,2)</f>
        <v>270000</v>
      </c>
      <c r="I6" s="12" t="s">
        <v>36</v>
      </c>
      <c r="J6" s="12"/>
      <c r="K6" s="12"/>
      <c r="L6" s="12"/>
      <c r="M6" s="12"/>
    </row>
    <row r="7" spans="1:13">
      <c r="A7" s="2">
        <v>218000</v>
      </c>
      <c r="B7" s="1">
        <v>250000</v>
      </c>
      <c r="D7" s="13"/>
      <c r="E7" s="13" t="s">
        <v>37</v>
      </c>
      <c r="F7" s="13"/>
      <c r="G7" s="13">
        <f>QUARTILE(A2:A95,3)</f>
        <v>300000</v>
      </c>
      <c r="I7" s="12" t="s">
        <v>38</v>
      </c>
      <c r="J7" s="12"/>
      <c r="K7" s="12"/>
      <c r="L7" s="12"/>
      <c r="M7" s="12"/>
    </row>
    <row r="8" spans="1:13">
      <c r="A8" s="2">
        <v>200000</v>
      </c>
      <c r="B8" s="1">
        <v>278000</v>
      </c>
      <c r="D8" s="13"/>
      <c r="E8" s="13" t="s">
        <v>39</v>
      </c>
      <c r="F8" s="13"/>
      <c r="G8" s="13">
        <f>G7-G5</f>
        <v>60000</v>
      </c>
    </row>
    <row r="9" spans="1:13">
      <c r="A9" s="2">
        <v>300000</v>
      </c>
      <c r="B9" s="1">
        <v>300000</v>
      </c>
      <c r="D9" s="13" t="s">
        <v>40</v>
      </c>
      <c r="E9" s="13" t="s">
        <v>41</v>
      </c>
      <c r="F9" s="13"/>
      <c r="G9" s="13">
        <f>G7+1.5*G8</f>
        <v>390000</v>
      </c>
    </row>
    <row r="10" spans="1:13">
      <c r="A10" s="2">
        <v>236000</v>
      </c>
      <c r="B10" s="1">
        <v>320000</v>
      </c>
      <c r="D10" s="13" t="s">
        <v>42</v>
      </c>
      <c r="E10" s="13" t="s">
        <v>43</v>
      </c>
      <c r="F10" s="13"/>
      <c r="G10" s="13">
        <f>G6-1.5*G8</f>
        <v>180000</v>
      </c>
    </row>
    <row r="11" spans="1:13">
      <c r="A11" s="2">
        <v>393000</v>
      </c>
      <c r="B11" s="1">
        <v>240000</v>
      </c>
    </row>
    <row r="12" spans="1:13">
      <c r="A12" s="2">
        <v>300000</v>
      </c>
      <c r="B12" s="1">
        <v>300000</v>
      </c>
    </row>
    <row r="13" spans="1:13">
      <c r="A13" s="2">
        <v>360000</v>
      </c>
      <c r="B13" s="1">
        <v>200000</v>
      </c>
      <c r="D13" s="11" t="s">
        <v>44</v>
      </c>
    </row>
    <row r="14" spans="1:13">
      <c r="A14" s="2">
        <v>240000</v>
      </c>
      <c r="B14" s="1">
        <v>450000</v>
      </c>
      <c r="D14" s="13"/>
      <c r="E14" s="13" t="s">
        <v>34</v>
      </c>
      <c r="F14" s="13"/>
      <c r="G14" s="13">
        <f>QUARTILE(B2:B54,1)</f>
        <v>240000</v>
      </c>
    </row>
    <row r="15" spans="1:13">
      <c r="A15" s="2">
        <v>350000</v>
      </c>
      <c r="B15" s="1">
        <v>216000</v>
      </c>
      <c r="D15" s="13"/>
      <c r="E15" s="13" t="s">
        <v>35</v>
      </c>
      <c r="F15" s="13"/>
      <c r="G15" s="13">
        <f>QUARTILE(B2:B54,2)</f>
        <v>255000</v>
      </c>
    </row>
    <row r="16" spans="1:13">
      <c r="A16" s="2">
        <v>260000</v>
      </c>
      <c r="B16" s="1">
        <v>220000</v>
      </c>
      <c r="D16" s="13"/>
      <c r="E16" s="13" t="s">
        <v>37</v>
      </c>
      <c r="F16" s="13"/>
      <c r="G16" s="13">
        <f>QUARTILE(B2:B54,3)</f>
        <v>300000</v>
      </c>
    </row>
    <row r="17" spans="1:7">
      <c r="A17" s="2">
        <v>411000</v>
      </c>
      <c r="B17" s="1">
        <v>275000</v>
      </c>
      <c r="D17" s="13"/>
      <c r="E17" s="13" t="s">
        <v>39</v>
      </c>
      <c r="F17" s="13"/>
      <c r="G17" s="13">
        <f>G16-G14</f>
        <v>60000</v>
      </c>
    </row>
    <row r="18" spans="1:7">
      <c r="A18" s="2">
        <v>287000</v>
      </c>
      <c r="B18" s="1">
        <v>240000</v>
      </c>
      <c r="D18" s="13" t="s">
        <v>40</v>
      </c>
      <c r="E18" s="13" t="s">
        <v>41</v>
      </c>
      <c r="F18" s="13"/>
      <c r="G18" s="13">
        <f>G16+1.5*G17</f>
        <v>390000</v>
      </c>
    </row>
    <row r="19" spans="1:7">
      <c r="A19" s="2">
        <v>200000</v>
      </c>
      <c r="B19" s="1">
        <v>210000</v>
      </c>
      <c r="D19" s="13" t="s">
        <v>42</v>
      </c>
      <c r="E19" s="13" t="s">
        <v>43</v>
      </c>
      <c r="F19" s="13"/>
      <c r="G19" s="13">
        <f>G15-1.5*G17</f>
        <v>165000</v>
      </c>
    </row>
    <row r="20" spans="1:7">
      <c r="A20" s="2">
        <v>204000</v>
      </c>
      <c r="B20" s="1">
        <v>210000</v>
      </c>
    </row>
    <row r="21" spans="1:7">
      <c r="A21" s="2">
        <v>250000</v>
      </c>
      <c r="B21" s="1">
        <v>380000</v>
      </c>
    </row>
    <row r="22" spans="1:7">
      <c r="A22" s="2">
        <v>240000</v>
      </c>
      <c r="B22" s="1">
        <v>240000</v>
      </c>
    </row>
    <row r="23" spans="1:7">
      <c r="A23" s="2">
        <v>360000</v>
      </c>
      <c r="B23" s="1">
        <v>360000</v>
      </c>
    </row>
    <row r="24" spans="1:7">
      <c r="A24" s="2">
        <v>268000</v>
      </c>
      <c r="B24" s="1">
        <v>200000</v>
      </c>
    </row>
    <row r="25" spans="1:7">
      <c r="A25" s="2">
        <v>265000</v>
      </c>
      <c r="B25" s="1">
        <v>250000</v>
      </c>
    </row>
    <row r="26" spans="1:7">
      <c r="A26" s="2">
        <v>260000</v>
      </c>
      <c r="B26" s="1">
        <v>250000</v>
      </c>
    </row>
    <row r="27" spans="1:7">
      <c r="A27" s="2">
        <v>300000</v>
      </c>
      <c r="B27" s="1">
        <v>250000</v>
      </c>
    </row>
    <row r="28" spans="1:7">
      <c r="A28" s="2">
        <v>240000</v>
      </c>
      <c r="B28" s="1">
        <v>276000</v>
      </c>
    </row>
    <row r="29" spans="1:7">
      <c r="A29" s="2">
        <v>240000</v>
      </c>
      <c r="B29" s="1">
        <v>250000</v>
      </c>
    </row>
    <row r="30" spans="1:7">
      <c r="A30" s="2">
        <v>275000</v>
      </c>
      <c r="B30" s="1">
        <v>240000</v>
      </c>
    </row>
    <row r="31" spans="1:7">
      <c r="A31" s="2">
        <v>275000</v>
      </c>
      <c r="B31" s="1">
        <v>250000</v>
      </c>
    </row>
    <row r="32" spans="1:7">
      <c r="A32" s="2">
        <v>360000</v>
      </c>
      <c r="B32" s="1">
        <v>250000</v>
      </c>
    </row>
    <row r="33" spans="1:2">
      <c r="A33" s="2">
        <v>240000</v>
      </c>
      <c r="B33" s="1">
        <v>400000</v>
      </c>
    </row>
    <row r="34" spans="1:2">
      <c r="A34" s="2">
        <v>240000</v>
      </c>
      <c r="B34" s="1">
        <v>300000</v>
      </c>
    </row>
    <row r="35" spans="1:2">
      <c r="A35" s="2">
        <v>218000</v>
      </c>
      <c r="B35" s="1">
        <v>250000</v>
      </c>
    </row>
    <row r="36" spans="1:2">
      <c r="A36" s="2">
        <v>336000</v>
      </c>
      <c r="B36" s="1">
        <v>200000</v>
      </c>
    </row>
    <row r="37" spans="1:2">
      <c r="A37" s="2">
        <v>230000</v>
      </c>
      <c r="B37" s="1">
        <v>225000</v>
      </c>
    </row>
    <row r="38" spans="1:2">
      <c r="A38" s="2">
        <v>500000</v>
      </c>
      <c r="B38" s="1">
        <v>400000</v>
      </c>
    </row>
    <row r="39" spans="1:2">
      <c r="A39" s="2">
        <v>270000</v>
      </c>
      <c r="B39" s="1">
        <v>233000</v>
      </c>
    </row>
    <row r="40" spans="1:2">
      <c r="A40" s="2">
        <v>300000</v>
      </c>
      <c r="B40" s="1">
        <v>255000</v>
      </c>
    </row>
    <row r="41" spans="1:2">
      <c r="A41" s="2">
        <v>300000</v>
      </c>
      <c r="B41" s="1">
        <v>300000</v>
      </c>
    </row>
    <row r="42" spans="1:2">
      <c r="A42" s="2">
        <v>300000</v>
      </c>
      <c r="B42" s="1">
        <v>240000</v>
      </c>
    </row>
    <row r="43" spans="1:2">
      <c r="A43" s="2">
        <v>400000</v>
      </c>
      <c r="B43" s="1">
        <v>300000</v>
      </c>
    </row>
    <row r="44" spans="1:2">
      <c r="A44" s="2">
        <v>220000</v>
      </c>
      <c r="B44" s="1">
        <v>220000</v>
      </c>
    </row>
    <row r="45" spans="1:2">
      <c r="A45" s="2">
        <v>300000</v>
      </c>
      <c r="B45" s="1">
        <v>350000</v>
      </c>
    </row>
    <row r="46" spans="1:2">
      <c r="A46" s="2">
        <v>230000</v>
      </c>
      <c r="B46" s="1">
        <v>276000</v>
      </c>
    </row>
    <row r="47" spans="1:2">
      <c r="A47" s="2">
        <v>260000</v>
      </c>
      <c r="B47" s="1">
        <v>252000</v>
      </c>
    </row>
    <row r="48" spans="1:2">
      <c r="A48" s="2">
        <v>420000</v>
      </c>
      <c r="B48" s="1">
        <v>300000</v>
      </c>
    </row>
    <row r="49" spans="1:2">
      <c r="A49" s="2">
        <v>300000</v>
      </c>
      <c r="B49" s="1">
        <v>275000</v>
      </c>
    </row>
    <row r="50" spans="1:2">
      <c r="A50" s="2">
        <v>220000</v>
      </c>
      <c r="B50" s="1">
        <v>260000</v>
      </c>
    </row>
    <row r="51" spans="1:2">
      <c r="A51" s="2">
        <v>300000</v>
      </c>
      <c r="B51" s="1">
        <v>265000</v>
      </c>
    </row>
    <row r="52" spans="1:2">
      <c r="A52" s="2">
        <v>300000</v>
      </c>
      <c r="B52" s="1">
        <v>240000</v>
      </c>
    </row>
    <row r="53" spans="1:2">
      <c r="A53" s="2">
        <v>280000</v>
      </c>
      <c r="B53" s="1">
        <v>260000</v>
      </c>
    </row>
    <row r="54" spans="1:2">
      <c r="A54" s="2">
        <v>216000</v>
      </c>
      <c r="B54" s="1">
        <v>204000</v>
      </c>
    </row>
    <row r="55" spans="1:2">
      <c r="A55" s="2">
        <v>300000</v>
      </c>
    </row>
    <row r="56" spans="1:2">
      <c r="A56" s="2">
        <v>240000</v>
      </c>
    </row>
    <row r="57" spans="1:2">
      <c r="A57" s="2">
        <v>940000</v>
      </c>
    </row>
    <row r="58" spans="1:2">
      <c r="A58" s="2">
        <v>236000</v>
      </c>
    </row>
    <row r="59" spans="1:2">
      <c r="A59" s="2">
        <v>350000</v>
      </c>
    </row>
    <row r="60" spans="1:2">
      <c r="A60" s="2">
        <v>210000</v>
      </c>
    </row>
    <row r="61" spans="1:2">
      <c r="A61" s="2">
        <v>250000</v>
      </c>
    </row>
    <row r="62" spans="1:2">
      <c r="A62" s="2">
        <v>360000</v>
      </c>
    </row>
    <row r="63" spans="1:2">
      <c r="A63" s="2">
        <v>250000</v>
      </c>
    </row>
    <row r="64" spans="1:2">
      <c r="A64" s="2">
        <v>250000</v>
      </c>
    </row>
    <row r="65" spans="1:1">
      <c r="A65" s="2">
        <v>220000</v>
      </c>
    </row>
    <row r="66" spans="1:1">
      <c r="A66" s="2">
        <v>265000</v>
      </c>
    </row>
    <row r="67" spans="1:1">
      <c r="A67" s="2">
        <v>260000</v>
      </c>
    </row>
    <row r="68" spans="1:1">
      <c r="A68" s="2">
        <v>300000</v>
      </c>
    </row>
    <row r="69" spans="1:1">
      <c r="A69" s="2">
        <v>300000</v>
      </c>
    </row>
    <row r="70" spans="1:1">
      <c r="A70" s="2">
        <v>240000</v>
      </c>
    </row>
    <row r="71" spans="1:1">
      <c r="A71" s="2">
        <v>690000</v>
      </c>
    </row>
    <row r="72" spans="1:1">
      <c r="A72" s="2">
        <v>270000</v>
      </c>
    </row>
    <row r="73" spans="1:1">
      <c r="A73" s="2">
        <v>240000</v>
      </c>
    </row>
    <row r="74" spans="1:1">
      <c r="A74" s="2">
        <v>340000</v>
      </c>
    </row>
    <row r="75" spans="1:1">
      <c r="A75" s="2">
        <v>250000</v>
      </c>
    </row>
    <row r="76" spans="1:1">
      <c r="A76" s="2">
        <v>300000</v>
      </c>
    </row>
    <row r="77" spans="1:1">
      <c r="A77" s="2">
        <v>285000</v>
      </c>
    </row>
    <row r="78" spans="1:1">
      <c r="A78" s="2">
        <v>500000</v>
      </c>
    </row>
    <row r="79" spans="1:1">
      <c r="A79" s="2">
        <v>250000</v>
      </c>
    </row>
    <row r="80" spans="1:1">
      <c r="A80" s="2">
        <v>290000</v>
      </c>
    </row>
    <row r="81" spans="1:2">
      <c r="A81" s="2">
        <v>500000</v>
      </c>
    </row>
    <row r="82" spans="1:2">
      <c r="A82" s="2">
        <v>650000</v>
      </c>
    </row>
    <row r="83" spans="1:2">
      <c r="A83" s="2">
        <v>265000</v>
      </c>
    </row>
    <row r="84" spans="1:2">
      <c r="A84" s="2">
        <v>280000</v>
      </c>
    </row>
    <row r="85" spans="1:2">
      <c r="A85" s="2">
        <v>264000</v>
      </c>
    </row>
    <row r="86" spans="1:2">
      <c r="A86" s="2">
        <v>270000</v>
      </c>
    </row>
    <row r="87" spans="1:2">
      <c r="A87" s="2">
        <v>250000</v>
      </c>
    </row>
    <row r="88" spans="1:2">
      <c r="A88" s="2">
        <v>300000</v>
      </c>
    </row>
    <row r="89" spans="1:2">
      <c r="A89" s="2">
        <v>210000</v>
      </c>
    </row>
    <row r="90" spans="1:2">
      <c r="A90" s="2">
        <v>250000</v>
      </c>
    </row>
    <row r="91" spans="1:2">
      <c r="A91" s="2">
        <v>300000</v>
      </c>
    </row>
    <row r="92" spans="1:2">
      <c r="A92" s="2">
        <v>216000</v>
      </c>
    </row>
    <row r="93" spans="1:2">
      <c r="A93" s="2">
        <v>400000</v>
      </c>
    </row>
    <row r="94" spans="1:2">
      <c r="A94" s="2">
        <v>275000</v>
      </c>
    </row>
    <row r="95" spans="1:2">
      <c r="A95" s="2">
        <v>295000</v>
      </c>
    </row>
    <row r="96" spans="1:2">
      <c r="A96" s="7"/>
      <c r="B96" s="10"/>
    </row>
  </sheetData>
  <conditionalFormatting sqref="A2:A95">
    <cfRule type="cellIs" dxfId="21" priority="4" operator="greaterThan">
      <formula>390000</formula>
    </cfRule>
  </conditionalFormatting>
  <conditionalFormatting sqref="A2:A95">
    <cfRule type="cellIs" dxfId="20" priority="3" operator="lessThan">
      <formula>180000</formula>
    </cfRule>
  </conditionalFormatting>
  <conditionalFormatting sqref="B2:B54">
    <cfRule type="cellIs" dxfId="19" priority="2" operator="greaterThan">
      <formula>390000</formula>
    </cfRule>
  </conditionalFormatting>
  <conditionalFormatting sqref="B2:B54">
    <cfRule type="cellIs" dxfId="18" priority="1" operator="lessThan">
      <formula>165000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F6DF6-9B26-4181-A344-A50BE3173E04}">
  <dimension ref="A1:T95"/>
  <sheetViews>
    <sheetView workbookViewId="0">
      <selection activeCell="G5" sqref="G5"/>
    </sheetView>
  </sheetViews>
  <sheetFormatPr defaultRowHeight="15"/>
  <sheetData>
    <row r="1" spans="1:20">
      <c r="A1" s="1" t="s">
        <v>45</v>
      </c>
      <c r="B1" s="1" t="s">
        <v>12</v>
      </c>
      <c r="D1" s="1" t="s">
        <v>46</v>
      </c>
      <c r="E1" s="1" t="s">
        <v>12</v>
      </c>
    </row>
    <row r="2" spans="1:20">
      <c r="A2" s="1">
        <v>58.8</v>
      </c>
      <c r="B2" s="1">
        <v>270000</v>
      </c>
      <c r="D2" s="1">
        <v>66.28</v>
      </c>
      <c r="E2" s="1">
        <v>200000</v>
      </c>
    </row>
    <row r="3" spans="1:20">
      <c r="A3" s="1">
        <v>60.85</v>
      </c>
      <c r="B3" s="1">
        <v>260000</v>
      </c>
      <c r="D3" s="1">
        <v>57.8</v>
      </c>
      <c r="E3" s="1">
        <v>250000</v>
      </c>
    </row>
    <row r="4" spans="1:20">
      <c r="A4" s="1">
        <v>56.7</v>
      </c>
      <c r="B4" s="1">
        <v>265000</v>
      </c>
      <c r="D4" s="1">
        <v>55.5</v>
      </c>
      <c r="E4" s="1">
        <v>425000</v>
      </c>
      <c r="G4" s="11" t="s">
        <v>29</v>
      </c>
      <c r="H4" s="11"/>
    </row>
    <row r="5" spans="1:20">
      <c r="A5" s="1">
        <v>68.81</v>
      </c>
      <c r="B5" s="1">
        <v>360000</v>
      </c>
      <c r="D5" s="1">
        <v>62.14</v>
      </c>
      <c r="E5" s="1">
        <v>252000</v>
      </c>
      <c r="G5" s="12" t="s">
        <v>47</v>
      </c>
      <c r="H5" s="12"/>
      <c r="I5" s="12"/>
      <c r="J5" s="12"/>
      <c r="K5" s="12"/>
      <c r="L5" s="12"/>
      <c r="M5" s="12"/>
      <c r="N5" s="12"/>
      <c r="O5" s="12"/>
      <c r="P5" s="12"/>
      <c r="Q5" s="12"/>
      <c r="R5" s="12"/>
      <c r="S5" s="12"/>
      <c r="T5" s="12"/>
    </row>
    <row r="6" spans="1:20">
      <c r="A6" s="1">
        <v>57.69</v>
      </c>
      <c r="B6" s="1">
        <v>265000</v>
      </c>
      <c r="D6" s="1">
        <v>63.7</v>
      </c>
      <c r="E6" s="1">
        <v>250000</v>
      </c>
      <c r="G6" s="12" t="s">
        <v>48</v>
      </c>
      <c r="H6" s="12"/>
      <c r="I6" s="12"/>
      <c r="J6" s="12"/>
      <c r="K6" s="12"/>
      <c r="L6" s="12"/>
      <c r="M6" s="12"/>
      <c r="N6" s="12"/>
      <c r="O6" s="12"/>
      <c r="P6" s="12"/>
      <c r="Q6" s="12"/>
      <c r="R6" s="12"/>
      <c r="S6" s="12"/>
      <c r="T6" s="12"/>
    </row>
    <row r="7" spans="1:20">
      <c r="A7" s="1">
        <v>56.7</v>
      </c>
      <c r="B7" s="1">
        <v>250000</v>
      </c>
      <c r="D7" s="1">
        <v>68.63</v>
      </c>
      <c r="E7" s="1">
        <v>218000</v>
      </c>
    </row>
    <row r="8" spans="1:20">
      <c r="A8" s="1">
        <v>62.21</v>
      </c>
      <c r="B8" s="1">
        <v>278000</v>
      </c>
      <c r="D8" s="1">
        <v>64.66</v>
      </c>
      <c r="E8" s="1">
        <v>200000</v>
      </c>
    </row>
    <row r="9" spans="1:20">
      <c r="A9" s="1">
        <v>62.74</v>
      </c>
      <c r="B9" s="1">
        <v>300000</v>
      </c>
      <c r="D9" s="1">
        <v>62.54</v>
      </c>
      <c r="E9" s="1">
        <v>300000</v>
      </c>
    </row>
    <row r="10" spans="1:20">
      <c r="A10" s="1">
        <v>55.47</v>
      </c>
      <c r="B10" s="1">
        <v>320000</v>
      </c>
      <c r="D10" s="1">
        <v>77.89</v>
      </c>
      <c r="E10" s="1">
        <v>236000</v>
      </c>
    </row>
    <row r="11" spans="1:20">
      <c r="A11" s="1">
        <v>56.86</v>
      </c>
      <c r="B11" s="1">
        <v>240000</v>
      </c>
      <c r="D11" s="1">
        <v>69.06</v>
      </c>
      <c r="E11" s="1">
        <v>393000</v>
      </c>
    </row>
    <row r="12" spans="1:20">
      <c r="A12" s="1">
        <v>62.9</v>
      </c>
      <c r="B12" s="1">
        <v>300000</v>
      </c>
      <c r="D12" s="1">
        <v>63.62</v>
      </c>
      <c r="E12" s="1">
        <v>300000</v>
      </c>
    </row>
    <row r="13" spans="1:20">
      <c r="A13" s="1">
        <v>62.98</v>
      </c>
      <c r="B13" s="1">
        <v>200000</v>
      </c>
      <c r="D13" s="1">
        <v>74.010000000000005</v>
      </c>
      <c r="E13" s="1">
        <v>360000</v>
      </c>
    </row>
    <row r="14" spans="1:20">
      <c r="A14" s="1">
        <v>71.040000000000006</v>
      </c>
      <c r="B14" s="1">
        <v>450000</v>
      </c>
      <c r="D14" s="1">
        <v>57.55</v>
      </c>
      <c r="E14" s="1">
        <v>240000</v>
      </c>
    </row>
    <row r="15" spans="1:20">
      <c r="A15" s="1">
        <v>65.56</v>
      </c>
      <c r="B15" s="1">
        <v>216000</v>
      </c>
      <c r="D15" s="1">
        <v>64.150000000000006</v>
      </c>
      <c r="E15" s="1">
        <v>350000</v>
      </c>
    </row>
    <row r="16" spans="1:20">
      <c r="A16" s="1">
        <v>52.71</v>
      </c>
      <c r="B16" s="1">
        <v>220000</v>
      </c>
      <c r="D16" s="1">
        <v>72.78</v>
      </c>
      <c r="E16" s="1">
        <v>260000</v>
      </c>
    </row>
    <row r="17" spans="1:5">
      <c r="A17" s="1">
        <v>58.46</v>
      </c>
      <c r="B17" s="1">
        <v>275000</v>
      </c>
      <c r="D17" s="1">
        <v>62.56</v>
      </c>
      <c r="E17" s="1">
        <v>411000</v>
      </c>
    </row>
    <row r="18" spans="1:5">
      <c r="A18" s="1">
        <v>62.35</v>
      </c>
      <c r="B18" s="1">
        <v>240000</v>
      </c>
      <c r="D18" s="1">
        <v>66.72</v>
      </c>
      <c r="E18" s="1">
        <v>287000</v>
      </c>
    </row>
    <row r="19" spans="1:5">
      <c r="A19" s="1">
        <v>64.36</v>
      </c>
      <c r="B19" s="1">
        <v>210000</v>
      </c>
      <c r="D19" s="1">
        <v>69.7</v>
      </c>
      <c r="E19" s="1">
        <v>200000</v>
      </c>
    </row>
    <row r="20" spans="1:5">
      <c r="A20" s="1">
        <v>62.36</v>
      </c>
      <c r="B20" s="1">
        <v>210000</v>
      </c>
      <c r="D20" s="1">
        <v>54.55</v>
      </c>
      <c r="E20" s="1">
        <v>204000</v>
      </c>
    </row>
    <row r="21" spans="1:5">
      <c r="A21" s="1">
        <v>60.44</v>
      </c>
      <c r="B21" s="1">
        <v>380000</v>
      </c>
      <c r="D21" s="1">
        <v>62.46</v>
      </c>
      <c r="E21" s="1">
        <v>250000</v>
      </c>
    </row>
    <row r="22" spans="1:5">
      <c r="A22" s="1">
        <v>65.83</v>
      </c>
      <c r="B22" s="1">
        <v>240000</v>
      </c>
      <c r="D22" s="1">
        <v>66.88</v>
      </c>
      <c r="E22" s="1">
        <v>240000</v>
      </c>
    </row>
    <row r="23" spans="1:5">
      <c r="A23" s="1">
        <v>58.23</v>
      </c>
      <c r="B23" s="1">
        <v>360000</v>
      </c>
      <c r="D23" s="1">
        <v>63.59</v>
      </c>
      <c r="E23" s="1">
        <v>360000</v>
      </c>
    </row>
    <row r="24" spans="1:5">
      <c r="A24" s="1">
        <v>73.52</v>
      </c>
      <c r="B24" s="1">
        <v>200000</v>
      </c>
      <c r="D24" s="1">
        <v>57.99</v>
      </c>
      <c r="E24" s="1">
        <v>268000</v>
      </c>
    </row>
    <row r="25" spans="1:5">
      <c r="A25" s="1">
        <v>54.8</v>
      </c>
      <c r="B25" s="1">
        <v>250000</v>
      </c>
      <c r="D25" s="1">
        <v>56.66</v>
      </c>
      <c r="E25" s="1">
        <v>265000</v>
      </c>
    </row>
    <row r="26" spans="1:5">
      <c r="A26" s="1">
        <v>53.94</v>
      </c>
      <c r="B26" s="1">
        <v>250000</v>
      </c>
      <c r="D26" s="1">
        <v>57.24</v>
      </c>
      <c r="E26" s="1">
        <v>260000</v>
      </c>
    </row>
    <row r="27" spans="1:5">
      <c r="A27" s="1">
        <v>55.01</v>
      </c>
      <c r="B27" s="1">
        <v>250000</v>
      </c>
      <c r="D27" s="1">
        <v>62.48</v>
      </c>
      <c r="E27" s="1">
        <v>300000</v>
      </c>
    </row>
    <row r="28" spans="1:5">
      <c r="A28" s="1">
        <v>70.48</v>
      </c>
      <c r="B28" s="1">
        <v>276000</v>
      </c>
      <c r="D28" s="1">
        <v>59.69</v>
      </c>
      <c r="E28" s="1">
        <v>240000</v>
      </c>
    </row>
    <row r="29" spans="1:5">
      <c r="A29" s="1">
        <v>71.489999999999995</v>
      </c>
      <c r="B29" s="1">
        <v>250000</v>
      </c>
      <c r="D29" s="1">
        <v>58.78</v>
      </c>
      <c r="E29" s="1">
        <v>240000</v>
      </c>
    </row>
    <row r="30" spans="1:5">
      <c r="A30" s="1">
        <v>56.7</v>
      </c>
      <c r="B30" s="1">
        <v>240000</v>
      </c>
      <c r="D30" s="1">
        <v>60.99</v>
      </c>
      <c r="E30" s="1">
        <v>275000</v>
      </c>
    </row>
    <row r="31" spans="1:5">
      <c r="A31" s="1">
        <v>61.26</v>
      </c>
      <c r="B31" s="1">
        <v>250000</v>
      </c>
      <c r="D31" s="1">
        <v>68.069999999999993</v>
      </c>
      <c r="E31" s="1">
        <v>275000</v>
      </c>
    </row>
    <row r="32" spans="1:5">
      <c r="A32" s="1">
        <v>58.4</v>
      </c>
      <c r="B32" s="1">
        <v>250000</v>
      </c>
      <c r="D32" s="1">
        <v>65.45</v>
      </c>
      <c r="E32" s="1">
        <v>360000</v>
      </c>
    </row>
    <row r="33" spans="1:5">
      <c r="A33" s="1">
        <v>76.260000000000005</v>
      </c>
      <c r="B33" s="1">
        <v>400000</v>
      </c>
      <c r="D33" s="1">
        <v>66.94</v>
      </c>
      <c r="E33" s="1">
        <v>240000</v>
      </c>
    </row>
    <row r="34" spans="1:5">
      <c r="A34" s="1">
        <v>53.49</v>
      </c>
      <c r="B34" s="1">
        <v>300000</v>
      </c>
      <c r="D34" s="1">
        <v>68.53</v>
      </c>
      <c r="E34" s="1">
        <v>240000</v>
      </c>
    </row>
    <row r="35" spans="1:5">
      <c r="A35" s="1">
        <v>60.98</v>
      </c>
      <c r="B35" s="1">
        <v>250000</v>
      </c>
      <c r="D35" s="1">
        <v>59.75</v>
      </c>
      <c r="E35" s="1">
        <v>218000</v>
      </c>
    </row>
    <row r="36" spans="1:5">
      <c r="A36" s="1">
        <v>65.63</v>
      </c>
      <c r="B36" s="1">
        <v>200000</v>
      </c>
      <c r="D36" s="1">
        <v>67.2</v>
      </c>
      <c r="E36" s="1">
        <v>336000</v>
      </c>
    </row>
    <row r="37" spans="1:5">
      <c r="A37" s="1">
        <v>60.41</v>
      </c>
      <c r="B37" s="1">
        <v>225000</v>
      </c>
      <c r="D37" s="1">
        <v>64.27</v>
      </c>
      <c r="E37" s="1">
        <v>230000</v>
      </c>
    </row>
    <row r="38" spans="1:5">
      <c r="A38" s="1">
        <v>63.23</v>
      </c>
      <c r="B38" s="1">
        <v>400000</v>
      </c>
      <c r="D38" s="1">
        <v>57.65</v>
      </c>
      <c r="E38" s="1">
        <v>500000</v>
      </c>
    </row>
    <row r="39" spans="1:5">
      <c r="A39" s="1">
        <v>55.14</v>
      </c>
      <c r="B39" s="1">
        <v>233000</v>
      </c>
      <c r="D39" s="1">
        <v>59.42</v>
      </c>
      <c r="E39" s="1">
        <v>270000</v>
      </c>
    </row>
    <row r="40" spans="1:5">
      <c r="A40" s="1">
        <v>52.72</v>
      </c>
      <c r="B40" s="1">
        <v>255000</v>
      </c>
      <c r="D40" s="1">
        <v>70.2</v>
      </c>
      <c r="E40" s="1">
        <v>300000</v>
      </c>
    </row>
    <row r="41" spans="1:5">
      <c r="A41" s="1">
        <v>72.290000000000006</v>
      </c>
      <c r="B41" s="1">
        <v>300000</v>
      </c>
      <c r="D41" s="1">
        <v>66.69</v>
      </c>
      <c r="E41" s="1">
        <v>300000</v>
      </c>
    </row>
    <row r="42" spans="1:5">
      <c r="A42" s="1">
        <v>52.38</v>
      </c>
      <c r="B42" s="1">
        <v>240000</v>
      </c>
      <c r="D42" s="1">
        <v>62</v>
      </c>
      <c r="E42" s="1">
        <v>300000</v>
      </c>
    </row>
    <row r="43" spans="1:5">
      <c r="A43" s="1">
        <v>52.64</v>
      </c>
      <c r="B43" s="1">
        <v>300000</v>
      </c>
      <c r="D43" s="1">
        <v>76.180000000000007</v>
      </c>
      <c r="E43" s="1">
        <v>400000</v>
      </c>
    </row>
    <row r="44" spans="1:5">
      <c r="A44" s="1">
        <v>57.9</v>
      </c>
      <c r="B44" s="1">
        <v>220000</v>
      </c>
      <c r="D44" s="1">
        <v>57.03</v>
      </c>
      <c r="E44" s="1">
        <v>220000</v>
      </c>
    </row>
    <row r="45" spans="1:5">
      <c r="A45" s="1">
        <v>68.069999999999993</v>
      </c>
      <c r="B45" s="1">
        <v>350000</v>
      </c>
      <c r="D45" s="1">
        <v>68.03</v>
      </c>
      <c r="E45" s="1">
        <v>300000</v>
      </c>
    </row>
    <row r="46" spans="1:5">
      <c r="A46" s="1">
        <v>61.82</v>
      </c>
      <c r="B46" s="1">
        <v>276000</v>
      </c>
      <c r="D46" s="1">
        <v>59.47</v>
      </c>
      <c r="E46" s="1">
        <v>230000</v>
      </c>
    </row>
    <row r="47" spans="1:5">
      <c r="A47" s="1">
        <v>71.430000000000007</v>
      </c>
      <c r="B47" s="1">
        <v>252000</v>
      </c>
      <c r="D47" s="1">
        <v>54.97</v>
      </c>
      <c r="E47" s="1">
        <v>260000</v>
      </c>
    </row>
    <row r="48" spans="1:5">
      <c r="A48" s="1">
        <v>56.63</v>
      </c>
      <c r="B48" s="1">
        <v>300000</v>
      </c>
      <c r="D48" s="1">
        <v>62.16</v>
      </c>
      <c r="E48" s="1">
        <v>420000</v>
      </c>
    </row>
    <row r="49" spans="1:5">
      <c r="A49" s="1">
        <v>58.95</v>
      </c>
      <c r="B49" s="1">
        <v>275000</v>
      </c>
      <c r="D49" s="1">
        <v>64.44</v>
      </c>
      <c r="E49" s="1">
        <v>300000</v>
      </c>
    </row>
    <row r="50" spans="1:5">
      <c r="A50" s="1">
        <v>69.709999999999994</v>
      </c>
      <c r="B50" s="1">
        <v>260000</v>
      </c>
      <c r="D50" s="1">
        <v>57.31</v>
      </c>
      <c r="E50" s="1">
        <v>220000</v>
      </c>
    </row>
    <row r="51" spans="1:5">
      <c r="A51" s="1">
        <v>55.8</v>
      </c>
      <c r="B51" s="1">
        <v>265000</v>
      </c>
      <c r="D51" s="1">
        <v>61.31</v>
      </c>
      <c r="E51" s="1">
        <v>300000</v>
      </c>
    </row>
    <row r="52" spans="1:5">
      <c r="A52" s="1">
        <v>60.11</v>
      </c>
      <c r="B52" s="1">
        <v>240000</v>
      </c>
      <c r="D52" s="1">
        <v>58.31</v>
      </c>
      <c r="E52" s="1">
        <v>300000</v>
      </c>
    </row>
    <row r="53" spans="1:5">
      <c r="A53" s="1">
        <v>58.3</v>
      </c>
      <c r="B53" s="1">
        <v>260000</v>
      </c>
      <c r="D53" s="1">
        <v>63.08</v>
      </c>
      <c r="E53" s="1">
        <v>280000</v>
      </c>
    </row>
    <row r="54" spans="1:5">
      <c r="A54" s="1">
        <v>60.23</v>
      </c>
      <c r="B54" s="1">
        <v>204000</v>
      </c>
      <c r="D54" s="1">
        <v>60.5</v>
      </c>
      <c r="E54" s="1">
        <v>216000</v>
      </c>
    </row>
    <row r="55" spans="1:5">
      <c r="D55" s="1">
        <v>70.849999999999994</v>
      </c>
      <c r="E55" s="1">
        <v>300000</v>
      </c>
    </row>
    <row r="56" spans="1:5">
      <c r="D56" s="1">
        <v>67.05</v>
      </c>
      <c r="E56" s="1">
        <v>240000</v>
      </c>
    </row>
    <row r="57" spans="1:5">
      <c r="D57" s="1">
        <v>64.34</v>
      </c>
      <c r="E57" s="1">
        <v>940000</v>
      </c>
    </row>
    <row r="58" spans="1:5">
      <c r="D58" s="1">
        <v>71</v>
      </c>
      <c r="E58" s="1">
        <v>236000</v>
      </c>
    </row>
    <row r="59" spans="1:5">
      <c r="D59" s="1">
        <v>73.33</v>
      </c>
      <c r="E59" s="1">
        <v>350000</v>
      </c>
    </row>
    <row r="60" spans="1:5">
      <c r="D60" s="1">
        <v>68.2</v>
      </c>
      <c r="E60" s="1">
        <v>210000</v>
      </c>
    </row>
    <row r="61" spans="1:5">
      <c r="D61" s="1">
        <v>68.55</v>
      </c>
      <c r="E61" s="1">
        <v>250000</v>
      </c>
    </row>
    <row r="62" spans="1:5">
      <c r="D62" s="1">
        <v>60.78</v>
      </c>
      <c r="E62" s="1">
        <v>360000</v>
      </c>
    </row>
    <row r="63" spans="1:5">
      <c r="D63" s="1">
        <v>67.13</v>
      </c>
      <c r="E63" s="1">
        <v>250000</v>
      </c>
    </row>
    <row r="64" spans="1:5">
      <c r="D64" s="1">
        <v>71.77</v>
      </c>
      <c r="E64" s="1">
        <v>250000</v>
      </c>
    </row>
    <row r="65" spans="4:5">
      <c r="D65" s="1">
        <v>54.43</v>
      </c>
      <c r="E65" s="1">
        <v>220000</v>
      </c>
    </row>
    <row r="66" spans="4:5">
      <c r="D66" s="1">
        <v>56.94</v>
      </c>
      <c r="E66" s="1">
        <v>265000</v>
      </c>
    </row>
    <row r="67" spans="4:5">
      <c r="D67" s="1">
        <v>61.29</v>
      </c>
      <c r="E67" s="1">
        <v>260000</v>
      </c>
    </row>
    <row r="68" spans="4:5">
      <c r="D68" s="1">
        <v>60.39</v>
      </c>
      <c r="E68" s="1">
        <v>300000</v>
      </c>
    </row>
    <row r="69" spans="4:5">
      <c r="D69" s="1">
        <v>62.28</v>
      </c>
      <c r="E69" s="1">
        <v>300000</v>
      </c>
    </row>
    <row r="70" spans="4:5">
      <c r="D70" s="1">
        <v>64.08</v>
      </c>
      <c r="E70" s="1">
        <v>240000</v>
      </c>
    </row>
    <row r="71" spans="4:5">
      <c r="D71" s="1">
        <v>61.3</v>
      </c>
      <c r="E71" s="1">
        <v>690000</v>
      </c>
    </row>
    <row r="72" spans="4:5">
      <c r="D72" s="1">
        <v>58.87</v>
      </c>
      <c r="E72" s="1">
        <v>270000</v>
      </c>
    </row>
    <row r="73" spans="4:5">
      <c r="D73" s="1">
        <v>65.25</v>
      </c>
      <c r="E73" s="1">
        <v>240000</v>
      </c>
    </row>
    <row r="74" spans="4:5">
      <c r="D74" s="1">
        <v>62.48</v>
      </c>
      <c r="E74" s="1">
        <v>340000</v>
      </c>
    </row>
    <row r="75" spans="4:5">
      <c r="D75" s="1">
        <v>53.2</v>
      </c>
      <c r="E75" s="1">
        <v>250000</v>
      </c>
    </row>
    <row r="76" spans="4:5">
      <c r="D76" s="1">
        <v>55.03</v>
      </c>
      <c r="E76" s="1">
        <v>300000</v>
      </c>
    </row>
    <row r="77" spans="4:5">
      <c r="D77" s="1">
        <v>66.06</v>
      </c>
      <c r="E77" s="1">
        <v>285000</v>
      </c>
    </row>
    <row r="78" spans="4:5">
      <c r="D78" s="1">
        <v>66.459999999999994</v>
      </c>
      <c r="E78" s="1">
        <v>500000</v>
      </c>
    </row>
    <row r="79" spans="4:5">
      <c r="D79" s="1">
        <v>65.52</v>
      </c>
      <c r="E79" s="1">
        <v>250000</v>
      </c>
    </row>
    <row r="80" spans="4:5">
      <c r="D80" s="1">
        <v>66.040000000000006</v>
      </c>
      <c r="E80" s="1">
        <v>290000</v>
      </c>
    </row>
    <row r="81" spans="4:5">
      <c r="D81" s="1">
        <v>66.23</v>
      </c>
      <c r="E81" s="1">
        <v>500000</v>
      </c>
    </row>
    <row r="82" spans="4:5">
      <c r="D82" s="1">
        <v>70.81</v>
      </c>
      <c r="E82" s="1">
        <v>650000</v>
      </c>
    </row>
    <row r="83" spans="4:5">
      <c r="D83" s="1">
        <v>56.6</v>
      </c>
      <c r="E83" s="1">
        <v>265000</v>
      </c>
    </row>
    <row r="84" spans="4:5">
      <c r="D84" s="1">
        <v>64.86</v>
      </c>
      <c r="E84" s="1">
        <v>280000</v>
      </c>
    </row>
    <row r="85" spans="4:5">
      <c r="D85" s="1">
        <v>61.01</v>
      </c>
      <c r="E85" s="1">
        <v>264000</v>
      </c>
    </row>
    <row r="86" spans="4:5">
      <c r="D86" s="1">
        <v>57.34</v>
      </c>
      <c r="E86" s="1">
        <v>270000</v>
      </c>
    </row>
    <row r="87" spans="4:5">
      <c r="D87" s="1">
        <v>54.48</v>
      </c>
      <c r="E87" s="1">
        <v>250000</v>
      </c>
    </row>
    <row r="88" spans="4:5">
      <c r="D88" s="1">
        <v>52.81</v>
      </c>
      <c r="E88" s="1">
        <v>300000</v>
      </c>
    </row>
    <row r="89" spans="4:5">
      <c r="D89" s="1">
        <v>67.69</v>
      </c>
      <c r="E89" s="1">
        <v>210000</v>
      </c>
    </row>
    <row r="90" spans="4:5">
      <c r="D90" s="1">
        <v>56.81</v>
      </c>
      <c r="E90" s="1">
        <v>250000</v>
      </c>
    </row>
    <row r="91" spans="4:5">
      <c r="D91" s="1">
        <v>71.55</v>
      </c>
      <c r="E91" s="1">
        <v>300000</v>
      </c>
    </row>
    <row r="92" spans="4:5">
      <c r="D92" s="1">
        <v>56.49</v>
      </c>
      <c r="E92" s="1">
        <v>216000</v>
      </c>
    </row>
    <row r="93" spans="4:5">
      <c r="D93" s="1">
        <v>74.489999999999995</v>
      </c>
      <c r="E93" s="1">
        <v>400000</v>
      </c>
    </row>
    <row r="94" spans="4:5">
      <c r="D94" s="1">
        <v>53.62</v>
      </c>
      <c r="E94" s="1">
        <v>275000</v>
      </c>
    </row>
    <row r="95" spans="4:5">
      <c r="D95" s="1">
        <v>69.72</v>
      </c>
      <c r="E95" s="1">
        <v>295000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25E76-3362-419C-A7BE-49EEAC4838F9}">
  <dimension ref="A1:Q215"/>
  <sheetViews>
    <sheetView workbookViewId="0">
      <selection activeCell="J14" sqref="J14"/>
    </sheetView>
  </sheetViews>
  <sheetFormatPr defaultRowHeight="15"/>
  <cols>
    <col min="6" max="6" width="9.28515625" bestFit="1" customWidth="1"/>
  </cols>
  <sheetData>
    <row r="1" spans="1:17">
      <c r="A1" s="1" t="s">
        <v>12</v>
      </c>
      <c r="F1" s="1" t="s">
        <v>12</v>
      </c>
    </row>
    <row r="2" spans="1:17">
      <c r="A2" s="1">
        <v>270000</v>
      </c>
      <c r="F2" s="1">
        <v>270000</v>
      </c>
    </row>
    <row r="3" spans="1:17">
      <c r="A3" s="1">
        <v>200000</v>
      </c>
      <c r="F3" s="1">
        <v>200000</v>
      </c>
    </row>
    <row r="4" spans="1:17">
      <c r="A4" s="1">
        <v>250000</v>
      </c>
      <c r="F4" s="1">
        <v>250000</v>
      </c>
      <c r="I4" s="13"/>
      <c r="J4" s="13" t="s">
        <v>34</v>
      </c>
      <c r="K4" s="13"/>
      <c r="L4" s="13">
        <f>QUARTILE(F2:F215,1)</f>
        <v>250000</v>
      </c>
    </row>
    <row r="5" spans="1:17">
      <c r="A5" s="1"/>
      <c r="D5">
        <f>AVERAGE(A2:A215)</f>
        <v>289047.61904761905</v>
      </c>
      <c r="E5" t="s">
        <v>49</v>
      </c>
      <c r="F5" s="1">
        <v>289047.59999999998</v>
      </c>
      <c r="I5" s="13"/>
      <c r="J5" s="13" t="s">
        <v>35</v>
      </c>
      <c r="K5" s="13"/>
      <c r="L5" s="13">
        <f>QUARTILE(F1:F215,2)</f>
        <v>289047.59999999998</v>
      </c>
    </row>
    <row r="6" spans="1:17">
      <c r="A6" s="1">
        <v>425000</v>
      </c>
      <c r="F6" s="1">
        <v>425000</v>
      </c>
      <c r="I6" s="13"/>
      <c r="J6" s="13" t="s">
        <v>37</v>
      </c>
      <c r="K6" s="13"/>
      <c r="L6" s="13">
        <f>QUARTILE(F1:F215,3)</f>
        <v>289047.59999999998</v>
      </c>
    </row>
    <row r="7" spans="1:17">
      <c r="A7" s="1"/>
      <c r="F7" s="1">
        <v>289047.59999999998</v>
      </c>
      <c r="I7" s="13"/>
      <c r="J7" s="13" t="s">
        <v>39</v>
      </c>
      <c r="K7" s="13"/>
      <c r="L7" s="13">
        <f>L6-L4</f>
        <v>39047.599999999977</v>
      </c>
    </row>
    <row r="8" spans="1:17">
      <c r="A8" s="1"/>
      <c r="F8" s="1">
        <v>289047.59999999998</v>
      </c>
      <c r="I8" s="13" t="s">
        <v>40</v>
      </c>
      <c r="J8" s="13" t="s">
        <v>41</v>
      </c>
      <c r="K8" s="13"/>
      <c r="L8" s="13">
        <f>L6+1.5*L7</f>
        <v>347618.99999999994</v>
      </c>
      <c r="M8" t="s">
        <v>50</v>
      </c>
    </row>
    <row r="9" spans="1:17">
      <c r="A9" s="1">
        <v>252000</v>
      </c>
      <c r="F9" s="1">
        <v>252000</v>
      </c>
      <c r="I9" s="13" t="s">
        <v>42</v>
      </c>
      <c r="J9" s="13" t="s">
        <v>43</v>
      </c>
      <c r="K9" s="13"/>
      <c r="L9" s="13">
        <f>L5-1.5*L7</f>
        <v>230476.2</v>
      </c>
      <c r="M9" t="s">
        <v>50</v>
      </c>
    </row>
    <row r="10" spans="1:17">
      <c r="A10" s="1"/>
      <c r="F10" s="1">
        <v>289047.59999999998</v>
      </c>
    </row>
    <row r="11" spans="1:17">
      <c r="A11" s="1">
        <v>260000</v>
      </c>
      <c r="F11" s="1">
        <v>260000</v>
      </c>
      <c r="I11" s="11" t="s">
        <v>29</v>
      </c>
      <c r="J11" s="11"/>
    </row>
    <row r="12" spans="1:17">
      <c r="A12" s="1">
        <v>250000</v>
      </c>
      <c r="F12" s="1">
        <v>250000</v>
      </c>
      <c r="I12" s="12" t="s">
        <v>51</v>
      </c>
      <c r="J12" s="12"/>
      <c r="K12" s="12"/>
      <c r="L12" s="12"/>
      <c r="M12" s="12"/>
      <c r="N12" s="12"/>
      <c r="O12" s="12"/>
      <c r="P12" s="12"/>
      <c r="Q12" s="12"/>
    </row>
    <row r="13" spans="1:17">
      <c r="A13" s="1"/>
      <c r="F13" s="1">
        <v>289047.59999999998</v>
      </c>
    </row>
    <row r="14" spans="1:17">
      <c r="A14" s="1">
        <v>218000</v>
      </c>
      <c r="F14" s="1">
        <v>218000</v>
      </c>
    </row>
    <row r="15" spans="1:17">
      <c r="A15" s="1"/>
      <c r="F15" s="1">
        <v>289047.59999999998</v>
      </c>
    </row>
    <row r="16" spans="1:17">
      <c r="A16" s="1">
        <v>200000</v>
      </c>
      <c r="F16" s="1">
        <v>200000</v>
      </c>
    </row>
    <row r="17" spans="1:6">
      <c r="A17" s="1">
        <v>300000</v>
      </c>
      <c r="F17" s="1">
        <v>300000</v>
      </c>
    </row>
    <row r="18" spans="1:6">
      <c r="A18" s="1"/>
      <c r="F18" s="1">
        <v>289047.59999999998</v>
      </c>
    </row>
    <row r="19" spans="1:6">
      <c r="A19" s="1"/>
      <c r="F19" s="1">
        <v>289047.59999999998</v>
      </c>
    </row>
    <row r="20" spans="1:6">
      <c r="A20" s="1">
        <v>236000</v>
      </c>
      <c r="F20" s="1">
        <v>236000</v>
      </c>
    </row>
    <row r="21" spans="1:6">
      <c r="A21" s="1">
        <v>265000</v>
      </c>
      <c r="F21" s="1">
        <v>265000</v>
      </c>
    </row>
    <row r="22" spans="1:6">
      <c r="A22" s="1">
        <v>393000</v>
      </c>
      <c r="F22" s="1">
        <v>393000</v>
      </c>
    </row>
    <row r="23" spans="1:6">
      <c r="A23" s="1">
        <v>360000</v>
      </c>
      <c r="F23" s="1">
        <v>360000</v>
      </c>
    </row>
    <row r="24" spans="1:6">
      <c r="A24" s="1">
        <v>300000</v>
      </c>
      <c r="F24" s="1">
        <v>300000</v>
      </c>
    </row>
    <row r="25" spans="1:6">
      <c r="A25" s="1">
        <v>360000</v>
      </c>
      <c r="F25" s="1">
        <v>360000</v>
      </c>
    </row>
    <row r="26" spans="1:6">
      <c r="A26" s="1"/>
      <c r="F26" s="1">
        <v>289047.59999999998</v>
      </c>
    </row>
    <row r="27" spans="1:6">
      <c r="A27" s="1">
        <v>240000</v>
      </c>
      <c r="F27" s="1">
        <v>240000</v>
      </c>
    </row>
    <row r="28" spans="1:6">
      <c r="A28" s="1">
        <v>265000</v>
      </c>
      <c r="F28" s="1">
        <v>265000</v>
      </c>
    </row>
    <row r="29" spans="1:6">
      <c r="A29" s="1">
        <v>350000</v>
      </c>
      <c r="F29" s="1">
        <v>350000</v>
      </c>
    </row>
    <row r="30" spans="1:6">
      <c r="A30" s="1"/>
      <c r="F30" s="1">
        <v>289047.59999999998</v>
      </c>
    </row>
    <row r="31" spans="1:6">
      <c r="A31" s="1">
        <v>250000</v>
      </c>
      <c r="F31" s="1">
        <v>250000</v>
      </c>
    </row>
    <row r="32" spans="1:6">
      <c r="A32" s="1"/>
      <c r="F32" s="1">
        <v>289047.59999999998</v>
      </c>
    </row>
    <row r="33" spans="1:6">
      <c r="A33" s="1">
        <v>278000</v>
      </c>
      <c r="F33" s="1">
        <v>278000</v>
      </c>
    </row>
    <row r="34" spans="1:6">
      <c r="A34" s="1">
        <v>260000</v>
      </c>
      <c r="F34" s="1">
        <v>260000</v>
      </c>
    </row>
    <row r="35" spans="1:6">
      <c r="A35" s="1"/>
      <c r="F35" s="1">
        <v>289047.59999999998</v>
      </c>
    </row>
    <row r="36" spans="1:6">
      <c r="A36" s="1">
        <v>300000</v>
      </c>
      <c r="F36" s="1">
        <v>300000</v>
      </c>
    </row>
    <row r="37" spans="1:6">
      <c r="A37" s="1"/>
      <c r="F37" s="1">
        <v>289047.59999999998</v>
      </c>
    </row>
    <row r="38" spans="1:6">
      <c r="A38" s="1">
        <v>320000</v>
      </c>
      <c r="F38" s="1">
        <v>320000</v>
      </c>
    </row>
    <row r="39" spans="1:6">
      <c r="A39" s="1">
        <v>240000</v>
      </c>
      <c r="F39" s="1">
        <v>240000</v>
      </c>
    </row>
    <row r="40" spans="1:6">
      <c r="A40" s="1">
        <v>411000</v>
      </c>
      <c r="F40" s="1">
        <v>411000</v>
      </c>
    </row>
    <row r="41" spans="1:6">
      <c r="A41" s="1">
        <v>287000</v>
      </c>
      <c r="F41" s="1">
        <v>287000</v>
      </c>
    </row>
    <row r="42" spans="1:6">
      <c r="A42" s="1"/>
      <c r="F42" s="1">
        <v>289047.59999999998</v>
      </c>
    </row>
    <row r="43" spans="1:6">
      <c r="A43" s="1"/>
      <c r="F43" s="1">
        <v>289047.59999999998</v>
      </c>
    </row>
    <row r="44" spans="1:6">
      <c r="A44" s="1">
        <v>300000</v>
      </c>
      <c r="F44" s="1">
        <v>300000</v>
      </c>
    </row>
    <row r="45" spans="1:6">
      <c r="A45" s="1">
        <v>200000</v>
      </c>
      <c r="F45" s="1">
        <v>200000</v>
      </c>
    </row>
    <row r="46" spans="1:6">
      <c r="A46" s="1"/>
      <c r="F46" s="1">
        <v>289047.59999999998</v>
      </c>
    </row>
    <row r="47" spans="1:6">
      <c r="A47" s="1"/>
      <c r="F47" s="1">
        <v>289047.59999999998</v>
      </c>
    </row>
    <row r="48" spans="1:6">
      <c r="A48" s="1">
        <v>204000</v>
      </c>
      <c r="F48" s="1">
        <v>204000</v>
      </c>
    </row>
    <row r="49" spans="1:6">
      <c r="A49" s="1">
        <v>250000</v>
      </c>
      <c r="F49" s="1">
        <v>250000</v>
      </c>
    </row>
    <row r="50" spans="1:6">
      <c r="A50" s="1"/>
      <c r="F50" s="1">
        <v>289047.59999999998</v>
      </c>
    </row>
    <row r="51" spans="1:6">
      <c r="A51" s="1">
        <v>200000</v>
      </c>
      <c r="F51" s="1">
        <v>200000</v>
      </c>
    </row>
    <row r="52" spans="1:6">
      <c r="A52" s="1"/>
      <c r="F52" s="1">
        <v>289047.59999999998</v>
      </c>
    </row>
    <row r="53" spans="1:6">
      <c r="A53" s="1"/>
      <c r="F53" s="1">
        <v>289047.59999999998</v>
      </c>
    </row>
    <row r="54" spans="1:6">
      <c r="A54" s="1">
        <v>450000</v>
      </c>
      <c r="F54" s="1">
        <v>450000</v>
      </c>
    </row>
    <row r="55" spans="1:6">
      <c r="A55" s="1">
        <v>216000</v>
      </c>
      <c r="F55" s="1">
        <v>216000</v>
      </c>
    </row>
    <row r="56" spans="1:6">
      <c r="A56" s="1">
        <v>220000</v>
      </c>
      <c r="F56" s="1">
        <v>220000</v>
      </c>
    </row>
    <row r="57" spans="1:6">
      <c r="A57" s="1">
        <v>240000</v>
      </c>
      <c r="F57" s="1">
        <v>240000</v>
      </c>
    </row>
    <row r="58" spans="1:6">
      <c r="A58" s="1">
        <v>360000</v>
      </c>
      <c r="F58" s="1">
        <v>360000</v>
      </c>
    </row>
    <row r="59" spans="1:6">
      <c r="A59" s="1">
        <v>268000</v>
      </c>
      <c r="F59" s="1">
        <v>268000</v>
      </c>
    </row>
    <row r="60" spans="1:6">
      <c r="A60" s="1">
        <v>265000</v>
      </c>
      <c r="F60" s="1">
        <v>265000</v>
      </c>
    </row>
    <row r="61" spans="1:6">
      <c r="A61" s="1">
        <v>260000</v>
      </c>
      <c r="F61" s="1">
        <v>260000</v>
      </c>
    </row>
    <row r="62" spans="1:6">
      <c r="A62" s="1">
        <v>300000</v>
      </c>
      <c r="F62" s="1">
        <v>300000</v>
      </c>
    </row>
    <row r="63" spans="1:6">
      <c r="A63" s="1">
        <v>240000</v>
      </c>
      <c r="F63" s="1">
        <v>240000</v>
      </c>
    </row>
    <row r="64" spans="1:6">
      <c r="A64" s="1"/>
      <c r="F64" s="1">
        <v>289047.59999999998</v>
      </c>
    </row>
    <row r="65" spans="1:6">
      <c r="A65" s="1">
        <v>240000</v>
      </c>
      <c r="F65" s="1">
        <v>240000</v>
      </c>
    </row>
    <row r="66" spans="1:6">
      <c r="A66" s="1"/>
      <c r="F66" s="1">
        <v>289047.59999999998</v>
      </c>
    </row>
    <row r="67" spans="1:6">
      <c r="A67" s="1">
        <v>275000</v>
      </c>
      <c r="F67" s="1">
        <v>275000</v>
      </c>
    </row>
    <row r="68" spans="1:6">
      <c r="A68" s="1">
        <v>275000</v>
      </c>
      <c r="F68" s="1">
        <v>275000</v>
      </c>
    </row>
    <row r="69" spans="1:6">
      <c r="A69" s="1"/>
      <c r="F69" s="1">
        <v>289047.59999999998</v>
      </c>
    </row>
    <row r="70" spans="1:6">
      <c r="A70" s="1">
        <v>275000</v>
      </c>
      <c r="F70" s="1">
        <v>275000</v>
      </c>
    </row>
    <row r="71" spans="1:6">
      <c r="A71" s="1">
        <v>360000</v>
      </c>
      <c r="F71" s="1">
        <v>360000</v>
      </c>
    </row>
    <row r="72" spans="1:6">
      <c r="A72" s="1">
        <v>240000</v>
      </c>
      <c r="F72" s="1">
        <v>240000</v>
      </c>
    </row>
    <row r="73" spans="1:6">
      <c r="A73" s="1">
        <v>240000</v>
      </c>
      <c r="F73" s="1">
        <v>240000</v>
      </c>
    </row>
    <row r="74" spans="1:6">
      <c r="A74" s="1">
        <v>218000</v>
      </c>
      <c r="F74" s="1">
        <v>218000</v>
      </c>
    </row>
    <row r="75" spans="1:6">
      <c r="A75" s="1">
        <v>336000</v>
      </c>
      <c r="F75" s="1">
        <v>336000</v>
      </c>
    </row>
    <row r="76" spans="1:6">
      <c r="A76" s="1"/>
      <c r="F76" s="1">
        <v>289047.59999999998</v>
      </c>
    </row>
    <row r="77" spans="1:6">
      <c r="A77" s="1">
        <v>230000</v>
      </c>
      <c r="F77" s="1">
        <v>230000</v>
      </c>
    </row>
    <row r="78" spans="1:6">
      <c r="A78" s="1">
        <v>500000</v>
      </c>
      <c r="F78" s="1">
        <v>500000</v>
      </c>
    </row>
    <row r="79" spans="1:6">
      <c r="A79" s="1">
        <v>270000</v>
      </c>
      <c r="F79" s="1">
        <v>270000</v>
      </c>
    </row>
    <row r="80" spans="1:6">
      <c r="A80" s="1"/>
      <c r="F80" s="1">
        <v>289047.59999999998</v>
      </c>
    </row>
    <row r="81" spans="1:6">
      <c r="A81" s="1">
        <v>240000</v>
      </c>
      <c r="F81" s="1">
        <v>240000</v>
      </c>
    </row>
    <row r="82" spans="1:6">
      <c r="A82" s="1">
        <v>300000</v>
      </c>
      <c r="F82" s="1">
        <v>300000</v>
      </c>
    </row>
    <row r="83" spans="1:6">
      <c r="A83" s="1"/>
      <c r="F83" s="1">
        <v>289047.59999999998</v>
      </c>
    </row>
    <row r="84" spans="1:6">
      <c r="A84" s="1">
        <v>300000</v>
      </c>
      <c r="F84" s="1">
        <v>300000</v>
      </c>
    </row>
    <row r="85" spans="1:6">
      <c r="A85" s="1">
        <v>300000</v>
      </c>
      <c r="F85" s="1">
        <v>300000</v>
      </c>
    </row>
    <row r="86" spans="1:6">
      <c r="A86" s="1">
        <v>400000</v>
      </c>
      <c r="F86" s="1">
        <v>400000</v>
      </c>
    </row>
    <row r="87" spans="1:6">
      <c r="A87" s="1">
        <v>220000</v>
      </c>
      <c r="F87" s="1">
        <v>220000</v>
      </c>
    </row>
    <row r="88" spans="1:6">
      <c r="A88" s="1"/>
      <c r="F88" s="1">
        <v>289047.59999999998</v>
      </c>
    </row>
    <row r="89" spans="1:6">
      <c r="A89" s="1">
        <v>210000</v>
      </c>
      <c r="F89" s="1">
        <v>210000</v>
      </c>
    </row>
    <row r="90" spans="1:6">
      <c r="A90" s="1">
        <v>210000</v>
      </c>
      <c r="F90" s="1">
        <v>210000</v>
      </c>
    </row>
    <row r="91" spans="1:6">
      <c r="A91" s="1">
        <v>300000</v>
      </c>
      <c r="F91" s="1">
        <v>300000</v>
      </c>
    </row>
    <row r="92" spans="1:6">
      <c r="A92" s="1"/>
      <c r="F92" s="1">
        <v>289047.59999999998</v>
      </c>
    </row>
    <row r="93" spans="1:6">
      <c r="A93" s="1">
        <v>230000</v>
      </c>
      <c r="F93" s="1">
        <v>230000</v>
      </c>
    </row>
    <row r="94" spans="1:6">
      <c r="A94" s="1"/>
      <c r="F94" s="1">
        <v>289047.59999999998</v>
      </c>
    </row>
    <row r="95" spans="1:6">
      <c r="A95" s="1">
        <v>260000</v>
      </c>
      <c r="F95" s="1">
        <v>260000</v>
      </c>
    </row>
    <row r="96" spans="1:6">
      <c r="A96" s="1">
        <v>420000</v>
      </c>
      <c r="F96" s="1">
        <v>420000</v>
      </c>
    </row>
    <row r="97" spans="1:6">
      <c r="A97" s="1">
        <v>300000</v>
      </c>
      <c r="F97" s="1">
        <v>300000</v>
      </c>
    </row>
    <row r="98" spans="1:6">
      <c r="A98" s="1"/>
      <c r="F98" s="1">
        <v>289047.59999999998</v>
      </c>
    </row>
    <row r="99" spans="1:6">
      <c r="A99" s="1">
        <v>220000</v>
      </c>
      <c r="F99" s="1">
        <v>220000</v>
      </c>
    </row>
    <row r="100" spans="1:6">
      <c r="A100" s="1"/>
      <c r="F100" s="1">
        <v>289047.59999999998</v>
      </c>
    </row>
    <row r="101" spans="1:6">
      <c r="A101" s="1"/>
      <c r="F101" s="1">
        <v>289047.59999999998</v>
      </c>
    </row>
    <row r="102" spans="1:6">
      <c r="A102" s="1">
        <v>380000</v>
      </c>
      <c r="F102" s="1">
        <v>380000</v>
      </c>
    </row>
    <row r="103" spans="1:6">
      <c r="A103" s="1">
        <v>300000</v>
      </c>
      <c r="F103" s="1">
        <v>300000</v>
      </c>
    </row>
    <row r="104" spans="1:6">
      <c r="A104" s="1">
        <v>240000</v>
      </c>
      <c r="F104" s="1">
        <v>240000</v>
      </c>
    </row>
    <row r="105" spans="1:6">
      <c r="A105" s="1">
        <v>360000</v>
      </c>
      <c r="F105" s="1">
        <v>360000</v>
      </c>
    </row>
    <row r="106" spans="1:6">
      <c r="A106" s="1"/>
      <c r="F106" s="1">
        <v>289047.59999999998</v>
      </c>
    </row>
    <row r="107" spans="1:6">
      <c r="A107" s="1"/>
      <c r="F107" s="1">
        <v>289047.59999999998</v>
      </c>
    </row>
    <row r="108" spans="1:6">
      <c r="A108" s="1">
        <v>200000</v>
      </c>
      <c r="F108" s="1">
        <v>200000</v>
      </c>
    </row>
    <row r="109" spans="1:6">
      <c r="A109" s="1">
        <v>300000</v>
      </c>
      <c r="F109" s="1">
        <v>300000</v>
      </c>
    </row>
    <row r="110" spans="1:6">
      <c r="A110" s="1"/>
      <c r="F110" s="1">
        <v>289047.59999999998</v>
      </c>
    </row>
    <row r="111" spans="1:6">
      <c r="A111" s="1">
        <v>250000</v>
      </c>
      <c r="F111" s="1">
        <v>250000</v>
      </c>
    </row>
    <row r="112" spans="1:6">
      <c r="A112" s="1"/>
      <c r="F112" s="1">
        <v>289047.59999999998</v>
      </c>
    </row>
    <row r="113" spans="1:6">
      <c r="A113" s="1">
        <v>250000</v>
      </c>
      <c r="F113" s="1">
        <v>250000</v>
      </c>
    </row>
    <row r="114" spans="1:6">
      <c r="A114" s="1">
        <v>280000</v>
      </c>
      <c r="F114" s="1">
        <v>280000</v>
      </c>
    </row>
    <row r="115" spans="1:6">
      <c r="A115" s="1">
        <v>250000</v>
      </c>
      <c r="F115" s="1">
        <v>250000</v>
      </c>
    </row>
    <row r="116" spans="1:6">
      <c r="A116" s="1">
        <v>216000</v>
      </c>
      <c r="F116" s="1">
        <v>216000</v>
      </c>
    </row>
    <row r="117" spans="1:6">
      <c r="A117" s="1">
        <v>300000</v>
      </c>
      <c r="F117" s="1">
        <v>300000</v>
      </c>
    </row>
    <row r="118" spans="1:6">
      <c r="A118" s="1">
        <v>240000</v>
      </c>
      <c r="F118" s="1">
        <v>240000</v>
      </c>
    </row>
    <row r="119" spans="1:6">
      <c r="A119" s="1">
        <v>276000</v>
      </c>
      <c r="F119" s="1">
        <v>276000</v>
      </c>
    </row>
    <row r="120" spans="1:6">
      <c r="A120" s="1">
        <v>940000</v>
      </c>
      <c r="F120" s="1">
        <v>940000</v>
      </c>
    </row>
    <row r="121" spans="1:6">
      <c r="A121" s="1"/>
      <c r="F121" s="1">
        <v>289047.59999999998</v>
      </c>
    </row>
    <row r="122" spans="1:6">
      <c r="A122" s="1">
        <v>250000</v>
      </c>
      <c r="F122" s="1">
        <v>250000</v>
      </c>
    </row>
    <row r="123" spans="1:6">
      <c r="A123" s="1">
        <v>236000</v>
      </c>
      <c r="F123" s="1">
        <v>236000</v>
      </c>
    </row>
    <row r="124" spans="1:6">
      <c r="A124" s="1">
        <v>240000</v>
      </c>
      <c r="F124" s="1">
        <v>240000</v>
      </c>
    </row>
    <row r="125" spans="1:6">
      <c r="A125" s="1">
        <v>250000</v>
      </c>
      <c r="F125" s="1">
        <v>250000</v>
      </c>
    </row>
    <row r="126" spans="1:6">
      <c r="A126" s="1">
        <v>350000</v>
      </c>
      <c r="F126" s="1">
        <v>350000</v>
      </c>
    </row>
    <row r="127" spans="1:6">
      <c r="A127" s="1">
        <v>210000</v>
      </c>
      <c r="F127" s="1">
        <v>210000</v>
      </c>
    </row>
    <row r="128" spans="1:6">
      <c r="A128" s="1">
        <v>250000</v>
      </c>
      <c r="F128" s="1">
        <v>250000</v>
      </c>
    </row>
    <row r="129" spans="1:6">
      <c r="A129" s="1">
        <v>400000</v>
      </c>
      <c r="F129" s="1">
        <v>400000</v>
      </c>
    </row>
    <row r="130" spans="1:6">
      <c r="A130" s="1">
        <v>250000</v>
      </c>
      <c r="F130" s="1">
        <v>250000</v>
      </c>
    </row>
    <row r="131" spans="1:6">
      <c r="A131" s="1"/>
      <c r="F131" s="1">
        <v>289047.59999999998</v>
      </c>
    </row>
    <row r="132" spans="1:6">
      <c r="A132" s="1">
        <v>360000</v>
      </c>
      <c r="F132" s="1">
        <v>360000</v>
      </c>
    </row>
    <row r="133" spans="1:6">
      <c r="A133" s="1">
        <v>300000</v>
      </c>
      <c r="F133" s="1">
        <v>300000</v>
      </c>
    </row>
    <row r="134" spans="1:6">
      <c r="A134" s="1">
        <v>250000</v>
      </c>
      <c r="F134" s="1">
        <v>250000</v>
      </c>
    </row>
    <row r="135" spans="1:6">
      <c r="A135" s="1">
        <v>250000</v>
      </c>
      <c r="F135" s="1">
        <v>250000</v>
      </c>
    </row>
    <row r="136" spans="1:6">
      <c r="A136" s="1">
        <v>200000</v>
      </c>
      <c r="F136" s="1">
        <v>200000</v>
      </c>
    </row>
    <row r="137" spans="1:6">
      <c r="A137" s="1"/>
      <c r="F137" s="1">
        <v>289047.59999999998</v>
      </c>
    </row>
    <row r="138" spans="1:6">
      <c r="A138" s="1">
        <v>225000</v>
      </c>
      <c r="F138" s="1">
        <v>225000</v>
      </c>
    </row>
    <row r="139" spans="1:6">
      <c r="A139" s="1">
        <v>250000</v>
      </c>
      <c r="F139" s="1">
        <v>250000</v>
      </c>
    </row>
    <row r="140" spans="1:6">
      <c r="A140" s="1">
        <v>220000</v>
      </c>
      <c r="F140" s="1">
        <v>220000</v>
      </c>
    </row>
    <row r="141" spans="1:6">
      <c r="A141" s="1">
        <v>265000</v>
      </c>
      <c r="F141" s="1">
        <v>265000</v>
      </c>
    </row>
    <row r="142" spans="1:6">
      <c r="A142" s="1"/>
      <c r="F142" s="1">
        <v>289047.59999999998</v>
      </c>
    </row>
    <row r="143" spans="1:6">
      <c r="A143" s="1">
        <v>260000</v>
      </c>
      <c r="F143" s="1">
        <v>260000</v>
      </c>
    </row>
    <row r="144" spans="1:6">
      <c r="A144" s="1">
        <v>300000</v>
      </c>
      <c r="F144" s="1">
        <v>300000</v>
      </c>
    </row>
    <row r="145" spans="1:6">
      <c r="A145" s="1"/>
      <c r="F145" s="1">
        <v>289047.59999999998</v>
      </c>
    </row>
    <row r="146" spans="1:6">
      <c r="A146" s="1">
        <v>400000</v>
      </c>
      <c r="F146" s="1">
        <v>400000</v>
      </c>
    </row>
    <row r="147" spans="1:6">
      <c r="A147" s="1">
        <v>233000</v>
      </c>
      <c r="F147" s="1">
        <v>233000</v>
      </c>
    </row>
    <row r="148" spans="1:6">
      <c r="A148" s="1">
        <v>300000</v>
      </c>
      <c r="F148" s="1">
        <v>300000</v>
      </c>
    </row>
    <row r="149" spans="1:6">
      <c r="A149" s="1">
        <v>240000</v>
      </c>
      <c r="F149" s="1">
        <v>240000</v>
      </c>
    </row>
    <row r="150" spans="1:6">
      <c r="A150" s="1"/>
      <c r="F150" s="1">
        <v>289047.59999999998</v>
      </c>
    </row>
    <row r="151" spans="1:6">
      <c r="A151" s="1">
        <v>690000</v>
      </c>
      <c r="F151" s="1">
        <v>690000</v>
      </c>
    </row>
    <row r="152" spans="1:6">
      <c r="A152" s="1">
        <v>270000</v>
      </c>
      <c r="F152" s="1">
        <v>270000</v>
      </c>
    </row>
    <row r="153" spans="1:6">
      <c r="A153" s="1">
        <v>240000</v>
      </c>
      <c r="F153" s="1">
        <v>240000</v>
      </c>
    </row>
    <row r="154" spans="1:6">
      <c r="A154" s="1">
        <v>340000</v>
      </c>
      <c r="F154" s="1">
        <v>340000</v>
      </c>
    </row>
    <row r="155" spans="1:6">
      <c r="A155" s="1">
        <v>250000</v>
      </c>
      <c r="F155" s="1">
        <v>250000</v>
      </c>
    </row>
    <row r="156" spans="1:6">
      <c r="A156" s="1"/>
      <c r="F156" s="1">
        <v>289047.59999999998</v>
      </c>
    </row>
    <row r="157" spans="1:6">
      <c r="A157" s="1">
        <v>255000</v>
      </c>
      <c r="F157" s="1">
        <v>255000</v>
      </c>
    </row>
    <row r="158" spans="1:6">
      <c r="A158" s="1">
        <v>300000</v>
      </c>
      <c r="F158" s="1">
        <v>300000</v>
      </c>
    </row>
    <row r="159" spans="1:6">
      <c r="A159" s="1"/>
      <c r="F159" s="1">
        <v>289047.59999999998</v>
      </c>
    </row>
    <row r="160" spans="1:6">
      <c r="A160" s="1"/>
      <c r="F160" s="1">
        <v>289047.59999999998</v>
      </c>
    </row>
    <row r="161" spans="1:6">
      <c r="A161" s="1">
        <v>300000</v>
      </c>
      <c r="F161" s="1">
        <v>300000</v>
      </c>
    </row>
    <row r="162" spans="1:6">
      <c r="A162" s="1"/>
      <c r="F162" s="1">
        <v>289047.59999999998</v>
      </c>
    </row>
    <row r="163" spans="1:6">
      <c r="A163" s="1">
        <v>285000</v>
      </c>
      <c r="F163" s="1">
        <v>285000</v>
      </c>
    </row>
    <row r="164" spans="1:6">
      <c r="A164" s="1">
        <v>500000</v>
      </c>
      <c r="F164" s="1">
        <v>500000</v>
      </c>
    </row>
    <row r="165" spans="1:6">
      <c r="A165" s="1">
        <v>250000</v>
      </c>
      <c r="F165" s="1">
        <v>250000</v>
      </c>
    </row>
    <row r="166" spans="1:6">
      <c r="A166" s="1"/>
      <c r="F166" s="1">
        <v>289047.59999999998</v>
      </c>
    </row>
    <row r="167" spans="1:6">
      <c r="A167" s="1">
        <v>240000</v>
      </c>
      <c r="F167" s="1">
        <v>240000</v>
      </c>
    </row>
    <row r="168" spans="1:6">
      <c r="A168" s="1"/>
      <c r="F168" s="1">
        <v>289047.59999999998</v>
      </c>
    </row>
    <row r="169" spans="1:6">
      <c r="A169" s="1"/>
      <c r="F169" s="1">
        <v>289047.59999999998</v>
      </c>
    </row>
    <row r="170" spans="1:6">
      <c r="A170" s="1"/>
      <c r="F170" s="1">
        <v>289047.59999999998</v>
      </c>
    </row>
    <row r="171" spans="1:6">
      <c r="A171" s="1"/>
      <c r="F171" s="1">
        <v>289047.59999999998</v>
      </c>
    </row>
    <row r="172" spans="1:6">
      <c r="A172" s="1">
        <v>290000</v>
      </c>
      <c r="F172" s="1">
        <v>290000</v>
      </c>
    </row>
    <row r="173" spans="1:6">
      <c r="A173" s="1">
        <v>300000</v>
      </c>
      <c r="F173" s="1">
        <v>300000</v>
      </c>
    </row>
    <row r="174" spans="1:6">
      <c r="A174" s="1"/>
      <c r="F174" s="1">
        <v>289047.59999999998</v>
      </c>
    </row>
    <row r="175" spans="1:6">
      <c r="A175" s="1">
        <v>500000</v>
      </c>
      <c r="F175" s="1">
        <v>500000</v>
      </c>
    </row>
    <row r="176" spans="1:6">
      <c r="A176" s="1"/>
      <c r="F176" s="1">
        <v>289047.59999999998</v>
      </c>
    </row>
    <row r="177" spans="1:6">
      <c r="A177" s="1">
        <v>220000</v>
      </c>
      <c r="F177" s="1">
        <v>220000</v>
      </c>
    </row>
    <row r="178" spans="1:6">
      <c r="A178" s="1">
        <v>650000</v>
      </c>
      <c r="F178" s="1">
        <v>650000</v>
      </c>
    </row>
    <row r="179" spans="1:6">
      <c r="A179" s="1">
        <v>350000</v>
      </c>
      <c r="F179" s="1">
        <v>350000</v>
      </c>
    </row>
    <row r="180" spans="1:6">
      <c r="A180" s="1"/>
      <c r="F180" s="1">
        <v>289047.59999999998</v>
      </c>
    </row>
    <row r="181" spans="1:6">
      <c r="A181" s="1">
        <v>265000</v>
      </c>
      <c r="F181" s="1">
        <v>265000</v>
      </c>
    </row>
    <row r="182" spans="1:6">
      <c r="A182" s="1"/>
      <c r="F182" s="1">
        <v>289047.59999999998</v>
      </c>
    </row>
    <row r="183" spans="1:6">
      <c r="A183" s="1"/>
      <c r="F183" s="1">
        <v>289047.59999999998</v>
      </c>
    </row>
    <row r="184" spans="1:6">
      <c r="A184" s="1">
        <v>276000</v>
      </c>
      <c r="F184" s="1">
        <v>276000</v>
      </c>
    </row>
    <row r="185" spans="1:6">
      <c r="A185" s="1"/>
      <c r="F185" s="1">
        <v>289047.59999999998</v>
      </c>
    </row>
    <row r="186" spans="1:6">
      <c r="A186" s="1">
        <v>252000</v>
      </c>
      <c r="F186" s="1">
        <v>252000</v>
      </c>
    </row>
    <row r="187" spans="1:6">
      <c r="A187" s="1"/>
      <c r="F187" s="1">
        <v>289047.59999999998</v>
      </c>
    </row>
    <row r="188" spans="1:6">
      <c r="A188" s="1">
        <v>280000</v>
      </c>
      <c r="F188" s="1">
        <v>280000</v>
      </c>
    </row>
    <row r="189" spans="1:6">
      <c r="A189" s="1"/>
      <c r="F189" s="1">
        <v>289047.59999999998</v>
      </c>
    </row>
    <row r="190" spans="1:6">
      <c r="A190" s="1"/>
      <c r="F190" s="1">
        <v>289047.59999999998</v>
      </c>
    </row>
    <row r="191" spans="1:6">
      <c r="A191" s="1"/>
      <c r="F191" s="1">
        <v>289047.59999999998</v>
      </c>
    </row>
    <row r="192" spans="1:6">
      <c r="A192" s="1">
        <v>264000</v>
      </c>
      <c r="F192" s="1">
        <v>264000</v>
      </c>
    </row>
    <row r="193" spans="1:6">
      <c r="A193" s="1">
        <v>270000</v>
      </c>
      <c r="F193" s="1">
        <v>270000</v>
      </c>
    </row>
    <row r="194" spans="1:6">
      <c r="A194" s="1">
        <v>300000</v>
      </c>
      <c r="F194" s="1">
        <v>300000</v>
      </c>
    </row>
    <row r="195" spans="1:6">
      <c r="A195" s="1"/>
      <c r="F195" s="1">
        <v>289047.59999999998</v>
      </c>
    </row>
    <row r="196" spans="1:6">
      <c r="A196" s="1">
        <v>275000</v>
      </c>
      <c r="F196" s="1">
        <v>275000</v>
      </c>
    </row>
    <row r="197" spans="1:6">
      <c r="A197" s="1">
        <v>250000</v>
      </c>
      <c r="F197" s="1">
        <v>250000</v>
      </c>
    </row>
    <row r="198" spans="1:6">
      <c r="A198" s="1">
        <v>260000</v>
      </c>
      <c r="F198" s="1">
        <v>260000</v>
      </c>
    </row>
    <row r="199" spans="1:6">
      <c r="A199" s="1"/>
      <c r="F199" s="1">
        <v>289047.59999999998</v>
      </c>
    </row>
    <row r="200" spans="1:6">
      <c r="A200" s="1">
        <v>265000</v>
      </c>
      <c r="F200" s="1">
        <v>265000</v>
      </c>
    </row>
    <row r="201" spans="1:6">
      <c r="A201" s="1">
        <v>300000</v>
      </c>
      <c r="F201" s="1">
        <v>300000</v>
      </c>
    </row>
    <row r="202" spans="1:6">
      <c r="A202" s="1"/>
      <c r="F202" s="1">
        <v>289047.59999999998</v>
      </c>
    </row>
    <row r="203" spans="1:6">
      <c r="A203" s="1">
        <v>240000</v>
      </c>
      <c r="F203" s="1">
        <v>240000</v>
      </c>
    </row>
    <row r="204" spans="1:6">
      <c r="A204" s="1">
        <v>260000</v>
      </c>
      <c r="F204" s="1">
        <v>260000</v>
      </c>
    </row>
    <row r="205" spans="1:6">
      <c r="A205" s="1">
        <v>210000</v>
      </c>
      <c r="F205" s="1">
        <v>210000</v>
      </c>
    </row>
    <row r="206" spans="1:6">
      <c r="A206" s="1">
        <v>250000</v>
      </c>
      <c r="F206" s="1">
        <v>250000</v>
      </c>
    </row>
    <row r="207" spans="1:6">
      <c r="A207" s="1"/>
      <c r="F207" s="1">
        <v>289047.59999999998</v>
      </c>
    </row>
    <row r="208" spans="1:6">
      <c r="A208" s="1">
        <v>300000</v>
      </c>
      <c r="F208" s="1">
        <v>300000</v>
      </c>
    </row>
    <row r="209" spans="1:6">
      <c r="A209" s="1"/>
      <c r="F209" s="1">
        <v>289047.59999999998</v>
      </c>
    </row>
    <row r="210" spans="1:6">
      <c r="A210" s="1">
        <v>216000</v>
      </c>
      <c r="F210" s="1">
        <v>216000</v>
      </c>
    </row>
    <row r="211" spans="1:6">
      <c r="A211" s="1">
        <v>400000</v>
      </c>
      <c r="F211" s="1">
        <v>400000</v>
      </c>
    </row>
    <row r="212" spans="1:6">
      <c r="A212" s="1">
        <v>275000</v>
      </c>
      <c r="F212" s="1">
        <v>275000</v>
      </c>
    </row>
    <row r="213" spans="1:6">
      <c r="A213" s="1">
        <v>295000</v>
      </c>
      <c r="F213" s="1">
        <v>295000</v>
      </c>
    </row>
    <row r="214" spans="1:6">
      <c r="A214" s="1">
        <v>204000</v>
      </c>
      <c r="F214" s="1">
        <v>204000</v>
      </c>
    </row>
    <row r="215" spans="1:6">
      <c r="A215" s="1"/>
      <c r="F215" s="1">
        <v>289047.59999999998</v>
      </c>
    </row>
  </sheetData>
  <conditionalFormatting sqref="F2:F215">
    <cfRule type="cellIs" dxfId="14" priority="2" operator="greaterThan">
      <formula>347619</formula>
    </cfRule>
  </conditionalFormatting>
  <conditionalFormatting sqref="F2:F215">
    <cfRule type="cellIs" dxfId="13" priority="1" operator="lessThan">
      <formula>230476</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E9DAA-1036-4E32-8BE9-3B178884A436}">
  <dimension ref="A1:AA93"/>
  <sheetViews>
    <sheetView tabSelected="1" topLeftCell="K1" workbookViewId="0">
      <selection activeCell="X69" sqref="X69"/>
    </sheetView>
  </sheetViews>
  <sheetFormatPr defaultRowHeight="15"/>
  <cols>
    <col min="1" max="1" width="20.140625" bestFit="1" customWidth="1"/>
    <col min="2" max="2" width="13.5703125" bestFit="1" customWidth="1"/>
  </cols>
  <sheetData>
    <row r="1" spans="1:27">
      <c r="A1" s="4" t="s">
        <v>27</v>
      </c>
      <c r="B1" s="5" t="s">
        <v>28</v>
      </c>
      <c r="J1" t="s">
        <v>52</v>
      </c>
    </row>
    <row r="2" spans="1:27">
      <c r="A2" s="2">
        <v>200000</v>
      </c>
      <c r="B2" s="1">
        <v>270000</v>
      </c>
      <c r="J2" s="4" t="s">
        <v>27</v>
      </c>
      <c r="K2" s="5" t="s">
        <v>28</v>
      </c>
      <c r="M2" s="11" t="s">
        <v>29</v>
      </c>
      <c r="N2" s="11"/>
    </row>
    <row r="3" spans="1:27">
      <c r="A3" s="2">
        <v>250000</v>
      </c>
      <c r="B3" s="1">
        <v>260000</v>
      </c>
      <c r="J3" s="2">
        <v>200000</v>
      </c>
      <c r="K3" s="1">
        <v>270000</v>
      </c>
      <c r="M3" s="12" t="s">
        <v>53</v>
      </c>
      <c r="N3" s="12"/>
      <c r="O3" s="12"/>
      <c r="P3" s="12"/>
      <c r="Q3" s="12"/>
      <c r="R3" s="12"/>
      <c r="S3" s="12"/>
      <c r="T3" s="12"/>
      <c r="U3" s="12"/>
      <c r="V3" s="12"/>
      <c r="W3" s="12"/>
      <c r="X3" s="12"/>
      <c r="Y3" s="12"/>
      <c r="Z3" s="12"/>
      <c r="AA3" s="12"/>
    </row>
    <row r="4" spans="1:27">
      <c r="A4" s="2">
        <v>252000</v>
      </c>
      <c r="B4" s="1">
        <v>265000</v>
      </c>
      <c r="E4" s="11" t="s">
        <v>33</v>
      </c>
      <c r="J4" s="2">
        <v>250000</v>
      </c>
      <c r="K4" s="1">
        <v>260000</v>
      </c>
      <c r="M4" s="14"/>
      <c r="N4" s="14"/>
      <c r="O4" s="14"/>
      <c r="P4" s="14"/>
      <c r="Q4" s="14"/>
      <c r="R4" s="14"/>
      <c r="S4" s="14"/>
      <c r="T4" s="14"/>
      <c r="U4" s="14"/>
      <c r="V4" s="14"/>
    </row>
    <row r="5" spans="1:27">
      <c r="A5" s="2">
        <v>250000</v>
      </c>
      <c r="B5" s="1">
        <v>360000</v>
      </c>
      <c r="E5" s="13"/>
      <c r="F5" s="13" t="s">
        <v>34</v>
      </c>
      <c r="G5" s="13"/>
      <c r="H5" s="13">
        <f>QUARTILE(A2:A83,1)</f>
        <v>240000</v>
      </c>
      <c r="J5" s="2">
        <v>252000</v>
      </c>
      <c r="K5" s="1">
        <v>265000</v>
      </c>
    </row>
    <row r="6" spans="1:27">
      <c r="A6" s="2">
        <v>218000</v>
      </c>
      <c r="B6" s="1">
        <v>265000</v>
      </c>
      <c r="E6" s="13"/>
      <c r="F6" s="13" t="s">
        <v>35</v>
      </c>
      <c r="G6" s="13"/>
      <c r="H6" s="13">
        <f>QUARTILE(A2:A83,2)</f>
        <v>262000</v>
      </c>
      <c r="J6" s="2">
        <v>250000</v>
      </c>
      <c r="K6" s="1">
        <v>265000</v>
      </c>
    </row>
    <row r="7" spans="1:27">
      <c r="A7" s="2">
        <v>200000</v>
      </c>
      <c r="B7" s="1">
        <v>250000</v>
      </c>
      <c r="E7" s="13"/>
      <c r="F7" s="13" t="s">
        <v>37</v>
      </c>
      <c r="G7" s="13"/>
      <c r="H7" s="13">
        <f>QUARTILE(A2:A83,3)</f>
        <v>300000</v>
      </c>
      <c r="J7" s="2">
        <v>218000</v>
      </c>
      <c r="K7" s="1">
        <v>250000</v>
      </c>
    </row>
    <row r="8" spans="1:27">
      <c r="A8" s="2">
        <v>300000</v>
      </c>
      <c r="B8" s="1">
        <v>278000</v>
      </c>
      <c r="E8" s="13"/>
      <c r="F8" s="13" t="s">
        <v>39</v>
      </c>
      <c r="G8" s="13"/>
      <c r="H8" s="13">
        <f>H7-H5</f>
        <v>60000</v>
      </c>
      <c r="J8" s="2">
        <v>200000</v>
      </c>
      <c r="K8" s="1">
        <v>278000</v>
      </c>
    </row>
    <row r="9" spans="1:27">
      <c r="A9" s="2">
        <v>236000</v>
      </c>
      <c r="B9" s="1">
        <v>300000</v>
      </c>
      <c r="E9" s="13" t="s">
        <v>40</v>
      </c>
      <c r="F9" s="13" t="s">
        <v>41</v>
      </c>
      <c r="G9" s="13"/>
      <c r="H9" s="13">
        <f>H7+1.5*H8</f>
        <v>390000</v>
      </c>
      <c r="J9" s="2">
        <v>300000</v>
      </c>
      <c r="K9" s="1">
        <v>300000</v>
      </c>
    </row>
    <row r="10" spans="1:27">
      <c r="A10" s="2">
        <v>300000</v>
      </c>
      <c r="B10" s="1">
        <v>320000</v>
      </c>
      <c r="E10" s="13" t="s">
        <v>42</v>
      </c>
      <c r="F10" s="13" t="s">
        <v>43</v>
      </c>
      <c r="G10" s="13"/>
      <c r="H10" s="13">
        <f>H6-1.5*H8</f>
        <v>172000</v>
      </c>
      <c r="J10" s="2">
        <v>236000</v>
      </c>
      <c r="K10" s="1">
        <v>320000</v>
      </c>
    </row>
    <row r="11" spans="1:27">
      <c r="A11" s="2">
        <v>360000</v>
      </c>
      <c r="B11" s="1">
        <v>240000</v>
      </c>
      <c r="J11" s="2">
        <v>300000</v>
      </c>
      <c r="K11" s="1">
        <v>240000</v>
      </c>
    </row>
    <row r="12" spans="1:27">
      <c r="A12" s="2">
        <v>240000</v>
      </c>
      <c r="B12" s="1">
        <v>300000</v>
      </c>
      <c r="J12" s="2">
        <v>360000</v>
      </c>
      <c r="K12" s="1">
        <v>300000</v>
      </c>
    </row>
    <row r="13" spans="1:27">
      <c r="A13" s="2">
        <v>350000</v>
      </c>
      <c r="B13" s="1">
        <v>200000</v>
      </c>
      <c r="E13" s="11" t="s">
        <v>44</v>
      </c>
      <c r="J13" s="2">
        <v>240000</v>
      </c>
      <c r="K13" s="1">
        <v>200000</v>
      </c>
    </row>
    <row r="14" spans="1:27">
      <c r="A14" s="2">
        <v>260000</v>
      </c>
      <c r="B14" s="1">
        <v>216000</v>
      </c>
      <c r="E14" s="13"/>
      <c r="F14" s="13" t="s">
        <v>34</v>
      </c>
      <c r="G14" s="13"/>
      <c r="H14" s="13">
        <f>QUARTILE(B2:B51,1)</f>
        <v>240000</v>
      </c>
      <c r="J14" s="2">
        <v>350000</v>
      </c>
      <c r="K14" s="1">
        <v>216000</v>
      </c>
    </row>
    <row r="15" spans="1:27">
      <c r="A15" s="2">
        <v>287000</v>
      </c>
      <c r="B15" s="1">
        <v>220000</v>
      </c>
      <c r="E15" s="13"/>
      <c r="F15" s="13" t="s">
        <v>35</v>
      </c>
      <c r="G15" s="13"/>
      <c r="H15" s="13">
        <f>QUARTILE(B2:B51,2)</f>
        <v>251000</v>
      </c>
      <c r="J15" s="2">
        <v>260000</v>
      </c>
      <c r="K15" s="1">
        <v>220000</v>
      </c>
    </row>
    <row r="16" spans="1:27">
      <c r="A16" s="2">
        <v>200000</v>
      </c>
      <c r="B16" s="1">
        <v>275000</v>
      </c>
      <c r="E16" s="13"/>
      <c r="F16" s="13" t="s">
        <v>37</v>
      </c>
      <c r="G16" s="13"/>
      <c r="H16" s="13">
        <f>QUARTILE(B2:B51,3)</f>
        <v>276000</v>
      </c>
      <c r="J16" s="2">
        <v>287000</v>
      </c>
      <c r="K16" s="1">
        <v>275000</v>
      </c>
    </row>
    <row r="17" spans="1:11">
      <c r="A17" s="2">
        <v>204000</v>
      </c>
      <c r="B17" s="1">
        <v>240000</v>
      </c>
      <c r="E17" s="13"/>
      <c r="F17" s="13" t="s">
        <v>39</v>
      </c>
      <c r="G17" s="13"/>
      <c r="H17" s="13">
        <f>H16-H14</f>
        <v>36000</v>
      </c>
      <c r="J17" s="2">
        <v>200000</v>
      </c>
      <c r="K17" s="1">
        <v>240000</v>
      </c>
    </row>
    <row r="18" spans="1:11">
      <c r="A18" s="2">
        <v>250000</v>
      </c>
      <c r="B18" s="1">
        <v>210000</v>
      </c>
      <c r="E18" s="13" t="s">
        <v>40</v>
      </c>
      <c r="F18" s="13" t="s">
        <v>41</v>
      </c>
      <c r="G18" s="13"/>
      <c r="H18" s="13">
        <f>H16+1.5*H17</f>
        <v>330000</v>
      </c>
      <c r="J18" s="2">
        <v>204000</v>
      </c>
      <c r="K18" s="1">
        <v>210000</v>
      </c>
    </row>
    <row r="19" spans="1:11">
      <c r="A19" s="2">
        <v>240000</v>
      </c>
      <c r="B19" s="1">
        <v>210000</v>
      </c>
      <c r="E19" s="13" t="s">
        <v>42</v>
      </c>
      <c r="F19" s="13" t="s">
        <v>43</v>
      </c>
      <c r="G19" s="13"/>
      <c r="H19" s="13">
        <f>H15-1.5*H17</f>
        <v>197000</v>
      </c>
      <c r="J19" s="2">
        <v>250000</v>
      </c>
      <c r="K19" s="1">
        <v>210000</v>
      </c>
    </row>
    <row r="20" spans="1:11">
      <c r="A20" s="2">
        <v>360000</v>
      </c>
      <c r="B20" s="1">
        <v>380000</v>
      </c>
      <c r="J20" s="2">
        <v>240000</v>
      </c>
      <c r="K20" s="1">
        <v>240000</v>
      </c>
    </row>
    <row r="21" spans="1:11">
      <c r="A21" s="2">
        <v>268000</v>
      </c>
      <c r="B21" s="1">
        <v>240000</v>
      </c>
      <c r="J21" s="2">
        <v>360000</v>
      </c>
      <c r="K21" s="1">
        <v>200000</v>
      </c>
    </row>
    <row r="22" spans="1:11">
      <c r="A22" s="2">
        <v>265000</v>
      </c>
      <c r="B22" s="1">
        <v>360000</v>
      </c>
      <c r="J22" s="2">
        <v>268000</v>
      </c>
      <c r="K22" s="1">
        <v>250000</v>
      </c>
    </row>
    <row r="23" spans="1:11">
      <c r="A23" s="2">
        <v>260000</v>
      </c>
      <c r="B23" s="1">
        <v>200000</v>
      </c>
      <c r="J23" s="2">
        <v>265000</v>
      </c>
      <c r="K23" s="1">
        <v>250000</v>
      </c>
    </row>
    <row r="24" spans="1:11">
      <c r="A24" s="2">
        <v>300000</v>
      </c>
      <c r="B24" s="1">
        <v>250000</v>
      </c>
      <c r="J24" s="2">
        <v>260000</v>
      </c>
      <c r="K24" s="1">
        <v>250000</v>
      </c>
    </row>
    <row r="25" spans="1:11">
      <c r="A25" s="2">
        <v>240000</v>
      </c>
      <c r="B25" s="1">
        <v>250000</v>
      </c>
      <c r="J25" s="2">
        <v>300000</v>
      </c>
      <c r="K25" s="1">
        <v>276000</v>
      </c>
    </row>
    <row r="26" spans="1:11">
      <c r="A26" s="2">
        <v>240000</v>
      </c>
      <c r="B26" s="1">
        <v>250000</v>
      </c>
      <c r="J26" s="2">
        <v>240000</v>
      </c>
      <c r="K26" s="1">
        <v>250000</v>
      </c>
    </row>
    <row r="27" spans="1:11">
      <c r="A27" s="2">
        <v>275000</v>
      </c>
      <c r="B27" s="1">
        <v>276000</v>
      </c>
      <c r="J27" s="2">
        <v>240000</v>
      </c>
      <c r="K27" s="1">
        <v>240000</v>
      </c>
    </row>
    <row r="28" spans="1:11">
      <c r="A28" s="2">
        <v>275000</v>
      </c>
      <c r="B28" s="1">
        <v>250000</v>
      </c>
      <c r="J28" s="2">
        <v>275000</v>
      </c>
      <c r="K28" s="1">
        <v>250000</v>
      </c>
    </row>
    <row r="29" spans="1:11">
      <c r="A29" s="2">
        <v>360000</v>
      </c>
      <c r="B29" s="1">
        <v>240000</v>
      </c>
      <c r="J29" s="2">
        <v>275000</v>
      </c>
      <c r="K29" s="1">
        <v>250000</v>
      </c>
    </row>
    <row r="30" spans="1:11">
      <c r="A30" s="2">
        <v>240000</v>
      </c>
      <c r="B30" s="1">
        <v>250000</v>
      </c>
      <c r="J30" s="2">
        <v>360000</v>
      </c>
      <c r="K30" s="1">
        <v>300000</v>
      </c>
    </row>
    <row r="31" spans="1:11">
      <c r="A31" s="2">
        <v>240000</v>
      </c>
      <c r="B31" s="1">
        <v>250000</v>
      </c>
      <c r="J31" s="2">
        <v>240000</v>
      </c>
      <c r="K31" s="1">
        <v>250000</v>
      </c>
    </row>
    <row r="32" spans="1:11">
      <c r="A32" s="2">
        <v>218000</v>
      </c>
      <c r="B32" s="1">
        <v>300000</v>
      </c>
      <c r="J32" s="2">
        <v>240000</v>
      </c>
      <c r="K32" s="1">
        <v>200000</v>
      </c>
    </row>
    <row r="33" spans="1:13">
      <c r="A33" s="2">
        <v>336000</v>
      </c>
      <c r="B33" s="1">
        <v>250000</v>
      </c>
      <c r="J33" s="2">
        <v>218000</v>
      </c>
      <c r="K33" s="1">
        <v>225000</v>
      </c>
    </row>
    <row r="34" spans="1:13">
      <c r="A34" s="2">
        <v>230000</v>
      </c>
      <c r="B34" s="1">
        <v>200000</v>
      </c>
      <c r="J34" s="2">
        <v>336000</v>
      </c>
      <c r="K34" s="1">
        <v>233000</v>
      </c>
    </row>
    <row r="35" spans="1:13">
      <c r="A35" s="2">
        <v>270000</v>
      </c>
      <c r="B35" s="1">
        <v>225000</v>
      </c>
      <c r="J35" s="2">
        <v>230000</v>
      </c>
      <c r="K35" s="1">
        <v>255000</v>
      </c>
    </row>
    <row r="36" spans="1:13">
      <c r="A36" s="2">
        <v>300000</v>
      </c>
      <c r="B36" s="1">
        <v>233000</v>
      </c>
      <c r="J36" s="2">
        <v>270000</v>
      </c>
      <c r="K36" s="1">
        <v>300000</v>
      </c>
    </row>
    <row r="37" spans="1:13">
      <c r="A37" s="2">
        <v>300000</v>
      </c>
      <c r="B37" s="1">
        <v>255000</v>
      </c>
      <c r="J37" s="2">
        <v>300000</v>
      </c>
      <c r="K37" s="1">
        <v>240000</v>
      </c>
    </row>
    <row r="38" spans="1:13">
      <c r="A38" s="2">
        <v>300000</v>
      </c>
      <c r="B38" s="1">
        <v>300000</v>
      </c>
      <c r="J38" s="2">
        <v>300000</v>
      </c>
      <c r="K38" s="1">
        <v>300000</v>
      </c>
    </row>
    <row r="39" spans="1:13">
      <c r="A39" s="2">
        <v>220000</v>
      </c>
      <c r="B39" s="1">
        <v>240000</v>
      </c>
      <c r="J39" s="2">
        <v>300000</v>
      </c>
      <c r="K39" s="1">
        <v>220000</v>
      </c>
    </row>
    <row r="40" spans="1:13">
      <c r="A40" s="2">
        <v>300000</v>
      </c>
      <c r="B40" s="1">
        <v>300000</v>
      </c>
      <c r="J40" s="2">
        <v>220000</v>
      </c>
      <c r="K40" s="1">
        <v>276000</v>
      </c>
    </row>
    <row r="41" spans="1:13">
      <c r="A41" s="2">
        <v>230000</v>
      </c>
      <c r="B41" s="1">
        <v>220000</v>
      </c>
      <c r="J41" s="2">
        <v>300000</v>
      </c>
      <c r="K41" s="1">
        <v>252000</v>
      </c>
    </row>
    <row r="42" spans="1:13">
      <c r="A42" s="2">
        <v>260000</v>
      </c>
      <c r="B42" s="1">
        <v>350000</v>
      </c>
      <c r="J42" s="2">
        <v>230000</v>
      </c>
      <c r="K42" s="1">
        <v>300000</v>
      </c>
    </row>
    <row r="43" spans="1:13">
      <c r="A43" s="2">
        <v>300000</v>
      </c>
      <c r="B43" s="1">
        <v>276000</v>
      </c>
      <c r="J43" s="2">
        <v>260000</v>
      </c>
      <c r="K43" s="1">
        <v>275000</v>
      </c>
    </row>
    <row r="44" spans="1:13">
      <c r="A44" s="2">
        <v>220000</v>
      </c>
      <c r="B44" s="1">
        <v>252000</v>
      </c>
      <c r="J44" s="2">
        <v>300000</v>
      </c>
      <c r="K44" s="1">
        <v>260000</v>
      </c>
    </row>
    <row r="45" spans="1:13">
      <c r="A45" s="2">
        <v>300000</v>
      </c>
      <c r="B45" s="1">
        <v>300000</v>
      </c>
      <c r="J45" s="2">
        <v>220000</v>
      </c>
      <c r="K45" s="1">
        <v>265000</v>
      </c>
    </row>
    <row r="46" spans="1:13">
      <c r="A46" s="2">
        <v>300000</v>
      </c>
      <c r="B46" s="1">
        <v>275000</v>
      </c>
      <c r="J46" s="2">
        <v>300000</v>
      </c>
      <c r="K46" s="1">
        <v>240000</v>
      </c>
    </row>
    <row r="47" spans="1:13">
      <c r="A47" s="2">
        <v>280000</v>
      </c>
      <c r="B47" s="1">
        <v>260000</v>
      </c>
      <c r="J47" s="2">
        <v>300000</v>
      </c>
      <c r="K47" s="1">
        <v>260000</v>
      </c>
    </row>
    <row r="48" spans="1:13">
      <c r="A48" s="2">
        <v>216000</v>
      </c>
      <c r="B48" s="1">
        <v>265000</v>
      </c>
      <c r="J48" s="2">
        <v>280000</v>
      </c>
      <c r="K48" s="1">
        <v>204000</v>
      </c>
      <c r="M48" t="s">
        <v>54</v>
      </c>
    </row>
    <row r="49" spans="1:13">
      <c r="A49" s="2">
        <v>300000</v>
      </c>
      <c r="B49" s="1">
        <v>240000</v>
      </c>
      <c r="J49" s="2">
        <v>216000</v>
      </c>
      <c r="K49" s="1">
        <v>250000</v>
      </c>
      <c r="M49">
        <f>MEDIAN(K3:K48)</f>
        <v>250000</v>
      </c>
    </row>
    <row r="50" spans="1:13">
      <c r="A50" s="2">
        <v>240000</v>
      </c>
      <c r="B50" s="1">
        <v>260000</v>
      </c>
      <c r="J50" s="2">
        <v>300000</v>
      </c>
      <c r="K50" s="1">
        <v>250000</v>
      </c>
    </row>
    <row r="51" spans="1:13">
      <c r="A51" s="2">
        <v>236000</v>
      </c>
      <c r="B51" s="1">
        <v>204000</v>
      </c>
      <c r="J51" s="2">
        <v>240000</v>
      </c>
      <c r="K51" s="1">
        <v>250000</v>
      </c>
    </row>
    <row r="52" spans="1:13">
      <c r="A52" s="2">
        <v>350000</v>
      </c>
      <c r="J52" s="2">
        <v>236000</v>
      </c>
      <c r="K52" s="1">
        <v>250000</v>
      </c>
    </row>
    <row r="53" spans="1:13">
      <c r="A53" s="2">
        <v>210000</v>
      </c>
      <c r="B53">
        <f>MEDIAN(B2:B51)</f>
        <v>251000</v>
      </c>
      <c r="C53" t="s">
        <v>55</v>
      </c>
      <c r="J53" s="2">
        <v>350000</v>
      </c>
    </row>
    <row r="54" spans="1:13">
      <c r="A54" s="2">
        <v>250000</v>
      </c>
      <c r="J54" s="2">
        <v>210000</v>
      </c>
    </row>
    <row r="55" spans="1:13">
      <c r="A55" s="2">
        <v>360000</v>
      </c>
      <c r="J55" s="2">
        <v>250000</v>
      </c>
    </row>
    <row r="56" spans="1:13">
      <c r="A56" s="2">
        <v>250000</v>
      </c>
      <c r="J56" s="2">
        <v>360000</v>
      </c>
    </row>
    <row r="57" spans="1:13">
      <c r="A57" s="2">
        <v>250000</v>
      </c>
      <c r="J57" s="2">
        <v>250000</v>
      </c>
    </row>
    <row r="58" spans="1:13">
      <c r="A58" s="2">
        <v>220000</v>
      </c>
      <c r="J58" s="2">
        <v>250000</v>
      </c>
    </row>
    <row r="59" spans="1:13">
      <c r="A59" s="2">
        <v>265000</v>
      </c>
      <c r="J59" s="2">
        <v>220000</v>
      </c>
    </row>
    <row r="60" spans="1:13">
      <c r="A60" s="2">
        <v>260000</v>
      </c>
      <c r="J60" s="2">
        <v>265000</v>
      </c>
    </row>
    <row r="61" spans="1:13">
      <c r="A61" s="2">
        <v>300000</v>
      </c>
      <c r="J61" s="2">
        <v>260000</v>
      </c>
    </row>
    <row r="62" spans="1:13">
      <c r="A62" s="2">
        <v>300000</v>
      </c>
      <c r="J62" s="2">
        <v>300000</v>
      </c>
    </row>
    <row r="63" spans="1:13">
      <c r="A63" s="2">
        <v>240000</v>
      </c>
      <c r="J63" s="2">
        <v>300000</v>
      </c>
    </row>
    <row r="64" spans="1:13">
      <c r="A64" s="2">
        <v>270000</v>
      </c>
      <c r="J64" s="2">
        <v>240000</v>
      </c>
    </row>
    <row r="65" spans="1:10">
      <c r="A65" s="2">
        <v>240000</v>
      </c>
      <c r="J65" s="2">
        <v>270000</v>
      </c>
    </row>
    <row r="66" spans="1:10">
      <c r="A66" s="2">
        <v>340000</v>
      </c>
      <c r="J66" s="2">
        <v>240000</v>
      </c>
    </row>
    <row r="67" spans="1:10">
      <c r="A67" s="2">
        <v>250000</v>
      </c>
      <c r="J67" s="2">
        <v>340000</v>
      </c>
    </row>
    <row r="68" spans="1:10">
      <c r="A68" s="2">
        <v>300000</v>
      </c>
      <c r="J68" s="2">
        <v>250000</v>
      </c>
    </row>
    <row r="69" spans="1:10">
      <c r="A69" s="2">
        <v>285000</v>
      </c>
      <c r="J69" s="2">
        <v>300000</v>
      </c>
    </row>
    <row r="70" spans="1:10">
      <c r="A70" s="2">
        <v>250000</v>
      </c>
      <c r="J70" s="2">
        <v>285000</v>
      </c>
    </row>
    <row r="71" spans="1:10">
      <c r="A71" s="2">
        <v>290000</v>
      </c>
      <c r="J71" s="2">
        <v>250000</v>
      </c>
    </row>
    <row r="72" spans="1:10">
      <c r="A72" s="2">
        <v>265000</v>
      </c>
      <c r="J72" s="2">
        <v>290000</v>
      </c>
    </row>
    <row r="73" spans="1:10">
      <c r="A73" s="2">
        <v>280000</v>
      </c>
      <c r="J73" s="2">
        <v>265000</v>
      </c>
    </row>
    <row r="74" spans="1:10">
      <c r="A74" s="2">
        <v>264000</v>
      </c>
      <c r="J74" s="2">
        <v>280000</v>
      </c>
    </row>
    <row r="75" spans="1:10">
      <c r="A75" s="2">
        <v>270000</v>
      </c>
      <c r="J75" s="2">
        <v>264000</v>
      </c>
    </row>
    <row r="76" spans="1:10">
      <c r="A76" s="2">
        <v>250000</v>
      </c>
      <c r="J76" s="2">
        <v>270000</v>
      </c>
    </row>
    <row r="77" spans="1:10">
      <c r="A77" s="2">
        <v>300000</v>
      </c>
      <c r="J77" s="2">
        <v>250000</v>
      </c>
    </row>
    <row r="78" spans="1:10">
      <c r="A78" s="2">
        <v>210000</v>
      </c>
      <c r="J78" s="2">
        <v>300000</v>
      </c>
    </row>
    <row r="79" spans="1:10">
      <c r="A79" s="2">
        <v>250000</v>
      </c>
      <c r="J79" s="2">
        <v>210000</v>
      </c>
    </row>
    <row r="80" spans="1:10">
      <c r="A80" s="2">
        <v>300000</v>
      </c>
      <c r="J80" s="2">
        <v>250000</v>
      </c>
    </row>
    <row r="81" spans="1:11">
      <c r="A81" s="2">
        <v>216000</v>
      </c>
      <c r="J81" s="2">
        <v>300000</v>
      </c>
    </row>
    <row r="82" spans="1:11">
      <c r="A82" s="2">
        <v>275000</v>
      </c>
      <c r="J82" s="2">
        <v>216000</v>
      </c>
    </row>
    <row r="83" spans="1:11">
      <c r="A83" s="2">
        <v>295000</v>
      </c>
      <c r="J83" s="2">
        <v>275000</v>
      </c>
    </row>
    <row r="84" spans="1:11">
      <c r="A84" s="7"/>
      <c r="J84" s="2">
        <v>295000</v>
      </c>
    </row>
    <row r="85" spans="1:11">
      <c r="J85" s="7"/>
    </row>
    <row r="86" spans="1:11">
      <c r="K86" s="10"/>
    </row>
    <row r="93" spans="1:11">
      <c r="B93" s="10"/>
    </row>
  </sheetData>
  <conditionalFormatting sqref="A2:A83 B2:B51 K3:K52">
    <cfRule type="cellIs" dxfId="12" priority="16" operator="greaterThan">
      <formula>390000</formula>
    </cfRule>
  </conditionalFormatting>
  <conditionalFormatting sqref="A2:A83">
    <cfRule type="cellIs" dxfId="11" priority="15" operator="lessThan">
      <formula>180000</formula>
    </cfRule>
  </conditionalFormatting>
  <conditionalFormatting sqref="B2:B51 K3:K52">
    <cfRule type="cellIs" dxfId="10" priority="13" operator="lessThan">
      <formula>165000</formula>
    </cfRule>
  </conditionalFormatting>
  <conditionalFormatting sqref="A2:A83">
    <cfRule type="cellIs" dxfId="9" priority="12" operator="greaterThan">
      <formula>390000</formula>
    </cfRule>
  </conditionalFormatting>
  <conditionalFormatting sqref="A2:A83">
    <cfRule type="cellIs" dxfId="8" priority="11" operator="lessThan">
      <formula>172000</formula>
    </cfRule>
  </conditionalFormatting>
  <conditionalFormatting sqref="B2:B51 K3:K52">
    <cfRule type="cellIs" dxfId="7" priority="10" operator="greaterThan">
      <formula>330000</formula>
    </cfRule>
  </conditionalFormatting>
  <conditionalFormatting sqref="B2:B51 K3:K52">
    <cfRule type="cellIs" dxfId="6" priority="9" operator="lessThan">
      <formula>197000</formula>
    </cfRule>
  </conditionalFormatting>
  <conditionalFormatting sqref="J3:J84">
    <cfRule type="cellIs" dxfId="5" priority="8" operator="greaterThan">
      <formula>390000</formula>
    </cfRule>
  </conditionalFormatting>
  <conditionalFormatting sqref="J3:J84">
    <cfRule type="cellIs" dxfId="4" priority="7" operator="lessThan">
      <formula>180000</formula>
    </cfRule>
  </conditionalFormatting>
  <conditionalFormatting sqref="J3:J84">
    <cfRule type="cellIs" dxfId="3" priority="6" operator="greaterThan">
      <formula>390000</formula>
    </cfRule>
  </conditionalFormatting>
  <conditionalFormatting sqref="J3:J84">
    <cfRule type="cellIs" dxfId="2" priority="5" operator="lessThan">
      <formula>172000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C7838-EB74-4A2F-9CBE-8FC2CA482EB3}">
  <dimension ref="B19:R21"/>
  <sheetViews>
    <sheetView workbookViewId="0">
      <selection activeCell="D24" sqref="D24"/>
    </sheetView>
  </sheetViews>
  <sheetFormatPr defaultRowHeight="15"/>
  <sheetData>
    <row r="19" spans="2:18">
      <c r="B19" s="11" t="s">
        <v>29</v>
      </c>
      <c r="C19" s="11"/>
    </row>
    <row r="20" spans="2:18">
      <c r="B20" s="12" t="s">
        <v>56</v>
      </c>
      <c r="C20" s="12"/>
      <c r="D20" s="12"/>
      <c r="E20" s="12"/>
      <c r="F20" s="12"/>
      <c r="G20" s="12"/>
      <c r="H20" s="12"/>
      <c r="I20" s="12"/>
      <c r="J20" s="12"/>
      <c r="K20" s="12"/>
      <c r="L20" s="12"/>
      <c r="M20" s="12"/>
      <c r="N20" s="12"/>
      <c r="O20" s="12"/>
      <c r="P20" s="12"/>
      <c r="Q20" s="12"/>
      <c r="R20" s="12"/>
    </row>
    <row r="21" spans="2:18">
      <c r="B21" s="12" t="s">
        <v>57</v>
      </c>
      <c r="C21" s="12"/>
      <c r="D21" s="12"/>
      <c r="E21" s="12"/>
      <c r="F21" s="12"/>
      <c r="G21" s="12"/>
      <c r="H21" s="12"/>
      <c r="I21" s="12"/>
      <c r="J21" s="12"/>
      <c r="K21" s="12"/>
      <c r="L21" s="12"/>
      <c r="M21" s="12"/>
      <c r="N21" s="12"/>
      <c r="O21" s="12"/>
      <c r="P21" s="12"/>
      <c r="Q21" s="12"/>
      <c r="R21" s="12"/>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134FA-3480-4D05-B866-F53714D29BD5}">
  <dimension ref="A1:U148"/>
  <sheetViews>
    <sheetView topLeftCell="D1" workbookViewId="0">
      <selection activeCell="N17" sqref="N17"/>
    </sheetView>
  </sheetViews>
  <sheetFormatPr defaultRowHeight="15"/>
  <sheetData>
    <row r="1" spans="1:8">
      <c r="A1" s="1" t="s">
        <v>5</v>
      </c>
      <c r="H1" s="1" t="s">
        <v>5</v>
      </c>
    </row>
    <row r="2" spans="1:8">
      <c r="A2" s="1">
        <v>58</v>
      </c>
      <c r="H2" s="1">
        <v>58</v>
      </c>
    </row>
    <row r="3" spans="1:8">
      <c r="A3" s="1">
        <v>77.48</v>
      </c>
      <c r="H3" s="1">
        <v>77.48</v>
      </c>
    </row>
    <row r="4" spans="1:8">
      <c r="A4" s="1">
        <v>64</v>
      </c>
      <c r="C4" s="13"/>
      <c r="D4" s="13" t="s">
        <v>34</v>
      </c>
      <c r="E4" s="13"/>
      <c r="F4" s="13">
        <f>QUARTILE(A2:A148,1)</f>
        <v>65</v>
      </c>
      <c r="H4" s="1">
        <v>64</v>
      </c>
    </row>
    <row r="5" spans="1:8">
      <c r="A5" s="1">
        <v>73.3</v>
      </c>
      <c r="C5" s="13"/>
      <c r="D5" s="13" t="s">
        <v>35</v>
      </c>
      <c r="E5" s="13"/>
      <c r="F5" s="13">
        <f>QUARTILE(A2:A148,2)</f>
        <v>68</v>
      </c>
      <c r="H5" s="1">
        <v>73.3</v>
      </c>
    </row>
    <row r="6" spans="1:8">
      <c r="A6" s="1">
        <v>66</v>
      </c>
      <c r="C6" s="13"/>
      <c r="D6" s="13" t="s">
        <v>37</v>
      </c>
      <c r="E6" s="13"/>
      <c r="F6" s="13">
        <f>QUARTILE(A2:A148,3)</f>
        <v>72.615000000000009</v>
      </c>
      <c r="H6" s="1">
        <v>66</v>
      </c>
    </row>
    <row r="7" spans="1:8">
      <c r="A7" s="1">
        <v>60</v>
      </c>
      <c r="C7" s="13"/>
      <c r="D7" s="13" t="s">
        <v>39</v>
      </c>
      <c r="E7" s="13"/>
      <c r="F7" s="13">
        <f>F6-F4</f>
        <v>7.6150000000000091</v>
      </c>
      <c r="H7" s="1">
        <v>60</v>
      </c>
    </row>
    <row r="8" spans="1:8">
      <c r="A8" s="1">
        <v>78.3</v>
      </c>
      <c r="C8" s="13" t="s">
        <v>40</v>
      </c>
      <c r="D8" s="13" t="s">
        <v>41</v>
      </c>
      <c r="E8" s="13"/>
      <c r="F8" s="13">
        <f>F6+1.5*F7</f>
        <v>84.037500000000023</v>
      </c>
      <c r="H8" s="1">
        <v>78.3</v>
      </c>
    </row>
    <row r="9" spans="1:8">
      <c r="A9" s="1">
        <v>59</v>
      </c>
      <c r="C9" s="13" t="s">
        <v>42</v>
      </c>
      <c r="D9" s="13" t="s">
        <v>43</v>
      </c>
      <c r="E9" s="13"/>
      <c r="F9" s="13">
        <f>F5-1.5*F7</f>
        <v>56.577499999999986</v>
      </c>
      <c r="H9" s="1">
        <v>59</v>
      </c>
    </row>
    <row r="10" spans="1:8">
      <c r="A10" s="1">
        <v>69</v>
      </c>
      <c r="H10" s="1">
        <v>69</v>
      </c>
    </row>
    <row r="11" spans="1:8">
      <c r="A11" s="1">
        <v>65.599999999999994</v>
      </c>
      <c r="H11" s="1">
        <v>65.599999999999994</v>
      </c>
    </row>
    <row r="12" spans="1:8">
      <c r="A12" s="1">
        <v>70</v>
      </c>
      <c r="H12" s="1">
        <v>70</v>
      </c>
    </row>
    <row r="13" spans="1:8">
      <c r="A13" s="1">
        <v>66</v>
      </c>
      <c r="H13" s="1">
        <v>66</v>
      </c>
    </row>
    <row r="14" spans="1:8">
      <c r="A14" s="1">
        <v>85</v>
      </c>
      <c r="H14" s="1">
        <v>72.23</v>
      </c>
    </row>
    <row r="15" spans="1:8">
      <c r="A15" s="1">
        <v>72.23</v>
      </c>
      <c r="H15" s="1">
        <v>64.739999999999995</v>
      </c>
    </row>
    <row r="16" spans="1:8">
      <c r="A16" s="1">
        <v>64.739999999999995</v>
      </c>
      <c r="H16" s="1">
        <v>78.86</v>
      </c>
    </row>
    <row r="17" spans="1:21">
      <c r="A17" s="1">
        <v>78.86</v>
      </c>
      <c r="H17" s="1">
        <v>66</v>
      </c>
    </row>
    <row r="18" spans="1:21">
      <c r="A18" s="1">
        <v>66</v>
      </c>
      <c r="H18" s="1">
        <v>66</v>
      </c>
      <c r="J18" s="11" t="s">
        <v>29</v>
      </c>
      <c r="K18" s="11"/>
    </row>
    <row r="19" spans="1:21">
      <c r="A19" s="1">
        <v>66</v>
      </c>
      <c r="H19" s="1">
        <v>67.5</v>
      </c>
      <c r="J19" s="12" t="s">
        <v>58</v>
      </c>
      <c r="K19" s="12"/>
      <c r="L19" s="12"/>
      <c r="M19" s="12"/>
      <c r="N19" s="12"/>
      <c r="O19" s="12"/>
      <c r="P19" s="12"/>
      <c r="Q19" s="12"/>
      <c r="R19" s="12"/>
      <c r="S19" s="12"/>
      <c r="T19" s="12"/>
      <c r="U19" s="12"/>
    </row>
    <row r="20" spans="1:21">
      <c r="A20" s="1">
        <v>67.5</v>
      </c>
      <c r="H20" s="1">
        <v>73</v>
      </c>
      <c r="J20" s="12" t="s">
        <v>59</v>
      </c>
      <c r="K20" s="12"/>
      <c r="L20" s="12"/>
      <c r="M20" s="12"/>
      <c r="N20" s="12"/>
      <c r="O20" s="12"/>
      <c r="P20" s="12"/>
    </row>
    <row r="21" spans="1:21">
      <c r="A21" s="1">
        <v>73</v>
      </c>
      <c r="H21" s="1">
        <v>66.400000000000006</v>
      </c>
    </row>
    <row r="22" spans="1:21">
      <c r="A22" s="1">
        <v>66.400000000000006</v>
      </c>
      <c r="H22" s="1">
        <v>81</v>
      </c>
    </row>
    <row r="23" spans="1:21">
      <c r="A23" s="1">
        <v>81</v>
      </c>
      <c r="H23" s="1">
        <v>72</v>
      </c>
    </row>
    <row r="24" spans="1:21">
      <c r="A24" s="1">
        <v>72</v>
      </c>
      <c r="H24" s="1">
        <v>65.599999999999994</v>
      </c>
    </row>
    <row r="25" spans="1:21">
      <c r="A25" s="1">
        <v>65.599999999999994</v>
      </c>
      <c r="H25" s="1">
        <v>66</v>
      </c>
    </row>
    <row r="26" spans="1:21">
      <c r="A26" s="1">
        <v>66</v>
      </c>
      <c r="H26" s="1">
        <v>64</v>
      </c>
    </row>
    <row r="27" spans="1:21">
      <c r="A27" s="1">
        <v>64</v>
      </c>
      <c r="H27" s="1">
        <v>80</v>
      </c>
    </row>
    <row r="28" spans="1:21">
      <c r="A28" s="1">
        <v>80</v>
      </c>
      <c r="H28" s="1">
        <v>68</v>
      </c>
    </row>
    <row r="29" spans="1:21">
      <c r="A29" s="1">
        <v>68</v>
      </c>
      <c r="H29" s="1">
        <v>81</v>
      </c>
    </row>
    <row r="30" spans="1:21">
      <c r="A30" s="1">
        <v>81</v>
      </c>
      <c r="H30" s="1">
        <v>57</v>
      </c>
    </row>
    <row r="31" spans="1:21">
      <c r="A31" s="1">
        <v>57</v>
      </c>
      <c r="H31" s="1">
        <v>68</v>
      </c>
    </row>
    <row r="32" spans="1:21">
      <c r="A32" s="1">
        <v>68</v>
      </c>
      <c r="H32" s="1">
        <v>68.400000000000006</v>
      </c>
    </row>
    <row r="33" spans="1:8">
      <c r="A33" s="1">
        <v>68.400000000000006</v>
      </c>
      <c r="H33" s="1">
        <v>72</v>
      </c>
    </row>
    <row r="34" spans="1:8">
      <c r="A34" s="1">
        <v>72</v>
      </c>
      <c r="H34" s="1">
        <v>69</v>
      </c>
    </row>
    <row r="35" spans="1:8">
      <c r="A35" s="1">
        <v>69</v>
      </c>
      <c r="H35" s="1">
        <v>65</v>
      </c>
    </row>
    <row r="36" spans="1:8">
      <c r="A36" s="1">
        <v>65</v>
      </c>
      <c r="H36" s="1">
        <v>61.4</v>
      </c>
    </row>
    <row r="37" spans="1:8">
      <c r="A37" s="1">
        <v>61.4</v>
      </c>
      <c r="H37" s="1">
        <v>74</v>
      </c>
    </row>
    <row r="38" spans="1:8">
      <c r="A38" s="1">
        <v>74</v>
      </c>
      <c r="H38" s="1">
        <v>68</v>
      </c>
    </row>
    <row r="39" spans="1:8">
      <c r="A39" s="1">
        <v>68</v>
      </c>
      <c r="H39" s="1">
        <v>72.11</v>
      </c>
    </row>
    <row r="40" spans="1:8">
      <c r="A40" s="1">
        <v>72.11</v>
      </c>
      <c r="H40" s="1">
        <v>72</v>
      </c>
    </row>
    <row r="41" spans="1:8">
      <c r="A41" s="1">
        <v>72</v>
      </c>
      <c r="H41" s="1">
        <v>66.89</v>
      </c>
    </row>
    <row r="42" spans="1:8">
      <c r="A42" s="1">
        <v>66.89</v>
      </c>
      <c r="H42" s="1">
        <v>67.400000000000006</v>
      </c>
    </row>
    <row r="43" spans="1:8">
      <c r="A43" s="1">
        <v>67.400000000000006</v>
      </c>
      <c r="H43" s="1">
        <v>75</v>
      </c>
    </row>
    <row r="44" spans="1:8">
      <c r="A44" s="1">
        <v>75</v>
      </c>
      <c r="H44" s="1">
        <v>66</v>
      </c>
    </row>
    <row r="45" spans="1:8">
      <c r="A45" s="1">
        <v>66</v>
      </c>
      <c r="H45" s="1">
        <v>67</v>
      </c>
    </row>
    <row r="46" spans="1:8">
      <c r="A46" s="1">
        <v>67</v>
      </c>
      <c r="H46" s="1">
        <v>66</v>
      </c>
    </row>
    <row r="47" spans="1:8">
      <c r="A47" s="1">
        <v>66</v>
      </c>
      <c r="H47" s="1">
        <v>62</v>
      </c>
    </row>
    <row r="48" spans="1:8">
      <c r="A48" s="1">
        <v>62</v>
      </c>
      <c r="H48" s="1">
        <v>71</v>
      </c>
    </row>
    <row r="49" spans="1:8">
      <c r="A49" s="1">
        <v>71</v>
      </c>
      <c r="H49" s="1">
        <v>78</v>
      </c>
    </row>
    <row r="50" spans="1:8">
      <c r="A50" s="1">
        <v>78</v>
      </c>
      <c r="H50" s="1">
        <v>71.72</v>
      </c>
    </row>
    <row r="51" spans="1:8">
      <c r="A51" s="1">
        <v>71.72</v>
      </c>
      <c r="H51" s="1">
        <v>70.2</v>
      </c>
    </row>
    <row r="52" spans="1:8">
      <c r="A52" s="1">
        <v>70.2</v>
      </c>
      <c r="H52" s="1">
        <v>71.930000000000007</v>
      </c>
    </row>
    <row r="53" spans="1:8">
      <c r="A53" s="1">
        <v>71.930000000000007</v>
      </c>
      <c r="H53" s="1">
        <v>65</v>
      </c>
    </row>
    <row r="54" spans="1:8">
      <c r="A54" s="1">
        <v>65</v>
      </c>
      <c r="H54" s="1">
        <v>64.5</v>
      </c>
    </row>
    <row r="55" spans="1:8">
      <c r="A55" s="1">
        <v>64.5</v>
      </c>
      <c r="H55" s="1">
        <v>69</v>
      </c>
    </row>
    <row r="56" spans="1:8">
      <c r="A56" s="1">
        <v>69</v>
      </c>
      <c r="H56" s="1">
        <v>67</v>
      </c>
    </row>
    <row r="57" spans="1:8">
      <c r="A57" s="1">
        <v>67</v>
      </c>
      <c r="H57" s="1">
        <v>68</v>
      </c>
    </row>
    <row r="58" spans="1:8">
      <c r="A58" s="1">
        <v>68</v>
      </c>
      <c r="H58" s="1">
        <v>70</v>
      </c>
    </row>
    <row r="59" spans="1:8">
      <c r="A59" s="1">
        <v>70</v>
      </c>
      <c r="H59" s="1">
        <v>77.2</v>
      </c>
    </row>
    <row r="60" spans="1:8">
      <c r="A60" s="1">
        <v>77.2</v>
      </c>
      <c r="H60" s="1">
        <v>64</v>
      </c>
    </row>
    <row r="61" spans="1:8">
      <c r="A61" s="1">
        <v>64</v>
      </c>
      <c r="H61" s="1">
        <v>73</v>
      </c>
    </row>
    <row r="62" spans="1:8">
      <c r="A62" s="1">
        <v>73</v>
      </c>
      <c r="H62" s="1">
        <v>69</v>
      </c>
    </row>
    <row r="63" spans="1:8">
      <c r="A63" s="1">
        <v>69</v>
      </c>
      <c r="H63" s="1">
        <v>82</v>
      </c>
    </row>
    <row r="64" spans="1:8">
      <c r="A64" s="1">
        <v>82</v>
      </c>
      <c r="H64" s="1">
        <v>66</v>
      </c>
    </row>
    <row r="65" spans="1:8">
      <c r="A65" s="1">
        <v>66</v>
      </c>
      <c r="H65" s="1">
        <v>64</v>
      </c>
    </row>
    <row r="66" spans="1:8">
      <c r="A66" s="1">
        <v>64</v>
      </c>
      <c r="H66" s="1">
        <v>65</v>
      </c>
    </row>
    <row r="67" spans="1:8">
      <c r="A67" s="1">
        <v>65</v>
      </c>
      <c r="H67" s="1">
        <v>76</v>
      </c>
    </row>
    <row r="68" spans="1:8">
      <c r="A68" s="1">
        <v>76</v>
      </c>
      <c r="H68" s="1">
        <v>65</v>
      </c>
    </row>
    <row r="69" spans="1:8">
      <c r="A69" s="1">
        <v>65</v>
      </c>
      <c r="H69" s="1">
        <v>68</v>
      </c>
    </row>
    <row r="70" spans="1:8">
      <c r="A70" s="1">
        <v>68</v>
      </c>
      <c r="H70" s="1">
        <v>68</v>
      </c>
    </row>
    <row r="71" spans="1:8">
      <c r="A71" s="1">
        <v>68</v>
      </c>
      <c r="H71" s="1">
        <v>73</v>
      </c>
    </row>
    <row r="72" spans="1:8">
      <c r="A72" s="1">
        <v>73</v>
      </c>
      <c r="H72" s="1">
        <v>65</v>
      </c>
    </row>
    <row r="73" spans="1:8">
      <c r="A73" s="1">
        <v>65</v>
      </c>
      <c r="H73" s="1">
        <v>83</v>
      </c>
    </row>
    <row r="74" spans="1:8">
      <c r="A74" s="1">
        <v>83</v>
      </c>
      <c r="H74" s="1">
        <v>69</v>
      </c>
    </row>
    <row r="75" spans="1:8">
      <c r="A75" s="1">
        <v>69</v>
      </c>
      <c r="H75" s="1">
        <v>72</v>
      </c>
    </row>
    <row r="76" spans="1:8">
      <c r="A76" s="1">
        <v>72</v>
      </c>
      <c r="H76" s="1">
        <v>61</v>
      </c>
    </row>
    <row r="77" spans="1:8">
      <c r="A77" s="1">
        <v>61</v>
      </c>
      <c r="H77" s="1">
        <v>67</v>
      </c>
    </row>
    <row r="78" spans="1:8">
      <c r="A78" s="1">
        <v>67</v>
      </c>
      <c r="H78" s="1">
        <v>69</v>
      </c>
    </row>
    <row r="79" spans="1:8">
      <c r="A79" s="1">
        <v>69</v>
      </c>
      <c r="H79" s="1">
        <v>66</v>
      </c>
    </row>
    <row r="80" spans="1:8">
      <c r="A80" s="1">
        <v>66</v>
      </c>
      <c r="H80" s="1">
        <v>66.599999999999994</v>
      </c>
    </row>
    <row r="81" spans="1:8">
      <c r="A81" s="1">
        <v>66.599999999999994</v>
      </c>
      <c r="H81" s="1">
        <v>73</v>
      </c>
    </row>
    <row r="82" spans="1:8">
      <c r="A82" s="1">
        <v>73</v>
      </c>
      <c r="H82" s="1">
        <v>78</v>
      </c>
    </row>
    <row r="83" spans="1:8">
      <c r="A83" s="1">
        <v>78</v>
      </c>
      <c r="H83" s="1">
        <v>64.599999999999994</v>
      </c>
    </row>
    <row r="84" spans="1:8">
      <c r="A84" s="1">
        <v>64.599999999999994</v>
      </c>
      <c r="H84" s="1">
        <v>69.599999999999994</v>
      </c>
    </row>
    <row r="85" spans="1:8">
      <c r="A85" s="1">
        <v>69.599999999999994</v>
      </c>
      <c r="H85" s="1">
        <v>69.3</v>
      </c>
    </row>
    <row r="86" spans="1:8">
      <c r="A86" s="1">
        <v>69.3</v>
      </c>
      <c r="H86" s="1">
        <v>73</v>
      </c>
    </row>
    <row r="87" spans="1:8">
      <c r="A87" s="1">
        <v>73</v>
      </c>
      <c r="H87" s="1">
        <v>64.33</v>
      </c>
    </row>
    <row r="88" spans="1:8">
      <c r="A88" s="1">
        <v>64.33</v>
      </c>
      <c r="H88" s="1">
        <v>73</v>
      </c>
    </row>
    <row r="89" spans="1:8">
      <c r="A89" s="1">
        <v>73</v>
      </c>
      <c r="H89" s="1">
        <v>75.5</v>
      </c>
    </row>
    <row r="90" spans="1:8">
      <c r="A90" s="1">
        <v>75.5</v>
      </c>
      <c r="H90" s="1">
        <v>69</v>
      </c>
    </row>
    <row r="91" spans="1:8">
      <c r="A91" s="1">
        <v>69</v>
      </c>
      <c r="H91" s="1">
        <v>77.72</v>
      </c>
    </row>
    <row r="92" spans="1:8">
      <c r="A92" s="1">
        <v>77.72</v>
      </c>
      <c r="H92" s="1">
        <v>66</v>
      </c>
    </row>
    <row r="93" spans="1:8">
      <c r="A93" s="1">
        <v>66</v>
      </c>
      <c r="H93" s="1">
        <v>62</v>
      </c>
    </row>
    <row r="94" spans="1:8">
      <c r="A94" s="1">
        <v>62</v>
      </c>
      <c r="H94" s="1">
        <v>64</v>
      </c>
    </row>
    <row r="95" spans="1:8">
      <c r="A95" s="1">
        <v>64</v>
      </c>
      <c r="H95" s="1">
        <v>77</v>
      </c>
    </row>
    <row r="96" spans="1:8">
      <c r="A96" s="1">
        <v>77</v>
      </c>
      <c r="H96" s="1">
        <v>72</v>
      </c>
    </row>
    <row r="97" spans="1:8">
      <c r="A97" s="1">
        <v>72</v>
      </c>
      <c r="H97" s="1">
        <v>69</v>
      </c>
    </row>
    <row r="98" spans="1:8">
      <c r="A98" s="1">
        <v>69</v>
      </c>
      <c r="H98" s="1">
        <v>72</v>
      </c>
    </row>
    <row r="99" spans="1:8">
      <c r="A99" s="1">
        <v>72</v>
      </c>
      <c r="H99" s="1">
        <v>73</v>
      </c>
    </row>
    <row r="100" spans="1:8">
      <c r="A100" s="1">
        <v>73</v>
      </c>
      <c r="H100" s="1">
        <v>59</v>
      </c>
    </row>
    <row r="101" spans="1:8">
      <c r="A101" s="1">
        <v>59</v>
      </c>
      <c r="H101" s="1">
        <v>69.5</v>
      </c>
    </row>
    <row r="102" spans="1:8">
      <c r="A102" s="1">
        <v>69.5</v>
      </c>
      <c r="H102" s="1">
        <v>73.430000000000007</v>
      </c>
    </row>
    <row r="103" spans="1:8">
      <c r="A103" s="1">
        <v>73.430000000000007</v>
      </c>
      <c r="H103" s="1">
        <v>70.67</v>
      </c>
    </row>
    <row r="104" spans="1:8">
      <c r="A104" s="1">
        <v>70.67</v>
      </c>
      <c r="H104" s="1">
        <v>71.25</v>
      </c>
    </row>
    <row r="105" spans="1:8">
      <c r="A105" s="1">
        <v>71.25</v>
      </c>
      <c r="H105" s="1">
        <v>66</v>
      </c>
    </row>
    <row r="106" spans="1:8">
      <c r="A106" s="1">
        <v>66</v>
      </c>
      <c r="H106" s="1">
        <v>65</v>
      </c>
    </row>
    <row r="107" spans="1:8">
      <c r="A107" s="1">
        <v>65</v>
      </c>
      <c r="H107" s="1">
        <v>58</v>
      </c>
    </row>
    <row r="108" spans="1:8">
      <c r="A108" s="1">
        <v>56</v>
      </c>
      <c r="H108" s="1">
        <v>75</v>
      </c>
    </row>
    <row r="109" spans="1:8">
      <c r="A109" s="1">
        <v>58</v>
      </c>
      <c r="H109" s="1">
        <v>84</v>
      </c>
    </row>
    <row r="110" spans="1:8">
      <c r="A110" s="1">
        <v>75</v>
      </c>
      <c r="H110" s="1">
        <v>65</v>
      </c>
    </row>
    <row r="111" spans="1:8">
      <c r="A111" s="1">
        <v>84</v>
      </c>
      <c r="H111" s="1">
        <v>60</v>
      </c>
    </row>
    <row r="112" spans="1:8">
      <c r="A112" s="1">
        <v>65</v>
      </c>
      <c r="H112" s="1">
        <v>65</v>
      </c>
    </row>
    <row r="113" spans="1:8">
      <c r="A113" s="1">
        <v>60</v>
      </c>
      <c r="H113" s="1">
        <v>60.9</v>
      </c>
    </row>
    <row r="114" spans="1:8">
      <c r="A114" s="1">
        <v>65</v>
      </c>
      <c r="H114" s="1">
        <v>65</v>
      </c>
    </row>
    <row r="115" spans="1:8">
      <c r="A115" s="1">
        <v>60.9</v>
      </c>
      <c r="H115" s="1">
        <v>77.25</v>
      </c>
    </row>
    <row r="116" spans="1:8">
      <c r="A116" s="1">
        <v>65</v>
      </c>
      <c r="H116" s="1">
        <v>64</v>
      </c>
    </row>
    <row r="117" spans="1:8">
      <c r="A117" s="1">
        <v>77.25</v>
      </c>
      <c r="H117" s="1">
        <v>63.35</v>
      </c>
    </row>
    <row r="118" spans="1:8">
      <c r="A118" s="1">
        <v>64</v>
      </c>
      <c r="H118" s="1">
        <v>60</v>
      </c>
    </row>
    <row r="119" spans="1:8">
      <c r="A119" s="1">
        <v>63.35</v>
      </c>
      <c r="H119" s="1">
        <v>72</v>
      </c>
    </row>
    <row r="120" spans="1:8">
      <c r="A120" s="1">
        <v>60</v>
      </c>
      <c r="H120" s="1">
        <v>64.27</v>
      </c>
    </row>
    <row r="121" spans="1:8">
      <c r="A121" s="1">
        <v>72</v>
      </c>
      <c r="H121" s="1">
        <v>79</v>
      </c>
    </row>
    <row r="122" spans="1:8">
      <c r="A122" s="1">
        <v>56</v>
      </c>
      <c r="H122" s="1">
        <v>68</v>
      </c>
    </row>
    <row r="123" spans="1:8">
      <c r="A123" s="1">
        <v>64.27</v>
      </c>
      <c r="H123" s="1">
        <v>62.8</v>
      </c>
    </row>
    <row r="124" spans="1:8">
      <c r="A124" s="1">
        <v>56</v>
      </c>
      <c r="H124" s="1">
        <v>69</v>
      </c>
    </row>
    <row r="125" spans="1:8">
      <c r="A125" s="1">
        <v>79</v>
      </c>
      <c r="H125" s="1">
        <v>78</v>
      </c>
    </row>
    <row r="126" spans="1:8">
      <c r="A126" s="1">
        <v>68</v>
      </c>
      <c r="H126" s="1">
        <v>67</v>
      </c>
    </row>
    <row r="127" spans="1:8">
      <c r="A127" s="1">
        <v>62.8</v>
      </c>
      <c r="H127" s="1">
        <v>72</v>
      </c>
    </row>
    <row r="128" spans="1:8">
      <c r="A128" s="1">
        <v>69</v>
      </c>
      <c r="H128" s="1">
        <v>64.8</v>
      </c>
    </row>
    <row r="129" spans="1:10">
      <c r="A129" s="1">
        <v>78</v>
      </c>
      <c r="H129" s="1">
        <v>72</v>
      </c>
    </row>
    <row r="130" spans="1:10">
      <c r="A130" s="1">
        <v>67</v>
      </c>
      <c r="H130" s="1">
        <v>77.5</v>
      </c>
    </row>
    <row r="131" spans="1:10">
      <c r="A131" s="1">
        <v>72</v>
      </c>
      <c r="H131" s="1">
        <v>57</v>
      </c>
    </row>
    <row r="132" spans="1:10">
      <c r="A132" s="1">
        <v>64.8</v>
      </c>
      <c r="H132" s="1">
        <v>65</v>
      </c>
    </row>
    <row r="133" spans="1:10">
      <c r="A133" s="1">
        <v>56</v>
      </c>
      <c r="H133" s="1">
        <v>66</v>
      </c>
    </row>
    <row r="134" spans="1:10">
      <c r="A134" s="1">
        <v>72</v>
      </c>
      <c r="H134" s="1">
        <v>56.87</v>
      </c>
    </row>
    <row r="135" spans="1:10">
      <c r="A135" s="1">
        <v>77.5</v>
      </c>
      <c r="H135" s="1">
        <v>73</v>
      </c>
    </row>
    <row r="136" spans="1:10">
      <c r="A136" s="1">
        <v>91</v>
      </c>
      <c r="H136" s="1">
        <v>65</v>
      </c>
    </row>
    <row r="137" spans="1:10">
      <c r="A137" s="1">
        <v>57</v>
      </c>
      <c r="H137" s="1">
        <v>61</v>
      </c>
    </row>
    <row r="138" spans="1:10">
      <c r="A138" s="1">
        <v>65</v>
      </c>
      <c r="H138" s="1">
        <v>65</v>
      </c>
    </row>
    <row r="139" spans="1:10">
      <c r="A139" s="1">
        <v>66</v>
      </c>
      <c r="H139" s="1">
        <v>77.599999999999994</v>
      </c>
    </row>
    <row r="140" spans="1:10">
      <c r="A140" s="1">
        <v>56.87</v>
      </c>
      <c r="H140" s="1">
        <v>72</v>
      </c>
    </row>
    <row r="141" spans="1:10">
      <c r="A141" s="1">
        <v>73</v>
      </c>
      <c r="H141" s="1">
        <v>73</v>
      </c>
    </row>
    <row r="142" spans="1:10">
      <c r="A142" s="1">
        <v>65</v>
      </c>
      <c r="H142" s="1">
        <v>58</v>
      </c>
    </row>
    <row r="143" spans="1:10">
      <c r="A143" s="1">
        <v>61</v>
      </c>
      <c r="H143" s="1">
        <v>68</v>
      </c>
      <c r="J143" t="s">
        <v>60</v>
      </c>
    </row>
    <row r="144" spans="1:10">
      <c r="A144" s="1">
        <v>65</v>
      </c>
      <c r="H144" s="1">
        <v>68</v>
      </c>
      <c r="J144">
        <f>MEDIAN(H2:H142)</f>
        <v>68</v>
      </c>
    </row>
    <row r="145" spans="1:8">
      <c r="A145" s="1">
        <v>77.599999999999994</v>
      </c>
      <c r="H145" s="1">
        <v>68</v>
      </c>
    </row>
    <row r="146" spans="1:8">
      <c r="A146" s="1">
        <v>72</v>
      </c>
      <c r="H146" s="1">
        <v>68</v>
      </c>
    </row>
    <row r="147" spans="1:8">
      <c r="A147" s="1">
        <v>73</v>
      </c>
      <c r="H147" s="1">
        <v>68</v>
      </c>
    </row>
    <row r="148" spans="1:8">
      <c r="A148" s="1">
        <v>58</v>
      </c>
      <c r="H148" s="1">
        <v>68</v>
      </c>
    </row>
  </sheetData>
  <conditionalFormatting sqref="A2:A148 H2:H148">
    <cfRule type="cellIs" dxfId="1" priority="4" operator="greaterThan">
      <formula>84.03</formula>
    </cfRule>
  </conditionalFormatting>
  <conditionalFormatting sqref="A2:A148 H2:H148">
    <cfRule type="cellIs" dxfId="0" priority="3" operator="lessThan">
      <formula>56.5</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716A1-B673-4A12-9E98-AC6B4932C6E0}">
  <dimension ref="A1:G148"/>
  <sheetViews>
    <sheetView workbookViewId="0">
      <selection activeCell="E6" sqref="E6"/>
    </sheetView>
  </sheetViews>
  <sheetFormatPr defaultRowHeight="15"/>
  <cols>
    <col min="5" max="5" width="10.42578125" bestFit="1" customWidth="1"/>
    <col min="8" max="8" width="10.42578125" bestFit="1" customWidth="1"/>
  </cols>
  <sheetData>
    <row r="1" spans="1:7">
      <c r="A1" s="1" t="s">
        <v>10</v>
      </c>
      <c r="B1" s="1" t="s">
        <v>12</v>
      </c>
      <c r="C1" s="1" t="s">
        <v>5</v>
      </c>
      <c r="D1" s="1" t="s">
        <v>8</v>
      </c>
    </row>
    <row r="2" spans="1:7">
      <c r="A2" s="1">
        <v>58.8</v>
      </c>
      <c r="B2" s="1">
        <v>270000</v>
      </c>
      <c r="C2" s="1">
        <v>58</v>
      </c>
      <c r="D2" s="1">
        <v>55</v>
      </c>
    </row>
    <row r="3" spans="1:7">
      <c r="A3" s="1">
        <v>66.28</v>
      </c>
      <c r="B3" s="1">
        <v>200000</v>
      </c>
      <c r="C3" s="1">
        <v>77.48</v>
      </c>
      <c r="D3" s="1">
        <v>86.5</v>
      </c>
    </row>
    <row r="4" spans="1:7">
      <c r="A4" s="1">
        <v>57.8</v>
      </c>
      <c r="B4" s="1">
        <v>250000</v>
      </c>
      <c r="C4" s="1">
        <v>64</v>
      </c>
      <c r="D4" s="1">
        <v>75</v>
      </c>
      <c r="E4" s="11" t="s">
        <v>29</v>
      </c>
      <c r="F4" s="11"/>
    </row>
    <row r="5" spans="1:7">
      <c r="A5" s="1">
        <v>55.5</v>
      </c>
      <c r="B5" s="1">
        <v>425000</v>
      </c>
      <c r="C5" s="1">
        <v>73.3</v>
      </c>
      <c r="D5" s="1">
        <v>96.8</v>
      </c>
      <c r="E5" s="12" t="s">
        <v>61</v>
      </c>
      <c r="F5" s="12"/>
      <c r="G5" s="12"/>
    </row>
    <row r="6" spans="1:7">
      <c r="A6" s="1">
        <v>62.14</v>
      </c>
      <c r="B6" s="1">
        <v>252000</v>
      </c>
      <c r="C6" s="1">
        <v>66</v>
      </c>
      <c r="D6" s="1">
        <v>67</v>
      </c>
      <c r="E6" s="12">
        <f>CORREL(B2:B148,D2:D148)</f>
        <v>0.18522435679332475</v>
      </c>
      <c r="F6" s="12" t="s">
        <v>62</v>
      </c>
      <c r="G6" s="12"/>
    </row>
    <row r="7" spans="1:7">
      <c r="A7" s="1">
        <v>60.85</v>
      </c>
      <c r="B7" s="1">
        <v>260000</v>
      </c>
      <c r="C7" s="1">
        <v>60</v>
      </c>
      <c r="D7" s="1">
        <v>62</v>
      </c>
    </row>
    <row r="8" spans="1:7">
      <c r="A8" s="1">
        <v>63.7</v>
      </c>
      <c r="B8" s="1">
        <v>250000</v>
      </c>
      <c r="C8" s="1">
        <v>78.3</v>
      </c>
      <c r="D8" s="1">
        <v>60</v>
      </c>
    </row>
    <row r="9" spans="1:7">
      <c r="A9" s="1">
        <v>68.63</v>
      </c>
      <c r="B9" s="1">
        <v>218000</v>
      </c>
      <c r="C9" s="1">
        <v>59</v>
      </c>
      <c r="D9" s="1">
        <v>68</v>
      </c>
      <c r="E9" s="12" t="s">
        <v>63</v>
      </c>
      <c r="F9" s="12"/>
      <c r="G9" s="12"/>
    </row>
    <row r="10" spans="1:7">
      <c r="A10" s="1">
        <v>64.66</v>
      </c>
      <c r="B10" s="1">
        <v>200000</v>
      </c>
      <c r="C10" s="1">
        <v>69</v>
      </c>
      <c r="D10" s="1">
        <v>72</v>
      </c>
      <c r="E10" s="15">
        <f>CORREL(A2:A148,B2:B148)</f>
        <v>0.17434313099545118</v>
      </c>
      <c r="F10" s="12" t="s">
        <v>62</v>
      </c>
      <c r="G10" s="12"/>
    </row>
    <row r="11" spans="1:7">
      <c r="A11" s="1">
        <v>62.54</v>
      </c>
      <c r="B11" s="1">
        <v>300000</v>
      </c>
      <c r="C11" s="1">
        <v>65.599999999999994</v>
      </c>
      <c r="D11" s="1">
        <v>60</v>
      </c>
    </row>
    <row r="12" spans="1:7">
      <c r="A12" s="1">
        <v>77.89</v>
      </c>
      <c r="B12" s="1">
        <v>236000</v>
      </c>
      <c r="C12" s="1">
        <v>70</v>
      </c>
      <c r="D12" s="1">
        <v>50.48</v>
      </c>
      <c r="E12" s="12" t="s">
        <v>64</v>
      </c>
      <c r="F12" s="12"/>
      <c r="G12" s="12"/>
    </row>
    <row r="13" spans="1:7">
      <c r="A13" s="1">
        <v>56.7</v>
      </c>
      <c r="B13" s="1">
        <v>265000</v>
      </c>
      <c r="C13" s="1">
        <v>66</v>
      </c>
      <c r="D13" s="1">
        <v>50</v>
      </c>
      <c r="E13" s="12">
        <f>CORREL(C2:C148,B2:B148)</f>
        <v>-1.7196476760743352E-2</v>
      </c>
      <c r="F13" s="12" t="s">
        <v>65</v>
      </c>
      <c r="G13" s="12"/>
    </row>
    <row r="14" spans="1:7">
      <c r="A14" s="1">
        <v>69.06</v>
      </c>
      <c r="B14" s="1">
        <v>393000</v>
      </c>
      <c r="C14" s="1">
        <v>85</v>
      </c>
      <c r="D14" s="1">
        <v>95</v>
      </c>
    </row>
    <row r="15" spans="1:7">
      <c r="A15" s="1">
        <v>68.81</v>
      </c>
      <c r="B15" s="1">
        <v>360000</v>
      </c>
      <c r="C15" s="1">
        <v>72.23</v>
      </c>
      <c r="D15" s="1">
        <v>55.53</v>
      </c>
    </row>
    <row r="16" spans="1:7">
      <c r="A16" s="1">
        <v>63.62</v>
      </c>
      <c r="B16" s="1">
        <v>300000</v>
      </c>
      <c r="C16" s="1">
        <v>64.739999999999995</v>
      </c>
      <c r="D16" s="1">
        <v>92</v>
      </c>
    </row>
    <row r="17" spans="1:4">
      <c r="A17" s="1">
        <v>74.010000000000005</v>
      </c>
      <c r="B17" s="1">
        <v>360000</v>
      </c>
      <c r="C17" s="1">
        <v>78.86</v>
      </c>
      <c r="D17" s="1">
        <v>97.4</v>
      </c>
    </row>
    <row r="18" spans="1:4">
      <c r="A18" s="1">
        <v>57.55</v>
      </c>
      <c r="B18" s="1">
        <v>240000</v>
      </c>
      <c r="C18" s="1">
        <v>66</v>
      </c>
      <c r="D18" s="1">
        <v>94</v>
      </c>
    </row>
    <row r="19" spans="1:4">
      <c r="A19" s="1">
        <v>57.69</v>
      </c>
      <c r="B19" s="1">
        <v>265000</v>
      </c>
      <c r="C19" s="1">
        <v>66</v>
      </c>
      <c r="D19" s="1">
        <v>68</v>
      </c>
    </row>
    <row r="20" spans="1:4">
      <c r="A20" s="1">
        <v>64.150000000000006</v>
      </c>
      <c r="B20" s="1">
        <v>350000</v>
      </c>
      <c r="C20" s="1">
        <v>67.5</v>
      </c>
      <c r="D20" s="1">
        <v>73.349999999999994</v>
      </c>
    </row>
    <row r="21" spans="1:4">
      <c r="A21" s="1">
        <v>56.7</v>
      </c>
      <c r="B21" s="1">
        <v>250000</v>
      </c>
      <c r="C21" s="1">
        <v>73</v>
      </c>
      <c r="D21" s="1">
        <v>52</v>
      </c>
    </row>
    <row r="22" spans="1:4">
      <c r="A22" s="1">
        <v>62.21</v>
      </c>
      <c r="B22" s="1">
        <v>278000</v>
      </c>
      <c r="C22" s="1">
        <v>66.400000000000006</v>
      </c>
      <c r="D22" s="1">
        <v>50.89</v>
      </c>
    </row>
    <row r="23" spans="1:4">
      <c r="A23" s="1">
        <v>72.78</v>
      </c>
      <c r="B23" s="1">
        <v>260000</v>
      </c>
      <c r="C23" s="1">
        <v>81</v>
      </c>
      <c r="D23" s="1">
        <v>88</v>
      </c>
    </row>
    <row r="24" spans="1:4">
      <c r="A24" s="1">
        <v>62.74</v>
      </c>
      <c r="B24" s="1">
        <v>300000</v>
      </c>
      <c r="C24" s="1">
        <v>72</v>
      </c>
      <c r="D24" s="1">
        <v>71</v>
      </c>
    </row>
    <row r="25" spans="1:4">
      <c r="A25" s="1">
        <v>55.47</v>
      </c>
      <c r="B25" s="1">
        <v>320000</v>
      </c>
      <c r="C25" s="1">
        <v>65.599999999999994</v>
      </c>
      <c r="D25" s="1">
        <v>58</v>
      </c>
    </row>
    <row r="26" spans="1:4">
      <c r="A26" s="1">
        <v>56.86</v>
      </c>
      <c r="B26" s="1">
        <v>240000</v>
      </c>
      <c r="C26" s="1">
        <v>66</v>
      </c>
      <c r="D26" s="1">
        <v>53.7</v>
      </c>
    </row>
    <row r="27" spans="1:4">
      <c r="A27" s="1">
        <v>62.56</v>
      </c>
      <c r="B27" s="1">
        <v>411000</v>
      </c>
      <c r="C27" s="1">
        <v>64</v>
      </c>
      <c r="D27" s="1">
        <v>93</v>
      </c>
    </row>
    <row r="28" spans="1:4">
      <c r="A28" s="1">
        <v>66.72</v>
      </c>
      <c r="B28" s="1">
        <v>287000</v>
      </c>
      <c r="C28" s="1">
        <v>80</v>
      </c>
      <c r="D28" s="1">
        <v>60</v>
      </c>
    </row>
    <row r="29" spans="1:4">
      <c r="A29" s="1">
        <v>62.9</v>
      </c>
      <c r="B29" s="1">
        <v>300000</v>
      </c>
      <c r="C29" s="1">
        <v>68</v>
      </c>
      <c r="D29" s="1">
        <v>95</v>
      </c>
    </row>
    <row r="30" spans="1:4">
      <c r="A30" s="1">
        <v>69.7</v>
      </c>
      <c r="B30" s="1">
        <v>200000</v>
      </c>
      <c r="C30" s="1">
        <v>81</v>
      </c>
      <c r="D30" s="1">
        <v>89</v>
      </c>
    </row>
    <row r="31" spans="1:4">
      <c r="A31" s="1">
        <v>54.55</v>
      </c>
      <c r="B31" s="1">
        <v>204000</v>
      </c>
      <c r="C31" s="1">
        <v>57</v>
      </c>
      <c r="D31" s="1">
        <v>78</v>
      </c>
    </row>
    <row r="32" spans="1:4">
      <c r="A32" s="1">
        <v>62.46</v>
      </c>
      <c r="B32" s="1">
        <v>250000</v>
      </c>
      <c r="C32" s="1">
        <v>68</v>
      </c>
      <c r="D32" s="1">
        <v>64</v>
      </c>
    </row>
    <row r="33" spans="1:4">
      <c r="A33" s="1">
        <v>62.98</v>
      </c>
      <c r="B33" s="1">
        <v>200000</v>
      </c>
      <c r="C33" s="1">
        <v>68.400000000000006</v>
      </c>
      <c r="D33" s="1">
        <v>65</v>
      </c>
    </row>
    <row r="34" spans="1:4">
      <c r="A34" s="1">
        <v>71.040000000000006</v>
      </c>
      <c r="B34" s="1">
        <v>450000</v>
      </c>
      <c r="C34" s="1">
        <v>72</v>
      </c>
      <c r="D34" s="1">
        <v>87</v>
      </c>
    </row>
    <row r="35" spans="1:4">
      <c r="A35" s="1">
        <v>65.56</v>
      </c>
      <c r="B35" s="1">
        <v>216000</v>
      </c>
      <c r="C35" s="1">
        <v>69</v>
      </c>
      <c r="D35" s="1">
        <v>78</v>
      </c>
    </row>
    <row r="36" spans="1:4">
      <c r="A36" s="1">
        <v>52.71</v>
      </c>
      <c r="B36" s="1">
        <v>220000</v>
      </c>
      <c r="C36" s="1">
        <v>65</v>
      </c>
      <c r="D36" s="1">
        <v>71</v>
      </c>
    </row>
    <row r="37" spans="1:4">
      <c r="A37" s="1">
        <v>66.88</v>
      </c>
      <c r="B37" s="1">
        <v>240000</v>
      </c>
      <c r="C37" s="1">
        <v>61.4</v>
      </c>
      <c r="D37" s="1">
        <v>68</v>
      </c>
    </row>
    <row r="38" spans="1:4">
      <c r="A38" s="1">
        <v>63.59</v>
      </c>
      <c r="B38" s="1">
        <v>360000</v>
      </c>
      <c r="C38" s="1">
        <v>74</v>
      </c>
      <c r="D38" s="1">
        <v>80</v>
      </c>
    </row>
    <row r="39" spans="1:4">
      <c r="A39" s="1">
        <v>57.99</v>
      </c>
      <c r="B39" s="1">
        <v>268000</v>
      </c>
      <c r="C39" s="1">
        <v>68</v>
      </c>
      <c r="D39" s="1">
        <v>74</v>
      </c>
    </row>
    <row r="40" spans="1:4">
      <c r="A40" s="1">
        <v>56.66</v>
      </c>
      <c r="B40" s="1">
        <v>265000</v>
      </c>
      <c r="C40" s="1">
        <v>72.11</v>
      </c>
      <c r="D40" s="1">
        <v>57.6</v>
      </c>
    </row>
    <row r="41" spans="1:4">
      <c r="A41" s="1">
        <v>57.24</v>
      </c>
      <c r="B41" s="1">
        <v>260000</v>
      </c>
      <c r="C41" s="1">
        <v>72</v>
      </c>
      <c r="D41" s="1">
        <v>60</v>
      </c>
    </row>
    <row r="42" spans="1:4">
      <c r="A42" s="1">
        <v>62.48</v>
      </c>
      <c r="B42" s="1">
        <v>300000</v>
      </c>
      <c r="C42" s="1">
        <v>66.89</v>
      </c>
      <c r="D42" s="1">
        <v>61.6</v>
      </c>
    </row>
    <row r="43" spans="1:4">
      <c r="A43" s="1">
        <v>59.69</v>
      </c>
      <c r="B43" s="1">
        <v>240000</v>
      </c>
      <c r="C43" s="1">
        <v>67.400000000000006</v>
      </c>
      <c r="D43" s="1">
        <v>59</v>
      </c>
    </row>
    <row r="44" spans="1:4">
      <c r="A44" s="1">
        <v>58.78</v>
      </c>
      <c r="B44" s="1">
        <v>240000</v>
      </c>
      <c r="C44" s="1">
        <v>75</v>
      </c>
      <c r="D44" s="1">
        <v>61</v>
      </c>
    </row>
    <row r="45" spans="1:4">
      <c r="A45" s="1">
        <v>58.46</v>
      </c>
      <c r="B45" s="1">
        <v>275000</v>
      </c>
      <c r="C45" s="1">
        <v>66</v>
      </c>
      <c r="D45" s="1">
        <v>68.92</v>
      </c>
    </row>
    <row r="46" spans="1:4">
      <c r="A46" s="1">
        <v>60.99</v>
      </c>
      <c r="B46" s="1">
        <v>275000</v>
      </c>
      <c r="C46" s="1">
        <v>67</v>
      </c>
      <c r="D46" s="1">
        <v>68.709999999999994</v>
      </c>
    </row>
    <row r="47" spans="1:4">
      <c r="A47" s="1">
        <v>68.069999999999993</v>
      </c>
      <c r="B47" s="1">
        <v>275000</v>
      </c>
      <c r="C47" s="1">
        <v>66</v>
      </c>
      <c r="D47" s="1">
        <v>70</v>
      </c>
    </row>
    <row r="48" spans="1:4">
      <c r="A48" s="1">
        <v>65.45</v>
      </c>
      <c r="B48" s="1">
        <v>360000</v>
      </c>
      <c r="C48" s="1">
        <v>62</v>
      </c>
      <c r="D48" s="1">
        <v>89</v>
      </c>
    </row>
    <row r="49" spans="1:4">
      <c r="A49" s="1">
        <v>66.94</v>
      </c>
      <c r="B49" s="1">
        <v>240000</v>
      </c>
      <c r="C49" s="1">
        <v>71</v>
      </c>
      <c r="D49" s="1">
        <v>95</v>
      </c>
    </row>
    <row r="50" spans="1:4">
      <c r="A50" s="1">
        <v>68.53</v>
      </c>
      <c r="B50" s="1">
        <v>240000</v>
      </c>
      <c r="C50" s="1">
        <v>78</v>
      </c>
      <c r="D50" s="1">
        <v>95.5</v>
      </c>
    </row>
    <row r="51" spans="1:4">
      <c r="A51" s="1">
        <v>59.75</v>
      </c>
      <c r="B51" s="1">
        <v>218000</v>
      </c>
      <c r="C51" s="1">
        <v>71.72</v>
      </c>
      <c r="D51" s="1">
        <v>86</v>
      </c>
    </row>
    <row r="52" spans="1:4">
      <c r="A52" s="1">
        <v>67.2</v>
      </c>
      <c r="B52" s="1">
        <v>336000</v>
      </c>
      <c r="C52" s="1">
        <v>70.2</v>
      </c>
      <c r="D52" s="1">
        <v>84.27</v>
      </c>
    </row>
    <row r="53" spans="1:4">
      <c r="A53" s="1">
        <v>64.27</v>
      </c>
      <c r="B53" s="1">
        <v>230000</v>
      </c>
      <c r="C53" s="1">
        <v>71.930000000000007</v>
      </c>
      <c r="D53" s="1">
        <v>61</v>
      </c>
    </row>
    <row r="54" spans="1:4">
      <c r="A54" s="1">
        <v>57.65</v>
      </c>
      <c r="B54" s="1">
        <v>500000</v>
      </c>
      <c r="C54" s="1">
        <v>65</v>
      </c>
      <c r="D54" s="1">
        <v>69</v>
      </c>
    </row>
    <row r="55" spans="1:4">
      <c r="A55" s="1">
        <v>59.42</v>
      </c>
      <c r="B55" s="1">
        <v>270000</v>
      </c>
      <c r="C55" s="1">
        <v>64.5</v>
      </c>
      <c r="D55" s="1">
        <v>86.04</v>
      </c>
    </row>
    <row r="56" spans="1:4">
      <c r="A56" s="1">
        <v>62.35</v>
      </c>
      <c r="B56" s="1">
        <v>240000</v>
      </c>
      <c r="C56" s="1">
        <v>69</v>
      </c>
      <c r="D56" s="1">
        <v>67</v>
      </c>
    </row>
    <row r="57" spans="1:4">
      <c r="A57" s="1">
        <v>70.2</v>
      </c>
      <c r="B57" s="1">
        <v>300000</v>
      </c>
      <c r="C57" s="1">
        <v>67</v>
      </c>
      <c r="D57" s="1">
        <v>86</v>
      </c>
    </row>
    <row r="58" spans="1:4">
      <c r="A58" s="1">
        <v>66.69</v>
      </c>
      <c r="B58" s="1">
        <v>300000</v>
      </c>
      <c r="C58" s="1">
        <v>68</v>
      </c>
      <c r="D58" s="1">
        <v>84</v>
      </c>
    </row>
    <row r="59" spans="1:4">
      <c r="A59" s="1">
        <v>62</v>
      </c>
      <c r="B59" s="1">
        <v>300000</v>
      </c>
      <c r="C59" s="1">
        <v>70</v>
      </c>
      <c r="D59" s="1">
        <v>55</v>
      </c>
    </row>
    <row r="60" spans="1:4">
      <c r="A60" s="1">
        <v>76.180000000000007</v>
      </c>
      <c r="B60" s="1">
        <v>400000</v>
      </c>
      <c r="C60" s="1">
        <v>77.2</v>
      </c>
      <c r="D60" s="1">
        <v>78.739999999999995</v>
      </c>
    </row>
    <row r="61" spans="1:4">
      <c r="A61" s="1">
        <v>57.03</v>
      </c>
      <c r="B61" s="1">
        <v>220000</v>
      </c>
      <c r="C61" s="1">
        <v>64</v>
      </c>
      <c r="D61" s="1">
        <v>67</v>
      </c>
    </row>
    <row r="62" spans="1:4">
      <c r="A62" s="1">
        <v>64.36</v>
      </c>
      <c r="B62" s="1">
        <v>210000</v>
      </c>
      <c r="C62" s="1">
        <v>73</v>
      </c>
      <c r="D62" s="1">
        <v>58</v>
      </c>
    </row>
    <row r="63" spans="1:4">
      <c r="A63" s="1">
        <v>62.36</v>
      </c>
      <c r="B63" s="1">
        <v>210000</v>
      </c>
      <c r="C63" s="1">
        <v>69</v>
      </c>
      <c r="D63" s="1">
        <v>62</v>
      </c>
    </row>
    <row r="64" spans="1:4">
      <c r="A64" s="1">
        <v>68.03</v>
      </c>
      <c r="B64" s="1">
        <v>300000</v>
      </c>
      <c r="C64" s="1">
        <v>82</v>
      </c>
      <c r="D64" s="1">
        <v>92</v>
      </c>
    </row>
    <row r="65" spans="1:4">
      <c r="A65" s="1">
        <v>59.47</v>
      </c>
      <c r="B65" s="1">
        <v>230000</v>
      </c>
      <c r="C65" s="1">
        <v>66</v>
      </c>
      <c r="D65" s="1">
        <v>72</v>
      </c>
    </row>
    <row r="66" spans="1:4">
      <c r="A66" s="1">
        <v>54.97</v>
      </c>
      <c r="B66" s="1">
        <v>260000</v>
      </c>
      <c r="C66" s="1">
        <v>64</v>
      </c>
      <c r="D66" s="1">
        <v>53.88</v>
      </c>
    </row>
    <row r="67" spans="1:4">
      <c r="A67" s="1">
        <v>62.16</v>
      </c>
      <c r="B67" s="1">
        <v>420000</v>
      </c>
      <c r="C67" s="1">
        <v>65</v>
      </c>
      <c r="D67" s="1">
        <v>95.46</v>
      </c>
    </row>
    <row r="68" spans="1:4">
      <c r="A68" s="1">
        <v>64.44</v>
      </c>
      <c r="B68" s="1">
        <v>300000</v>
      </c>
      <c r="C68" s="1">
        <v>76</v>
      </c>
      <c r="D68" s="1">
        <v>66</v>
      </c>
    </row>
    <row r="69" spans="1:4">
      <c r="A69" s="1">
        <v>57.31</v>
      </c>
      <c r="B69" s="1">
        <v>220000</v>
      </c>
      <c r="C69" s="1">
        <v>65</v>
      </c>
      <c r="D69" s="1">
        <v>70</v>
      </c>
    </row>
    <row r="70" spans="1:4">
      <c r="A70" s="1">
        <v>60.44</v>
      </c>
      <c r="B70" s="1">
        <v>380000</v>
      </c>
      <c r="C70" s="1">
        <v>68</v>
      </c>
      <c r="D70" s="1">
        <v>78</v>
      </c>
    </row>
    <row r="71" spans="1:4">
      <c r="A71" s="1">
        <v>61.31</v>
      </c>
      <c r="B71" s="1">
        <v>300000</v>
      </c>
      <c r="C71" s="1">
        <v>68</v>
      </c>
      <c r="D71" s="1">
        <v>57.5</v>
      </c>
    </row>
    <row r="72" spans="1:4">
      <c r="A72" s="1">
        <v>65.83</v>
      </c>
      <c r="B72" s="1">
        <v>240000</v>
      </c>
      <c r="C72" s="1">
        <v>73</v>
      </c>
      <c r="D72" s="1">
        <v>85</v>
      </c>
    </row>
    <row r="73" spans="1:4">
      <c r="A73" s="1">
        <v>58.23</v>
      </c>
      <c r="B73" s="1">
        <v>360000</v>
      </c>
      <c r="C73" s="1">
        <v>65</v>
      </c>
      <c r="D73" s="1">
        <v>55</v>
      </c>
    </row>
    <row r="74" spans="1:4">
      <c r="A74" s="1">
        <v>73.52</v>
      </c>
      <c r="B74" s="1">
        <v>200000</v>
      </c>
      <c r="C74" s="1">
        <v>83</v>
      </c>
      <c r="D74" s="1">
        <v>80</v>
      </c>
    </row>
    <row r="75" spans="1:4">
      <c r="A75" s="1">
        <v>58.31</v>
      </c>
      <c r="B75" s="1">
        <v>300000</v>
      </c>
      <c r="C75" s="1">
        <v>69</v>
      </c>
      <c r="D75" s="1">
        <v>84</v>
      </c>
    </row>
    <row r="76" spans="1:4">
      <c r="A76" s="1">
        <v>54.8</v>
      </c>
      <c r="B76" s="1">
        <v>250000</v>
      </c>
      <c r="C76" s="1">
        <v>72</v>
      </c>
      <c r="D76" s="1">
        <v>57.2</v>
      </c>
    </row>
    <row r="77" spans="1:4">
      <c r="A77" s="1">
        <v>53.94</v>
      </c>
      <c r="B77" s="1">
        <v>250000</v>
      </c>
      <c r="C77" s="1">
        <v>61</v>
      </c>
      <c r="D77" s="1">
        <v>58</v>
      </c>
    </row>
    <row r="78" spans="1:4">
      <c r="A78" s="1">
        <v>63.08</v>
      </c>
      <c r="B78" s="1">
        <v>280000</v>
      </c>
      <c r="C78" s="1">
        <v>67</v>
      </c>
      <c r="D78" s="1">
        <v>72.150000000000006</v>
      </c>
    </row>
    <row r="79" spans="1:4">
      <c r="A79" s="1">
        <v>55.01</v>
      </c>
      <c r="B79" s="1">
        <v>250000</v>
      </c>
      <c r="C79" s="1">
        <v>69</v>
      </c>
      <c r="D79" s="1">
        <v>53.7</v>
      </c>
    </row>
    <row r="80" spans="1:4">
      <c r="A80" s="1">
        <v>60.5</v>
      </c>
      <c r="B80" s="1">
        <v>216000</v>
      </c>
      <c r="C80" s="1">
        <v>66</v>
      </c>
      <c r="D80" s="1">
        <v>89</v>
      </c>
    </row>
    <row r="81" spans="1:4">
      <c r="A81" s="1">
        <v>70.849999999999994</v>
      </c>
      <c r="B81" s="1">
        <v>300000</v>
      </c>
      <c r="C81" s="1">
        <v>66.599999999999994</v>
      </c>
      <c r="D81" s="1">
        <v>96</v>
      </c>
    </row>
    <row r="82" spans="1:4">
      <c r="A82" s="1">
        <v>67.05</v>
      </c>
      <c r="B82" s="1">
        <v>240000</v>
      </c>
      <c r="C82" s="1">
        <v>73</v>
      </c>
      <c r="D82" s="1">
        <v>80</v>
      </c>
    </row>
    <row r="83" spans="1:4">
      <c r="A83" s="1">
        <v>70.48</v>
      </c>
      <c r="B83" s="1">
        <v>276000</v>
      </c>
      <c r="C83" s="1">
        <v>78</v>
      </c>
      <c r="D83" s="1">
        <v>97</v>
      </c>
    </row>
    <row r="84" spans="1:4">
      <c r="A84" s="1">
        <v>64.34</v>
      </c>
      <c r="B84" s="1">
        <v>940000</v>
      </c>
      <c r="C84" s="1">
        <v>64.599999999999994</v>
      </c>
      <c r="D84" s="1">
        <v>82.66</v>
      </c>
    </row>
    <row r="85" spans="1:4">
      <c r="A85" s="1">
        <v>71.489999999999995</v>
      </c>
      <c r="B85" s="1">
        <v>250000</v>
      </c>
      <c r="C85" s="1">
        <v>69.599999999999994</v>
      </c>
      <c r="D85" s="1">
        <v>55.67</v>
      </c>
    </row>
    <row r="86" spans="1:4">
      <c r="A86" s="1">
        <v>71</v>
      </c>
      <c r="B86" s="1">
        <v>236000</v>
      </c>
      <c r="C86" s="1">
        <v>69.3</v>
      </c>
      <c r="D86" s="1">
        <v>80.400000000000006</v>
      </c>
    </row>
    <row r="87" spans="1:4">
      <c r="A87" s="1">
        <v>56.7</v>
      </c>
      <c r="B87" s="1">
        <v>240000</v>
      </c>
      <c r="C87" s="1">
        <v>73</v>
      </c>
      <c r="D87" s="1">
        <v>60</v>
      </c>
    </row>
    <row r="88" spans="1:4">
      <c r="A88" s="1">
        <v>61.26</v>
      </c>
      <c r="B88" s="1">
        <v>250000</v>
      </c>
      <c r="C88" s="1">
        <v>64.33</v>
      </c>
      <c r="D88" s="1">
        <v>64</v>
      </c>
    </row>
    <row r="89" spans="1:4">
      <c r="A89" s="1">
        <v>73.33</v>
      </c>
      <c r="B89" s="1">
        <v>350000</v>
      </c>
      <c r="C89" s="1">
        <v>73</v>
      </c>
      <c r="D89" s="1">
        <v>75</v>
      </c>
    </row>
    <row r="90" spans="1:4">
      <c r="A90" s="1">
        <v>68.2</v>
      </c>
      <c r="B90" s="1">
        <v>210000</v>
      </c>
      <c r="C90" s="1">
        <v>75.5</v>
      </c>
      <c r="D90" s="1">
        <v>70</v>
      </c>
    </row>
    <row r="91" spans="1:4">
      <c r="A91" s="1">
        <v>58.4</v>
      </c>
      <c r="B91" s="1">
        <v>250000</v>
      </c>
      <c r="C91" s="1">
        <v>69</v>
      </c>
      <c r="D91" s="1">
        <v>55.5</v>
      </c>
    </row>
    <row r="92" spans="1:4">
      <c r="A92" s="1">
        <v>76.260000000000005</v>
      </c>
      <c r="B92" s="1">
        <v>400000</v>
      </c>
      <c r="C92" s="1">
        <v>77.72</v>
      </c>
      <c r="D92" s="1">
        <v>81.2</v>
      </c>
    </row>
    <row r="93" spans="1:4">
      <c r="A93" s="1">
        <v>68.55</v>
      </c>
      <c r="B93" s="1">
        <v>250000</v>
      </c>
      <c r="C93" s="1">
        <v>66</v>
      </c>
      <c r="D93" s="1">
        <v>90</v>
      </c>
    </row>
    <row r="94" spans="1:4">
      <c r="A94" s="1">
        <v>60.78</v>
      </c>
      <c r="B94" s="1">
        <v>360000</v>
      </c>
      <c r="C94" s="1">
        <v>62</v>
      </c>
      <c r="D94" s="1">
        <v>80</v>
      </c>
    </row>
    <row r="95" spans="1:4">
      <c r="A95" s="1">
        <v>53.49</v>
      </c>
      <c r="B95" s="1">
        <v>300000</v>
      </c>
      <c r="C95" s="1">
        <v>64</v>
      </c>
      <c r="D95" s="1">
        <v>74.400000000000006</v>
      </c>
    </row>
    <row r="96" spans="1:4">
      <c r="A96" s="1">
        <v>60.98</v>
      </c>
      <c r="B96" s="1">
        <v>250000</v>
      </c>
      <c r="C96" s="1">
        <v>77</v>
      </c>
      <c r="D96" s="1">
        <v>65</v>
      </c>
    </row>
    <row r="97" spans="1:4">
      <c r="A97" s="1">
        <v>67.13</v>
      </c>
      <c r="B97" s="1">
        <v>250000</v>
      </c>
      <c r="C97" s="1">
        <v>72</v>
      </c>
      <c r="D97" s="1">
        <v>94</v>
      </c>
    </row>
    <row r="98" spans="1:4">
      <c r="A98" s="1">
        <v>65.63</v>
      </c>
      <c r="B98" s="1">
        <v>200000</v>
      </c>
      <c r="C98" s="1">
        <v>69</v>
      </c>
      <c r="D98" s="1">
        <v>55.6</v>
      </c>
    </row>
    <row r="99" spans="1:4">
      <c r="A99" s="1">
        <v>60.41</v>
      </c>
      <c r="B99" s="1">
        <v>225000</v>
      </c>
      <c r="C99" s="1">
        <v>72</v>
      </c>
      <c r="D99" s="1">
        <v>56</v>
      </c>
    </row>
    <row r="100" spans="1:4">
      <c r="A100" s="1">
        <v>71.77</v>
      </c>
      <c r="B100" s="1">
        <v>250000</v>
      </c>
      <c r="C100" s="1">
        <v>73</v>
      </c>
      <c r="D100" s="1">
        <v>96</v>
      </c>
    </row>
    <row r="101" spans="1:4">
      <c r="A101" s="1">
        <v>54.43</v>
      </c>
      <c r="B101" s="1">
        <v>220000</v>
      </c>
      <c r="C101" s="1">
        <v>59</v>
      </c>
      <c r="D101" s="1">
        <v>58</v>
      </c>
    </row>
    <row r="102" spans="1:4">
      <c r="A102" s="1">
        <v>56.94</v>
      </c>
      <c r="B102" s="1">
        <v>265000</v>
      </c>
      <c r="C102" s="1">
        <v>69.5</v>
      </c>
      <c r="D102" s="1">
        <v>56</v>
      </c>
    </row>
    <row r="103" spans="1:4">
      <c r="A103" s="1">
        <v>61.29</v>
      </c>
      <c r="B103" s="1">
        <v>260000</v>
      </c>
      <c r="C103" s="1">
        <v>73.430000000000007</v>
      </c>
      <c r="D103" s="1">
        <v>60</v>
      </c>
    </row>
    <row r="104" spans="1:4">
      <c r="A104" s="1">
        <v>60.39</v>
      </c>
      <c r="B104" s="1">
        <v>300000</v>
      </c>
      <c r="C104" s="1">
        <v>70.67</v>
      </c>
      <c r="D104" s="1">
        <v>89</v>
      </c>
    </row>
    <row r="105" spans="1:4">
      <c r="A105" s="1">
        <v>63.23</v>
      </c>
      <c r="B105" s="1">
        <v>400000</v>
      </c>
      <c r="C105" s="1">
        <v>71.25</v>
      </c>
      <c r="D105" s="1">
        <v>72</v>
      </c>
    </row>
    <row r="106" spans="1:4">
      <c r="A106" s="1">
        <v>55.14</v>
      </c>
      <c r="B106" s="1">
        <v>233000</v>
      </c>
      <c r="C106" s="1">
        <v>66</v>
      </c>
      <c r="D106" s="1">
        <v>85</v>
      </c>
    </row>
    <row r="107" spans="1:4">
      <c r="A107" s="1">
        <v>62.28</v>
      </c>
      <c r="B107" s="1">
        <v>300000</v>
      </c>
      <c r="C107" s="1">
        <v>65</v>
      </c>
      <c r="D107" s="1">
        <v>83</v>
      </c>
    </row>
    <row r="108" spans="1:4">
      <c r="A108" s="1">
        <v>64.08</v>
      </c>
      <c r="B108" s="1">
        <v>240000</v>
      </c>
      <c r="C108" s="1">
        <v>56</v>
      </c>
      <c r="D108" s="1">
        <v>57</v>
      </c>
    </row>
    <row r="109" spans="1:4">
      <c r="A109" s="1">
        <v>61.3</v>
      </c>
      <c r="B109" s="1">
        <v>690000</v>
      </c>
      <c r="C109" s="1">
        <v>58</v>
      </c>
      <c r="D109" s="1">
        <v>56</v>
      </c>
    </row>
    <row r="110" spans="1:4">
      <c r="A110" s="1">
        <v>58.87</v>
      </c>
      <c r="B110" s="1">
        <v>270000</v>
      </c>
      <c r="C110" s="1">
        <v>75</v>
      </c>
      <c r="D110" s="1">
        <v>83</v>
      </c>
    </row>
    <row r="111" spans="1:4">
      <c r="A111" s="1">
        <v>65.25</v>
      </c>
      <c r="B111" s="1">
        <v>240000</v>
      </c>
      <c r="C111" s="1">
        <v>84</v>
      </c>
      <c r="D111" s="1">
        <v>98</v>
      </c>
    </row>
    <row r="112" spans="1:4">
      <c r="A112" s="1">
        <v>62.48</v>
      </c>
      <c r="B112" s="1">
        <v>340000</v>
      </c>
      <c r="C112" s="1">
        <v>65</v>
      </c>
      <c r="D112" s="1">
        <v>86</v>
      </c>
    </row>
    <row r="113" spans="1:4">
      <c r="A113" s="1">
        <v>53.2</v>
      </c>
      <c r="B113" s="1">
        <v>250000</v>
      </c>
      <c r="C113" s="1">
        <v>60</v>
      </c>
      <c r="D113" s="1">
        <v>70</v>
      </c>
    </row>
    <row r="114" spans="1:4">
      <c r="A114" s="1">
        <v>52.72</v>
      </c>
      <c r="B114" s="1">
        <v>255000</v>
      </c>
      <c r="C114" s="1">
        <v>65</v>
      </c>
      <c r="D114" s="1">
        <v>80</v>
      </c>
    </row>
    <row r="115" spans="1:4">
      <c r="A115" s="1">
        <v>55.03</v>
      </c>
      <c r="B115" s="1">
        <v>300000</v>
      </c>
      <c r="C115" s="1">
        <v>60.9</v>
      </c>
      <c r="D115" s="1">
        <v>93.4</v>
      </c>
    </row>
    <row r="116" spans="1:4">
      <c r="A116" s="1">
        <v>72.290000000000006</v>
      </c>
      <c r="B116" s="1">
        <v>300000</v>
      </c>
      <c r="C116" s="1">
        <v>65</v>
      </c>
      <c r="D116" s="1">
        <v>75</v>
      </c>
    </row>
    <row r="117" spans="1:4">
      <c r="A117" s="1">
        <v>66.06</v>
      </c>
      <c r="B117" s="1">
        <v>285000</v>
      </c>
      <c r="C117" s="1">
        <v>77.25</v>
      </c>
      <c r="D117" s="1">
        <v>75.2</v>
      </c>
    </row>
    <row r="118" spans="1:4">
      <c r="A118" s="1">
        <v>66.459999999999994</v>
      </c>
      <c r="B118" s="1">
        <v>500000</v>
      </c>
      <c r="C118" s="1">
        <v>64</v>
      </c>
      <c r="D118" s="1">
        <v>75</v>
      </c>
    </row>
    <row r="119" spans="1:4">
      <c r="A119" s="1">
        <v>65.52</v>
      </c>
      <c r="B119" s="1">
        <v>250000</v>
      </c>
      <c r="C119" s="1">
        <v>63.35</v>
      </c>
      <c r="D119" s="1">
        <v>53.04</v>
      </c>
    </row>
    <row r="120" spans="1:4">
      <c r="A120" s="1">
        <v>52.38</v>
      </c>
      <c r="B120" s="1">
        <v>240000</v>
      </c>
      <c r="C120" s="1">
        <v>60</v>
      </c>
      <c r="D120" s="1">
        <v>63</v>
      </c>
    </row>
    <row r="121" spans="1:4">
      <c r="A121" s="1">
        <v>66.040000000000006</v>
      </c>
      <c r="B121" s="1">
        <v>290000</v>
      </c>
      <c r="C121" s="1">
        <v>72</v>
      </c>
      <c r="D121" s="1">
        <v>63.79</v>
      </c>
    </row>
    <row r="122" spans="1:4">
      <c r="A122" s="1">
        <v>52.64</v>
      </c>
      <c r="B122" s="1">
        <v>300000</v>
      </c>
      <c r="C122" s="1">
        <v>56</v>
      </c>
      <c r="D122" s="1">
        <v>84</v>
      </c>
    </row>
    <row r="123" spans="1:4">
      <c r="A123" s="1">
        <v>66.23</v>
      </c>
      <c r="B123" s="1">
        <v>500000</v>
      </c>
      <c r="C123" s="1">
        <v>64.27</v>
      </c>
      <c r="D123" s="1">
        <v>64</v>
      </c>
    </row>
    <row r="124" spans="1:4">
      <c r="A124" s="1">
        <v>57.9</v>
      </c>
      <c r="B124" s="1">
        <v>220000</v>
      </c>
      <c r="C124" s="1">
        <v>56</v>
      </c>
      <c r="D124" s="1">
        <v>55</v>
      </c>
    </row>
    <row r="125" spans="1:4">
      <c r="A125" s="1">
        <v>70.81</v>
      </c>
      <c r="B125" s="1">
        <v>650000</v>
      </c>
      <c r="C125" s="1">
        <v>79</v>
      </c>
      <c r="D125" s="1">
        <v>89</v>
      </c>
    </row>
    <row r="126" spans="1:4">
      <c r="A126" s="1">
        <v>68.069999999999993</v>
      </c>
      <c r="B126" s="1">
        <v>350000</v>
      </c>
      <c r="C126" s="1">
        <v>68</v>
      </c>
      <c r="D126" s="1">
        <v>73</v>
      </c>
    </row>
    <row r="127" spans="1:4">
      <c r="A127" s="1">
        <v>56.6</v>
      </c>
      <c r="B127" s="1">
        <v>265000</v>
      </c>
      <c r="C127" s="1">
        <v>62.8</v>
      </c>
      <c r="D127" s="1">
        <v>57</v>
      </c>
    </row>
    <row r="128" spans="1:4">
      <c r="A128" s="1">
        <v>61.82</v>
      </c>
      <c r="B128" s="1">
        <v>276000</v>
      </c>
      <c r="C128" s="1">
        <v>69</v>
      </c>
      <c r="D128" s="1">
        <v>60</v>
      </c>
    </row>
    <row r="129" spans="1:4">
      <c r="A129" s="1">
        <v>71.430000000000007</v>
      </c>
      <c r="B129" s="1">
        <v>252000</v>
      </c>
      <c r="C129" s="1">
        <v>78</v>
      </c>
      <c r="D129" s="1">
        <v>82</v>
      </c>
    </row>
    <row r="130" spans="1:4">
      <c r="A130" s="1">
        <v>64.86</v>
      </c>
      <c r="B130" s="1">
        <v>280000</v>
      </c>
      <c r="C130" s="1">
        <v>67</v>
      </c>
      <c r="D130" s="1">
        <v>95</v>
      </c>
    </row>
    <row r="131" spans="1:4">
      <c r="A131" s="1">
        <v>61.01</v>
      </c>
      <c r="B131" s="1">
        <v>264000</v>
      </c>
      <c r="C131" s="1">
        <v>72</v>
      </c>
      <c r="D131" s="1">
        <v>72</v>
      </c>
    </row>
    <row r="132" spans="1:4">
      <c r="A132" s="1">
        <v>57.34</v>
      </c>
      <c r="B132" s="1">
        <v>270000</v>
      </c>
      <c r="C132" s="1">
        <v>64.8</v>
      </c>
      <c r="D132" s="1">
        <v>93.4</v>
      </c>
    </row>
    <row r="133" spans="1:4">
      <c r="A133" s="1">
        <v>56.63</v>
      </c>
      <c r="B133" s="1">
        <v>300000</v>
      </c>
      <c r="C133" s="1">
        <v>56</v>
      </c>
      <c r="D133" s="1">
        <v>80</v>
      </c>
    </row>
    <row r="134" spans="1:4">
      <c r="A134" s="1">
        <v>58.95</v>
      </c>
      <c r="B134" s="1">
        <v>275000</v>
      </c>
      <c r="C134" s="1">
        <v>72</v>
      </c>
      <c r="D134" s="1">
        <v>84</v>
      </c>
    </row>
    <row r="135" spans="1:4">
      <c r="A135" s="1">
        <v>54.48</v>
      </c>
      <c r="B135" s="1">
        <v>250000</v>
      </c>
      <c r="C135" s="1">
        <v>77.5</v>
      </c>
      <c r="D135" s="1">
        <v>78</v>
      </c>
    </row>
    <row r="136" spans="1:4">
      <c r="A136" s="1">
        <v>69.709999999999994</v>
      </c>
      <c r="B136" s="1">
        <v>260000</v>
      </c>
      <c r="C136" s="1">
        <v>91</v>
      </c>
      <c r="D136" s="1">
        <v>59.32</v>
      </c>
    </row>
    <row r="137" spans="1:4">
      <c r="A137" s="1">
        <v>55.8</v>
      </c>
      <c r="B137" s="1">
        <v>265000</v>
      </c>
      <c r="C137" s="1">
        <v>57</v>
      </c>
      <c r="D137" s="1">
        <v>73</v>
      </c>
    </row>
    <row r="138" spans="1:4">
      <c r="A138" s="1">
        <v>52.81</v>
      </c>
      <c r="B138" s="1">
        <v>300000</v>
      </c>
      <c r="C138" s="1">
        <v>65</v>
      </c>
      <c r="D138" s="1">
        <v>87.55</v>
      </c>
    </row>
    <row r="139" spans="1:4">
      <c r="A139" s="1">
        <v>60.11</v>
      </c>
      <c r="B139" s="1">
        <v>240000</v>
      </c>
      <c r="C139" s="1">
        <v>66</v>
      </c>
      <c r="D139" s="1">
        <v>61.28</v>
      </c>
    </row>
    <row r="140" spans="1:4">
      <c r="A140" s="1">
        <v>58.3</v>
      </c>
      <c r="B140" s="1">
        <v>260000</v>
      </c>
      <c r="C140" s="1">
        <v>56.87</v>
      </c>
      <c r="D140" s="1">
        <v>66</v>
      </c>
    </row>
    <row r="141" spans="1:4">
      <c r="A141" s="1">
        <v>67.69</v>
      </c>
      <c r="B141" s="1">
        <v>210000</v>
      </c>
      <c r="C141" s="1">
        <v>73</v>
      </c>
      <c r="D141" s="1">
        <v>80</v>
      </c>
    </row>
    <row r="142" spans="1:4">
      <c r="A142" s="1">
        <v>56.81</v>
      </c>
      <c r="B142" s="1">
        <v>250000</v>
      </c>
      <c r="C142" s="1">
        <v>65</v>
      </c>
      <c r="D142" s="1">
        <v>62</v>
      </c>
    </row>
    <row r="143" spans="1:4">
      <c r="A143" s="1">
        <v>71.55</v>
      </c>
      <c r="B143" s="1">
        <v>300000</v>
      </c>
      <c r="C143" s="1">
        <v>61</v>
      </c>
      <c r="D143" s="1">
        <v>88.56</v>
      </c>
    </row>
    <row r="144" spans="1:4">
      <c r="A144" s="1">
        <v>56.49</v>
      </c>
      <c r="B144" s="1">
        <v>216000</v>
      </c>
      <c r="C144" s="1">
        <v>65</v>
      </c>
      <c r="D144" s="1">
        <v>67</v>
      </c>
    </row>
    <row r="145" spans="1:4">
      <c r="A145" s="1">
        <v>74.489999999999995</v>
      </c>
      <c r="B145" s="1">
        <v>400000</v>
      </c>
      <c r="C145" s="1">
        <v>77.599999999999994</v>
      </c>
      <c r="D145" s="1">
        <v>91</v>
      </c>
    </row>
    <row r="146" spans="1:4">
      <c r="A146" s="1">
        <v>53.62</v>
      </c>
      <c r="B146" s="1">
        <v>275000</v>
      </c>
      <c r="C146" s="1">
        <v>72</v>
      </c>
      <c r="D146" s="1">
        <v>74</v>
      </c>
    </row>
    <row r="147" spans="1:4">
      <c r="A147" s="1">
        <v>69.72</v>
      </c>
      <c r="B147" s="1">
        <v>295000</v>
      </c>
      <c r="C147" s="1">
        <v>73</v>
      </c>
      <c r="D147" s="1">
        <v>59</v>
      </c>
    </row>
    <row r="148" spans="1:4">
      <c r="A148" s="1">
        <v>60.23</v>
      </c>
      <c r="B148" s="1">
        <v>204000</v>
      </c>
      <c r="C148" s="1">
        <v>58</v>
      </c>
      <c r="D148" s="1">
        <v>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7AF6E0-793C-423B-80D8-EBB44A3223ED}"/>
</file>

<file path=customXml/itemProps2.xml><?xml version="1.0" encoding="utf-8"?>
<ds:datastoreItem xmlns:ds="http://schemas.openxmlformats.org/officeDocument/2006/customXml" ds:itemID="{75732DA9-DFCD-4B5B-8040-5E02320920CC}"/>
</file>

<file path=customXml/itemProps3.xml><?xml version="1.0" encoding="utf-8"?>
<ds:datastoreItem xmlns:ds="http://schemas.openxmlformats.org/officeDocument/2006/customXml" ds:itemID="{10F52D21-6D88-49DA-BB5E-A5EBB1158A0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haripriyaworks23@gmail.com</cp:lastModifiedBy>
  <cp:revision/>
  <dcterms:created xsi:type="dcterms:W3CDTF">2021-06-25T13:14:08Z</dcterms:created>
  <dcterms:modified xsi:type="dcterms:W3CDTF">2024-06-25T18:31:30Z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c8cabcfd-8c27-4c78-a048-f9e1c8b91a65</vt:lpwstr>
  </property>
  <property fmtid="{D5CDD505-2E9C-101B-9397-08002B2CF9AE}" pid="3" name="ContentTypeId">
    <vt:lpwstr>0x010100D80C9320661FCB478F077E19A50F7652</vt:lpwstr>
  </property>
  <property fmtid="{D5CDD505-2E9C-101B-9397-08002B2CF9AE}" pid="4" name="MediaServiceImageTags">
    <vt:lpwstr/>
  </property>
</Properties>
</file>