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0455" windowHeight="718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O18" i="1"/>
  <c r="G19"/>
  <c r="G7" l="1"/>
  <c r="O16"/>
  <c r="G18"/>
  <c r="O17"/>
  <c r="O15"/>
  <c r="G17"/>
  <c r="G16"/>
  <c r="O8"/>
  <c r="O9"/>
  <c r="O10"/>
  <c r="O7"/>
  <c r="G10"/>
  <c r="G9"/>
  <c r="G8"/>
</calcChain>
</file>

<file path=xl/sharedStrings.xml><?xml version="1.0" encoding="utf-8"?>
<sst xmlns="http://schemas.openxmlformats.org/spreadsheetml/2006/main" count="40" uniqueCount="15">
  <si>
    <t xml:space="preserve"> </t>
  </si>
  <si>
    <t>THP1 D1</t>
  </si>
  <si>
    <t>THP1 D3</t>
  </si>
  <si>
    <t>BoMac D1</t>
  </si>
  <si>
    <t>BoMac D3</t>
  </si>
  <si>
    <t>L6</t>
  </si>
  <si>
    <t>-</t>
  </si>
  <si>
    <t>L5</t>
  </si>
  <si>
    <t>Chimp</t>
  </si>
  <si>
    <t>Bovis</t>
  </si>
  <si>
    <t>R1</t>
  </si>
  <si>
    <t>R2</t>
  </si>
  <si>
    <t>R3</t>
  </si>
  <si>
    <t>%</t>
  </si>
  <si>
    <t>Fecha infección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</si>
</sst>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topLeftCell="E4" workbookViewId="0">
      <selection activeCell="K4" sqref="K1:K1048576"/>
    </sheetView>
  </sheetViews>
  <sheetFormatPr baseColWidth="10" defaultRowHeight="15"/>
  <cols>
    <col min="1" max="1" width="11.42578125" style="12"/>
    <col min="2" max="2" width="16.42578125" customWidth="1"/>
    <col min="10" max="10" width="16.42578125" style="1" customWidth="1"/>
    <col min="11" max="11" width="11.42578125" style="13"/>
  </cols>
  <sheetData>
    <row r="1" spans="2:15">
      <c r="L1" s="2"/>
    </row>
    <row r="2" spans="2:15">
      <c r="L2" s="2"/>
    </row>
    <row r="3" spans="2:15">
      <c r="B3" s="10"/>
      <c r="J3" s="10"/>
      <c r="L3" s="2"/>
    </row>
    <row r="4" spans="2:15">
      <c r="L4" s="2"/>
    </row>
    <row r="5" spans="2:15">
      <c r="B5" s="12" t="s">
        <v>14</v>
      </c>
      <c r="C5" s="5" t="s">
        <v>0</v>
      </c>
      <c r="D5" s="9" t="s">
        <v>1</v>
      </c>
      <c r="E5" s="2"/>
      <c r="F5" s="2"/>
      <c r="G5" s="2"/>
      <c r="H5" s="2"/>
      <c r="J5" s="12" t="s">
        <v>14</v>
      </c>
      <c r="K5" s="7"/>
      <c r="L5" s="9" t="s">
        <v>2</v>
      </c>
      <c r="M5" s="2"/>
      <c r="N5" s="2"/>
      <c r="O5" s="2"/>
    </row>
    <row r="6" spans="2:15">
      <c r="B6" s="12"/>
      <c r="C6" s="7"/>
      <c r="D6" s="7" t="s">
        <v>10</v>
      </c>
      <c r="E6" s="7" t="s">
        <v>11</v>
      </c>
      <c r="F6" s="7" t="s">
        <v>12</v>
      </c>
      <c r="G6" s="8" t="s">
        <v>13</v>
      </c>
      <c r="H6" s="7"/>
      <c r="J6" s="12"/>
      <c r="K6" s="7"/>
      <c r="L6" s="7" t="s">
        <v>10</v>
      </c>
      <c r="M6" s="7" t="s">
        <v>11</v>
      </c>
      <c r="N6" s="7" t="s">
        <v>12</v>
      </c>
      <c r="O6" s="8" t="s">
        <v>13</v>
      </c>
    </row>
    <row r="7" spans="2:15">
      <c r="B7" s="11">
        <v>44628</v>
      </c>
      <c r="C7" s="9" t="s">
        <v>7</v>
      </c>
      <c r="D7" s="2">
        <v>62</v>
      </c>
      <c r="E7" s="2">
        <v>82</v>
      </c>
      <c r="F7" s="2">
        <v>78</v>
      </c>
      <c r="G7" s="4">
        <f>74*100/200</f>
        <v>37</v>
      </c>
      <c r="H7" s="2"/>
      <c r="J7" s="11">
        <v>44628</v>
      </c>
      <c r="K7" s="9" t="s">
        <v>7</v>
      </c>
      <c r="L7" s="2">
        <v>98</v>
      </c>
      <c r="M7" s="2">
        <v>95</v>
      </c>
      <c r="N7" s="2">
        <v>94</v>
      </c>
      <c r="O7" s="4">
        <f>AVERAGE(L7:N7)/200*100</f>
        <v>47.833333333333336</v>
      </c>
    </row>
    <row r="8" spans="2:15">
      <c r="B8" s="11">
        <v>44649</v>
      </c>
      <c r="C8" s="9" t="s">
        <v>8</v>
      </c>
      <c r="D8" s="2">
        <v>27</v>
      </c>
      <c r="E8" s="2">
        <v>35</v>
      </c>
      <c r="F8" s="2">
        <v>29</v>
      </c>
      <c r="G8" s="4">
        <f>30.33*100/200</f>
        <v>15.164999999999999</v>
      </c>
      <c r="H8" s="2"/>
      <c r="J8" s="11">
        <v>44649</v>
      </c>
      <c r="K8" s="9" t="s">
        <v>8</v>
      </c>
      <c r="L8" s="2">
        <v>32</v>
      </c>
      <c r="M8" s="2">
        <v>29</v>
      </c>
      <c r="N8" s="2">
        <v>35</v>
      </c>
      <c r="O8" s="4">
        <f t="shared" ref="O8:O10" si="0">AVERAGE(L8:N8)/200*100</f>
        <v>16</v>
      </c>
    </row>
    <row r="9" spans="2:15">
      <c r="B9" s="11">
        <v>44642</v>
      </c>
      <c r="C9" s="9" t="s">
        <v>9</v>
      </c>
      <c r="D9" s="2">
        <v>51</v>
      </c>
      <c r="E9" s="2">
        <v>55</v>
      </c>
      <c r="F9" s="2">
        <v>62</v>
      </c>
      <c r="G9" s="4">
        <f>56*100/200</f>
        <v>28</v>
      </c>
      <c r="H9" s="2"/>
      <c r="J9" s="11">
        <v>44642</v>
      </c>
      <c r="K9" s="9" t="s">
        <v>9</v>
      </c>
      <c r="L9" s="2">
        <v>65</v>
      </c>
      <c r="M9" s="2">
        <v>71</v>
      </c>
      <c r="N9" s="2">
        <v>69</v>
      </c>
      <c r="O9" s="4">
        <f t="shared" si="0"/>
        <v>34.166666666666664</v>
      </c>
    </row>
    <row r="10" spans="2:15">
      <c r="B10" s="11">
        <v>44761</v>
      </c>
      <c r="C10" s="9" t="s">
        <v>5</v>
      </c>
      <c r="D10" s="2">
        <v>37</v>
      </c>
      <c r="E10" s="2">
        <v>42</v>
      </c>
      <c r="F10" s="2">
        <v>41</v>
      </c>
      <c r="G10" s="4">
        <f>40*100/200</f>
        <v>20</v>
      </c>
      <c r="H10" s="2"/>
      <c r="J10" s="11">
        <v>44761</v>
      </c>
      <c r="K10" s="9" t="s">
        <v>5</v>
      </c>
      <c r="L10" s="2">
        <v>55</v>
      </c>
      <c r="M10" s="2">
        <v>55</v>
      </c>
      <c r="N10" s="2">
        <v>59</v>
      </c>
      <c r="O10" s="4">
        <f t="shared" si="0"/>
        <v>28.166666666666668</v>
      </c>
    </row>
    <row r="11" spans="2:15">
      <c r="H11" s="2"/>
      <c r="K11" s="7"/>
      <c r="L11" s="2"/>
      <c r="M11" s="2"/>
      <c r="N11" s="2"/>
      <c r="O11" s="2"/>
    </row>
    <row r="12" spans="2:15">
      <c r="C12" s="7"/>
      <c r="D12" s="2"/>
      <c r="E12" s="2"/>
      <c r="F12" s="2"/>
      <c r="G12" s="6"/>
      <c r="H12" s="2"/>
      <c r="K12" s="7"/>
      <c r="L12" s="2"/>
      <c r="M12" s="2"/>
      <c r="N12" s="2"/>
      <c r="O12" s="2"/>
    </row>
    <row r="13" spans="2:15">
      <c r="C13" s="7"/>
      <c r="D13" s="2"/>
      <c r="E13" s="2"/>
      <c r="F13" s="2"/>
      <c r="G13" s="2"/>
      <c r="H13" s="2"/>
      <c r="K13" s="7"/>
      <c r="L13" s="7" t="s">
        <v>4</v>
      </c>
      <c r="M13" s="7"/>
      <c r="N13" s="7"/>
      <c r="O13" s="7"/>
    </row>
    <row r="14" spans="2:15">
      <c r="C14" s="7"/>
      <c r="D14" s="9" t="s">
        <v>3</v>
      </c>
      <c r="E14" s="7"/>
      <c r="F14" s="7"/>
      <c r="G14" s="7"/>
      <c r="K14" s="7"/>
      <c r="L14" s="7" t="s">
        <v>10</v>
      </c>
      <c r="M14" s="7" t="s">
        <v>11</v>
      </c>
      <c r="N14" s="7" t="s">
        <v>12</v>
      </c>
      <c r="O14" s="8" t="s">
        <v>13</v>
      </c>
    </row>
    <row r="15" spans="2:15">
      <c r="C15" s="7"/>
      <c r="D15" s="7" t="s">
        <v>10</v>
      </c>
      <c r="E15" s="7" t="s">
        <v>11</v>
      </c>
      <c r="F15" s="7" t="s">
        <v>12</v>
      </c>
      <c r="G15" s="8" t="s">
        <v>13</v>
      </c>
      <c r="J15" s="11">
        <v>44628</v>
      </c>
      <c r="K15" s="9" t="s">
        <v>7</v>
      </c>
      <c r="L15" s="2">
        <v>40</v>
      </c>
      <c r="M15" s="2">
        <v>32</v>
      </c>
      <c r="N15" s="2">
        <v>35</v>
      </c>
      <c r="O15" s="4">
        <f>AVERAGE(L15:M15)/200*100</f>
        <v>18</v>
      </c>
    </row>
    <row r="16" spans="2:15">
      <c r="B16" s="11">
        <v>44628</v>
      </c>
      <c r="C16" s="9" t="s">
        <v>7</v>
      </c>
      <c r="D16" s="2">
        <v>44</v>
      </c>
      <c r="E16" s="2">
        <v>64</v>
      </c>
      <c r="F16" s="2">
        <v>60</v>
      </c>
      <c r="G16" s="4">
        <f t="shared" ref="G16:G18" si="1">AVERAGE(D16:F16)/200*100</f>
        <v>28.000000000000004</v>
      </c>
      <c r="J16" s="11">
        <v>44649</v>
      </c>
      <c r="K16" s="9" t="s">
        <v>8</v>
      </c>
      <c r="L16" s="2">
        <v>40</v>
      </c>
      <c r="M16" s="2">
        <v>43</v>
      </c>
      <c r="N16" s="2">
        <v>42</v>
      </c>
      <c r="O16" s="4">
        <f>AVERAGE(L16:N16)/200*100</f>
        <v>20.833333333333332</v>
      </c>
    </row>
    <row r="17" spans="2:15">
      <c r="B17" s="11">
        <v>44649</v>
      </c>
      <c r="C17" s="9" t="s">
        <v>8</v>
      </c>
      <c r="D17" s="2">
        <v>25</v>
      </c>
      <c r="E17" s="2">
        <v>19</v>
      </c>
      <c r="F17" s="2">
        <v>21</v>
      </c>
      <c r="G17" s="4">
        <f t="shared" si="1"/>
        <v>10.833333333333334</v>
      </c>
      <c r="J17" s="11">
        <v>44642</v>
      </c>
      <c r="K17" s="9" t="s">
        <v>9</v>
      </c>
      <c r="L17" s="2">
        <v>82</v>
      </c>
      <c r="M17" s="2">
        <v>80</v>
      </c>
      <c r="N17" s="2">
        <v>85</v>
      </c>
      <c r="O17" s="4">
        <f t="shared" ref="O17:O18" si="2">AVERAGE(L17:N17)/200*100</f>
        <v>41.166666666666664</v>
      </c>
    </row>
    <row r="18" spans="2:15">
      <c r="B18" s="11">
        <v>44642</v>
      </c>
      <c r="C18" s="9" t="s">
        <v>9</v>
      </c>
      <c r="D18" s="2">
        <v>87</v>
      </c>
      <c r="E18" s="3" t="s">
        <v>6</v>
      </c>
      <c r="F18" s="3">
        <v>93</v>
      </c>
      <c r="G18" s="4">
        <f t="shared" si="1"/>
        <v>45</v>
      </c>
      <c r="J18" s="11">
        <v>44761</v>
      </c>
      <c r="K18" s="9" t="s">
        <v>5</v>
      </c>
      <c r="L18" s="3">
        <v>34</v>
      </c>
      <c r="M18" s="3">
        <v>35</v>
      </c>
      <c r="N18" s="3">
        <v>37</v>
      </c>
      <c r="O18" s="4">
        <f t="shared" si="2"/>
        <v>17.666666666666668</v>
      </c>
    </row>
    <row r="19" spans="2:15">
      <c r="B19" s="11">
        <v>44761</v>
      </c>
      <c r="C19" s="9" t="s">
        <v>5</v>
      </c>
      <c r="D19" s="2">
        <v>29</v>
      </c>
      <c r="E19" s="2">
        <v>31</v>
      </c>
      <c r="F19" s="2">
        <v>28</v>
      </c>
      <c r="G19" s="4">
        <f>AVERAGE(D19:F19)/200*100</f>
        <v>14.666666666666666</v>
      </c>
    </row>
    <row r="21" spans="2:15">
      <c r="B21" s="1"/>
      <c r="C21" s="1"/>
      <c r="D21" s="1"/>
      <c r="E21" s="1"/>
      <c r="F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caballer gual</dc:creator>
  <cp:lastModifiedBy>marta caballer gual</cp:lastModifiedBy>
  <dcterms:created xsi:type="dcterms:W3CDTF">2022-06-27T12:52:00Z</dcterms:created>
  <dcterms:modified xsi:type="dcterms:W3CDTF">2022-10-11T18:31:44Z</dcterms:modified>
</cp:coreProperties>
</file>