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365" windowWidth="15360" windowHeight="9150"/>
  </bookViews>
  <sheets>
    <sheet name="FPA " sheetId="1" r:id="rId1"/>
    <sheet name="CONTATUDO" sheetId="2" r:id="rId2"/>
    <sheet name="CONTAAIE" sheetId="3" r:id="rId3"/>
    <sheet name="CONTAALI" sheetId="4" r:id="rId4"/>
    <sheet name="CONTACE2" sheetId="5" r:id="rId5"/>
    <sheet name="CONTACEX" sheetId="6" r:id="rId6"/>
    <sheet name="CONTASEX" sheetId="7" r:id="rId7"/>
    <sheet name="CONTAEEX" sheetId="8" r:id="rId8"/>
  </sheets>
  <definedNames>
    <definedName name="_Scenario_new_change" localSheetId="0" hidden="1">'FPA '!$G$63:$G$102</definedName>
    <definedName name="_scenchg_count" localSheetId="0" hidden="1">40</definedName>
    <definedName name="_scenchg1" localSheetId="0" hidden="1">'FPA '!$G$63</definedName>
    <definedName name="_scenchg10" localSheetId="0" hidden="1">'FPA '!$G$72</definedName>
    <definedName name="_scenchg11" localSheetId="0" hidden="1">'FPA '!$G$73</definedName>
    <definedName name="_scenchg12" localSheetId="0" hidden="1">'FPA '!$G$74</definedName>
    <definedName name="_scenchg13" localSheetId="0" hidden="1">'FPA '!$G$75</definedName>
    <definedName name="_scenchg14" localSheetId="0" hidden="1">'FPA '!$G$77</definedName>
    <definedName name="_scenchg15" localSheetId="0" hidden="1">'FPA '!#REF!</definedName>
    <definedName name="_scenchg16" localSheetId="0" hidden="1">'FPA '!$G$78</definedName>
    <definedName name="_scenchg17" localSheetId="0" hidden="1">'FPA '!$G$79</definedName>
    <definedName name="_scenchg18" localSheetId="0" hidden="1">'FPA '!$G$80</definedName>
    <definedName name="_scenchg19" localSheetId="0" hidden="1">'FPA '!$G$81</definedName>
    <definedName name="_scenchg2" localSheetId="0" hidden="1">'FPA '!$G$64</definedName>
    <definedName name="_scenchg20" localSheetId="0" hidden="1">'FPA '!$G$82</definedName>
    <definedName name="_scenchg21" localSheetId="0" hidden="1">'FPA '!$G$83</definedName>
    <definedName name="_scenchg22" localSheetId="0" hidden="1">'FPA '!$G$84</definedName>
    <definedName name="_scenchg23" localSheetId="0" hidden="1">'FPA '!$G$85</definedName>
    <definedName name="_scenchg24" localSheetId="0" hidden="1">'FPA '!$G$86</definedName>
    <definedName name="_scenchg25" localSheetId="0" hidden="1">'FPA '!$G$87</definedName>
    <definedName name="_scenchg26" localSheetId="0" hidden="1">'FPA '!$G$88</definedName>
    <definedName name="_scenchg27" localSheetId="0" hidden="1">'FPA '!$G$89</definedName>
    <definedName name="_scenchg28" localSheetId="0" hidden="1">'FPA '!$G$90</definedName>
    <definedName name="_scenchg29" localSheetId="0" hidden="1">'FPA '!$G$91</definedName>
    <definedName name="_scenchg3" localSheetId="0" hidden="1">'FPA '!$G$65</definedName>
    <definedName name="_scenchg30" localSheetId="0" hidden="1">'FPA '!$G$92</definedName>
    <definedName name="_scenchg31" localSheetId="0" hidden="1">'FPA '!$G$93</definedName>
    <definedName name="_scenchg32" localSheetId="0" hidden="1">'FPA '!$G$94</definedName>
    <definedName name="_scenchg33" localSheetId="0" hidden="1">'FPA '!$G$95</definedName>
    <definedName name="_scenchg34" localSheetId="0" hidden="1">'FPA '!$G$96</definedName>
    <definedName name="_scenchg35" localSheetId="0" hidden="1">'FPA '!$G$97</definedName>
    <definedName name="_scenchg36" localSheetId="0" hidden="1">'FPA '!$G$98</definedName>
    <definedName name="_scenchg37" localSheetId="0" hidden="1">'FPA '!$G$99</definedName>
    <definedName name="_scenchg38" localSheetId="0" hidden="1">'FPA '!$G$100</definedName>
    <definedName name="_scenchg39" localSheetId="0" hidden="1">'FPA '!$G$101</definedName>
    <definedName name="_scenchg4" localSheetId="0" hidden="1">'FPA '!$G$66</definedName>
    <definedName name="_scenchg40" localSheetId="0" hidden="1">'FPA '!$G$102</definedName>
    <definedName name="_scenchg5" localSheetId="0" hidden="1">'FPA '!$G$67</definedName>
    <definedName name="_scenchg6" localSheetId="0" hidden="1">'FPA '!$G$68</definedName>
    <definedName name="_scenchg7" localSheetId="0" hidden="1">'FPA '!$G$69</definedName>
    <definedName name="_scenchg8" localSheetId="0" hidden="1">'FPA '!$G$70</definedName>
    <definedName name="_scenchg9" localSheetId="0" hidden="1">'FPA '!$G$71</definedName>
    <definedName name="_xlnm.Database" localSheetId="0">'FPA '!$M$108</definedName>
    <definedName name="_xlnm.Database">#REF!</definedName>
    <definedName name="contacomp" localSheetId="2">0</definedName>
    <definedName name="contacomp" localSheetId="3">0</definedName>
    <definedName name="contacomp" localSheetId="4">0</definedName>
    <definedName name="contacomp" localSheetId="5">0</definedName>
    <definedName name="contacomp" localSheetId="7">0</definedName>
    <definedName name="contacomp" localSheetId="6">0</definedName>
    <definedName name="contafile" localSheetId="2">0</definedName>
    <definedName name="contafile" localSheetId="3">0</definedName>
    <definedName name="contafile" localSheetId="4">0</definedName>
    <definedName name="contafile" localSheetId="5">0</definedName>
    <definedName name="contafile" localSheetId="7">0</definedName>
    <definedName name="contafile" localSheetId="6">0</definedName>
    <definedName name="contaloop" localSheetId="2">41</definedName>
    <definedName name="contaloop" localSheetId="3">41</definedName>
    <definedName name="contaloop" localSheetId="4">41</definedName>
    <definedName name="contaloop" localSheetId="5">41</definedName>
    <definedName name="contaloop" localSheetId="7">41</definedName>
    <definedName name="contaloop" localSheetId="6">41</definedName>
    <definedName name="contamedi" localSheetId="2">0</definedName>
    <definedName name="contamedi" localSheetId="3">0</definedName>
    <definedName name="contamedi" localSheetId="4">0</definedName>
    <definedName name="contamedi" localSheetId="5">0</definedName>
    <definedName name="contamedi" localSheetId="7">0</definedName>
    <definedName name="contamedi" localSheetId="6">0</definedName>
    <definedName name="contasimp" localSheetId="2">0</definedName>
    <definedName name="contasimp" localSheetId="3">0</definedName>
    <definedName name="contasimp" localSheetId="4">0</definedName>
    <definedName name="contasimp" localSheetId="5">0</definedName>
    <definedName name="contasimp" localSheetId="7">0</definedName>
    <definedName name="contasimp" localSheetId="6">0</definedName>
    <definedName name="scen_change" localSheetId="0" hidden="1">'FPA '!$G$63:$G$102</definedName>
    <definedName name="solver_adj" localSheetId="0" hidden="1">'FPA '!$G$63:$G$102</definedName>
    <definedName name="solver_lin" localSheetId="0" hidden="1">0</definedName>
    <definedName name="solver_num" localSheetId="0" hidden="1">0</definedName>
    <definedName name="solver_opt" localSheetId="0" hidden="1">'FPA '!$B$73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L14" i="1"/>
  <c r="M8"/>
  <c r="M9"/>
  <c r="M10"/>
  <c r="L12"/>
  <c r="M12"/>
  <c r="L13"/>
  <c r="M13"/>
  <c r="M14"/>
  <c r="M16"/>
  <c r="M17"/>
  <c r="L18"/>
  <c r="M18"/>
  <c r="M20"/>
  <c r="N22" s="1"/>
  <c r="M21"/>
  <c r="L22"/>
  <c r="M22"/>
  <c r="M24"/>
  <c r="N26" s="1"/>
  <c r="M25"/>
  <c r="L26"/>
  <c r="M26"/>
  <c r="E49"/>
  <c r="E51"/>
  <c r="D16"/>
  <c r="G63"/>
  <c r="O63"/>
  <c r="G64"/>
  <c r="O64"/>
  <c r="G65"/>
  <c r="O65"/>
  <c r="G66"/>
  <c r="O66"/>
  <c r="G67"/>
  <c r="O67"/>
  <c r="G68"/>
  <c r="O68"/>
  <c r="G69"/>
  <c r="O69"/>
  <c r="G70"/>
  <c r="O70"/>
  <c r="G71"/>
  <c r="O71"/>
  <c r="G72"/>
  <c r="O72"/>
  <c r="G73"/>
  <c r="O73"/>
  <c r="G74"/>
  <c r="O74"/>
  <c r="G75"/>
  <c r="O75"/>
  <c r="G76"/>
  <c r="O76"/>
  <c r="G77"/>
  <c r="O77"/>
  <c r="G78"/>
  <c r="O78"/>
  <c r="G79"/>
  <c r="O79"/>
  <c r="G80"/>
  <c r="O80"/>
  <c r="G81"/>
  <c r="O81"/>
  <c r="G82"/>
  <c r="O82"/>
  <c r="G83"/>
  <c r="O83"/>
  <c r="G84"/>
  <c r="O84"/>
  <c r="G85"/>
  <c r="O85"/>
  <c r="G86"/>
  <c r="O86"/>
  <c r="G87"/>
  <c r="O87"/>
  <c r="G88"/>
  <c r="O88"/>
  <c r="G89"/>
  <c r="O89"/>
  <c r="G90"/>
  <c r="O90"/>
  <c r="G91"/>
  <c r="O91"/>
  <c r="G92"/>
  <c r="O92"/>
  <c r="G93"/>
  <c r="O93"/>
  <c r="G94"/>
  <c r="O94"/>
  <c r="G95"/>
  <c r="O95"/>
  <c r="G96"/>
  <c r="O96"/>
  <c r="G97"/>
  <c r="O97"/>
  <c r="G98"/>
  <c r="O98"/>
  <c r="G99"/>
  <c r="O99"/>
  <c r="G100"/>
  <c r="O100"/>
  <c r="G101"/>
  <c r="O101"/>
  <c r="G102"/>
  <c r="O102"/>
  <c r="G118"/>
  <c r="O118"/>
  <c r="G119"/>
  <c r="O119"/>
  <c r="G120"/>
  <c r="O120"/>
  <c r="G121"/>
  <c r="O121"/>
  <c r="G122"/>
  <c r="O122"/>
  <c r="G123"/>
  <c r="O123"/>
  <c r="G124"/>
  <c r="O124"/>
  <c r="G125"/>
  <c r="O125"/>
  <c r="G126"/>
  <c r="O126"/>
  <c r="G127"/>
  <c r="O127"/>
  <c r="G128"/>
  <c r="O128"/>
  <c r="G129"/>
  <c r="O129"/>
  <c r="G130"/>
  <c r="O130"/>
  <c r="G131"/>
  <c r="O131"/>
  <c r="G132"/>
  <c r="O132"/>
  <c r="G133"/>
  <c r="O133"/>
  <c r="G134"/>
  <c r="O134"/>
  <c r="G135"/>
  <c r="O135"/>
  <c r="G136"/>
  <c r="O136"/>
  <c r="G137"/>
  <c r="O137"/>
  <c r="G138"/>
  <c r="O138"/>
  <c r="G139"/>
  <c r="O139"/>
  <c r="G140"/>
  <c r="O140"/>
  <c r="G141"/>
  <c r="O141"/>
  <c r="G142"/>
  <c r="O142"/>
  <c r="G143"/>
  <c r="O143"/>
  <c r="G144"/>
  <c r="O144"/>
  <c r="G145"/>
  <c r="O145"/>
  <c r="G146"/>
  <c r="O146"/>
  <c r="G147"/>
  <c r="O147"/>
  <c r="G148"/>
  <c r="O148"/>
  <c r="G149"/>
  <c r="O149"/>
  <c r="G150"/>
  <c r="O150"/>
  <c r="G151"/>
  <c r="O151"/>
  <c r="G152"/>
  <c r="O152"/>
  <c r="G153"/>
  <c r="O153"/>
  <c r="G154"/>
  <c r="O154"/>
  <c r="G155"/>
  <c r="O155"/>
  <c r="G156"/>
  <c r="O156"/>
  <c r="G157"/>
  <c r="O157"/>
  <c r="G173"/>
  <c r="O173"/>
  <c r="G174"/>
  <c r="O174"/>
  <c r="G175"/>
  <c r="O175"/>
  <c r="G176"/>
  <c r="O176"/>
  <c r="G177"/>
  <c r="O177"/>
  <c r="G178"/>
  <c r="O178"/>
  <c r="G179"/>
  <c r="O179"/>
  <c r="G180"/>
  <c r="O180"/>
  <c r="G181"/>
  <c r="O181"/>
  <c r="G182"/>
  <c r="O182"/>
  <c r="G183"/>
  <c r="O183"/>
  <c r="G184"/>
  <c r="O184"/>
  <c r="G185"/>
  <c r="O185"/>
  <c r="G186"/>
  <c r="O186"/>
  <c r="G187"/>
  <c r="O187"/>
  <c r="G188"/>
  <c r="O188"/>
  <c r="G189"/>
  <c r="O189"/>
  <c r="G190"/>
  <c r="O190"/>
  <c r="G191"/>
  <c r="O191"/>
  <c r="G192"/>
  <c r="O192"/>
  <c r="G193"/>
  <c r="O193"/>
  <c r="G194"/>
  <c r="O194"/>
  <c r="G195"/>
  <c r="O195"/>
  <c r="G196"/>
  <c r="O196"/>
  <c r="G197"/>
  <c r="O197"/>
  <c r="G198"/>
  <c r="O198"/>
  <c r="G199"/>
  <c r="O199"/>
  <c r="G200"/>
  <c r="O200"/>
  <c r="G201"/>
  <c r="O201"/>
  <c r="G202"/>
  <c r="O202"/>
  <c r="G203"/>
  <c r="O203"/>
  <c r="G204"/>
  <c r="O204"/>
  <c r="G205"/>
  <c r="O205"/>
  <c r="G206"/>
  <c r="O206"/>
  <c r="G207"/>
  <c r="O207"/>
  <c r="G208"/>
  <c r="O208"/>
  <c r="G209"/>
  <c r="O209"/>
  <c r="G210"/>
  <c r="O210"/>
  <c r="G211"/>
  <c r="O211"/>
  <c r="G212"/>
  <c r="O212"/>
  <c r="G228"/>
  <c r="O228"/>
  <c r="G229"/>
  <c r="O229"/>
  <c r="G230"/>
  <c r="O230"/>
  <c r="G231"/>
  <c r="O231"/>
  <c r="G232"/>
  <c r="O232"/>
  <c r="G233"/>
  <c r="O233"/>
  <c r="G234"/>
  <c r="O234"/>
  <c r="G235"/>
  <c r="O235"/>
  <c r="G236"/>
  <c r="O236"/>
  <c r="G237"/>
  <c r="O237"/>
  <c r="G238"/>
  <c r="O238"/>
  <c r="G239"/>
  <c r="O239"/>
  <c r="G240"/>
  <c r="O240"/>
  <c r="G241"/>
  <c r="O241"/>
  <c r="G242"/>
  <c r="O242"/>
  <c r="G243"/>
  <c r="O243"/>
  <c r="G244"/>
  <c r="O244"/>
  <c r="G245"/>
  <c r="O245"/>
  <c r="G246"/>
  <c r="O246"/>
  <c r="G247"/>
  <c r="O247"/>
  <c r="G248"/>
  <c r="O248"/>
  <c r="G249"/>
  <c r="O249"/>
  <c r="G250"/>
  <c r="O250"/>
  <c r="G251"/>
  <c r="O251"/>
  <c r="G252"/>
  <c r="O252"/>
  <c r="G253"/>
  <c r="O253"/>
  <c r="G254"/>
  <c r="O254"/>
  <c r="G255"/>
  <c r="O255"/>
  <c r="G256"/>
  <c r="O256"/>
  <c r="G257"/>
  <c r="O257"/>
  <c r="G258"/>
  <c r="O258"/>
  <c r="G259"/>
  <c r="O259"/>
  <c r="G260"/>
  <c r="O260"/>
  <c r="G261"/>
  <c r="O261"/>
  <c r="G262"/>
  <c r="O262"/>
  <c r="G263"/>
  <c r="O263"/>
  <c r="G264"/>
  <c r="O264"/>
  <c r="G265"/>
  <c r="O265"/>
  <c r="G266"/>
  <c r="O266"/>
  <c r="G267"/>
  <c r="O267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10"/>
  <c r="N14"/>
  <c r="D15" l="1"/>
  <c r="D17" s="1"/>
  <c r="D20" s="1"/>
  <c r="N18"/>
</calcChain>
</file>

<file path=xl/sharedStrings.xml><?xml version="1.0" encoding="utf-8"?>
<sst xmlns="http://schemas.openxmlformats.org/spreadsheetml/2006/main" count="602" uniqueCount="114">
  <si>
    <t>Planilha para cálculo dos Pontos de Função (FPA) de uma aplicação</t>
  </si>
  <si>
    <t xml:space="preserve">                                              Dados Gerais do Projeto</t>
  </si>
  <si>
    <t xml:space="preserve">                                   Pontos de Função não-Ajustados     </t>
  </si>
  <si>
    <t xml:space="preserve">Nome da Empresa :                                     </t>
  </si>
  <si>
    <t xml:space="preserve"> </t>
  </si>
  <si>
    <t>Tipo de Função</t>
  </si>
  <si>
    <t xml:space="preserve">  Complex.</t>
  </si>
  <si>
    <t xml:space="preserve">     Qtde.</t>
  </si>
  <si>
    <t xml:space="preserve">    Total</t>
  </si>
  <si>
    <t>Total Tipo</t>
  </si>
  <si>
    <t xml:space="preserve">Codigo da Aplicação :         </t>
  </si>
  <si>
    <t xml:space="preserve"> Funcional</t>
  </si>
  <si>
    <t xml:space="preserve"> Complex.</t>
  </si>
  <si>
    <t xml:space="preserve">   Função</t>
  </si>
  <si>
    <t xml:space="preserve">Nome da Aplicação :                  </t>
  </si>
  <si>
    <t xml:space="preserve">Status da Aplicação :                            </t>
  </si>
  <si>
    <t>Arquivo Lógico Interno</t>
  </si>
  <si>
    <t>Simples</t>
  </si>
  <si>
    <t>Ambiente de Desenvolvimento :</t>
  </si>
  <si>
    <t>Média</t>
  </si>
  <si>
    <t xml:space="preserve">Ambiente de Produção :                             </t>
  </si>
  <si>
    <t>Complexa</t>
  </si>
  <si>
    <t xml:space="preserve">Linguagem Utilizada :                            </t>
  </si>
  <si>
    <t>Interface Externa</t>
  </si>
  <si>
    <t xml:space="preserve">             Resultados do Cálculo por FPA</t>
  </si>
  <si>
    <t>Pontos Função não-Ajustados :</t>
  </si>
  <si>
    <t xml:space="preserve">Fator de Ajuste :                            </t>
  </si>
  <si>
    <t>Entrada Externa</t>
  </si>
  <si>
    <t>Pontos de Função Ajustados :</t>
  </si>
  <si>
    <t>Saida Externa</t>
  </si>
  <si>
    <t>Consulta Externa</t>
  </si>
  <si>
    <t xml:space="preserve">                                                Cálculo do Fator de Ajuste</t>
  </si>
  <si>
    <t>Caracteristicas Gerais das Aplicações</t>
  </si>
  <si>
    <t>Nivel de Influência</t>
  </si>
  <si>
    <t>01- Comunicação de Dados</t>
  </si>
  <si>
    <t>02- Processamento Distribuido</t>
  </si>
  <si>
    <t>03- Performance</t>
  </si>
  <si>
    <t>04- Utilização de Equipamento</t>
  </si>
  <si>
    <t xml:space="preserve">Clique abaixo para help 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</si>
  <si>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</si>
  <si>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</si>
  <si>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</si>
  <si>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</si>
  <si>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</si>
  <si>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</si>
  <si>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</si>
  <si>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</si>
  <si>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</si>
  <si>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</si>
  <si>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 xml:space="preserve">Para uma introdução  </t>
  </si>
  <si>
    <t>Nível de Influência Total ( NI )</t>
  </si>
  <si>
    <t>sobre a técnica de</t>
  </si>
  <si>
    <t>Fator de Ajuste ( FA )</t>
  </si>
  <si>
    <t>Formulário Arquivos Lógicos Internos</t>
  </si>
  <si>
    <t>Arquivos Lógicos Internos ( Continuação )</t>
  </si>
  <si>
    <t xml:space="preserve">     Descrição da Função</t>
  </si>
  <si>
    <t xml:space="preserve"> Registros</t>
  </si>
  <si>
    <t xml:space="preserve">      Qtde.</t>
  </si>
  <si>
    <t xml:space="preserve">   Grau de</t>
  </si>
  <si>
    <t xml:space="preserve">  Lógicos</t>
  </si>
  <si>
    <t xml:space="preserve">   de Itens</t>
  </si>
  <si>
    <t xml:space="preserve">  </t>
  </si>
  <si>
    <t>Total Arquivos Lógicos Internos :</t>
  </si>
  <si>
    <t>Total de Simples :</t>
  </si>
  <si>
    <t>Total de Médios :</t>
  </si>
  <si>
    <t>Total de Complexos :</t>
  </si>
  <si>
    <t>Formulário Interfaces Externas</t>
  </si>
  <si>
    <t>Interfaces Externas</t>
  </si>
  <si>
    <t>Interfaces Externas ( Continuação )</t>
  </si>
  <si>
    <t>Total Arq. Interfaces Externas :</t>
  </si>
  <si>
    <t>Formulário Entradas Externas</t>
  </si>
  <si>
    <t>Entradas Externas</t>
  </si>
  <si>
    <t>Entradas Externas ( Continuação )</t>
  </si>
  <si>
    <t xml:space="preserve">  Qtde. de</t>
  </si>
  <si>
    <t xml:space="preserve">   Qtde. de</t>
  </si>
  <si>
    <t xml:space="preserve">  Arquivos</t>
  </si>
  <si>
    <t xml:space="preserve">            Total Entradas Externas :</t>
  </si>
  <si>
    <t>Formulário Saídas Externas</t>
  </si>
  <si>
    <t>Saídas Externas</t>
  </si>
  <si>
    <t>Saídas Externas ( Continuação )</t>
  </si>
  <si>
    <t>Arquivos</t>
  </si>
  <si>
    <t xml:space="preserve">            Total Saidas Externas :</t>
  </si>
  <si>
    <t>Parte 1</t>
  </si>
  <si>
    <t>Consultas  Externas</t>
  </si>
  <si>
    <t xml:space="preserve">    Qt. Arqs.</t>
  </si>
  <si>
    <t xml:space="preserve"> Qt. Itens</t>
  </si>
  <si>
    <t xml:space="preserve">            Total Consultas Externas :</t>
  </si>
  <si>
    <t>Parte 2 - ( Continuação do Formulário anterior )</t>
  </si>
  <si>
    <t>CONTATUDO</t>
  </si>
  <si>
    <t>Conta Ponto de Função Ajustado</t>
  </si>
  <si>
    <t>CONTAAIE (B)</t>
  </si>
  <si>
    <t>Conta Arquivos de Interfaces Externas</t>
  </si>
  <si>
    <t>ACTIVATE("ES001T.XLS")</t>
  </si>
  <si>
    <t>Conta Arquivos Simples, Médios e Complexos</t>
  </si>
  <si>
    <t>CONTAALI (A)</t>
  </si>
  <si>
    <t>Conta Arquivos Lógicos Internos</t>
  </si>
  <si>
    <t>CONTACE2 (F)</t>
  </si>
  <si>
    <t>Conta Consultas Externas</t>
  </si>
  <si>
    <t>CONTACEX (E)</t>
  </si>
  <si>
    <t>CONTASEX (D)</t>
  </si>
  <si>
    <t>Conta Saidas Externas</t>
  </si>
  <si>
    <t>CONTAEEX (C)</t>
  </si>
  <si>
    <t>Conta Entradas Externas</t>
  </si>
  <si>
    <t>Classificação da Aplicação</t>
  </si>
  <si>
    <t>FPA clique abaixo</t>
  </si>
  <si>
    <t>Version 2.1</t>
  </si>
  <si>
    <t>Formulário Interfaces Externas ( EIF - External Interface Files )</t>
  </si>
  <si>
    <t>Formulário Entradas Externas ( EI - External Inputs)</t>
  </si>
  <si>
    <t>Formulário Saídas Externas ( EO - External Outputs )</t>
  </si>
  <si>
    <t>Formulário Consultas Externas ( EQ - External Inquiries )</t>
  </si>
  <si>
    <t>FPA Version 4.1</t>
  </si>
  <si>
    <t>Entradas + Saídas</t>
  </si>
  <si>
    <t xml:space="preserve">Arquivos Lógicos Internos </t>
  </si>
  <si>
    <t>Formulário Arquivos Lógicos Internos ( ILF - Internal Logical Files )</t>
  </si>
</sst>
</file>

<file path=xl/styles.xml><?xml version="1.0" encoding="utf-8"?>
<styleSheet xmlns="http://schemas.openxmlformats.org/spreadsheetml/2006/main">
  <numFmts count="1">
    <numFmt numFmtId="181" formatCode="&quot;R$&quot;#,##0.00_);[Red]\(&quot;R$&quot;#,##0.00\)"/>
  </numFmts>
  <fonts count="9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2"/>
      <name val="MS Sans Serif"/>
    </font>
    <font>
      <b/>
      <sz val="10"/>
      <name val="MS Sans Serif"/>
      <family val="2"/>
    </font>
    <font>
      <b/>
      <vertAlign val="superscript"/>
      <sz val="12"/>
      <name val="MS Sans Serif"/>
      <family val="2"/>
    </font>
    <font>
      <b/>
      <sz val="10.5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/>
      <bottom/>
      <diagonal/>
    </border>
  </borders>
  <cellStyleXfs count="4">
    <xf numFmtId="0" fontId="0" fillId="0" borderId="0"/>
    <xf numFmtId="18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0" fontId="2" fillId="0" borderId="0" applyFont="0" applyFill="0" applyBorder="0" applyAlignment="0" applyProtection="0"/>
  </cellStyleXfs>
  <cellXfs count="60">
    <xf numFmtId="0" fontId="0" fillId="0" borderId="0" xfId="0"/>
    <xf numFmtId="0" fontId="1" fillId="1" borderId="1" xfId="0" applyFont="1" applyFill="1" applyBorder="1"/>
    <xf numFmtId="0" fontId="1" fillId="1" borderId="2" xfId="0" applyFont="1" applyFill="1" applyBorder="1"/>
    <xf numFmtId="0" fontId="0" fillId="1" borderId="2" xfId="0" applyFill="1" applyBorder="1"/>
    <xf numFmtId="0" fontId="0" fillId="1" borderId="3" xfId="0" applyFill="1" applyBorder="1"/>
    <xf numFmtId="0" fontId="0" fillId="1" borderId="4" xfId="0" applyFill="1" applyBorder="1"/>
    <xf numFmtId="0" fontId="2" fillId="1" borderId="0" xfId="0" applyFont="1" applyFill="1" applyBorder="1"/>
    <xf numFmtId="0" fontId="0" fillId="1" borderId="0" xfId="0" applyFill="1" applyBorder="1"/>
    <xf numFmtId="0" fontId="0" fillId="1" borderId="5" xfId="0" applyFill="1" applyBorder="1"/>
    <xf numFmtId="0" fontId="1" fillId="1" borderId="4" xfId="0" applyFont="1" applyFill="1" applyBorder="1"/>
    <xf numFmtId="0" fontId="1" fillId="1" borderId="0" xfId="0" applyFont="1" applyFill="1" applyBorder="1"/>
    <xf numFmtId="0" fontId="0" fillId="1" borderId="6" xfId="0" applyFill="1" applyBorder="1"/>
    <xf numFmtId="0" fontId="0" fillId="1" borderId="7" xfId="0" applyFill="1" applyBorder="1"/>
    <xf numFmtId="0" fontId="0" fillId="1" borderId="8" xfId="0" applyFill="1" applyBorder="1"/>
    <xf numFmtId="0" fontId="1" fillId="1" borderId="5" xfId="0" applyFont="1" applyFill="1" applyBorder="1"/>
    <xf numFmtId="0" fontId="3" fillId="0" borderId="9" xfId="0" applyFont="1" applyFill="1" applyBorder="1"/>
    <xf numFmtId="0" fontId="0" fillId="0" borderId="5" xfId="0" applyBorder="1"/>
    <xf numFmtId="0" fontId="1" fillId="0" borderId="0" xfId="0" applyFont="1"/>
    <xf numFmtId="0" fontId="0" fillId="2" borderId="0" xfId="0" applyFill="1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1" borderId="0" xfId="0" applyFill="1" applyBorder="1" applyProtection="1"/>
    <xf numFmtId="0" fontId="1" fillId="0" borderId="0" xfId="0" applyFont="1" applyProtection="1">
      <protection hidden="1"/>
    </xf>
    <xf numFmtId="40" fontId="1" fillId="0" borderId="0" xfId="3" applyFont="1" applyProtection="1">
      <protection hidden="1"/>
    </xf>
    <xf numFmtId="0" fontId="0" fillId="0" borderId="0" xfId="0" applyProtection="1">
      <protection hidden="1"/>
    </xf>
    <xf numFmtId="0" fontId="0" fillId="1" borderId="5" xfId="0" applyFill="1" applyBorder="1" applyProtection="1">
      <protection hidden="1"/>
    </xf>
    <xf numFmtId="0" fontId="0" fillId="0" borderId="5" xfId="0" applyBorder="1" applyProtection="1">
      <protection hidden="1"/>
    </xf>
    <xf numFmtId="0" fontId="0" fillId="1" borderId="0" xfId="0" applyFill="1" applyBorder="1" applyProtection="1">
      <protection hidden="1"/>
    </xf>
    <xf numFmtId="0" fontId="0" fillId="2" borderId="5" xfId="0" applyFill="1" applyBorder="1" applyAlignment="1"/>
    <xf numFmtId="0" fontId="0" fillId="2" borderId="4" xfId="0" applyFill="1" applyBorder="1" applyProtection="1">
      <protection locked="0"/>
    </xf>
    <xf numFmtId="0" fontId="1" fillId="2" borderId="10" xfId="0" applyFont="1" applyFill="1" applyBorder="1"/>
    <xf numFmtId="0" fontId="1" fillId="2" borderId="0" xfId="0" applyFont="1" applyFill="1"/>
    <xf numFmtId="0" fontId="0" fillId="2" borderId="0" xfId="0" applyFill="1" applyBorder="1" applyProtection="1">
      <protection locked="0"/>
    </xf>
    <xf numFmtId="0" fontId="3" fillId="2" borderId="2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1" borderId="0" xfId="0" applyFont="1" applyFill="1" applyBorder="1" applyAlignment="1">
      <alignment vertical="top"/>
    </xf>
    <xf numFmtId="9" fontId="2" fillId="1" borderId="0" xfId="2" applyFill="1" applyBorder="1"/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6" fillId="1" borderId="1" xfId="0" applyFont="1" applyFill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1" borderId="0" xfId="0" applyFont="1" applyFill="1" applyBorder="1"/>
    <xf numFmtId="0" fontId="7" fillId="0" borderId="9" xfId="0" applyFont="1" applyFill="1" applyBorder="1"/>
    <xf numFmtId="0" fontId="4" fillId="0" borderId="0" xfId="0" applyFont="1"/>
    <xf numFmtId="49" fontId="0" fillId="2" borderId="0" xfId="0" applyNumberFormat="1" applyFill="1"/>
    <xf numFmtId="0" fontId="1" fillId="2" borderId="0" xfId="0" applyFont="1" applyFill="1" applyAlignment="1">
      <alignment horizontal="left"/>
    </xf>
    <xf numFmtId="0" fontId="8" fillId="0" borderId="0" xfId="0" applyFont="1" applyProtection="1">
      <protection hidden="1"/>
    </xf>
  </cellXfs>
  <cellStyles count="4">
    <cellStyle name="Currency_FPA - OPTIONS 1" xfId="1"/>
    <cellStyle name="Normal" xfId="0" builtinId="0"/>
    <cellStyle name="Porcentagem" xfId="2" builtinId="5"/>
    <cellStyle name="Separador de milhares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103</xdr:row>
      <xdr:rowOff>0</xdr:rowOff>
    </xdr:from>
    <xdr:to>
      <xdr:col>13</xdr:col>
      <xdr:colOff>0</xdr:colOff>
      <xdr:row>104</xdr:row>
      <xdr:rowOff>0</xdr:rowOff>
    </xdr:to>
    <xdr:sp macro="" textlink="">
      <xdr:nvSpPr>
        <xdr:cNvPr id="1299" name="Rectangle 1"/>
        <xdr:cNvSpPr>
          <a:spLocks noChangeArrowheads="1"/>
        </xdr:cNvSpPr>
      </xdr:nvSpPr>
      <xdr:spPr bwMode="auto">
        <a:xfrm>
          <a:off x="8620125" y="1684020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103</xdr:row>
      <xdr:rowOff>9525</xdr:rowOff>
    </xdr:from>
    <xdr:to>
      <xdr:col>13</xdr:col>
      <xdr:colOff>0</xdr:colOff>
      <xdr:row>104</xdr:row>
      <xdr:rowOff>0</xdr:rowOff>
    </xdr:to>
    <xdr:sp macro="" textlink="">
      <xdr:nvSpPr>
        <xdr:cNvPr id="1300" name="Rectangle 3"/>
        <xdr:cNvSpPr>
          <a:spLocks noChangeArrowheads="1"/>
        </xdr:cNvSpPr>
      </xdr:nvSpPr>
      <xdr:spPr bwMode="auto">
        <a:xfrm>
          <a:off x="8620125" y="16849725"/>
          <a:ext cx="7620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105</xdr:row>
      <xdr:rowOff>0</xdr:rowOff>
    </xdr:from>
    <xdr:to>
      <xdr:col>13</xdr:col>
      <xdr:colOff>0</xdr:colOff>
      <xdr:row>106</xdr:row>
      <xdr:rowOff>0</xdr:rowOff>
    </xdr:to>
    <xdr:sp macro="" textlink="">
      <xdr:nvSpPr>
        <xdr:cNvPr id="1301" name="Rectangle 4"/>
        <xdr:cNvSpPr>
          <a:spLocks noChangeArrowheads="1"/>
        </xdr:cNvSpPr>
      </xdr:nvSpPr>
      <xdr:spPr bwMode="auto">
        <a:xfrm>
          <a:off x="8620125" y="1716405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106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302" name="Rectangle 5"/>
        <xdr:cNvSpPr>
          <a:spLocks noChangeArrowheads="1"/>
        </xdr:cNvSpPr>
      </xdr:nvSpPr>
      <xdr:spPr bwMode="auto">
        <a:xfrm>
          <a:off x="8620125" y="17325975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1303" name="Rectangle 6"/>
        <xdr:cNvSpPr>
          <a:spLocks noChangeArrowheads="1"/>
        </xdr:cNvSpPr>
      </xdr:nvSpPr>
      <xdr:spPr bwMode="auto">
        <a:xfrm>
          <a:off x="8620125" y="17487900"/>
          <a:ext cx="762000" cy="161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103</xdr:row>
      <xdr:rowOff>0</xdr:rowOff>
    </xdr:from>
    <xdr:to>
      <xdr:col>13</xdr:col>
      <xdr:colOff>0</xdr:colOff>
      <xdr:row>104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8620125" y="168402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105</xdr:row>
      <xdr:rowOff>0</xdr:rowOff>
    </xdr:from>
    <xdr:to>
      <xdr:col>13</xdr:col>
      <xdr:colOff>0</xdr:colOff>
      <xdr:row>106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8620125" y="1716405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106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8620125" y="173259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107</xdr:row>
      <xdr:rowOff>0</xdr:rowOff>
    </xdr:from>
    <xdr:to>
      <xdr:col>13</xdr:col>
      <xdr:colOff>0</xdr:colOff>
      <xdr:row>108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8620125" y="174879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162</xdr:row>
      <xdr:rowOff>0</xdr:rowOff>
    </xdr:from>
    <xdr:to>
      <xdr:col>13</xdr:col>
      <xdr:colOff>0</xdr:colOff>
      <xdr:row>163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8620125" y="265652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161</xdr:row>
      <xdr:rowOff>0</xdr:rowOff>
    </xdr:from>
    <xdr:to>
      <xdr:col>13</xdr:col>
      <xdr:colOff>0</xdr:colOff>
      <xdr:row>162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8620125" y="264033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160</xdr:row>
      <xdr:rowOff>0</xdr:rowOff>
    </xdr:from>
    <xdr:to>
      <xdr:col>13</xdr:col>
      <xdr:colOff>0</xdr:colOff>
      <xdr:row>161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8620125" y="262413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158</xdr:row>
      <xdr:rowOff>0</xdr:rowOff>
    </xdr:from>
    <xdr:to>
      <xdr:col>13</xdr:col>
      <xdr:colOff>0</xdr:colOff>
      <xdr:row>159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8620125" y="259175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217</xdr:row>
      <xdr:rowOff>0</xdr:rowOff>
    </xdr:from>
    <xdr:to>
      <xdr:col>13</xdr:col>
      <xdr:colOff>0</xdr:colOff>
      <xdr:row>218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8620125" y="356330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270</xdr:row>
      <xdr:rowOff>0</xdr:rowOff>
    </xdr:from>
    <xdr:to>
      <xdr:col>13</xdr:col>
      <xdr:colOff>0</xdr:colOff>
      <xdr:row>271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8620125" y="443769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268</xdr:row>
      <xdr:rowOff>0</xdr:rowOff>
    </xdr:from>
    <xdr:to>
      <xdr:col>13</xdr:col>
      <xdr:colOff>0</xdr:colOff>
      <xdr:row>269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8620125" y="440531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272</xdr:row>
      <xdr:rowOff>0</xdr:rowOff>
    </xdr:from>
    <xdr:to>
      <xdr:col>13</xdr:col>
      <xdr:colOff>0</xdr:colOff>
      <xdr:row>273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8620125" y="447008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271</xdr:row>
      <xdr:rowOff>0</xdr:rowOff>
    </xdr:from>
    <xdr:to>
      <xdr:col>13</xdr:col>
      <xdr:colOff>0</xdr:colOff>
      <xdr:row>272</xdr:row>
      <xdr:rowOff>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8620125" y="445389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213</xdr:row>
      <xdr:rowOff>0</xdr:rowOff>
    </xdr:from>
    <xdr:to>
      <xdr:col>13</xdr:col>
      <xdr:colOff>0</xdr:colOff>
      <xdr:row>214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8620125" y="349853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215</xdr:row>
      <xdr:rowOff>0</xdr:rowOff>
    </xdr:from>
    <xdr:to>
      <xdr:col>13</xdr:col>
      <xdr:colOff>0</xdr:colOff>
      <xdr:row>216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8620125" y="353091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216</xdr:row>
      <xdr:rowOff>0</xdr:rowOff>
    </xdr:from>
    <xdr:to>
      <xdr:col>13</xdr:col>
      <xdr:colOff>0</xdr:colOff>
      <xdr:row>217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8620125" y="354711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323</xdr:row>
      <xdr:rowOff>0</xdr:rowOff>
    </xdr:from>
    <xdr:to>
      <xdr:col>13</xdr:col>
      <xdr:colOff>0</xdr:colOff>
      <xdr:row>324</xdr:row>
      <xdr:rowOff>0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8620125" y="531209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325</xdr:row>
      <xdr:rowOff>0</xdr:rowOff>
    </xdr:from>
    <xdr:to>
      <xdr:col>13</xdr:col>
      <xdr:colOff>0</xdr:colOff>
      <xdr:row>328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8620125" y="53444775"/>
          <a:ext cx="762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325</xdr:row>
      <xdr:rowOff>0</xdr:rowOff>
    </xdr:from>
    <xdr:to>
      <xdr:col>13</xdr:col>
      <xdr:colOff>0</xdr:colOff>
      <xdr:row>326</xdr:row>
      <xdr:rowOff>0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8620125" y="534447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326</xdr:row>
      <xdr:rowOff>0</xdr:rowOff>
    </xdr:from>
    <xdr:to>
      <xdr:col>13</xdr:col>
      <xdr:colOff>0</xdr:colOff>
      <xdr:row>327</xdr:row>
      <xdr:rowOff>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8620125" y="536067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327</xdr:row>
      <xdr:rowOff>0</xdr:rowOff>
    </xdr:from>
    <xdr:to>
      <xdr:col>13</xdr:col>
      <xdr:colOff>0</xdr:colOff>
      <xdr:row>328</xdr:row>
      <xdr:rowOff>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8620125" y="537686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378</xdr:row>
      <xdr:rowOff>0</xdr:rowOff>
    </xdr:from>
    <xdr:to>
      <xdr:col>13</xdr:col>
      <xdr:colOff>0</xdr:colOff>
      <xdr:row>379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8620125" y="621887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380</xdr:row>
      <xdr:rowOff>0</xdr:rowOff>
    </xdr:from>
    <xdr:to>
      <xdr:col>13</xdr:col>
      <xdr:colOff>0</xdr:colOff>
      <xdr:row>381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8620125" y="6251257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381</xdr:row>
      <xdr:rowOff>0</xdr:rowOff>
    </xdr:from>
    <xdr:to>
      <xdr:col>13</xdr:col>
      <xdr:colOff>0</xdr:colOff>
      <xdr:row>382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8620125" y="62674500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>
    <xdr:from>
      <xdr:col>12</xdr:col>
      <xdr:colOff>0</xdr:colOff>
      <xdr:row>382</xdr:row>
      <xdr:rowOff>0</xdr:rowOff>
    </xdr:from>
    <xdr:to>
      <xdr:col>13</xdr:col>
      <xdr:colOff>0</xdr:colOff>
      <xdr:row>383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8620125" y="62836425"/>
          <a:ext cx="7620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1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Documento_do_Microsoft_Office_Word_97_-_20033.doc"/><Relationship Id="rId11" Type="http://schemas.openxmlformats.org/officeDocument/2006/relationships/oleObject" Target="../embeddings/Documento_do_Microsoft_Office_Word_97_-_20035.doc"/><Relationship Id="rId5" Type="http://schemas.openxmlformats.org/officeDocument/2006/relationships/oleObject" Target="../embeddings/Documento_do_Microsoft_Office_Word_97_-_20032.doc"/><Relationship Id="rId10" Type="http://schemas.openxmlformats.org/officeDocument/2006/relationships/oleObject" Target="../embeddings/Documento_do_Microsoft_Office_Word_97_-_20034.doc"/><Relationship Id="rId4" Type="http://schemas.openxmlformats.org/officeDocument/2006/relationships/oleObject" Target="../embeddings/Documento_do_Microsoft_Office_Word_97_-_20031.doc"/><Relationship Id="rId9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4"/>
  <sheetViews>
    <sheetView showGridLines="0" tabSelected="1" defaultGridColor="0" colorId="22" zoomScaleNormal="100" workbookViewId="0">
      <selection activeCell="L25" sqref="L25"/>
    </sheetView>
  </sheetViews>
  <sheetFormatPr defaultColWidth="11.42578125" defaultRowHeight="12.75"/>
  <cols>
    <col min="1" max="6" width="11.42578125" customWidth="1"/>
    <col min="7" max="7" width="12.5703125" customWidth="1"/>
    <col min="8" max="8" width="2" customWidth="1"/>
    <col min="9" max="9" width="11.42578125" customWidth="1"/>
    <col min="10" max="10" width="11.85546875" customWidth="1"/>
    <col min="11" max="14" width="11.42578125" customWidth="1"/>
    <col min="15" max="15" width="12.5703125" customWidth="1"/>
  </cols>
  <sheetData>
    <row r="1" spans="1:14" s="51" customFormat="1">
      <c r="A1" s="17" t="s">
        <v>4</v>
      </c>
      <c r="B1" s="17"/>
      <c r="C1" s="17" t="s">
        <v>0</v>
      </c>
      <c r="D1" s="17"/>
      <c r="E1" s="17"/>
      <c r="F1" s="17"/>
      <c r="G1" s="17"/>
      <c r="H1" s="17"/>
      <c r="I1" s="17"/>
      <c r="J1" s="17" t="s">
        <v>105</v>
      </c>
      <c r="K1" s="51" t="s">
        <v>4</v>
      </c>
      <c r="L1" s="56" t="s">
        <v>110</v>
      </c>
    </row>
    <row r="2" spans="1:14" ht="13.5" thickBot="1"/>
    <row r="3" spans="1:14">
      <c r="A3" s="50" t="s">
        <v>1</v>
      </c>
      <c r="B3" s="2"/>
      <c r="C3" s="3"/>
      <c r="D3" s="3"/>
      <c r="E3" s="3"/>
      <c r="F3" s="3"/>
      <c r="G3" s="4"/>
      <c r="I3" s="1" t="s">
        <v>2</v>
      </c>
      <c r="J3" s="3"/>
      <c r="K3" s="3"/>
      <c r="L3" s="3"/>
      <c r="M3" s="3"/>
      <c r="N3" s="4"/>
    </row>
    <row r="4" spans="1:14">
      <c r="A4" s="5"/>
      <c r="B4" s="6"/>
      <c r="C4" s="7"/>
      <c r="D4" s="7"/>
      <c r="E4" s="7"/>
      <c r="F4" s="7"/>
      <c r="G4" s="8"/>
      <c r="I4" s="5"/>
      <c r="J4" s="7"/>
      <c r="K4" s="7"/>
      <c r="L4" s="7"/>
      <c r="M4" s="7"/>
      <c r="N4" s="8"/>
    </row>
    <row r="5" spans="1:14">
      <c r="A5" s="9" t="s">
        <v>3</v>
      </c>
      <c r="B5" s="7"/>
      <c r="C5" s="7" t="s">
        <v>4</v>
      </c>
      <c r="D5" s="7"/>
      <c r="E5" s="7"/>
      <c r="F5" s="7"/>
      <c r="G5" s="8"/>
      <c r="I5" s="9" t="s">
        <v>5</v>
      </c>
      <c r="J5" s="7"/>
      <c r="K5" s="10" t="s">
        <v>6</v>
      </c>
      <c r="L5" s="10" t="s">
        <v>7</v>
      </c>
      <c r="M5" s="10" t="s">
        <v>8</v>
      </c>
      <c r="N5" s="14" t="s">
        <v>9</v>
      </c>
    </row>
    <row r="6" spans="1:14">
      <c r="A6" s="9" t="s">
        <v>10</v>
      </c>
      <c r="B6" s="7"/>
      <c r="C6" s="7" t="s">
        <v>4</v>
      </c>
      <c r="D6" s="7"/>
      <c r="E6" s="7"/>
      <c r="F6" s="7"/>
      <c r="G6" s="8"/>
      <c r="I6" s="5"/>
      <c r="J6" s="7"/>
      <c r="K6" s="10" t="s">
        <v>11</v>
      </c>
      <c r="L6" s="7"/>
      <c r="M6" s="10" t="s">
        <v>12</v>
      </c>
      <c r="N6" s="14" t="s">
        <v>13</v>
      </c>
    </row>
    <row r="7" spans="1:14">
      <c r="A7" s="9" t="s">
        <v>14</v>
      </c>
      <c r="B7" s="7"/>
      <c r="C7" s="7" t="s">
        <v>4</v>
      </c>
      <c r="D7" s="7" t="s">
        <v>4</v>
      </c>
      <c r="E7" s="7"/>
      <c r="F7" s="7"/>
      <c r="G7" s="8"/>
      <c r="I7" s="5"/>
      <c r="J7" s="7"/>
      <c r="K7" s="7"/>
      <c r="L7" s="7"/>
      <c r="M7" s="7"/>
      <c r="N7" s="8"/>
    </row>
    <row r="8" spans="1:14">
      <c r="A8" s="9" t="s">
        <v>15</v>
      </c>
      <c r="B8" s="7"/>
      <c r="C8" s="7" t="s">
        <v>4</v>
      </c>
      <c r="D8" s="7"/>
      <c r="E8" s="7"/>
      <c r="F8" s="7"/>
      <c r="G8" s="8"/>
      <c r="I8" s="5" t="s">
        <v>16</v>
      </c>
      <c r="J8" s="7"/>
      <c r="K8" s="7" t="s">
        <v>17</v>
      </c>
      <c r="L8" s="34">
        <v>5</v>
      </c>
      <c r="M8" s="34">
        <f xml:space="preserve"> L8 * 7</f>
        <v>35</v>
      </c>
      <c r="N8" s="35"/>
    </row>
    <row r="9" spans="1:14">
      <c r="A9" s="9" t="s">
        <v>18</v>
      </c>
      <c r="B9" s="7"/>
      <c r="C9" s="7"/>
      <c r="D9" s="7" t="s">
        <v>4</v>
      </c>
      <c r="E9" s="7"/>
      <c r="F9" s="7"/>
      <c r="G9" s="8"/>
      <c r="I9" s="5"/>
      <c r="J9" s="7"/>
      <c r="K9" s="7" t="s">
        <v>19</v>
      </c>
      <c r="L9" s="34"/>
      <c r="M9" s="34">
        <f xml:space="preserve"> L9 * 10</f>
        <v>0</v>
      </c>
      <c r="N9" s="35"/>
    </row>
    <row r="10" spans="1:14" ht="12" customHeight="1">
      <c r="A10" s="9" t="s">
        <v>20</v>
      </c>
      <c r="B10" s="7"/>
      <c r="C10" s="7"/>
      <c r="D10" s="7" t="s">
        <v>4</v>
      </c>
      <c r="E10" s="7"/>
      <c r="F10" s="47"/>
      <c r="G10" s="8"/>
      <c r="I10" s="5"/>
      <c r="J10" s="7"/>
      <c r="K10" s="7" t="s">
        <v>21</v>
      </c>
      <c r="L10" s="34"/>
      <c r="M10" s="34">
        <f xml:space="preserve"> L10 * 15</f>
        <v>0</v>
      </c>
      <c r="N10" s="36">
        <f>SUM(M8:M10)</f>
        <v>35</v>
      </c>
    </row>
    <row r="11" spans="1:14">
      <c r="A11" s="9" t="s">
        <v>22</v>
      </c>
      <c r="B11" s="7"/>
      <c r="C11" s="7"/>
      <c r="D11" s="7" t="s">
        <v>4</v>
      </c>
      <c r="E11" s="7"/>
      <c r="F11" s="47"/>
      <c r="G11" s="8"/>
      <c r="I11" s="5"/>
      <c r="J11" s="7"/>
      <c r="K11" s="7"/>
      <c r="L11" s="37" t="s">
        <v>4</v>
      </c>
      <c r="M11" s="37"/>
      <c r="N11" s="35"/>
    </row>
    <row r="12" spans="1:14">
      <c r="A12" s="5"/>
      <c r="B12" s="7"/>
      <c r="C12" s="7"/>
      <c r="D12" s="7"/>
      <c r="E12" s="7"/>
      <c r="F12" s="7"/>
      <c r="G12" s="8"/>
      <c r="I12" s="5" t="s">
        <v>23</v>
      </c>
      <c r="J12" s="7"/>
      <c r="K12" s="7" t="s">
        <v>17</v>
      </c>
      <c r="L12" s="34">
        <f>M161</f>
        <v>0</v>
      </c>
      <c r="M12" s="34">
        <f>L12 * 5</f>
        <v>0</v>
      </c>
      <c r="N12" s="35"/>
    </row>
    <row r="13" spans="1:14">
      <c r="A13" s="9" t="s">
        <v>24</v>
      </c>
      <c r="B13" s="7"/>
      <c r="C13" s="7"/>
      <c r="D13" s="7"/>
      <c r="E13" s="10"/>
      <c r="F13" s="10"/>
      <c r="G13" s="8"/>
      <c r="I13" s="5"/>
      <c r="J13" s="7"/>
      <c r="K13" s="7" t="s">
        <v>19</v>
      </c>
      <c r="L13" s="34">
        <f>M162</f>
        <v>0</v>
      </c>
      <c r="M13" s="34">
        <f xml:space="preserve"> L13 * 7</f>
        <v>0</v>
      </c>
      <c r="N13" s="35"/>
    </row>
    <row r="14" spans="1:14">
      <c r="A14" s="5"/>
      <c r="B14" s="7"/>
      <c r="C14" s="7"/>
      <c r="D14" s="7"/>
      <c r="E14" s="7"/>
      <c r="F14" s="7"/>
      <c r="G14" s="8"/>
      <c r="I14" s="5"/>
      <c r="J14" s="7"/>
      <c r="K14" s="7" t="s">
        <v>21</v>
      </c>
      <c r="L14" s="34">
        <f>M163</f>
        <v>0</v>
      </c>
      <c r="M14" s="34">
        <f xml:space="preserve"> L14 * 10</f>
        <v>0</v>
      </c>
      <c r="N14" s="36">
        <f>SUM(M12:M14)</f>
        <v>0</v>
      </c>
    </row>
    <row r="15" spans="1:14">
      <c r="A15" s="9" t="s">
        <v>25</v>
      </c>
      <c r="B15" s="7"/>
      <c r="C15" s="7"/>
      <c r="D15" s="33">
        <f>SUM(M8:M26)</f>
        <v>56</v>
      </c>
      <c r="E15" s="7"/>
      <c r="F15" s="10"/>
      <c r="G15" s="8"/>
      <c r="I15" s="5"/>
      <c r="J15" s="7"/>
      <c r="K15" s="7"/>
      <c r="L15" s="37"/>
      <c r="M15" s="37"/>
      <c r="N15" s="35"/>
    </row>
    <row r="16" spans="1:14">
      <c r="A16" s="9" t="s">
        <v>26</v>
      </c>
      <c r="B16" s="7"/>
      <c r="C16" s="7"/>
      <c r="D16" s="33">
        <f>SUM(E51)</f>
        <v>0.8</v>
      </c>
      <c r="E16" s="7"/>
      <c r="F16" s="10"/>
      <c r="G16" s="8"/>
      <c r="I16" s="5" t="s">
        <v>27</v>
      </c>
      <c r="J16" s="7"/>
      <c r="K16" s="7" t="s">
        <v>17</v>
      </c>
      <c r="L16" s="34">
        <v>5</v>
      </c>
      <c r="M16" s="34">
        <f xml:space="preserve"> L16 * 3</f>
        <v>15</v>
      </c>
      <c r="N16" s="35"/>
    </row>
    <row r="17" spans="1:14">
      <c r="A17" s="9" t="s">
        <v>28</v>
      </c>
      <c r="B17" s="7"/>
      <c r="C17" s="7"/>
      <c r="D17" s="33">
        <f xml:space="preserve"> D15 * D16</f>
        <v>44.800000000000004</v>
      </c>
      <c r="E17" s="7" t="s">
        <v>4</v>
      </c>
      <c r="F17" s="10"/>
      <c r="G17" s="8"/>
      <c r="I17" s="5"/>
      <c r="J17" s="7"/>
      <c r="K17" s="7" t="s">
        <v>19</v>
      </c>
      <c r="L17" s="34"/>
      <c r="M17" s="34">
        <f xml:space="preserve"> L17 * 4</f>
        <v>0</v>
      </c>
      <c r="N17" s="35"/>
    </row>
    <row r="18" spans="1:14">
      <c r="A18" s="9"/>
      <c r="B18" s="7"/>
      <c r="C18" s="7"/>
      <c r="D18" s="33"/>
      <c r="E18" s="7"/>
      <c r="F18" s="10"/>
      <c r="G18" s="8"/>
      <c r="I18" s="5"/>
      <c r="J18" s="7"/>
      <c r="K18" s="7" t="s">
        <v>21</v>
      </c>
      <c r="L18" s="34">
        <f>M218</f>
        <v>0</v>
      </c>
      <c r="M18" s="34">
        <f xml:space="preserve"> L18 * 6</f>
        <v>0</v>
      </c>
      <c r="N18" s="36">
        <f>SUM(M16:M18)</f>
        <v>15</v>
      </c>
    </row>
    <row r="19" spans="1:14">
      <c r="A19" s="9"/>
      <c r="B19" s="7"/>
      <c r="C19" s="7"/>
      <c r="D19" s="33"/>
      <c r="E19" s="7"/>
      <c r="F19" s="10"/>
      <c r="G19" s="8"/>
      <c r="I19" s="5"/>
      <c r="J19" s="7"/>
      <c r="K19" s="7"/>
      <c r="L19" s="37"/>
      <c r="M19" s="37"/>
      <c r="N19" s="35"/>
    </row>
    <row r="20" spans="1:14">
      <c r="A20" s="9" t="s">
        <v>103</v>
      </c>
      <c r="B20" s="7"/>
      <c r="C20" s="7"/>
      <c r="D20" s="53" t="str">
        <f>IF(AND(D17&gt;1,D17&lt;=500),"Muito Pequena",                                                                                                                                 IF(AND(D17&gt;500,D17&lt;=1250),"Pequena",                                                                                                   IF(AND(D17&gt;1250,D17&lt;=2500),"Média",                                                                                                                              IF(AND(D17&gt;2500,D17&lt;=5000),"Grande",                                                                                        IF((D17&gt;5000),"Muito Grande","?????")))))</f>
        <v>Muito Pequena</v>
      </c>
      <c r="E20" s="52"/>
      <c r="F20" s="7"/>
      <c r="G20" s="8"/>
      <c r="I20" s="5" t="s">
        <v>29</v>
      </c>
      <c r="J20" s="7"/>
      <c r="K20" s="7" t="s">
        <v>17</v>
      </c>
      <c r="L20" s="59">
        <v>0</v>
      </c>
      <c r="M20" s="34">
        <f xml:space="preserve"> L20 * 4</f>
        <v>0</v>
      </c>
      <c r="N20" s="35"/>
    </row>
    <row r="21" spans="1:14">
      <c r="A21" s="9"/>
      <c r="B21" s="10"/>
      <c r="C21" s="10"/>
      <c r="D21" s="10"/>
      <c r="E21" s="10"/>
      <c r="F21" s="10"/>
      <c r="G21" s="8"/>
      <c r="I21" s="5"/>
      <c r="J21" s="7"/>
      <c r="K21" s="7" t="s">
        <v>19</v>
      </c>
      <c r="L21" s="34">
        <v>0</v>
      </c>
      <c r="M21" s="34">
        <f xml:space="preserve"> L21 * 5</f>
        <v>0</v>
      </c>
      <c r="N21" s="35"/>
    </row>
    <row r="22" spans="1:14">
      <c r="A22" s="9"/>
      <c r="B22" s="10"/>
      <c r="C22" s="10"/>
      <c r="D22" s="10"/>
      <c r="E22" s="7"/>
      <c r="F22" s="10"/>
      <c r="G22" s="8"/>
      <c r="I22" s="5"/>
      <c r="J22" s="7"/>
      <c r="K22" s="7" t="s">
        <v>21</v>
      </c>
      <c r="L22" s="34">
        <f>M273</f>
        <v>0</v>
      </c>
      <c r="M22" s="34">
        <f xml:space="preserve"> L22 * 7</f>
        <v>0</v>
      </c>
      <c r="N22" s="36">
        <f>SUM(M20:M22)</f>
        <v>0</v>
      </c>
    </row>
    <row r="23" spans="1:14">
      <c r="A23" s="9"/>
      <c r="B23" s="10"/>
      <c r="C23" s="10"/>
      <c r="D23" s="10"/>
      <c r="E23" s="10"/>
      <c r="F23" s="10"/>
      <c r="G23" s="8"/>
      <c r="I23" s="5"/>
      <c r="J23" s="7"/>
      <c r="K23" s="7"/>
      <c r="L23" s="37"/>
      <c r="M23" s="37"/>
      <c r="N23" s="35"/>
    </row>
    <row r="24" spans="1:14">
      <c r="A24" s="9"/>
      <c r="B24" s="10"/>
      <c r="C24" s="10"/>
      <c r="D24" s="10"/>
      <c r="E24" s="10"/>
      <c r="F24" s="10"/>
      <c r="G24" s="8"/>
      <c r="I24" s="5" t="s">
        <v>30</v>
      </c>
      <c r="J24" s="7"/>
      <c r="K24" s="7" t="s">
        <v>17</v>
      </c>
      <c r="L24" s="34">
        <v>2</v>
      </c>
      <c r="M24" s="34">
        <f xml:space="preserve"> L24 * 3</f>
        <v>6</v>
      </c>
      <c r="N24" s="35"/>
    </row>
    <row r="25" spans="1:14">
      <c r="A25" s="9"/>
      <c r="B25" s="10"/>
      <c r="C25" s="10"/>
      <c r="D25" s="10"/>
      <c r="E25" s="10"/>
      <c r="F25" s="10"/>
      <c r="G25" s="8"/>
      <c r="I25" s="5"/>
      <c r="J25" s="7"/>
      <c r="K25" s="7" t="s">
        <v>19</v>
      </c>
      <c r="L25" s="34">
        <v>0</v>
      </c>
      <c r="M25" s="34">
        <f xml:space="preserve"> L25 * 4</f>
        <v>0</v>
      </c>
      <c r="N25" s="35"/>
    </row>
    <row r="26" spans="1:14">
      <c r="A26" s="9"/>
      <c r="B26" s="10"/>
      <c r="C26" s="10"/>
      <c r="D26" s="10"/>
      <c r="E26" s="10"/>
      <c r="F26" s="10"/>
      <c r="G26" s="8"/>
      <c r="I26" s="5"/>
      <c r="J26" s="7"/>
      <c r="K26" s="7" t="s">
        <v>21</v>
      </c>
      <c r="L26" s="34">
        <f>M328+M383</f>
        <v>0</v>
      </c>
      <c r="M26" s="34">
        <f xml:space="preserve"> L26 * 6</f>
        <v>0</v>
      </c>
      <c r="N26" s="36">
        <f>SUM(M24:M26)</f>
        <v>6</v>
      </c>
    </row>
    <row r="27" spans="1:14">
      <c r="A27" s="9"/>
      <c r="B27" s="10"/>
      <c r="C27" s="10"/>
      <c r="D27" s="10"/>
      <c r="E27" s="10"/>
      <c r="F27" s="10"/>
      <c r="G27" s="8"/>
      <c r="I27" s="5"/>
      <c r="J27" s="7"/>
      <c r="K27" s="7"/>
      <c r="L27" s="7"/>
      <c r="M27" s="7"/>
      <c r="N27" s="8"/>
    </row>
    <row r="28" spans="1:14" ht="13.5" thickBot="1">
      <c r="A28" s="11"/>
      <c r="B28" s="12"/>
      <c r="C28" s="12" t="s">
        <v>4</v>
      </c>
      <c r="D28" s="12"/>
      <c r="E28" s="12"/>
      <c r="F28" s="12"/>
      <c r="G28" s="13"/>
      <c r="I28" s="11"/>
      <c r="J28" s="12"/>
      <c r="K28" s="12"/>
      <c r="L28" s="12"/>
      <c r="M28" s="12"/>
      <c r="N28" s="13"/>
    </row>
    <row r="29" spans="1:14" ht="13.5" thickBot="1"/>
    <row r="30" spans="1:14">
      <c r="A30" s="1" t="s">
        <v>31</v>
      </c>
      <c r="B30" s="3"/>
      <c r="C30" s="3"/>
      <c r="D30" s="3"/>
      <c r="E30" s="3"/>
      <c r="F30" s="3"/>
      <c r="G30" s="4"/>
      <c r="I30" s="1"/>
      <c r="J30" s="3"/>
      <c r="K30" s="3"/>
      <c r="L30" s="3"/>
      <c r="M30" s="3"/>
      <c r="N30" s="4"/>
    </row>
    <row r="31" spans="1:14">
      <c r="A31" s="5"/>
      <c r="B31" s="7"/>
      <c r="C31" s="7"/>
      <c r="D31" s="7"/>
      <c r="E31" s="7"/>
      <c r="F31" s="7"/>
      <c r="G31" s="8"/>
      <c r="I31" s="5"/>
      <c r="J31" s="7"/>
      <c r="K31" s="7"/>
      <c r="L31" s="7"/>
      <c r="M31" s="7"/>
      <c r="N31" s="8"/>
    </row>
    <row r="32" spans="1:14">
      <c r="A32" s="9" t="s">
        <v>32</v>
      </c>
      <c r="B32" s="7"/>
      <c r="C32" s="7"/>
      <c r="D32" s="7"/>
      <c r="E32" s="10" t="s">
        <v>33</v>
      </c>
      <c r="F32" s="7"/>
      <c r="G32" s="8"/>
      <c r="I32" s="5"/>
      <c r="J32" s="10"/>
      <c r="K32" s="7"/>
      <c r="L32" s="10"/>
      <c r="M32" s="10"/>
      <c r="N32" s="8"/>
    </row>
    <row r="33" spans="1:14">
      <c r="A33" s="5"/>
      <c r="B33" s="7"/>
      <c r="C33" s="7"/>
      <c r="D33" s="7"/>
      <c r="E33" s="7"/>
      <c r="F33" s="7"/>
      <c r="G33" s="8"/>
      <c r="I33" s="5"/>
      <c r="J33" s="7"/>
      <c r="K33" s="54" t="s">
        <v>49</v>
      </c>
      <c r="L33" s="10"/>
      <c r="M33" s="7"/>
      <c r="N33" s="8"/>
    </row>
    <row r="34" spans="1:14">
      <c r="A34" s="5" t="s">
        <v>34</v>
      </c>
      <c r="B34" s="7"/>
      <c r="C34" s="7"/>
      <c r="D34" s="7"/>
      <c r="E34">
        <v>1</v>
      </c>
      <c r="F34" s="7"/>
      <c r="G34" s="8"/>
      <c r="I34" s="5"/>
      <c r="J34" s="7"/>
      <c r="K34" s="54" t="s">
        <v>51</v>
      </c>
      <c r="L34" s="7"/>
      <c r="M34" s="7"/>
      <c r="N34" s="8"/>
    </row>
    <row r="35" spans="1:14">
      <c r="A35" s="5" t="s">
        <v>35</v>
      </c>
      <c r="B35" s="7"/>
      <c r="C35" s="7"/>
      <c r="D35" s="7"/>
      <c r="E35">
        <v>0</v>
      </c>
      <c r="F35" s="7"/>
      <c r="G35" s="8"/>
      <c r="I35" s="5"/>
      <c r="J35" s="7"/>
      <c r="K35" s="54" t="s">
        <v>104</v>
      </c>
      <c r="L35" s="7"/>
      <c r="M35" s="7"/>
      <c r="N35" s="8"/>
    </row>
    <row r="36" spans="1:14" ht="12.75" customHeight="1">
      <c r="A36" s="5" t="s">
        <v>36</v>
      </c>
      <c r="B36" s="7"/>
      <c r="C36" s="7"/>
      <c r="D36" s="7"/>
      <c r="E36">
        <v>0</v>
      </c>
      <c r="F36" s="7"/>
      <c r="G36" s="8"/>
      <c r="I36" s="5"/>
      <c r="J36" s="7"/>
      <c r="K36" s="7"/>
      <c r="L36" s="7"/>
      <c r="M36" s="7"/>
      <c r="N36" s="8"/>
    </row>
    <row r="37" spans="1:14" ht="11.25" customHeight="1">
      <c r="A37" s="5" t="s">
        <v>37</v>
      </c>
      <c r="B37" s="7"/>
      <c r="C37" s="7"/>
      <c r="D37" s="7"/>
      <c r="E37">
        <v>1</v>
      </c>
      <c r="F37" s="46" t="s">
        <v>38</v>
      </c>
      <c r="G37" s="8"/>
      <c r="I37" s="5"/>
      <c r="J37" s="7"/>
      <c r="K37" s="7"/>
      <c r="L37" s="7"/>
      <c r="M37" s="7"/>
      <c r="N37" s="8"/>
    </row>
    <row r="38" spans="1:14">
      <c r="A38" s="5" t="s">
        <v>39</v>
      </c>
      <c r="B38" s="7"/>
      <c r="C38" s="7"/>
      <c r="D38" s="7"/>
      <c r="E38">
        <v>2</v>
      </c>
      <c r="F38" s="7"/>
      <c r="G38" s="8"/>
      <c r="I38" s="5"/>
      <c r="J38" s="7"/>
      <c r="K38" s="7"/>
      <c r="L38" s="7"/>
      <c r="M38" s="7"/>
      <c r="N38" s="8"/>
    </row>
    <row r="39" spans="1:14">
      <c r="A39" s="5" t="s">
        <v>40</v>
      </c>
      <c r="B39" s="7"/>
      <c r="C39" s="7"/>
      <c r="D39" s="7"/>
      <c r="E39">
        <v>0</v>
      </c>
      <c r="F39" s="7"/>
      <c r="G39" s="8"/>
      <c r="I39" s="5"/>
      <c r="J39" s="7"/>
      <c r="K39" s="7"/>
      <c r="L39" s="7"/>
      <c r="M39" s="7"/>
      <c r="N39" s="8"/>
    </row>
    <row r="40" spans="1:14">
      <c r="A40" s="5" t="s">
        <v>41</v>
      </c>
      <c r="B40" s="7"/>
      <c r="C40" s="7"/>
      <c r="D40" s="7"/>
      <c r="E40">
        <v>2</v>
      </c>
      <c r="F40" s="7"/>
      <c r="G40" s="8"/>
      <c r="I40" s="5"/>
      <c r="J40" s="7"/>
      <c r="K40" s="7"/>
      <c r="L40" s="7"/>
      <c r="M40" s="7"/>
      <c r="N40" s="8"/>
    </row>
    <row r="41" spans="1:14">
      <c r="A41" s="5" t="s">
        <v>42</v>
      </c>
      <c r="B41" s="7"/>
      <c r="C41" s="7"/>
      <c r="D41" s="7"/>
      <c r="E41">
        <v>0</v>
      </c>
      <c r="F41" s="7"/>
      <c r="G41" s="8"/>
      <c r="I41" s="5"/>
      <c r="J41" s="7"/>
      <c r="K41" s="7"/>
      <c r="L41" s="7"/>
      <c r="M41" s="7"/>
      <c r="N41" s="8"/>
    </row>
    <row r="42" spans="1:14">
      <c r="A42" s="5" t="s">
        <v>43</v>
      </c>
      <c r="B42" s="7"/>
      <c r="C42" s="7"/>
      <c r="D42" s="7"/>
      <c r="E42">
        <v>0</v>
      </c>
      <c r="F42" s="7"/>
      <c r="G42" s="8"/>
      <c r="I42" s="5"/>
      <c r="J42" s="7"/>
      <c r="K42" s="7"/>
      <c r="L42" s="7"/>
      <c r="M42" s="7"/>
      <c r="N42" s="8"/>
    </row>
    <row r="43" spans="1:14">
      <c r="A43" s="5" t="s">
        <v>44</v>
      </c>
      <c r="B43" s="7"/>
      <c r="C43" s="7"/>
      <c r="D43" s="7"/>
      <c r="E43">
        <v>4</v>
      </c>
      <c r="F43" s="7"/>
      <c r="G43" s="8"/>
      <c r="I43" s="5"/>
      <c r="J43" s="7"/>
      <c r="K43" s="7"/>
      <c r="L43" s="7"/>
      <c r="M43" s="7"/>
      <c r="N43" s="8"/>
    </row>
    <row r="44" spans="1:14">
      <c r="A44" s="5" t="s">
        <v>45</v>
      </c>
      <c r="B44" s="7"/>
      <c r="C44" s="7"/>
      <c r="D44" s="7"/>
      <c r="E44">
        <v>1</v>
      </c>
      <c r="F44" s="7"/>
      <c r="G44" s="8"/>
      <c r="I44" s="5"/>
      <c r="J44" s="7"/>
      <c r="K44" s="7"/>
      <c r="L44" s="7"/>
      <c r="M44" s="7"/>
      <c r="N44" s="8"/>
    </row>
    <row r="45" spans="1:14">
      <c r="A45" s="5" t="s">
        <v>46</v>
      </c>
      <c r="B45" s="7"/>
      <c r="C45" s="7"/>
      <c r="D45" s="7"/>
      <c r="E45">
        <v>1</v>
      </c>
      <c r="F45" s="7"/>
      <c r="G45" s="8"/>
      <c r="I45" s="5"/>
      <c r="J45" s="10"/>
      <c r="K45" s="7"/>
      <c r="L45" s="7"/>
      <c r="M45" s="7"/>
      <c r="N45" s="8"/>
    </row>
    <row r="46" spans="1:14">
      <c r="A46" s="5" t="s">
        <v>47</v>
      </c>
      <c r="B46" s="7"/>
      <c r="C46" s="7"/>
      <c r="D46" s="7"/>
      <c r="E46">
        <v>2</v>
      </c>
      <c r="F46" s="7"/>
      <c r="G46" s="8"/>
      <c r="I46" s="5"/>
      <c r="J46" s="7"/>
      <c r="K46" s="7"/>
      <c r="L46" s="7"/>
      <c r="M46" s="7"/>
      <c r="N46" s="8"/>
    </row>
    <row r="47" spans="1:14">
      <c r="A47" s="5" t="s">
        <v>48</v>
      </c>
      <c r="B47" s="7"/>
      <c r="C47" s="7"/>
      <c r="D47" s="7"/>
      <c r="E47">
        <v>1</v>
      </c>
      <c r="F47" s="7"/>
      <c r="G47" s="8"/>
      <c r="I47" s="5"/>
      <c r="J47" s="7"/>
      <c r="K47" s="7"/>
      <c r="L47" s="7"/>
      <c r="M47" s="7"/>
      <c r="N47" s="8"/>
    </row>
    <row r="48" spans="1:14">
      <c r="A48" s="5"/>
      <c r="B48" s="7"/>
      <c r="C48" s="7"/>
      <c r="D48" s="7"/>
      <c r="E48" s="7" t="s">
        <v>4</v>
      </c>
      <c r="F48" s="7"/>
      <c r="G48" s="8"/>
      <c r="I48" s="5"/>
      <c r="J48" s="7"/>
      <c r="K48" s="7"/>
      <c r="L48" s="7"/>
      <c r="M48" s="7"/>
      <c r="N48" s="8"/>
    </row>
    <row r="49" spans="1:15">
      <c r="A49" s="9" t="s">
        <v>50</v>
      </c>
      <c r="B49" s="7"/>
      <c r="C49" s="7"/>
      <c r="D49" s="7"/>
      <c r="E49" s="32">
        <f>SUM(E34:E48)</f>
        <v>15</v>
      </c>
      <c r="F49" s="7"/>
      <c r="G49" s="8"/>
      <c r="I49" s="5"/>
      <c r="J49" s="7"/>
      <c r="K49" s="7"/>
      <c r="L49" s="7"/>
      <c r="M49" s="7"/>
      <c r="N49" s="8"/>
    </row>
    <row r="50" spans="1:15">
      <c r="A50" s="5"/>
      <c r="B50" s="7"/>
      <c r="C50" s="7"/>
      <c r="D50" s="7"/>
      <c r="E50" s="31"/>
      <c r="F50" s="7"/>
      <c r="G50" s="8"/>
      <c r="I50" s="5"/>
      <c r="J50" s="7"/>
      <c r="K50" s="7"/>
      <c r="L50" s="7"/>
      <c r="M50" s="7"/>
      <c r="N50" s="8"/>
    </row>
    <row r="51" spans="1:15">
      <c r="A51" s="9" t="s">
        <v>52</v>
      </c>
      <c r="B51" s="7"/>
      <c r="C51" s="7"/>
      <c r="D51" s="7"/>
      <c r="E51" s="32">
        <f xml:space="preserve"> ( E49 * 0.01 ) + 0.65</f>
        <v>0.8</v>
      </c>
      <c r="F51" s="7"/>
      <c r="G51" s="8"/>
      <c r="I51" s="5"/>
      <c r="J51" s="7"/>
      <c r="K51" s="7"/>
      <c r="L51" s="7"/>
      <c r="M51" s="7"/>
      <c r="N51" s="8"/>
    </row>
    <row r="52" spans="1:15">
      <c r="A52" s="5"/>
      <c r="B52" s="7"/>
      <c r="C52" s="7"/>
      <c r="D52" s="7"/>
      <c r="E52" s="7"/>
      <c r="F52" s="7"/>
      <c r="G52" s="8"/>
      <c r="I52" s="5"/>
      <c r="J52" s="7"/>
      <c r="K52" s="7"/>
      <c r="L52" s="7"/>
      <c r="M52" s="7"/>
      <c r="N52" s="8"/>
    </row>
    <row r="53" spans="1:15">
      <c r="A53" s="5"/>
      <c r="B53" s="7"/>
      <c r="C53" s="7"/>
      <c r="D53" s="7"/>
      <c r="E53" s="7"/>
      <c r="F53" s="7"/>
      <c r="G53" s="8"/>
      <c r="I53" s="5"/>
      <c r="J53" s="7"/>
      <c r="K53" s="7"/>
      <c r="L53" s="7"/>
      <c r="M53" s="7"/>
      <c r="N53" s="8"/>
    </row>
    <row r="54" spans="1:15" ht="13.5" thickBot="1">
      <c r="A54" s="11"/>
      <c r="B54" s="12"/>
      <c r="C54" s="12"/>
      <c r="D54" s="12"/>
      <c r="E54" s="12"/>
      <c r="F54" s="12"/>
      <c r="G54" s="13"/>
      <c r="I54" s="11"/>
      <c r="J54" s="12"/>
      <c r="K54" s="12"/>
      <c r="L54" s="12"/>
      <c r="M54" s="12"/>
      <c r="N54" s="13"/>
    </row>
    <row r="56" spans="1:15" ht="15.75">
      <c r="A56" s="15" t="s">
        <v>113</v>
      </c>
      <c r="I56" s="15" t="s">
        <v>53</v>
      </c>
    </row>
    <row r="57" spans="1:15" ht="13.5" thickBot="1"/>
    <row r="58" spans="1:15" ht="15.75">
      <c r="A58" s="19" t="s">
        <v>112</v>
      </c>
      <c r="B58" s="20"/>
      <c r="C58" s="20"/>
      <c r="D58" s="20"/>
      <c r="E58" s="20"/>
      <c r="F58" s="20"/>
      <c r="G58" s="21"/>
      <c r="I58" s="19" t="s">
        <v>54</v>
      </c>
      <c r="J58" s="20"/>
      <c r="K58" s="20"/>
      <c r="L58" s="20"/>
      <c r="M58" s="20"/>
      <c r="N58" s="20"/>
      <c r="O58" s="21"/>
    </row>
    <row r="59" spans="1:15">
      <c r="A59" s="22"/>
      <c r="B59" s="23"/>
      <c r="C59" s="23"/>
      <c r="D59" s="23"/>
      <c r="E59" s="23"/>
      <c r="F59" s="23"/>
      <c r="G59" s="24"/>
      <c r="I59" s="22"/>
      <c r="J59" s="23"/>
      <c r="K59" s="23"/>
      <c r="L59" s="23"/>
      <c r="M59" s="23"/>
      <c r="N59" s="23"/>
      <c r="O59" s="24"/>
    </row>
    <row r="60" spans="1:15">
      <c r="A60" s="25" t="s">
        <v>55</v>
      </c>
      <c r="B60" s="23"/>
      <c r="C60" s="23"/>
      <c r="D60" s="23"/>
      <c r="E60" s="26" t="s">
        <v>56</v>
      </c>
      <c r="F60" s="26" t="s">
        <v>57</v>
      </c>
      <c r="G60" s="27" t="s">
        <v>58</v>
      </c>
      <c r="I60" s="25" t="s">
        <v>55</v>
      </c>
      <c r="J60" s="23"/>
      <c r="K60" s="23"/>
      <c r="L60" s="23"/>
      <c r="M60" s="26" t="s">
        <v>56</v>
      </c>
      <c r="N60" s="26" t="s">
        <v>57</v>
      </c>
      <c r="O60" s="27" t="s">
        <v>58</v>
      </c>
    </row>
    <row r="61" spans="1:15">
      <c r="A61" s="22"/>
      <c r="B61" s="23"/>
      <c r="C61" s="23"/>
      <c r="D61" s="23"/>
      <c r="E61" s="26" t="s">
        <v>59</v>
      </c>
      <c r="F61" s="26" t="s">
        <v>60</v>
      </c>
      <c r="G61" s="27" t="s">
        <v>6</v>
      </c>
      <c r="I61" s="22"/>
      <c r="J61" s="23"/>
      <c r="K61" s="23"/>
      <c r="L61" s="23"/>
      <c r="M61" s="26" t="s">
        <v>59</v>
      </c>
      <c r="N61" s="26" t="s">
        <v>60</v>
      </c>
      <c r="O61" s="27" t="s">
        <v>6</v>
      </c>
    </row>
    <row r="62" spans="1:15">
      <c r="A62" s="22"/>
      <c r="B62" s="23"/>
      <c r="C62" s="23"/>
      <c r="D62" s="23"/>
      <c r="E62" s="23"/>
      <c r="F62" s="23"/>
      <c r="G62" s="24"/>
      <c r="I62" s="22" t="s">
        <v>61</v>
      </c>
      <c r="J62" s="23"/>
      <c r="K62" s="23"/>
      <c r="L62" s="23"/>
      <c r="M62" s="23"/>
      <c r="N62" s="23"/>
      <c r="O62" s="24"/>
    </row>
    <row r="63" spans="1:15">
      <c r="A63" s="22" t="s">
        <v>4</v>
      </c>
      <c r="B63" s="23" t="s">
        <v>4</v>
      </c>
      <c r="C63" s="23"/>
      <c r="D63" s="23"/>
      <c r="E63">
        <v>0</v>
      </c>
      <c r="F63">
        <v>0</v>
      </c>
      <c r="G63" s="16" t="str">
        <f t="shared" ref="G63:G77" si="0">IF(AND(E63=1,F63&lt;=50,F63&gt;0),"Simples",                                                                                                                                 IF(AND(E63&gt;=2,E63&lt;=5,F63&gt;0,F63&lt;20),"Simples",                                                                                                   IF(AND(E63=1,F63&gt;50),"Médio",                                                                                                                              IF(AND(E63&gt;=2,E63&lt;=5,F63&gt;=20,F63&lt;=50),"Médio",                                                                                        IF(AND(E63&gt;5,F63&gt;=1,F63&lt;=19),"Médio",                                                                                                                 IF(AND(E63&gt;=2,E63&lt;=5,F63&gt;50),"Complexo",                                                                                                         IF(AND(E63&gt;5,F63&gt;=20),"Complexo","            * ")))))))</f>
        <v xml:space="preserve">            * </v>
      </c>
      <c r="I63" s="22" t="s">
        <v>4</v>
      </c>
      <c r="J63" s="23"/>
      <c r="K63" s="23"/>
      <c r="L63" s="23"/>
      <c r="M63">
        <v>0</v>
      </c>
      <c r="N63">
        <v>0</v>
      </c>
      <c r="O63" s="16" t="str">
        <f t="shared" ref="O63:O77" si="1">IF(AND(M63=1,N63&lt;=50,N63&gt;0),"Simples",                                                                                                                                 IF(AND(M63&gt;=2,M63&lt;=5,N63&gt;0,N63&lt;20),"Simples",                                                                                                   IF(AND(M63=1,N63&gt;50),"Médio",                                                                                                                              IF(AND(M63&gt;=2,M63&lt;=5,N63&gt;=20,N63&lt;=50),"Médio",                                                                                        IF(AND(M63&gt;5,N63&gt;=1,N63&lt;=19),"Médio",                                                                                                                 IF(AND(M63&gt;=2,M63&lt;=5,N63&gt;50),"Complexo",                                                                                                         IF(AND(M63&gt;5,N63&gt;=20),"Complexo","            * ")))))))</f>
        <v xml:space="preserve">            * </v>
      </c>
    </row>
    <row r="64" spans="1:15">
      <c r="A64" s="22" t="s">
        <v>4</v>
      </c>
      <c r="B64" s="23"/>
      <c r="C64" s="23"/>
      <c r="D64" s="23"/>
      <c r="E64">
        <v>0</v>
      </c>
      <c r="F64">
        <v>0</v>
      </c>
      <c r="G64" s="16" t="str">
        <f t="shared" si="0"/>
        <v xml:space="preserve">            * </v>
      </c>
      <c r="I64" s="22" t="s">
        <v>4</v>
      </c>
      <c r="J64" s="23"/>
      <c r="K64" s="23"/>
      <c r="L64" s="23"/>
      <c r="M64">
        <v>0</v>
      </c>
      <c r="N64">
        <v>0</v>
      </c>
      <c r="O64" s="16" t="str">
        <f t="shared" si="1"/>
        <v xml:space="preserve">            * </v>
      </c>
    </row>
    <row r="65" spans="1:15">
      <c r="A65" s="22" t="s">
        <v>4</v>
      </c>
      <c r="B65" s="23"/>
      <c r="C65" s="23"/>
      <c r="D65" s="23"/>
      <c r="E65">
        <v>0</v>
      </c>
      <c r="F65">
        <v>0</v>
      </c>
      <c r="G65" s="16" t="str">
        <f t="shared" si="0"/>
        <v xml:space="preserve">            * </v>
      </c>
      <c r="I65" s="22" t="s">
        <v>4</v>
      </c>
      <c r="J65" s="23"/>
      <c r="K65" s="23"/>
      <c r="L65" s="23"/>
      <c r="M65">
        <v>0</v>
      </c>
      <c r="N65">
        <v>0</v>
      </c>
      <c r="O65" s="16" t="str">
        <f t="shared" si="1"/>
        <v xml:space="preserve">            * </v>
      </c>
    </row>
    <row r="66" spans="1:15">
      <c r="A66" s="22" t="s">
        <v>4</v>
      </c>
      <c r="B66" s="23"/>
      <c r="C66" s="23"/>
      <c r="D66" s="23"/>
      <c r="E66">
        <v>0</v>
      </c>
      <c r="F66">
        <v>0</v>
      </c>
      <c r="G66" s="16" t="str">
        <f t="shared" si="0"/>
        <v xml:space="preserve">            * </v>
      </c>
      <c r="I66" s="22" t="s">
        <v>4</v>
      </c>
      <c r="J66" s="23"/>
      <c r="K66" s="23"/>
      <c r="L66" s="23"/>
      <c r="M66">
        <v>0</v>
      </c>
      <c r="N66">
        <v>0</v>
      </c>
      <c r="O66" s="16" t="str">
        <f t="shared" si="1"/>
        <v xml:space="preserve">            * </v>
      </c>
    </row>
    <row r="67" spans="1:15">
      <c r="A67" s="22" t="s">
        <v>4</v>
      </c>
      <c r="B67" s="23"/>
      <c r="C67" s="23"/>
      <c r="D67" s="23"/>
      <c r="E67">
        <v>0</v>
      </c>
      <c r="F67">
        <v>0</v>
      </c>
      <c r="G67" s="16" t="str">
        <f t="shared" si="0"/>
        <v xml:space="preserve">            * </v>
      </c>
      <c r="I67" s="22" t="s">
        <v>4</v>
      </c>
      <c r="J67" s="23"/>
      <c r="K67" s="23"/>
      <c r="L67" s="23"/>
      <c r="M67">
        <v>0</v>
      </c>
      <c r="N67">
        <v>0</v>
      </c>
      <c r="O67" s="16" t="str">
        <f t="shared" si="1"/>
        <v xml:space="preserve">            * </v>
      </c>
    </row>
    <row r="68" spans="1:15">
      <c r="A68" s="22" t="s">
        <v>4</v>
      </c>
      <c r="B68" s="23"/>
      <c r="C68" s="23"/>
      <c r="D68" s="23"/>
      <c r="E68">
        <v>0</v>
      </c>
      <c r="F68">
        <v>0</v>
      </c>
      <c r="G68" s="16" t="str">
        <f t="shared" si="0"/>
        <v xml:space="preserve">            * </v>
      </c>
      <c r="I68" s="22" t="s">
        <v>4</v>
      </c>
      <c r="J68" s="23"/>
      <c r="K68" s="23"/>
      <c r="L68" s="23"/>
      <c r="M68">
        <v>0</v>
      </c>
      <c r="N68">
        <v>0</v>
      </c>
      <c r="O68" s="16" t="str">
        <f t="shared" si="1"/>
        <v xml:space="preserve">            * </v>
      </c>
    </row>
    <row r="69" spans="1:15">
      <c r="A69" s="22" t="s">
        <v>4</v>
      </c>
      <c r="B69" s="23"/>
      <c r="C69" s="23"/>
      <c r="D69" s="23"/>
      <c r="E69">
        <v>0</v>
      </c>
      <c r="F69">
        <v>0</v>
      </c>
      <c r="G69" s="16" t="str">
        <f t="shared" si="0"/>
        <v xml:space="preserve">            * </v>
      </c>
      <c r="I69" s="22" t="s">
        <v>4</v>
      </c>
      <c r="J69" s="23"/>
      <c r="K69" s="23"/>
      <c r="L69" s="23"/>
      <c r="M69">
        <v>0</v>
      </c>
      <c r="N69">
        <v>0</v>
      </c>
      <c r="O69" s="16" t="str">
        <f t="shared" si="1"/>
        <v xml:space="preserve">            * </v>
      </c>
    </row>
    <row r="70" spans="1:15">
      <c r="A70" s="22" t="s">
        <v>4</v>
      </c>
      <c r="B70" s="23"/>
      <c r="C70" s="23"/>
      <c r="D70" s="23"/>
      <c r="E70">
        <v>0</v>
      </c>
      <c r="F70">
        <v>0</v>
      </c>
      <c r="G70" s="16" t="str">
        <f t="shared" si="0"/>
        <v xml:space="preserve">            * </v>
      </c>
      <c r="I70" s="22" t="s">
        <v>4</v>
      </c>
      <c r="J70" s="23"/>
      <c r="K70" s="23"/>
      <c r="L70" s="23"/>
      <c r="M70">
        <v>0</v>
      </c>
      <c r="N70">
        <v>0</v>
      </c>
      <c r="O70" s="16" t="str">
        <f t="shared" si="1"/>
        <v xml:space="preserve">            * </v>
      </c>
    </row>
    <row r="71" spans="1:15">
      <c r="A71" s="22" t="s">
        <v>4</v>
      </c>
      <c r="B71" s="23"/>
      <c r="C71" s="23"/>
      <c r="D71" s="23"/>
      <c r="E71">
        <v>0</v>
      </c>
      <c r="F71">
        <v>0</v>
      </c>
      <c r="G71" s="16" t="str">
        <f t="shared" si="0"/>
        <v xml:space="preserve">            * </v>
      </c>
      <c r="I71" s="22" t="s">
        <v>4</v>
      </c>
      <c r="J71" s="23"/>
      <c r="K71" s="23"/>
      <c r="L71" s="23"/>
      <c r="M71">
        <v>0</v>
      </c>
      <c r="N71">
        <v>0</v>
      </c>
      <c r="O71" s="16" t="str">
        <f t="shared" si="1"/>
        <v xml:space="preserve">            * </v>
      </c>
    </row>
    <row r="72" spans="1:15">
      <c r="A72" s="22" t="s">
        <v>4</v>
      </c>
      <c r="B72" s="23"/>
      <c r="C72" s="23"/>
      <c r="D72" s="23"/>
      <c r="E72">
        <v>0</v>
      </c>
      <c r="F72">
        <v>0</v>
      </c>
      <c r="G72" s="16" t="str">
        <f t="shared" si="0"/>
        <v xml:space="preserve">            * </v>
      </c>
      <c r="I72" s="22" t="s">
        <v>4</v>
      </c>
      <c r="J72" s="23"/>
      <c r="K72" s="23"/>
      <c r="L72" s="23"/>
      <c r="M72">
        <v>0</v>
      </c>
      <c r="N72">
        <v>0</v>
      </c>
      <c r="O72" s="16" t="str">
        <f t="shared" si="1"/>
        <v xml:space="preserve">            * </v>
      </c>
    </row>
    <row r="73" spans="1:15">
      <c r="A73" s="22" t="s">
        <v>4</v>
      </c>
      <c r="B73" s="23"/>
      <c r="C73" s="23"/>
      <c r="D73" s="23"/>
      <c r="E73">
        <v>0</v>
      </c>
      <c r="F73">
        <v>0</v>
      </c>
      <c r="G73" s="16" t="str">
        <f t="shared" si="0"/>
        <v xml:space="preserve">            * </v>
      </c>
      <c r="I73" s="22" t="s">
        <v>4</v>
      </c>
      <c r="J73" s="23"/>
      <c r="K73" s="23"/>
      <c r="L73" s="23"/>
      <c r="M73">
        <v>0</v>
      </c>
      <c r="N73">
        <v>0</v>
      </c>
      <c r="O73" s="16" t="str">
        <f t="shared" si="1"/>
        <v xml:space="preserve">            * </v>
      </c>
    </row>
    <row r="74" spans="1:15">
      <c r="A74" s="22" t="s">
        <v>4</v>
      </c>
      <c r="B74" s="23"/>
      <c r="C74" s="23"/>
      <c r="D74" s="23"/>
      <c r="E74">
        <v>0</v>
      </c>
      <c r="F74">
        <v>0</v>
      </c>
      <c r="G74" s="16" t="str">
        <f t="shared" si="0"/>
        <v xml:space="preserve">            * </v>
      </c>
      <c r="I74" s="22" t="s">
        <v>4</v>
      </c>
      <c r="J74" s="23"/>
      <c r="K74" s="23"/>
      <c r="L74" s="23"/>
      <c r="M74">
        <v>0</v>
      </c>
      <c r="N74">
        <v>0</v>
      </c>
      <c r="O74" s="16" t="str">
        <f t="shared" si="1"/>
        <v xml:space="preserve">            * </v>
      </c>
    </row>
    <row r="75" spans="1:15">
      <c r="A75" s="22" t="s">
        <v>4</v>
      </c>
      <c r="B75" s="23"/>
      <c r="C75" s="23"/>
      <c r="D75" s="23"/>
      <c r="E75">
        <v>0</v>
      </c>
      <c r="F75">
        <v>0</v>
      </c>
      <c r="G75" s="16" t="str">
        <f t="shared" si="0"/>
        <v xml:space="preserve">            * </v>
      </c>
      <c r="I75" s="22" t="s">
        <v>4</v>
      </c>
      <c r="J75" s="23"/>
      <c r="K75" s="23"/>
      <c r="L75" s="23"/>
      <c r="M75">
        <v>0</v>
      </c>
      <c r="N75">
        <v>0</v>
      </c>
      <c r="O75" s="16" t="str">
        <f t="shared" si="1"/>
        <v xml:space="preserve">            * </v>
      </c>
    </row>
    <row r="76" spans="1:15">
      <c r="A76" s="22" t="s">
        <v>4</v>
      </c>
      <c r="B76" s="23"/>
      <c r="C76" s="23"/>
      <c r="D76" s="23"/>
      <c r="E76">
        <v>0</v>
      </c>
      <c r="F76">
        <v>0</v>
      </c>
      <c r="G76" s="16" t="str">
        <f t="shared" si="0"/>
        <v xml:space="preserve">            * </v>
      </c>
      <c r="I76" s="22"/>
      <c r="J76" s="23"/>
      <c r="K76" s="23"/>
      <c r="L76" s="23"/>
      <c r="M76">
        <v>0</v>
      </c>
      <c r="N76">
        <v>0</v>
      </c>
      <c r="O76" s="16" t="str">
        <f t="shared" si="1"/>
        <v xml:space="preserve">            * </v>
      </c>
    </row>
    <row r="77" spans="1:15">
      <c r="A77" s="22" t="s">
        <v>4</v>
      </c>
      <c r="B77" s="23"/>
      <c r="C77" s="23"/>
      <c r="D77" s="23"/>
      <c r="E77">
        <v>0</v>
      </c>
      <c r="F77">
        <v>0</v>
      </c>
      <c r="G77" s="16" t="str">
        <f t="shared" si="0"/>
        <v xml:space="preserve">            * </v>
      </c>
      <c r="I77" s="22" t="s">
        <v>4</v>
      </c>
      <c r="J77" s="23"/>
      <c r="K77" s="23"/>
      <c r="L77" s="23"/>
      <c r="M77">
        <v>0</v>
      </c>
      <c r="N77">
        <v>0</v>
      </c>
      <c r="O77" s="16" t="str">
        <f t="shared" si="1"/>
        <v xml:space="preserve">            * </v>
      </c>
    </row>
    <row r="78" spans="1:15">
      <c r="A78" s="22" t="s">
        <v>4</v>
      </c>
      <c r="B78" s="23"/>
      <c r="C78" s="23"/>
      <c r="D78" s="23"/>
      <c r="E78">
        <v>0</v>
      </c>
      <c r="F78">
        <v>0</v>
      </c>
      <c r="G78" s="16" t="str">
        <f>IF(AND(E78=1,F78&lt;=50,F78&gt;0),"Simples",                                                                                                                                 IF(AND(E78&gt;=2,E78&lt;=5,F78&gt;0,F78&lt;20),"Simples",                                                                                                   IF(AND(E78=1,F78&gt;50),"Médio",                                                                                                                              IF(AND(E78&gt;=2,E78&lt;=5,F78&gt;=20,F78&lt;=50),"Médio",                                                                                        IF(AND(E78&gt;5,F78&gt;=1,F78&lt;=19),"Médio",                                                                                                                 IF(AND(E78&gt;=2,E78&lt;=5,F78&gt;50),"Complexo",                                                                                                         IF(AND(E78&gt;5,F78&gt;=20),"Complexo","            * ")))))))</f>
        <v xml:space="preserve">            * </v>
      </c>
      <c r="I78" s="22" t="s">
        <v>4</v>
      </c>
      <c r="J78" s="23"/>
      <c r="K78" s="23"/>
      <c r="L78" s="23"/>
      <c r="M78">
        <v>0</v>
      </c>
      <c r="N78">
        <v>0</v>
      </c>
      <c r="O78" s="16" t="str">
        <f t="shared" ref="O78:O102" si="2">IF(AND(M78=1,N78&lt;=50,N78&gt;0),"Simples",                                                                                                                                 IF(AND(M78&gt;=2,M78&lt;=5,N78&gt;0,N78&lt;20),"Simples",                                                                                                   IF(AND(M78=1,N78&gt;50),"Médio",                                                                                                                              IF(AND(M78&gt;=2,M78&lt;=5,N78&gt;=20,N78&lt;=50),"Médio",                                                                                        IF(AND(M78&gt;5,N78&gt;=1,N78&lt;=19),"Médio",                                                                                                                 IF(AND(M78&gt;=2,M78&lt;=5,N78&gt;50),"Complexo",                                                                                                         IF(AND(M78&gt;5,N78&gt;=20),"Complexo","            * ")))))))</f>
        <v xml:space="preserve">            * </v>
      </c>
    </row>
    <row r="79" spans="1:15">
      <c r="A79" s="22" t="s">
        <v>4</v>
      </c>
      <c r="B79" s="23"/>
      <c r="C79" s="23"/>
      <c r="D79" s="23"/>
      <c r="E79">
        <v>0</v>
      </c>
      <c r="F79">
        <v>0</v>
      </c>
      <c r="G79" s="16" t="str">
        <f t="shared" ref="G79:G94" si="3">IF(AND(E79=1,F79&lt;=50,F79&gt;0),"Simples",                                                                                                                                 IF(AND(E79&gt;=2,E79&lt;=5,F79&gt;0,F79&lt;20),"Simples",                                                                                                   IF(AND(E79=1,F79&gt;50),"Médio",                                                                                                                              IF(AND(E79&gt;=2,E79&lt;=5,F79&gt;=20,F79&lt;=50),"Médio",                                                                                        IF(AND(E79&gt;5,F79&gt;=1,F79&lt;=19),"Médio",                                                                                                                 IF(AND(E79&gt;=2,E79&lt;=5,F79&gt;50),"Complexo",                                                                                                         IF(AND(E79&gt;5,F79&gt;=20),"Complexo","            * ")))))))</f>
        <v xml:space="preserve">            * </v>
      </c>
      <c r="I79" s="22" t="s">
        <v>4</v>
      </c>
      <c r="J79" s="23"/>
      <c r="K79" s="23"/>
      <c r="L79" s="23"/>
      <c r="M79">
        <v>0</v>
      </c>
      <c r="N79">
        <v>0</v>
      </c>
      <c r="O79" s="16" t="str">
        <f t="shared" si="2"/>
        <v xml:space="preserve">            * </v>
      </c>
    </row>
    <row r="80" spans="1:15">
      <c r="A80" s="22" t="s">
        <v>4</v>
      </c>
      <c r="B80" s="23"/>
      <c r="C80" s="23"/>
      <c r="D80" s="23"/>
      <c r="E80">
        <v>0</v>
      </c>
      <c r="F80">
        <v>0</v>
      </c>
      <c r="G80" s="16" t="str">
        <f t="shared" si="3"/>
        <v xml:space="preserve">            * </v>
      </c>
      <c r="I80" s="22" t="s">
        <v>4</v>
      </c>
      <c r="J80" s="23"/>
      <c r="K80" s="23"/>
      <c r="L80" s="23"/>
      <c r="M80">
        <v>0</v>
      </c>
      <c r="N80">
        <v>0</v>
      </c>
      <c r="O80" s="16" t="str">
        <f t="shared" si="2"/>
        <v xml:space="preserve">            * </v>
      </c>
    </row>
    <row r="81" spans="1:15">
      <c r="A81" s="22" t="s">
        <v>4</v>
      </c>
      <c r="B81" s="23"/>
      <c r="C81" s="23"/>
      <c r="D81" s="23"/>
      <c r="E81">
        <v>0</v>
      </c>
      <c r="F81">
        <v>0</v>
      </c>
      <c r="G81" s="16" t="str">
        <f t="shared" si="3"/>
        <v xml:space="preserve">            * </v>
      </c>
      <c r="I81" s="22" t="s">
        <v>4</v>
      </c>
      <c r="J81" s="23"/>
      <c r="K81" s="23"/>
      <c r="L81" s="23"/>
      <c r="M81">
        <v>0</v>
      </c>
      <c r="N81">
        <v>0</v>
      </c>
      <c r="O81" s="16" t="str">
        <f t="shared" si="2"/>
        <v xml:space="preserve">            * </v>
      </c>
    </row>
    <row r="82" spans="1:15">
      <c r="A82" s="22" t="s">
        <v>4</v>
      </c>
      <c r="B82" s="23"/>
      <c r="C82" s="23"/>
      <c r="D82" s="23"/>
      <c r="E82">
        <v>0</v>
      </c>
      <c r="F82">
        <v>0</v>
      </c>
      <c r="G82" s="16" t="str">
        <f t="shared" si="3"/>
        <v xml:space="preserve">            * </v>
      </c>
      <c r="I82" s="22" t="s">
        <v>4</v>
      </c>
      <c r="J82" s="23"/>
      <c r="K82" s="23"/>
      <c r="L82" s="23"/>
      <c r="M82">
        <v>0</v>
      </c>
      <c r="N82">
        <v>0</v>
      </c>
      <c r="O82" s="16" t="str">
        <f t="shared" si="2"/>
        <v xml:space="preserve">            * </v>
      </c>
    </row>
    <row r="83" spans="1:15">
      <c r="A83" s="22" t="s">
        <v>4</v>
      </c>
      <c r="B83" s="23"/>
      <c r="C83" s="23"/>
      <c r="D83" s="23"/>
      <c r="E83">
        <v>0</v>
      </c>
      <c r="F83">
        <v>0</v>
      </c>
      <c r="G83" s="16" t="str">
        <f t="shared" si="3"/>
        <v xml:space="preserve">            * </v>
      </c>
      <c r="I83" s="22" t="s">
        <v>4</v>
      </c>
      <c r="J83" s="23"/>
      <c r="K83" s="23"/>
      <c r="L83" s="23"/>
      <c r="M83">
        <v>0</v>
      </c>
      <c r="N83">
        <v>0</v>
      </c>
      <c r="O83" s="16" t="str">
        <f t="shared" si="2"/>
        <v xml:space="preserve">            * </v>
      </c>
    </row>
    <row r="84" spans="1:15">
      <c r="A84" s="22"/>
      <c r="B84" s="23"/>
      <c r="C84" s="23"/>
      <c r="D84" s="23"/>
      <c r="E84">
        <v>0</v>
      </c>
      <c r="F84">
        <v>0</v>
      </c>
      <c r="G84" s="16" t="str">
        <f t="shared" si="3"/>
        <v xml:space="preserve">            * </v>
      </c>
      <c r="I84" s="22" t="s">
        <v>4</v>
      </c>
      <c r="J84" s="23"/>
      <c r="K84" s="23"/>
      <c r="L84" s="23"/>
      <c r="M84">
        <v>0</v>
      </c>
      <c r="N84">
        <v>0</v>
      </c>
      <c r="O84" s="16" t="str">
        <f t="shared" si="2"/>
        <v xml:space="preserve">            * </v>
      </c>
    </row>
    <row r="85" spans="1:15">
      <c r="A85" s="22"/>
      <c r="B85" s="23"/>
      <c r="C85" s="23"/>
      <c r="D85" s="23"/>
      <c r="E85">
        <v>0</v>
      </c>
      <c r="F85">
        <v>0</v>
      </c>
      <c r="G85" s="16" t="str">
        <f t="shared" si="3"/>
        <v xml:space="preserve">            * </v>
      </c>
      <c r="I85" s="22" t="s">
        <v>4</v>
      </c>
      <c r="J85" s="23"/>
      <c r="K85" s="23"/>
      <c r="L85" s="23"/>
      <c r="M85">
        <v>0</v>
      </c>
      <c r="N85">
        <v>0</v>
      </c>
      <c r="O85" s="16" t="str">
        <f t="shared" si="2"/>
        <v xml:space="preserve">            * </v>
      </c>
    </row>
    <row r="86" spans="1:15">
      <c r="A86" s="22"/>
      <c r="B86" s="23"/>
      <c r="C86" s="23"/>
      <c r="D86" s="23"/>
      <c r="E86">
        <v>0</v>
      </c>
      <c r="F86">
        <v>0</v>
      </c>
      <c r="G86" s="16" t="str">
        <f t="shared" si="3"/>
        <v xml:space="preserve">            * </v>
      </c>
      <c r="I86" s="22" t="s">
        <v>4</v>
      </c>
      <c r="J86" s="23"/>
      <c r="K86" s="23"/>
      <c r="L86" s="23"/>
      <c r="M86">
        <v>0</v>
      </c>
      <c r="N86">
        <v>0</v>
      </c>
      <c r="O86" s="16" t="str">
        <f t="shared" si="2"/>
        <v xml:space="preserve">            * </v>
      </c>
    </row>
    <row r="87" spans="1:15">
      <c r="A87" s="22"/>
      <c r="B87" s="23"/>
      <c r="C87" s="23"/>
      <c r="D87" s="23"/>
      <c r="E87">
        <v>0</v>
      </c>
      <c r="F87">
        <v>0</v>
      </c>
      <c r="G87" s="16" t="str">
        <f t="shared" si="3"/>
        <v xml:space="preserve">            * </v>
      </c>
      <c r="I87" s="22" t="s">
        <v>4</v>
      </c>
      <c r="J87" s="23"/>
      <c r="K87" s="23"/>
      <c r="L87" s="23"/>
      <c r="M87">
        <v>0</v>
      </c>
      <c r="N87">
        <v>0</v>
      </c>
      <c r="O87" s="16" t="str">
        <f t="shared" si="2"/>
        <v xml:space="preserve">            * </v>
      </c>
    </row>
    <row r="88" spans="1:15">
      <c r="A88" s="22"/>
      <c r="B88" s="23"/>
      <c r="C88" s="23"/>
      <c r="D88" s="23"/>
      <c r="E88">
        <v>0</v>
      </c>
      <c r="F88">
        <v>0</v>
      </c>
      <c r="G88" s="16" t="str">
        <f t="shared" si="3"/>
        <v xml:space="preserve">            * </v>
      </c>
      <c r="I88" s="22" t="s">
        <v>4</v>
      </c>
      <c r="J88" s="23"/>
      <c r="K88" s="23"/>
      <c r="L88" s="23"/>
      <c r="M88">
        <v>0</v>
      </c>
      <c r="N88">
        <v>0</v>
      </c>
      <c r="O88" s="16" t="str">
        <f t="shared" si="2"/>
        <v xml:space="preserve">            * </v>
      </c>
    </row>
    <row r="89" spans="1:15">
      <c r="A89" s="22"/>
      <c r="B89" s="23"/>
      <c r="C89" s="23"/>
      <c r="D89" s="23"/>
      <c r="E89">
        <v>0</v>
      </c>
      <c r="F89">
        <v>0</v>
      </c>
      <c r="G89" s="16" t="str">
        <f t="shared" si="3"/>
        <v xml:space="preserve">            * </v>
      </c>
      <c r="I89" s="22" t="s">
        <v>4</v>
      </c>
      <c r="J89" s="23"/>
      <c r="K89" s="23"/>
      <c r="L89" s="23"/>
      <c r="M89">
        <v>0</v>
      </c>
      <c r="N89">
        <v>0</v>
      </c>
      <c r="O89" s="16" t="str">
        <f t="shared" si="2"/>
        <v xml:space="preserve">            * </v>
      </c>
    </row>
    <row r="90" spans="1:15">
      <c r="A90" s="22"/>
      <c r="B90" s="23"/>
      <c r="C90" s="23"/>
      <c r="D90" s="23"/>
      <c r="E90">
        <v>0</v>
      </c>
      <c r="F90">
        <v>0</v>
      </c>
      <c r="G90" s="16" t="str">
        <f t="shared" si="3"/>
        <v xml:space="preserve">            * </v>
      </c>
      <c r="I90" s="22" t="s">
        <v>4</v>
      </c>
      <c r="J90" s="23"/>
      <c r="K90" s="23"/>
      <c r="L90" s="23"/>
      <c r="M90">
        <v>0</v>
      </c>
      <c r="N90">
        <v>0</v>
      </c>
      <c r="O90" s="16" t="str">
        <f t="shared" si="2"/>
        <v xml:space="preserve">            * </v>
      </c>
    </row>
    <row r="91" spans="1:15">
      <c r="A91" s="22"/>
      <c r="B91" s="23"/>
      <c r="C91" s="23"/>
      <c r="D91" s="23"/>
      <c r="E91">
        <v>0</v>
      </c>
      <c r="F91">
        <v>0</v>
      </c>
      <c r="G91" s="16" t="str">
        <f t="shared" si="3"/>
        <v xml:space="preserve">            * </v>
      </c>
      <c r="I91" s="22" t="s">
        <v>4</v>
      </c>
      <c r="J91" s="23"/>
      <c r="K91" s="23"/>
      <c r="L91" s="23"/>
      <c r="M91">
        <v>0</v>
      </c>
      <c r="N91">
        <v>0</v>
      </c>
      <c r="O91" s="16" t="str">
        <f t="shared" si="2"/>
        <v xml:space="preserve">            * </v>
      </c>
    </row>
    <row r="92" spans="1:15">
      <c r="A92" s="22"/>
      <c r="B92" s="23"/>
      <c r="C92" s="23"/>
      <c r="D92" s="23"/>
      <c r="E92">
        <v>0</v>
      </c>
      <c r="F92">
        <v>0</v>
      </c>
      <c r="G92" s="16" t="str">
        <f t="shared" si="3"/>
        <v xml:space="preserve">            * </v>
      </c>
      <c r="I92" s="22" t="s">
        <v>4</v>
      </c>
      <c r="J92" s="23"/>
      <c r="K92" s="23"/>
      <c r="L92" s="23"/>
      <c r="M92">
        <v>0</v>
      </c>
      <c r="N92">
        <v>0</v>
      </c>
      <c r="O92" s="16" t="str">
        <f t="shared" si="2"/>
        <v xml:space="preserve">            * </v>
      </c>
    </row>
    <row r="93" spans="1:15">
      <c r="A93" s="22"/>
      <c r="B93" s="23"/>
      <c r="C93" s="23"/>
      <c r="D93" s="23"/>
      <c r="E93">
        <v>0</v>
      </c>
      <c r="F93">
        <v>0</v>
      </c>
      <c r="G93" s="16" t="str">
        <f t="shared" si="3"/>
        <v xml:space="preserve">            * </v>
      </c>
      <c r="I93" s="22" t="s">
        <v>4</v>
      </c>
      <c r="J93" s="23"/>
      <c r="K93" s="23"/>
      <c r="L93" s="23"/>
      <c r="M93">
        <v>0</v>
      </c>
      <c r="N93">
        <v>0</v>
      </c>
      <c r="O93" s="16" t="str">
        <f t="shared" si="2"/>
        <v xml:space="preserve">            * </v>
      </c>
    </row>
    <row r="94" spans="1:15">
      <c r="A94" s="22"/>
      <c r="B94" s="23"/>
      <c r="C94" s="23"/>
      <c r="D94" s="23"/>
      <c r="E94">
        <v>0</v>
      </c>
      <c r="F94">
        <v>0</v>
      </c>
      <c r="G94" s="16" t="str">
        <f t="shared" si="3"/>
        <v xml:space="preserve">            * </v>
      </c>
      <c r="I94" s="22" t="s">
        <v>4</v>
      </c>
      <c r="J94" s="23"/>
      <c r="K94" s="23"/>
      <c r="L94" s="23"/>
      <c r="M94">
        <v>0</v>
      </c>
      <c r="N94">
        <v>0</v>
      </c>
      <c r="O94" s="16" t="str">
        <f t="shared" si="2"/>
        <v xml:space="preserve">            * </v>
      </c>
    </row>
    <row r="95" spans="1:15">
      <c r="A95" s="22"/>
      <c r="B95" s="23"/>
      <c r="C95" s="23"/>
      <c r="D95" s="23"/>
      <c r="E95">
        <v>0</v>
      </c>
      <c r="F95">
        <v>0</v>
      </c>
      <c r="G95" s="16" t="str">
        <f t="shared" ref="G95:G102" si="4">IF(AND(E95=1,F95&lt;=50,F95&gt;0),"Simples",                                                                                                                                 IF(AND(E95&gt;=2,E95&lt;=5,F95&gt;0,F95&lt;20),"Simples",                                                                                                   IF(AND(E95=1,F95&gt;50),"Médio",                                                                                                                              IF(AND(E95&gt;=2,E95&lt;=5,F95&gt;=20,F95&lt;=50),"Médio",                                                                                        IF(AND(E95&gt;5,F95&gt;=1,F95&lt;=19),"Médio",                                                                                                                 IF(AND(E95&gt;=2,E95&lt;=5,F95&gt;50),"Complexo",                                                                                                         IF(AND(E95&gt;5,F95&gt;=20),"Complexo","            * ")))))))</f>
        <v xml:space="preserve">            * </v>
      </c>
      <c r="I95" s="22" t="s">
        <v>4</v>
      </c>
      <c r="J95" s="23"/>
      <c r="K95" s="23"/>
      <c r="L95" s="23"/>
      <c r="M95">
        <v>0</v>
      </c>
      <c r="N95">
        <v>0</v>
      </c>
      <c r="O95" s="16" t="str">
        <f t="shared" si="2"/>
        <v xml:space="preserve">            * </v>
      </c>
    </row>
    <row r="96" spans="1:15">
      <c r="A96" s="22"/>
      <c r="B96" s="23"/>
      <c r="C96" s="23"/>
      <c r="D96" s="23"/>
      <c r="E96">
        <v>0</v>
      </c>
      <c r="F96">
        <v>0</v>
      </c>
      <c r="G96" s="16" t="str">
        <f t="shared" si="4"/>
        <v xml:space="preserve">            * </v>
      </c>
      <c r="I96" s="22" t="s">
        <v>4</v>
      </c>
      <c r="J96" s="23"/>
      <c r="K96" s="23"/>
      <c r="L96" s="23"/>
      <c r="M96">
        <v>0</v>
      </c>
      <c r="N96">
        <v>0</v>
      </c>
      <c r="O96" s="16" t="str">
        <f t="shared" si="2"/>
        <v xml:space="preserve">            * </v>
      </c>
    </row>
    <row r="97" spans="1:15">
      <c r="A97" s="22"/>
      <c r="B97" s="23"/>
      <c r="C97" s="23"/>
      <c r="D97" s="23"/>
      <c r="E97">
        <v>0</v>
      </c>
      <c r="F97">
        <v>0</v>
      </c>
      <c r="G97" s="16" t="str">
        <f t="shared" si="4"/>
        <v xml:space="preserve">            * </v>
      </c>
      <c r="I97" s="22" t="s">
        <v>4</v>
      </c>
      <c r="J97" s="23"/>
      <c r="K97" s="23"/>
      <c r="L97" s="23"/>
      <c r="M97">
        <v>0</v>
      </c>
      <c r="N97">
        <v>0</v>
      </c>
      <c r="O97" s="16" t="str">
        <f t="shared" si="2"/>
        <v xml:space="preserve">            * </v>
      </c>
    </row>
    <row r="98" spans="1:15">
      <c r="A98" s="22"/>
      <c r="B98" s="23"/>
      <c r="C98" s="23"/>
      <c r="D98" s="23"/>
      <c r="E98">
        <v>0</v>
      </c>
      <c r="F98">
        <v>0</v>
      </c>
      <c r="G98" s="16" t="str">
        <f t="shared" si="4"/>
        <v xml:space="preserve">            * </v>
      </c>
      <c r="I98" s="22" t="s">
        <v>4</v>
      </c>
      <c r="J98" s="23"/>
      <c r="K98" s="23"/>
      <c r="L98" s="23"/>
      <c r="M98">
        <v>0</v>
      </c>
      <c r="N98">
        <v>0</v>
      </c>
      <c r="O98" s="16" t="str">
        <f t="shared" si="2"/>
        <v xml:space="preserve">            * </v>
      </c>
    </row>
    <row r="99" spans="1:15">
      <c r="A99" s="22"/>
      <c r="B99" s="23"/>
      <c r="C99" s="23"/>
      <c r="D99" s="23"/>
      <c r="E99">
        <v>0</v>
      </c>
      <c r="F99">
        <v>0</v>
      </c>
      <c r="G99" s="16" t="str">
        <f t="shared" si="4"/>
        <v xml:space="preserve">            * </v>
      </c>
      <c r="I99" s="22" t="s">
        <v>4</v>
      </c>
      <c r="J99" s="23"/>
      <c r="K99" s="23"/>
      <c r="L99" s="23"/>
      <c r="M99">
        <v>0</v>
      </c>
      <c r="N99">
        <v>0</v>
      </c>
      <c r="O99" s="16" t="str">
        <f t="shared" si="2"/>
        <v xml:space="preserve">            * </v>
      </c>
    </row>
    <row r="100" spans="1:15">
      <c r="A100" s="22"/>
      <c r="B100" s="23"/>
      <c r="C100" s="23"/>
      <c r="D100" s="23"/>
      <c r="E100">
        <v>0</v>
      </c>
      <c r="F100">
        <v>0</v>
      </c>
      <c r="G100" s="16" t="str">
        <f t="shared" si="4"/>
        <v xml:space="preserve">            * </v>
      </c>
      <c r="I100" s="22" t="s">
        <v>4</v>
      </c>
      <c r="J100" s="23"/>
      <c r="K100" s="23"/>
      <c r="L100" s="23"/>
      <c r="M100">
        <v>0</v>
      </c>
      <c r="N100">
        <v>0</v>
      </c>
      <c r="O100" s="16" t="str">
        <f t="shared" si="2"/>
        <v xml:space="preserve">            * </v>
      </c>
    </row>
    <row r="101" spans="1:15">
      <c r="A101" s="22"/>
      <c r="B101" s="23"/>
      <c r="C101" s="23"/>
      <c r="D101" s="23"/>
      <c r="E101">
        <v>0</v>
      </c>
      <c r="F101">
        <v>0</v>
      </c>
      <c r="G101" s="16" t="str">
        <f t="shared" si="4"/>
        <v xml:space="preserve">            * </v>
      </c>
      <c r="I101" s="22" t="s">
        <v>4</v>
      </c>
      <c r="J101" s="23"/>
      <c r="K101" s="23"/>
      <c r="L101" s="23"/>
      <c r="M101">
        <v>0</v>
      </c>
      <c r="N101">
        <v>0</v>
      </c>
      <c r="O101" s="16" t="str">
        <f t="shared" si="2"/>
        <v xml:space="preserve">            * </v>
      </c>
    </row>
    <row r="102" spans="1:15">
      <c r="A102" s="22"/>
      <c r="B102" s="23"/>
      <c r="C102" s="23"/>
      <c r="D102" s="23"/>
      <c r="E102">
        <v>0</v>
      </c>
      <c r="F102">
        <v>0</v>
      </c>
      <c r="G102" s="16" t="str">
        <f t="shared" si="4"/>
        <v xml:space="preserve">            * </v>
      </c>
      <c r="I102" s="22" t="s">
        <v>4</v>
      </c>
      <c r="J102" s="23"/>
      <c r="K102" s="23"/>
      <c r="L102" s="23"/>
      <c r="M102">
        <v>0</v>
      </c>
      <c r="N102">
        <v>0</v>
      </c>
      <c r="O102" s="16" t="str">
        <f t="shared" si="2"/>
        <v xml:space="preserve">            * </v>
      </c>
    </row>
    <row r="103" spans="1:15" ht="18">
      <c r="A103" s="22"/>
      <c r="B103" s="23"/>
      <c r="C103" s="23"/>
      <c r="D103" s="23"/>
      <c r="E103" s="23"/>
      <c r="F103" s="23"/>
      <c r="G103" s="24"/>
      <c r="I103" s="22"/>
      <c r="J103" s="23"/>
      <c r="K103" s="23"/>
      <c r="L103" s="23"/>
      <c r="M103" s="23"/>
      <c r="N103" s="45" t="s">
        <v>38</v>
      </c>
      <c r="O103" s="24"/>
    </row>
    <row r="104" spans="1:15">
      <c r="A104" s="22"/>
      <c r="B104" s="26"/>
      <c r="C104" s="23"/>
      <c r="D104" s="23"/>
      <c r="E104" s="18"/>
      <c r="F104" s="23"/>
      <c r="G104" s="24"/>
      <c r="I104" s="22"/>
      <c r="J104" s="26" t="s">
        <v>62</v>
      </c>
      <c r="K104" s="23"/>
      <c r="L104" s="23"/>
      <c r="M104">
        <v>0</v>
      </c>
      <c r="N104" s="23"/>
      <c r="O104" s="24"/>
    </row>
    <row r="105" spans="1:15">
      <c r="A105" s="22"/>
      <c r="B105" s="18"/>
      <c r="C105" s="18"/>
      <c r="D105" s="23"/>
      <c r="E105" s="23"/>
      <c r="F105" s="23"/>
      <c r="G105" s="24"/>
      <c r="I105" s="39"/>
      <c r="J105" s="18"/>
      <c r="K105" s="18"/>
      <c r="L105" s="23"/>
      <c r="M105" s="23"/>
      <c r="N105" s="23"/>
      <c r="O105" s="38"/>
    </row>
    <row r="106" spans="1:15">
      <c r="A106" s="22"/>
      <c r="B106" s="18"/>
      <c r="C106" s="26"/>
      <c r="D106" s="23"/>
      <c r="E106" s="18"/>
      <c r="F106" s="23"/>
      <c r="G106" s="24"/>
      <c r="I106" s="22"/>
      <c r="J106" s="18"/>
      <c r="K106" s="26" t="s">
        <v>63</v>
      </c>
      <c r="L106" s="23"/>
      <c r="M106">
        <v>0</v>
      </c>
      <c r="N106" s="23"/>
      <c r="O106" s="24"/>
    </row>
    <row r="107" spans="1:15">
      <c r="A107" s="22"/>
      <c r="B107" s="18"/>
      <c r="C107" s="26"/>
      <c r="D107" s="23"/>
      <c r="E107" s="18"/>
      <c r="F107" s="23"/>
      <c r="G107" s="24"/>
      <c r="I107" s="22"/>
      <c r="J107" s="18"/>
      <c r="K107" s="26" t="s">
        <v>64</v>
      </c>
      <c r="L107" s="23"/>
      <c r="M107">
        <v>0</v>
      </c>
      <c r="N107" s="23"/>
      <c r="O107" s="24"/>
    </row>
    <row r="108" spans="1:15">
      <c r="A108" s="22"/>
      <c r="B108" s="23"/>
      <c r="C108" s="26"/>
      <c r="D108" s="23"/>
      <c r="E108" s="18"/>
      <c r="F108" s="23"/>
      <c r="G108" s="24"/>
      <c r="I108" s="22"/>
      <c r="J108" s="23"/>
      <c r="K108" s="26" t="s">
        <v>65</v>
      </c>
      <c r="L108" s="23"/>
      <c r="M108">
        <v>0</v>
      </c>
      <c r="N108" s="23"/>
      <c r="O108" s="24"/>
    </row>
    <row r="109" spans="1:15" ht="13.5" thickBot="1">
      <c r="A109" s="28"/>
      <c r="B109" s="29"/>
      <c r="C109" s="29"/>
      <c r="D109" s="29"/>
      <c r="E109" s="29"/>
      <c r="F109" s="29"/>
      <c r="G109" s="30"/>
      <c r="I109" s="28"/>
      <c r="J109" s="29"/>
      <c r="K109" s="29"/>
      <c r="L109" s="29"/>
      <c r="M109" s="29"/>
      <c r="N109" s="29"/>
      <c r="O109" s="30"/>
    </row>
    <row r="111" spans="1:15" ht="15.75">
      <c r="A111" s="15" t="s">
        <v>106</v>
      </c>
      <c r="I111" s="15" t="s">
        <v>66</v>
      </c>
    </row>
    <row r="112" spans="1:15" ht="13.5" thickBot="1"/>
    <row r="113" spans="1:15" ht="15.75">
      <c r="A113" s="19" t="s">
        <v>67</v>
      </c>
      <c r="B113" s="20"/>
      <c r="C113" s="20"/>
      <c r="D113" s="20"/>
      <c r="E113" s="20"/>
      <c r="F113" s="20"/>
      <c r="G113" s="21"/>
      <c r="I113" s="19" t="s">
        <v>68</v>
      </c>
      <c r="J113" s="20"/>
      <c r="K113" s="20"/>
      <c r="L113" s="20"/>
      <c r="M113" s="20"/>
      <c r="N113" s="20"/>
      <c r="O113" s="21"/>
    </row>
    <row r="114" spans="1:15">
      <c r="A114" s="22"/>
      <c r="B114" s="23"/>
      <c r="C114" s="23"/>
      <c r="D114" s="23"/>
      <c r="E114" s="23"/>
      <c r="F114" s="23"/>
      <c r="G114" s="24"/>
      <c r="I114" s="22"/>
      <c r="J114" s="23"/>
      <c r="K114" s="23"/>
      <c r="L114" s="23"/>
      <c r="M114" s="23"/>
      <c r="N114" s="23"/>
      <c r="O114" s="24"/>
    </row>
    <row r="115" spans="1:15">
      <c r="A115" s="25" t="s">
        <v>55</v>
      </c>
      <c r="B115" s="23"/>
      <c r="C115" s="23"/>
      <c r="D115" s="23"/>
      <c r="E115" s="26" t="s">
        <v>56</v>
      </c>
      <c r="F115" s="26" t="s">
        <v>57</v>
      </c>
      <c r="G115" s="27" t="s">
        <v>58</v>
      </c>
      <c r="I115" s="25" t="s">
        <v>55</v>
      </c>
      <c r="J115" s="23"/>
      <c r="K115" s="23"/>
      <c r="L115" s="23"/>
      <c r="M115" s="26" t="s">
        <v>56</v>
      </c>
      <c r="N115" s="26" t="s">
        <v>57</v>
      </c>
      <c r="O115" s="27" t="s">
        <v>58</v>
      </c>
    </row>
    <row r="116" spans="1:15">
      <c r="A116" s="22"/>
      <c r="B116" s="23"/>
      <c r="C116" s="23"/>
      <c r="D116" s="23"/>
      <c r="E116" s="26" t="s">
        <v>59</v>
      </c>
      <c r="F116" s="26" t="s">
        <v>60</v>
      </c>
      <c r="G116" s="27" t="s">
        <v>6</v>
      </c>
      <c r="I116" s="22"/>
      <c r="J116" s="23"/>
      <c r="K116" s="23"/>
      <c r="L116" s="23"/>
      <c r="M116" s="26" t="s">
        <v>59</v>
      </c>
      <c r="N116" s="26" t="s">
        <v>60</v>
      </c>
      <c r="O116" s="27" t="s">
        <v>6</v>
      </c>
    </row>
    <row r="117" spans="1:15">
      <c r="A117" s="22"/>
      <c r="B117" s="23"/>
      <c r="C117" s="23"/>
      <c r="D117" s="23"/>
      <c r="E117" s="23"/>
      <c r="F117" s="23"/>
      <c r="G117" s="24"/>
      <c r="I117" s="22" t="s">
        <v>4</v>
      </c>
      <c r="J117" s="23"/>
      <c r="K117" s="23"/>
      <c r="L117" s="23"/>
      <c r="M117" s="23"/>
      <c r="N117" s="23"/>
      <c r="O117" s="24"/>
    </row>
    <row r="118" spans="1:15">
      <c r="A118" s="22" t="s">
        <v>4</v>
      </c>
      <c r="B118" s="23"/>
      <c r="C118" s="23"/>
      <c r="D118" s="23"/>
      <c r="E118">
        <v>0</v>
      </c>
      <c r="F118">
        <v>0</v>
      </c>
      <c r="G118" s="16" t="str">
        <f t="shared" ref="G118:G157" si="5">IF(AND(E118=1,F118&lt;=50,F118&gt;0),"Simples",                                                                                                                                 IF(AND(E118&gt;=2,E118&lt;=5,F118&gt;0,F118&lt;20),"Simples",                                                                                                   IF(AND(E118=1,F118&gt;50),"Médio",                                                                                                                              IF(AND(E118&gt;=2,E118&lt;=5,F118&gt;=20,F118&lt;=50),"Médio",                                                                                        IF(AND(E118&gt;5,F118&gt;=1,F118&lt;=19),"Médio",                                                                                                                 IF(AND(E118&gt;=2,E118&lt;=5,F118&gt;50),"Complexo",                                                                                                         IF(AND(E118&gt;5,F118&gt;=20),"Complexo","            * ")))))))</f>
        <v xml:space="preserve">            * </v>
      </c>
      <c r="I118" s="22" t="s">
        <v>4</v>
      </c>
      <c r="J118" s="23"/>
      <c r="K118" s="23"/>
      <c r="L118" s="23"/>
      <c r="M118">
        <v>0</v>
      </c>
      <c r="N118">
        <v>0</v>
      </c>
      <c r="O118" s="16" t="str">
        <f t="shared" ref="O118:O157" si="6">IF(AND(M118=1,N118&lt;=50,N118&gt;0),"Simples",                                                                                                                                 IF(AND(M118&gt;=2,M118&lt;=5,N118&gt;0,N118&lt;20),"Simples",                                                                                                   IF(AND(M118=1,N118&gt;50),"Médio",                                                                                                                              IF(AND(M118&gt;=2,M118&lt;=5,N118&gt;=20,N118&lt;=50),"Médio",                                                                                        IF(AND(M118&gt;5,N118&gt;=1,N118&lt;=19),"Médio",                                                                                                                 IF(AND(M118&gt;=2,M118&lt;=5,N118&gt;50),"Complexo",                                                                                                         IF(AND(M118&gt;5,N118&gt;=20),"Complexo","            * ")))))))</f>
        <v xml:space="preserve">            * </v>
      </c>
    </row>
    <row r="119" spans="1:15">
      <c r="A119" s="22" t="s">
        <v>4</v>
      </c>
      <c r="B119" s="23"/>
      <c r="C119" s="23"/>
      <c r="D119" s="23"/>
      <c r="E119">
        <v>0</v>
      </c>
      <c r="F119">
        <v>0</v>
      </c>
      <c r="G119" s="16" t="str">
        <f t="shared" si="5"/>
        <v xml:space="preserve">            * </v>
      </c>
      <c r="I119" s="22" t="s">
        <v>4</v>
      </c>
      <c r="J119" s="23"/>
      <c r="K119" s="23"/>
      <c r="L119" s="23"/>
      <c r="M119">
        <v>0</v>
      </c>
      <c r="N119">
        <v>0</v>
      </c>
      <c r="O119" s="16" t="str">
        <f t="shared" si="6"/>
        <v xml:space="preserve">            * </v>
      </c>
    </row>
    <row r="120" spans="1:15">
      <c r="A120" s="22" t="s">
        <v>4</v>
      </c>
      <c r="B120" s="23"/>
      <c r="C120" s="23"/>
      <c r="D120" s="23"/>
      <c r="E120">
        <v>0</v>
      </c>
      <c r="F120">
        <v>0</v>
      </c>
      <c r="G120" s="16" t="str">
        <f t="shared" si="5"/>
        <v xml:space="preserve">            * </v>
      </c>
      <c r="I120" s="22" t="s">
        <v>4</v>
      </c>
      <c r="J120" s="23"/>
      <c r="K120" s="23"/>
      <c r="L120" s="23"/>
      <c r="M120">
        <v>0</v>
      </c>
      <c r="N120">
        <v>0</v>
      </c>
      <c r="O120" s="16" t="str">
        <f t="shared" si="6"/>
        <v xml:space="preserve">            * </v>
      </c>
    </row>
    <row r="121" spans="1:15">
      <c r="A121" s="22" t="s">
        <v>4</v>
      </c>
      <c r="B121" s="23"/>
      <c r="C121" s="23"/>
      <c r="D121" s="23"/>
      <c r="E121">
        <v>0</v>
      </c>
      <c r="F121">
        <v>0</v>
      </c>
      <c r="G121" s="16" t="str">
        <f t="shared" si="5"/>
        <v xml:space="preserve">            * </v>
      </c>
      <c r="I121" s="22" t="s">
        <v>4</v>
      </c>
      <c r="J121" s="23"/>
      <c r="K121" s="23"/>
      <c r="L121" s="23"/>
      <c r="M121">
        <v>0</v>
      </c>
      <c r="N121">
        <v>0</v>
      </c>
      <c r="O121" s="16" t="str">
        <f t="shared" si="6"/>
        <v xml:space="preserve">            * </v>
      </c>
    </row>
    <row r="122" spans="1:15">
      <c r="A122" s="22" t="s">
        <v>4</v>
      </c>
      <c r="B122" s="23"/>
      <c r="C122" s="23"/>
      <c r="D122" s="23"/>
      <c r="E122">
        <v>0</v>
      </c>
      <c r="F122">
        <v>0</v>
      </c>
      <c r="G122" s="16" t="str">
        <f t="shared" si="5"/>
        <v xml:space="preserve">            * </v>
      </c>
      <c r="I122" s="22" t="s">
        <v>4</v>
      </c>
      <c r="J122" s="23"/>
      <c r="K122" s="23"/>
      <c r="L122" s="23"/>
      <c r="M122">
        <v>0</v>
      </c>
      <c r="N122">
        <v>0</v>
      </c>
      <c r="O122" s="16" t="str">
        <f t="shared" si="6"/>
        <v xml:space="preserve">            * </v>
      </c>
    </row>
    <row r="123" spans="1:15">
      <c r="A123" s="22" t="s">
        <v>4</v>
      </c>
      <c r="B123" s="23"/>
      <c r="C123" s="23"/>
      <c r="D123" s="23"/>
      <c r="E123">
        <v>0</v>
      </c>
      <c r="F123">
        <v>0</v>
      </c>
      <c r="G123" s="16" t="str">
        <f t="shared" si="5"/>
        <v xml:space="preserve">            * </v>
      </c>
      <c r="I123" s="22" t="s">
        <v>4</v>
      </c>
      <c r="J123" s="23"/>
      <c r="K123" s="23"/>
      <c r="L123" s="23"/>
      <c r="M123">
        <v>0</v>
      </c>
      <c r="N123">
        <v>0</v>
      </c>
      <c r="O123" s="16" t="str">
        <f t="shared" si="6"/>
        <v xml:space="preserve">            * </v>
      </c>
    </row>
    <row r="124" spans="1:15">
      <c r="A124" s="22" t="s">
        <v>4</v>
      </c>
      <c r="B124" s="23"/>
      <c r="C124" s="23"/>
      <c r="D124" s="23"/>
      <c r="E124">
        <v>0</v>
      </c>
      <c r="F124">
        <v>0</v>
      </c>
      <c r="G124" s="16" t="str">
        <f t="shared" si="5"/>
        <v xml:space="preserve">            * </v>
      </c>
      <c r="I124" s="22" t="s">
        <v>4</v>
      </c>
      <c r="J124" s="23"/>
      <c r="K124" s="23"/>
      <c r="L124" s="23"/>
      <c r="M124">
        <v>0</v>
      </c>
      <c r="N124">
        <v>0</v>
      </c>
      <c r="O124" s="16" t="str">
        <f t="shared" si="6"/>
        <v xml:space="preserve">            * </v>
      </c>
    </row>
    <row r="125" spans="1:15">
      <c r="A125" s="22" t="s">
        <v>4</v>
      </c>
      <c r="B125" s="23"/>
      <c r="C125" s="23"/>
      <c r="D125" s="23"/>
      <c r="E125">
        <v>0</v>
      </c>
      <c r="F125">
        <v>0</v>
      </c>
      <c r="G125" s="16" t="str">
        <f t="shared" si="5"/>
        <v xml:space="preserve">            * </v>
      </c>
      <c r="I125" s="22" t="s">
        <v>4</v>
      </c>
      <c r="J125" s="23"/>
      <c r="K125" s="23"/>
      <c r="L125" s="23"/>
      <c r="M125">
        <v>0</v>
      </c>
      <c r="N125">
        <v>0</v>
      </c>
      <c r="O125" s="16" t="str">
        <f t="shared" si="6"/>
        <v xml:space="preserve">            * </v>
      </c>
    </row>
    <row r="126" spans="1:15">
      <c r="A126" s="22" t="s">
        <v>4</v>
      </c>
      <c r="B126" s="23"/>
      <c r="C126" s="23"/>
      <c r="D126" s="23"/>
      <c r="E126">
        <v>0</v>
      </c>
      <c r="F126">
        <v>0</v>
      </c>
      <c r="G126" s="16" t="str">
        <f t="shared" si="5"/>
        <v xml:space="preserve">            * </v>
      </c>
      <c r="I126" s="22" t="s">
        <v>4</v>
      </c>
      <c r="J126" s="23"/>
      <c r="K126" s="23"/>
      <c r="L126" s="23"/>
      <c r="M126">
        <v>0</v>
      </c>
      <c r="N126">
        <v>0</v>
      </c>
      <c r="O126" s="16" t="str">
        <f t="shared" si="6"/>
        <v xml:space="preserve">            * </v>
      </c>
    </row>
    <row r="127" spans="1:15">
      <c r="A127" s="22"/>
      <c r="B127" s="23"/>
      <c r="C127" s="23"/>
      <c r="D127" s="23"/>
      <c r="E127">
        <v>0</v>
      </c>
      <c r="F127">
        <v>0</v>
      </c>
      <c r="G127" s="16" t="str">
        <f t="shared" si="5"/>
        <v xml:space="preserve">            * </v>
      </c>
      <c r="I127" s="22" t="s">
        <v>4</v>
      </c>
      <c r="J127" s="23"/>
      <c r="K127" s="23"/>
      <c r="L127" s="23"/>
      <c r="M127">
        <v>0</v>
      </c>
      <c r="N127">
        <v>0</v>
      </c>
      <c r="O127" s="16" t="str">
        <f t="shared" si="6"/>
        <v xml:space="preserve">            * </v>
      </c>
    </row>
    <row r="128" spans="1:15">
      <c r="A128" s="22"/>
      <c r="B128" s="23"/>
      <c r="C128" s="23"/>
      <c r="D128" s="23"/>
      <c r="E128">
        <v>0</v>
      </c>
      <c r="F128">
        <v>0</v>
      </c>
      <c r="G128" s="16" t="str">
        <f t="shared" si="5"/>
        <v xml:space="preserve">            * </v>
      </c>
      <c r="I128" s="22" t="s">
        <v>4</v>
      </c>
      <c r="J128" s="23"/>
      <c r="K128" s="23"/>
      <c r="L128" s="23"/>
      <c r="M128">
        <v>0</v>
      </c>
      <c r="N128">
        <v>0</v>
      </c>
      <c r="O128" s="16" t="str">
        <f t="shared" si="6"/>
        <v xml:space="preserve">            * </v>
      </c>
    </row>
    <row r="129" spans="1:15">
      <c r="A129" s="22"/>
      <c r="B129" s="23"/>
      <c r="C129" s="23"/>
      <c r="D129" s="23"/>
      <c r="E129">
        <v>0</v>
      </c>
      <c r="F129">
        <v>0</v>
      </c>
      <c r="G129" s="16" t="str">
        <f t="shared" si="5"/>
        <v xml:space="preserve">            * </v>
      </c>
      <c r="I129" s="22" t="s">
        <v>4</v>
      </c>
      <c r="J129" s="23"/>
      <c r="K129" s="23"/>
      <c r="L129" s="23"/>
      <c r="M129">
        <v>0</v>
      </c>
      <c r="N129">
        <v>0</v>
      </c>
      <c r="O129" s="16" t="str">
        <f t="shared" si="6"/>
        <v xml:space="preserve">            * </v>
      </c>
    </row>
    <row r="130" spans="1:15">
      <c r="A130" s="22"/>
      <c r="B130" s="23"/>
      <c r="C130" s="23"/>
      <c r="D130" s="23"/>
      <c r="E130">
        <v>0</v>
      </c>
      <c r="F130">
        <v>0</v>
      </c>
      <c r="G130" s="16" t="str">
        <f t="shared" si="5"/>
        <v xml:space="preserve">            * </v>
      </c>
      <c r="I130" s="22" t="s">
        <v>4</v>
      </c>
      <c r="J130" s="23"/>
      <c r="K130" s="23"/>
      <c r="L130" s="23"/>
      <c r="M130">
        <v>0</v>
      </c>
      <c r="N130">
        <v>0</v>
      </c>
      <c r="O130" s="16" t="str">
        <f t="shared" si="6"/>
        <v xml:space="preserve">            * </v>
      </c>
    </row>
    <row r="131" spans="1:15">
      <c r="A131" s="22"/>
      <c r="B131" s="23"/>
      <c r="C131" s="23"/>
      <c r="D131" s="23"/>
      <c r="E131">
        <v>0</v>
      </c>
      <c r="F131">
        <v>0</v>
      </c>
      <c r="G131" s="16" t="str">
        <f t="shared" si="5"/>
        <v xml:space="preserve">            * </v>
      </c>
      <c r="I131" s="22" t="s">
        <v>4</v>
      </c>
      <c r="J131" s="23"/>
      <c r="K131" s="23"/>
      <c r="L131" s="23"/>
      <c r="M131">
        <v>0</v>
      </c>
      <c r="N131">
        <v>0</v>
      </c>
      <c r="O131" s="16" t="str">
        <f t="shared" si="6"/>
        <v xml:space="preserve">            * </v>
      </c>
    </row>
    <row r="132" spans="1:15">
      <c r="A132" s="22" t="s">
        <v>4</v>
      </c>
      <c r="B132" s="23"/>
      <c r="C132" s="23"/>
      <c r="D132" s="23"/>
      <c r="E132">
        <v>0</v>
      </c>
      <c r="F132">
        <v>0</v>
      </c>
      <c r="G132" s="16" t="str">
        <f t="shared" si="5"/>
        <v xml:space="preserve">            * </v>
      </c>
      <c r="I132" s="22" t="s">
        <v>4</v>
      </c>
      <c r="J132" s="23"/>
      <c r="K132" s="23"/>
      <c r="L132" s="23"/>
      <c r="M132">
        <v>0</v>
      </c>
      <c r="N132">
        <v>0</v>
      </c>
      <c r="O132" s="16" t="str">
        <f t="shared" si="6"/>
        <v xml:space="preserve">            * </v>
      </c>
    </row>
    <row r="133" spans="1:15">
      <c r="A133" s="22" t="s">
        <v>4</v>
      </c>
      <c r="B133" s="23"/>
      <c r="C133" s="23"/>
      <c r="D133" s="23"/>
      <c r="E133">
        <v>0</v>
      </c>
      <c r="F133">
        <v>0</v>
      </c>
      <c r="G133" s="16" t="str">
        <f t="shared" si="5"/>
        <v xml:space="preserve">            * </v>
      </c>
      <c r="I133" s="22" t="s">
        <v>4</v>
      </c>
      <c r="J133" s="23"/>
      <c r="K133" s="23"/>
      <c r="L133" s="23"/>
      <c r="M133">
        <v>0</v>
      </c>
      <c r="N133">
        <v>0</v>
      </c>
      <c r="O133" s="16" t="str">
        <f t="shared" si="6"/>
        <v xml:space="preserve">            * </v>
      </c>
    </row>
    <row r="134" spans="1:15">
      <c r="A134" s="22" t="s">
        <v>4</v>
      </c>
      <c r="B134" s="23"/>
      <c r="C134" s="23"/>
      <c r="D134" s="23"/>
      <c r="E134">
        <v>0</v>
      </c>
      <c r="F134">
        <v>0</v>
      </c>
      <c r="G134" s="16" t="str">
        <f t="shared" si="5"/>
        <v xml:space="preserve">            * </v>
      </c>
      <c r="I134" s="22" t="s">
        <v>4</v>
      </c>
      <c r="J134" s="23"/>
      <c r="K134" s="23"/>
      <c r="L134" s="23"/>
      <c r="M134">
        <v>0</v>
      </c>
      <c r="N134">
        <v>0</v>
      </c>
      <c r="O134" s="16" t="str">
        <f t="shared" si="6"/>
        <v xml:space="preserve">            * </v>
      </c>
    </row>
    <row r="135" spans="1:15">
      <c r="A135" s="22" t="s">
        <v>4</v>
      </c>
      <c r="B135" s="23"/>
      <c r="C135" s="23"/>
      <c r="D135" s="23"/>
      <c r="E135">
        <v>0</v>
      </c>
      <c r="F135">
        <v>0</v>
      </c>
      <c r="G135" s="16" t="str">
        <f t="shared" si="5"/>
        <v xml:space="preserve">            * </v>
      </c>
      <c r="I135" s="22" t="s">
        <v>4</v>
      </c>
      <c r="J135" s="23"/>
      <c r="K135" s="23"/>
      <c r="L135" s="23"/>
      <c r="M135">
        <v>0</v>
      </c>
      <c r="N135">
        <v>0</v>
      </c>
      <c r="O135" s="16" t="str">
        <f t="shared" si="6"/>
        <v xml:space="preserve">            * </v>
      </c>
    </row>
    <row r="136" spans="1:15">
      <c r="A136" s="22" t="s">
        <v>4</v>
      </c>
      <c r="B136" s="23"/>
      <c r="C136" s="23"/>
      <c r="D136" s="23"/>
      <c r="E136">
        <v>0</v>
      </c>
      <c r="F136">
        <v>0</v>
      </c>
      <c r="G136" s="16" t="str">
        <f t="shared" si="5"/>
        <v xml:space="preserve">            * </v>
      </c>
      <c r="I136" s="22" t="s">
        <v>4</v>
      </c>
      <c r="J136" s="23"/>
      <c r="K136" s="23"/>
      <c r="L136" s="23"/>
      <c r="M136">
        <v>0</v>
      </c>
      <c r="N136">
        <v>0</v>
      </c>
      <c r="O136" s="16" t="str">
        <f t="shared" si="6"/>
        <v xml:space="preserve">            * </v>
      </c>
    </row>
    <row r="137" spans="1:15">
      <c r="A137" s="22" t="s">
        <v>4</v>
      </c>
      <c r="B137" s="23"/>
      <c r="C137" s="23"/>
      <c r="D137" s="23"/>
      <c r="E137">
        <v>0</v>
      </c>
      <c r="F137">
        <v>0</v>
      </c>
      <c r="G137" s="16" t="str">
        <f t="shared" si="5"/>
        <v xml:space="preserve">            * </v>
      </c>
      <c r="I137" s="22" t="s">
        <v>4</v>
      </c>
      <c r="J137" s="23"/>
      <c r="K137" s="23"/>
      <c r="L137" s="23"/>
      <c r="M137">
        <v>0</v>
      </c>
      <c r="N137">
        <v>0</v>
      </c>
      <c r="O137" s="16" t="str">
        <f t="shared" si="6"/>
        <v xml:space="preserve">            * </v>
      </c>
    </row>
    <row r="138" spans="1:15">
      <c r="A138" s="22" t="s">
        <v>4</v>
      </c>
      <c r="B138" s="23"/>
      <c r="C138" s="23"/>
      <c r="D138" s="23"/>
      <c r="E138">
        <v>0</v>
      </c>
      <c r="F138">
        <v>0</v>
      </c>
      <c r="G138" s="16" t="str">
        <f t="shared" si="5"/>
        <v xml:space="preserve">            * </v>
      </c>
      <c r="I138" s="22" t="s">
        <v>4</v>
      </c>
      <c r="J138" s="23"/>
      <c r="K138" s="23"/>
      <c r="L138" s="23"/>
      <c r="M138">
        <v>0</v>
      </c>
      <c r="N138">
        <v>0</v>
      </c>
      <c r="O138" s="16" t="str">
        <f t="shared" si="6"/>
        <v xml:space="preserve">            * </v>
      </c>
    </row>
    <row r="139" spans="1:15">
      <c r="A139" s="22" t="s">
        <v>4</v>
      </c>
      <c r="B139" s="23"/>
      <c r="C139" s="23"/>
      <c r="D139" s="23"/>
      <c r="E139">
        <v>0</v>
      </c>
      <c r="F139">
        <v>0</v>
      </c>
      <c r="G139" s="16" t="str">
        <f t="shared" si="5"/>
        <v xml:space="preserve">            * </v>
      </c>
      <c r="I139" s="22" t="s">
        <v>4</v>
      </c>
      <c r="J139" s="23"/>
      <c r="K139" s="23"/>
      <c r="L139" s="23"/>
      <c r="M139">
        <v>0</v>
      </c>
      <c r="N139">
        <v>0</v>
      </c>
      <c r="O139" s="16" t="str">
        <f t="shared" si="6"/>
        <v xml:space="preserve">            * </v>
      </c>
    </row>
    <row r="140" spans="1:15">
      <c r="A140" s="22" t="s">
        <v>4</v>
      </c>
      <c r="B140" s="23"/>
      <c r="C140" s="23"/>
      <c r="D140" s="23"/>
      <c r="E140">
        <v>0</v>
      </c>
      <c r="F140">
        <v>0</v>
      </c>
      <c r="G140" s="16" t="str">
        <f t="shared" si="5"/>
        <v xml:space="preserve">            * </v>
      </c>
      <c r="I140" s="22" t="s">
        <v>4</v>
      </c>
      <c r="J140" s="23"/>
      <c r="K140" s="23"/>
      <c r="L140" s="23"/>
      <c r="M140">
        <v>0</v>
      </c>
      <c r="N140">
        <v>0</v>
      </c>
      <c r="O140" s="16" t="str">
        <f t="shared" si="6"/>
        <v xml:space="preserve">            * </v>
      </c>
    </row>
    <row r="141" spans="1:15">
      <c r="A141" s="22" t="s">
        <v>4</v>
      </c>
      <c r="B141" s="23"/>
      <c r="C141" s="23"/>
      <c r="D141" s="23"/>
      <c r="E141">
        <v>0</v>
      </c>
      <c r="F141">
        <v>0</v>
      </c>
      <c r="G141" s="16" t="str">
        <f t="shared" si="5"/>
        <v xml:space="preserve">            * </v>
      </c>
      <c r="I141" s="22" t="s">
        <v>4</v>
      </c>
      <c r="J141" s="23"/>
      <c r="K141" s="23"/>
      <c r="L141" s="23"/>
      <c r="M141">
        <v>0</v>
      </c>
      <c r="N141">
        <v>0</v>
      </c>
      <c r="O141" s="16" t="str">
        <f t="shared" si="6"/>
        <v xml:space="preserve">            * </v>
      </c>
    </row>
    <row r="142" spans="1:15">
      <c r="A142" s="22" t="s">
        <v>4</v>
      </c>
      <c r="B142" s="23"/>
      <c r="C142" s="23"/>
      <c r="D142" s="23"/>
      <c r="E142">
        <v>0</v>
      </c>
      <c r="F142">
        <v>0</v>
      </c>
      <c r="G142" s="16" t="str">
        <f t="shared" si="5"/>
        <v xml:space="preserve">            * </v>
      </c>
      <c r="I142" s="22" t="s">
        <v>4</v>
      </c>
      <c r="J142" s="23"/>
      <c r="K142" s="23"/>
      <c r="L142" s="23"/>
      <c r="M142">
        <v>0</v>
      </c>
      <c r="N142">
        <v>0</v>
      </c>
      <c r="O142" s="16" t="str">
        <f t="shared" si="6"/>
        <v xml:space="preserve">            * </v>
      </c>
    </row>
    <row r="143" spans="1:15">
      <c r="A143" s="22" t="s">
        <v>4</v>
      </c>
      <c r="B143" s="23"/>
      <c r="C143" s="23"/>
      <c r="D143" s="23"/>
      <c r="E143">
        <v>0</v>
      </c>
      <c r="F143">
        <v>0</v>
      </c>
      <c r="G143" s="16" t="str">
        <f t="shared" si="5"/>
        <v xml:space="preserve">            * </v>
      </c>
      <c r="I143" s="22" t="s">
        <v>4</v>
      </c>
      <c r="J143" s="23"/>
      <c r="K143" s="23"/>
      <c r="L143" s="23"/>
      <c r="M143">
        <v>0</v>
      </c>
      <c r="N143">
        <v>0</v>
      </c>
      <c r="O143" s="16" t="str">
        <f t="shared" si="6"/>
        <v xml:space="preserve">            * </v>
      </c>
    </row>
    <row r="144" spans="1:15">
      <c r="A144" s="22" t="s">
        <v>4</v>
      </c>
      <c r="B144" s="23"/>
      <c r="C144" s="23"/>
      <c r="D144" s="23"/>
      <c r="E144">
        <v>0</v>
      </c>
      <c r="F144">
        <v>0</v>
      </c>
      <c r="G144" s="16" t="str">
        <f t="shared" si="5"/>
        <v xml:space="preserve">            * </v>
      </c>
      <c r="I144" s="22" t="s">
        <v>4</v>
      </c>
      <c r="J144" s="23"/>
      <c r="K144" s="23"/>
      <c r="L144" s="23"/>
      <c r="M144">
        <v>0</v>
      </c>
      <c r="N144">
        <v>0</v>
      </c>
      <c r="O144" s="16" t="str">
        <f t="shared" si="6"/>
        <v xml:space="preserve">            * </v>
      </c>
    </row>
    <row r="145" spans="1:15">
      <c r="A145" s="22" t="s">
        <v>4</v>
      </c>
      <c r="B145" s="23"/>
      <c r="C145" s="23"/>
      <c r="D145" s="23"/>
      <c r="E145">
        <v>0</v>
      </c>
      <c r="F145">
        <v>0</v>
      </c>
      <c r="G145" s="16" t="str">
        <f t="shared" si="5"/>
        <v xml:space="preserve">            * </v>
      </c>
      <c r="I145" s="22" t="s">
        <v>4</v>
      </c>
      <c r="J145" s="23"/>
      <c r="K145" s="23"/>
      <c r="L145" s="23"/>
      <c r="M145">
        <v>0</v>
      </c>
      <c r="N145">
        <v>0</v>
      </c>
      <c r="O145" s="16" t="str">
        <f t="shared" si="6"/>
        <v xml:space="preserve">            * </v>
      </c>
    </row>
    <row r="146" spans="1:15">
      <c r="A146" s="22" t="s">
        <v>4</v>
      </c>
      <c r="B146" s="23"/>
      <c r="C146" s="23"/>
      <c r="D146" s="23"/>
      <c r="E146">
        <v>0</v>
      </c>
      <c r="F146">
        <v>0</v>
      </c>
      <c r="G146" s="16" t="str">
        <f t="shared" si="5"/>
        <v xml:space="preserve">            * </v>
      </c>
      <c r="I146" s="22" t="s">
        <v>4</v>
      </c>
      <c r="J146" s="23"/>
      <c r="K146" s="23"/>
      <c r="L146" s="23"/>
      <c r="M146">
        <v>0</v>
      </c>
      <c r="N146">
        <v>0</v>
      </c>
      <c r="O146" s="16" t="str">
        <f t="shared" si="6"/>
        <v xml:space="preserve">            * </v>
      </c>
    </row>
    <row r="147" spans="1:15">
      <c r="A147" s="22" t="s">
        <v>4</v>
      </c>
      <c r="B147" s="23"/>
      <c r="C147" s="23"/>
      <c r="D147" s="23"/>
      <c r="E147">
        <v>0</v>
      </c>
      <c r="F147">
        <v>0</v>
      </c>
      <c r="G147" s="16" t="str">
        <f t="shared" si="5"/>
        <v xml:space="preserve">            * </v>
      </c>
      <c r="I147" s="22" t="s">
        <v>4</v>
      </c>
      <c r="J147" s="23"/>
      <c r="K147" s="23"/>
      <c r="L147" s="23"/>
      <c r="M147">
        <v>0</v>
      </c>
      <c r="N147">
        <v>0</v>
      </c>
      <c r="O147" s="16" t="str">
        <f t="shared" si="6"/>
        <v xml:space="preserve">            * </v>
      </c>
    </row>
    <row r="148" spans="1:15">
      <c r="A148" s="22" t="s">
        <v>4</v>
      </c>
      <c r="B148" s="23"/>
      <c r="C148" s="23"/>
      <c r="D148" s="23"/>
      <c r="E148">
        <v>0</v>
      </c>
      <c r="F148">
        <v>0</v>
      </c>
      <c r="G148" s="16" t="str">
        <f t="shared" si="5"/>
        <v xml:space="preserve">            * </v>
      </c>
      <c r="I148" s="22" t="s">
        <v>4</v>
      </c>
      <c r="J148" s="23"/>
      <c r="K148" s="23"/>
      <c r="L148" s="23"/>
      <c r="M148">
        <v>0</v>
      </c>
      <c r="N148">
        <v>0</v>
      </c>
      <c r="O148" s="16" t="str">
        <f t="shared" si="6"/>
        <v xml:space="preserve">            * </v>
      </c>
    </row>
    <row r="149" spans="1:15">
      <c r="A149" s="22" t="s">
        <v>4</v>
      </c>
      <c r="B149" s="23"/>
      <c r="C149" s="23"/>
      <c r="D149" s="23"/>
      <c r="E149">
        <v>0</v>
      </c>
      <c r="F149">
        <v>0</v>
      </c>
      <c r="G149" s="16" t="str">
        <f t="shared" si="5"/>
        <v xml:space="preserve">            * </v>
      </c>
      <c r="I149" s="22" t="s">
        <v>4</v>
      </c>
      <c r="J149" s="23"/>
      <c r="K149" s="23"/>
      <c r="L149" s="23"/>
      <c r="M149">
        <v>0</v>
      </c>
      <c r="N149">
        <v>0</v>
      </c>
      <c r="O149" s="16" t="str">
        <f t="shared" si="6"/>
        <v xml:space="preserve">            * </v>
      </c>
    </row>
    <row r="150" spans="1:15">
      <c r="A150" s="22" t="s">
        <v>4</v>
      </c>
      <c r="B150" s="23"/>
      <c r="C150" s="23"/>
      <c r="D150" s="23"/>
      <c r="E150">
        <v>0</v>
      </c>
      <c r="F150">
        <v>0</v>
      </c>
      <c r="G150" s="16" t="str">
        <f t="shared" si="5"/>
        <v xml:space="preserve">            * </v>
      </c>
      <c r="I150" s="22" t="s">
        <v>4</v>
      </c>
      <c r="J150" s="23"/>
      <c r="K150" s="23"/>
      <c r="L150" s="23"/>
      <c r="M150">
        <v>0</v>
      </c>
      <c r="N150">
        <v>0</v>
      </c>
      <c r="O150" s="16" t="str">
        <f t="shared" si="6"/>
        <v xml:space="preserve">            * </v>
      </c>
    </row>
    <row r="151" spans="1:15">
      <c r="A151" s="22" t="s">
        <v>4</v>
      </c>
      <c r="B151" s="23"/>
      <c r="C151" s="23"/>
      <c r="D151" s="23"/>
      <c r="E151">
        <v>0</v>
      </c>
      <c r="F151">
        <v>0</v>
      </c>
      <c r="G151" s="16" t="str">
        <f t="shared" si="5"/>
        <v xml:space="preserve">            * </v>
      </c>
      <c r="I151" s="22" t="s">
        <v>4</v>
      </c>
      <c r="J151" s="23"/>
      <c r="K151" s="23"/>
      <c r="L151" s="23"/>
      <c r="M151">
        <v>0</v>
      </c>
      <c r="N151">
        <v>0</v>
      </c>
      <c r="O151" s="16" t="str">
        <f t="shared" si="6"/>
        <v xml:space="preserve">            * </v>
      </c>
    </row>
    <row r="152" spans="1:15">
      <c r="A152" s="22" t="s">
        <v>4</v>
      </c>
      <c r="B152" s="23"/>
      <c r="C152" s="23"/>
      <c r="D152" s="23"/>
      <c r="E152">
        <v>0</v>
      </c>
      <c r="F152">
        <v>0</v>
      </c>
      <c r="G152" s="16" t="str">
        <f t="shared" si="5"/>
        <v xml:space="preserve">            * </v>
      </c>
      <c r="I152" s="22" t="s">
        <v>4</v>
      </c>
      <c r="J152" s="23"/>
      <c r="K152" s="23"/>
      <c r="L152" s="23"/>
      <c r="M152">
        <v>0</v>
      </c>
      <c r="N152">
        <v>0</v>
      </c>
      <c r="O152" s="16" t="str">
        <f t="shared" si="6"/>
        <v xml:space="preserve">            * </v>
      </c>
    </row>
    <row r="153" spans="1:15">
      <c r="A153" s="22" t="s">
        <v>4</v>
      </c>
      <c r="B153" s="23"/>
      <c r="C153" s="23"/>
      <c r="D153" s="23"/>
      <c r="E153">
        <v>0</v>
      </c>
      <c r="F153">
        <v>0</v>
      </c>
      <c r="G153" s="16" t="str">
        <f t="shared" si="5"/>
        <v xml:space="preserve">            * </v>
      </c>
      <c r="I153" s="22" t="s">
        <v>4</v>
      </c>
      <c r="J153" s="23"/>
      <c r="K153" s="23"/>
      <c r="L153" s="26"/>
      <c r="M153">
        <v>0</v>
      </c>
      <c r="N153">
        <v>0</v>
      </c>
      <c r="O153" s="16" t="str">
        <f t="shared" si="6"/>
        <v xml:space="preserve">            * </v>
      </c>
    </row>
    <row r="154" spans="1:15">
      <c r="A154" s="22" t="s">
        <v>4</v>
      </c>
      <c r="B154" s="23"/>
      <c r="C154" s="23"/>
      <c r="D154" s="23"/>
      <c r="E154">
        <v>0</v>
      </c>
      <c r="F154">
        <v>0</v>
      </c>
      <c r="G154" s="16" t="str">
        <f t="shared" si="5"/>
        <v xml:space="preserve">            * </v>
      </c>
      <c r="I154" s="22" t="s">
        <v>4</v>
      </c>
      <c r="J154" s="23"/>
      <c r="K154" s="23"/>
      <c r="L154" s="23"/>
      <c r="M154">
        <v>0</v>
      </c>
      <c r="N154">
        <v>0</v>
      </c>
      <c r="O154" s="16" t="str">
        <f t="shared" si="6"/>
        <v xml:space="preserve">            * </v>
      </c>
    </row>
    <row r="155" spans="1:15">
      <c r="A155" s="22" t="s">
        <v>4</v>
      </c>
      <c r="B155" s="23"/>
      <c r="C155" s="23"/>
      <c r="D155" s="23"/>
      <c r="E155">
        <v>0</v>
      </c>
      <c r="F155">
        <v>0</v>
      </c>
      <c r="G155" s="16" t="str">
        <f t="shared" si="5"/>
        <v xml:space="preserve">            * </v>
      </c>
      <c r="I155" s="22" t="s">
        <v>4</v>
      </c>
      <c r="J155" s="23"/>
      <c r="K155" s="23"/>
      <c r="L155" s="23"/>
      <c r="M155">
        <v>0</v>
      </c>
      <c r="N155">
        <v>0</v>
      </c>
      <c r="O155" s="16" t="str">
        <f t="shared" si="6"/>
        <v xml:space="preserve">            * </v>
      </c>
    </row>
    <row r="156" spans="1:15" ht="12" customHeight="1">
      <c r="A156" s="22" t="s">
        <v>4</v>
      </c>
      <c r="B156" s="23"/>
      <c r="C156" s="23"/>
      <c r="D156" s="23"/>
      <c r="E156">
        <v>0</v>
      </c>
      <c r="F156">
        <v>0</v>
      </c>
      <c r="G156" s="16" t="str">
        <f t="shared" si="5"/>
        <v xml:space="preserve">            * </v>
      </c>
      <c r="I156" s="22" t="s">
        <v>4</v>
      </c>
      <c r="J156" s="23"/>
      <c r="K156" s="23"/>
      <c r="L156" s="23"/>
      <c r="M156">
        <v>0</v>
      </c>
      <c r="N156">
        <v>0</v>
      </c>
      <c r="O156" s="16" t="str">
        <f t="shared" si="6"/>
        <v xml:space="preserve">            * </v>
      </c>
    </row>
    <row r="157" spans="1:15" ht="14.25" customHeight="1">
      <c r="A157" s="22" t="s">
        <v>4</v>
      </c>
      <c r="B157" s="23"/>
      <c r="C157" s="23"/>
      <c r="D157" s="23"/>
      <c r="E157">
        <v>0</v>
      </c>
      <c r="F157">
        <v>0</v>
      </c>
      <c r="G157" s="16" t="str">
        <f t="shared" si="5"/>
        <v xml:space="preserve">            * </v>
      </c>
      <c r="I157" s="22" t="s">
        <v>4</v>
      </c>
      <c r="J157" s="23"/>
      <c r="K157" s="23"/>
      <c r="L157" s="23"/>
      <c r="M157">
        <v>0</v>
      </c>
      <c r="N157">
        <v>0</v>
      </c>
      <c r="O157" s="16" t="str">
        <f t="shared" si="6"/>
        <v xml:space="preserve">            * </v>
      </c>
    </row>
    <row r="158" spans="1:15" ht="18" customHeight="1">
      <c r="A158" s="22"/>
      <c r="B158" s="23"/>
      <c r="C158" s="23"/>
      <c r="D158" s="23"/>
      <c r="E158" s="23"/>
      <c r="F158" s="23"/>
      <c r="G158" s="24"/>
      <c r="I158" s="22"/>
      <c r="J158" s="23"/>
      <c r="K158" s="23"/>
      <c r="L158" s="23"/>
      <c r="M158" s="23"/>
      <c r="N158" s="48" t="s">
        <v>38</v>
      </c>
      <c r="O158" s="24"/>
    </row>
    <row r="159" spans="1:15">
      <c r="A159" s="22"/>
      <c r="B159" s="26"/>
      <c r="C159" s="23"/>
      <c r="D159" s="23"/>
      <c r="E159" s="18"/>
      <c r="F159" s="23"/>
      <c r="G159" s="24"/>
      <c r="I159" s="22"/>
      <c r="J159" s="26" t="s">
        <v>69</v>
      </c>
      <c r="K159" s="23"/>
      <c r="L159" s="23"/>
      <c r="M159">
        <v>0</v>
      </c>
      <c r="N159" s="23"/>
      <c r="O159" s="24"/>
    </row>
    <row r="160" spans="1:15">
      <c r="A160" s="22"/>
      <c r="B160" s="18"/>
      <c r="C160" s="18"/>
      <c r="D160" s="23"/>
      <c r="E160" s="23"/>
      <c r="F160" s="23"/>
      <c r="G160" s="24"/>
      <c r="I160" s="39"/>
      <c r="J160" s="18"/>
      <c r="K160" s="18"/>
      <c r="L160" s="23"/>
      <c r="M160" s="23"/>
      <c r="N160" s="23"/>
      <c r="O160" s="38"/>
    </row>
    <row r="161" spans="1:15">
      <c r="A161" s="22"/>
      <c r="B161" s="18"/>
      <c r="C161" s="26"/>
      <c r="D161" s="23"/>
      <c r="E161" s="18"/>
      <c r="F161" s="23"/>
      <c r="G161" s="24"/>
      <c r="I161" s="22"/>
      <c r="J161" s="18"/>
      <c r="K161" s="26" t="s">
        <v>63</v>
      </c>
      <c r="L161" s="23"/>
      <c r="M161">
        <v>0</v>
      </c>
      <c r="N161" s="23"/>
      <c r="O161" s="24"/>
    </row>
    <row r="162" spans="1:15">
      <c r="A162" s="22"/>
      <c r="B162" s="18"/>
      <c r="C162" s="26"/>
      <c r="D162" s="23"/>
      <c r="E162" s="18"/>
      <c r="F162" s="23"/>
      <c r="G162" s="24"/>
      <c r="I162" s="22"/>
      <c r="J162" s="18"/>
      <c r="K162" s="26" t="s">
        <v>64</v>
      </c>
      <c r="L162" s="23"/>
      <c r="M162">
        <v>0</v>
      </c>
      <c r="N162" s="23"/>
      <c r="O162" s="24"/>
    </row>
    <row r="163" spans="1:15">
      <c r="A163" s="22"/>
      <c r="B163" s="23"/>
      <c r="C163" s="26"/>
      <c r="D163" s="23"/>
      <c r="E163" s="18"/>
      <c r="F163" s="23"/>
      <c r="G163" s="24"/>
      <c r="I163" s="22"/>
      <c r="J163" s="23"/>
      <c r="K163" s="26" t="s">
        <v>65</v>
      </c>
      <c r="L163" s="23"/>
      <c r="M163">
        <v>0</v>
      </c>
      <c r="N163" s="23"/>
      <c r="O163" s="24"/>
    </row>
    <row r="164" spans="1:15" ht="13.5" thickBot="1">
      <c r="A164" s="28"/>
      <c r="B164" s="29"/>
      <c r="C164" s="29"/>
      <c r="D164" s="29"/>
      <c r="E164" s="29"/>
      <c r="F164" s="29"/>
      <c r="G164" s="30"/>
      <c r="I164" s="28"/>
      <c r="J164" s="29"/>
      <c r="K164" s="29"/>
      <c r="L164" s="29"/>
      <c r="M164" s="29"/>
      <c r="N164" s="29"/>
      <c r="O164" s="30"/>
    </row>
    <row r="166" spans="1:15" ht="15.75">
      <c r="A166" s="15" t="s">
        <v>107</v>
      </c>
      <c r="I166" s="15" t="s">
        <v>70</v>
      </c>
    </row>
    <row r="167" spans="1:15" ht="13.5" thickBot="1"/>
    <row r="168" spans="1:15" ht="15.75">
      <c r="A168" s="19" t="s">
        <v>71</v>
      </c>
      <c r="B168" s="20"/>
      <c r="C168" s="20"/>
      <c r="D168" s="20"/>
      <c r="E168" s="20"/>
      <c r="F168" s="20"/>
      <c r="G168" s="21"/>
      <c r="I168" s="19" t="s">
        <v>72</v>
      </c>
      <c r="J168" s="20"/>
      <c r="K168" s="20"/>
      <c r="L168" s="20"/>
      <c r="M168" s="20"/>
      <c r="N168" s="20"/>
      <c r="O168" s="21"/>
    </row>
    <row r="169" spans="1:15">
      <c r="A169" s="22"/>
      <c r="B169" s="23"/>
      <c r="C169" s="23"/>
      <c r="D169" s="23"/>
      <c r="E169" s="23"/>
      <c r="F169" s="23"/>
      <c r="G169" s="24"/>
      <c r="I169" s="22"/>
      <c r="J169" s="23"/>
      <c r="K169" s="23"/>
      <c r="L169" s="23"/>
      <c r="M169" s="23"/>
      <c r="N169" s="23"/>
      <c r="O169" s="24"/>
    </row>
    <row r="170" spans="1:15">
      <c r="A170" s="25" t="s">
        <v>55</v>
      </c>
      <c r="B170" s="23"/>
      <c r="C170" s="23"/>
      <c r="D170" s="23"/>
      <c r="E170" s="26" t="s">
        <v>73</v>
      </c>
      <c r="F170" s="26" t="s">
        <v>57</v>
      </c>
      <c r="G170" s="27" t="s">
        <v>58</v>
      </c>
      <c r="I170" s="25" t="s">
        <v>55</v>
      </c>
      <c r="J170" s="23"/>
      <c r="K170" s="23"/>
      <c r="L170" s="23"/>
      <c r="M170" s="41" t="s">
        <v>74</v>
      </c>
      <c r="N170" s="40" t="s">
        <v>57</v>
      </c>
      <c r="O170" s="27" t="s">
        <v>58</v>
      </c>
    </row>
    <row r="171" spans="1:15">
      <c r="A171" s="22"/>
      <c r="B171" s="23"/>
      <c r="C171" s="23"/>
      <c r="D171" s="23"/>
      <c r="E171" s="26" t="s">
        <v>75</v>
      </c>
      <c r="F171" s="26" t="s">
        <v>60</v>
      </c>
      <c r="G171" s="27" t="s">
        <v>6</v>
      </c>
      <c r="I171" s="22"/>
      <c r="J171" s="23"/>
      <c r="K171" s="23"/>
      <c r="L171" s="23"/>
      <c r="M171" s="26" t="s">
        <v>75</v>
      </c>
      <c r="N171" s="26" t="s">
        <v>60</v>
      </c>
      <c r="O171" s="27" t="s">
        <v>6</v>
      </c>
    </row>
    <row r="172" spans="1:15">
      <c r="A172" s="22"/>
      <c r="B172" s="23"/>
      <c r="C172" s="23"/>
      <c r="D172" s="23"/>
      <c r="E172" s="23"/>
      <c r="F172" s="23"/>
      <c r="G172" s="24"/>
      <c r="I172" s="22"/>
      <c r="J172" s="23"/>
      <c r="K172" s="23"/>
      <c r="L172" s="23"/>
      <c r="M172" s="23"/>
      <c r="N172" s="23"/>
      <c r="O172" s="24"/>
    </row>
    <row r="173" spans="1:15">
      <c r="A173" s="22" t="s">
        <v>4</v>
      </c>
      <c r="B173" s="23"/>
      <c r="C173" s="23"/>
      <c r="D173" s="23"/>
      <c r="E173">
        <v>0</v>
      </c>
      <c r="F173">
        <v>0</v>
      </c>
      <c r="G173" s="16" t="str">
        <f>IF(AND(E173&lt;=1,F173&lt;=15,F173&gt;0),"Simples",                                                                                                                                 IF(AND(E173=2,F173&lt;5),"Simples",                                                                                                                        IF(AND(E173&lt;=1,F173&gt;15),"Médio",                                                                                                                              IF(AND(E173=2,F173&gt;4,F173&lt;=15),"Médio",                                                                                                         IF(AND(E173&gt;2,F173&lt;5),"Médio",                                                                                                                            IF(AND(E173=2,F173&gt;15),"Complexo",                                                                                                                  IF(AND(E173&gt;2,F173&gt;4),"Complexo","            * ")))))))</f>
        <v xml:space="preserve">            * </v>
      </c>
      <c r="I173" s="22" t="s">
        <v>4</v>
      </c>
      <c r="J173" s="23"/>
      <c r="K173" s="23"/>
      <c r="L173" s="23"/>
      <c r="M173">
        <v>0</v>
      </c>
      <c r="N173">
        <v>0</v>
      </c>
      <c r="O173" s="16" t="str">
        <f>IF(AND(M173&lt;=1,N173&lt;=15,N173&gt;0),"Simples",                                                                                                                                 IF(AND(M173=2,N173&lt;5),"Simples",                                                                                                                        IF(AND(M173&lt;=1,N173&gt;15),"Médio",                                                                                                                              IF(AND(M173=2,N173&gt;4,N173&lt;=15),"Médio",                                                                                                         IF(AND(M173&gt;2,N173&lt;5),"Médio",                                                                                                                            IF(AND(M173=2,N173&gt;15),"Complexo",                                                                                                                  IF(AND(M173&gt;2,N173&gt;4),"Complexo","            * ")))))))</f>
        <v xml:space="preserve">            * </v>
      </c>
    </row>
    <row r="174" spans="1:15">
      <c r="A174" s="22" t="s">
        <v>4</v>
      </c>
      <c r="B174" s="23"/>
      <c r="C174" s="23"/>
      <c r="D174" s="23"/>
      <c r="E174">
        <v>0</v>
      </c>
      <c r="F174">
        <v>0</v>
      </c>
      <c r="G174" s="16" t="str">
        <f>IF(AND(E174&lt;=1,F174&lt;=15,F174&gt;0),"Simples",                                                                                                                                 IF(AND(E174=2,F174&lt;5),"Simples",                                                                                                                        IF(AND(E174&lt;=1,F174&gt;15),"Médio",                                                                                                                              IF(AND(E174=2,F174&gt;4,F174&lt;=15),"Médio",                                                                                                         IF(AND(E174&gt;2,F174&lt;5),"Médio",                                                                                                                            IF(AND(E174=2,F174&gt;15),"Complexo",                                                                                                                  IF(AND(E174&gt;2,F174&gt;4),"Complexo","            * ")))))))</f>
        <v xml:space="preserve">            * </v>
      </c>
      <c r="I174" s="22" t="s">
        <v>4</v>
      </c>
      <c r="J174" s="23"/>
      <c r="K174" s="23"/>
      <c r="L174" s="23"/>
      <c r="M174">
        <v>0</v>
      </c>
      <c r="N174">
        <v>0</v>
      </c>
      <c r="O174" s="16" t="str">
        <f>IF(AND(M174&lt;=1,N174&lt;=15,N174&gt;0),"Simples",                                                                                                                                 IF(AND(M174=2,N174&lt;5),"Simples",                                                                                                                        IF(AND(M174&lt;=1,N174&gt;15),"Médio",                                                                                                                              IF(AND(M174=2,N174&gt;4,N174&lt;=15),"Médio",                                                                                                         IF(AND(M174&gt;2,N174&lt;5),"Médio",                                                                                                                            IF(AND(M174=2,N174&gt;15),"Complexo",                                                                                                                  IF(AND(M174&gt;2,N174&gt;4),"Complexo","            * ")))))))</f>
        <v xml:space="preserve">            * </v>
      </c>
    </row>
    <row r="175" spans="1:15">
      <c r="A175" s="22" t="s">
        <v>4</v>
      </c>
      <c r="B175" s="23"/>
      <c r="C175" s="23"/>
      <c r="D175" s="23"/>
      <c r="E175">
        <v>0</v>
      </c>
      <c r="F175">
        <v>0</v>
      </c>
      <c r="G175" s="16" t="str">
        <f>IF(AND(E175&lt;=1,F175&lt;=15,F175&gt;0),"Simples",                                                                                                                                 IF(AND(E175=2,F175&lt;5),"Simples",                                                                                                                        IF(AND(E175&lt;=1,F175&gt;15),"Médio",                                                                                                                              IF(AND(E175=2,F175&gt;4,F175&lt;=15),"Médio",                                                                                                         IF(AND(E175&gt;2,F175&lt;5),"Médio",                                                                                                                            IF(AND(E175=2,F175&gt;15),"Complexo",                                                                                                                  IF(AND(E175&gt;2,F175&gt;4),"Complexo","            * ")))))))</f>
        <v xml:space="preserve">            * </v>
      </c>
      <c r="I175" s="22" t="s">
        <v>4</v>
      </c>
      <c r="J175" s="26"/>
      <c r="K175" s="23"/>
      <c r="L175" s="23"/>
      <c r="M175">
        <v>0</v>
      </c>
      <c r="N175">
        <v>0</v>
      </c>
      <c r="O175" s="16" t="str">
        <f>IF(AND(M175&lt;=1,N175&lt;=15,N175&gt;0),"Simples",                                                                                                                                 IF(AND(M175=2,N175&lt;5),"Simples",                                                                                                                        IF(AND(M175&lt;=1,N175&gt;15),"Médio",                                                                                                                              IF(AND(M175=2,N175&gt;4,N175&lt;=15),"Médio",                                                                                                         IF(AND(M175&gt;2,N175&lt;5),"Médio",                                                                                                                            IF(AND(M175=2,N175&gt;15),"Complexo",                                                                                                                  IF(AND(M175&gt;2,N175&gt;4),"Complexo","            * ")))))))</f>
        <v xml:space="preserve">            * </v>
      </c>
    </row>
    <row r="176" spans="1:15">
      <c r="A176" s="22" t="s">
        <v>4</v>
      </c>
      <c r="B176" s="23"/>
      <c r="C176" s="23"/>
      <c r="D176" s="23"/>
      <c r="E176">
        <v>0</v>
      </c>
      <c r="F176">
        <v>0</v>
      </c>
      <c r="G176" s="16" t="str">
        <f>IF(AND(E176&lt;=1,F176&lt;=15,F176&gt;0),"Simples",                                                                                                                                 IF(AND(E176=2,F176&lt;5),"Simples",                                                                                                                        IF(AND(E176&lt;=1,F176&gt;15),"Médio",                                                                                                                              IF(AND(E176=2,F176&gt;4,F176&lt;=15),"Médio",                                                                                                         IF(AND(E176&gt;2,F176&lt;5),"Médio",                                                                                                                            IF(AND(E176=2,F176&gt;15),"Complexo",                                                                                                                  IF(AND(E176&gt;2,F176&gt;4),"Complexo","            * ")))))))</f>
        <v xml:space="preserve">            * </v>
      </c>
      <c r="I176" s="22" t="s">
        <v>4</v>
      </c>
      <c r="J176" s="23"/>
      <c r="K176" s="23"/>
      <c r="L176" s="23"/>
      <c r="M176">
        <v>0</v>
      </c>
      <c r="N176">
        <v>0</v>
      </c>
      <c r="O176" s="16" t="str">
        <f>IF(AND(M176&lt;=1,N176&lt;=15,N176&gt;0),"Simples",                                                                                                                                 IF(AND(M176=2,N176&lt;5),"Simples",                                                                                                                        IF(AND(M176&lt;=1,N176&gt;15),"Médio",                                                                                                                              IF(AND(M176=2,N176&gt;4,N176&lt;=15),"Médio",                                                                                                         IF(AND(M176&gt;2,N176&lt;5),"Médio",                                                                                                                            IF(AND(M176=2,N176&gt;15),"Complexo",                                                                                                                  IF(AND(M176&gt;2,N176&gt;4),"Complexo","            * ")))))))</f>
        <v xml:space="preserve">            * </v>
      </c>
    </row>
    <row r="177" spans="1:15">
      <c r="A177" s="22" t="s">
        <v>4</v>
      </c>
      <c r="B177" s="23"/>
      <c r="C177" s="23"/>
      <c r="D177" s="23"/>
      <c r="E177">
        <v>0</v>
      </c>
      <c r="F177">
        <v>0</v>
      </c>
      <c r="G177" s="16" t="str">
        <f>IF(AND(E177&lt;=1,F177&lt;=15,F177&gt;0),"Simples",                                                                                                                                 IF(AND(E177=2,F177&lt;5),"Simples",                                                                                                                        IF(AND(E177&lt;=1,F177&gt;15),"Médio",                                                                                                                              IF(AND(E177=2,F177&gt;4,F177&lt;=15),"Médio",                                                                                                         IF(AND(E177&gt;2,F177&lt;5),"Médio",                                                                                                                            IF(AND(E177=2,F177&gt;15),"Complexo",                                                                                                                  IF(AND(E177&gt;2,F177&gt;4),"Complexo","            * ")))))))</f>
        <v xml:space="preserve">            * </v>
      </c>
      <c r="I177" s="22" t="s">
        <v>4</v>
      </c>
      <c r="J177" s="23"/>
      <c r="K177" s="23"/>
      <c r="L177" s="23"/>
      <c r="M177">
        <v>0</v>
      </c>
      <c r="N177">
        <v>0</v>
      </c>
      <c r="O177" s="16" t="str">
        <f>IF(AND(M177&lt;=1,N177&lt;=15,N177&gt;0),"Simples",                                                                                                                                 IF(AND(M177=2,N177&lt;5),"Simples",                                                                                                                        IF(AND(M177&lt;=1,N177&gt;15),"Médio",                                                                                                                              IF(AND(M177=2,N177&gt;4,N177&lt;=15),"Médio",                                                                                                         IF(AND(M177&gt;2,N177&lt;5),"Médio",                                                                                                                            IF(AND(M177=2,N177&gt;15),"Complexo",                                                                                                                  IF(AND(M177&gt;2,N177&gt;4),"Complexo","            * ")))))))</f>
        <v xml:space="preserve">            * </v>
      </c>
    </row>
    <row r="178" spans="1:15">
      <c r="A178" s="22" t="s">
        <v>4</v>
      </c>
      <c r="B178" s="23"/>
      <c r="C178" s="23"/>
      <c r="D178" s="23"/>
      <c r="E178">
        <v>0</v>
      </c>
      <c r="F178">
        <v>0</v>
      </c>
      <c r="G178" s="16" t="str">
        <f t="shared" ref="G178:G202" si="7">IF(AND(E178&lt;=1,F178&lt;=15,F178&gt;0),"Simples",                                                                                                                                 IF(AND(E178=2,F178&lt;5),"Simples",                                                                                                                        IF(AND(E178&lt;=1,F178&gt;15),"Médio",                                                                                                                              IF(AND(E178=2,F178&gt;4,F178&lt;=15),"Médio",                                                                                                         IF(AND(E178&gt;2,F178&lt;5),"Médio",                                                                                                                            IF(AND(E178=2,F178&gt;15),"Complexo",                                                                                                                  IF(AND(E178&gt;2,F178&gt;4),"Complexo","            * ")))))))</f>
        <v xml:space="preserve">            * </v>
      </c>
      <c r="I178" s="22" t="s">
        <v>4</v>
      </c>
      <c r="J178" s="23"/>
      <c r="K178" s="23"/>
      <c r="L178" s="23"/>
      <c r="M178">
        <v>0</v>
      </c>
      <c r="N178">
        <v>0</v>
      </c>
      <c r="O178" s="16" t="str">
        <f t="shared" ref="O178:O198" si="8">IF(AND(M178&lt;=1,N178&lt;=15,N178&gt;0),"Simples",                                                                                                                                 IF(AND(M178=2,N178&lt;5),"Simples",                                                                                                                        IF(AND(M178&lt;=1,N178&gt;15),"Médio",                                                                                                                              IF(AND(M178=2,N178&gt;4,N178&lt;=15),"Médio",                                                                                                         IF(AND(M178&gt;2,N178&lt;5),"Médio",                                                                                                                            IF(AND(M178=2,N178&gt;15),"Complexo",                                                                                                                  IF(AND(M178&gt;2,N178&gt;4),"Complexo","            * ")))))))</f>
        <v xml:space="preserve">            * </v>
      </c>
    </row>
    <row r="179" spans="1:15">
      <c r="A179" s="22" t="s">
        <v>4</v>
      </c>
      <c r="B179" s="23"/>
      <c r="C179" s="23"/>
      <c r="D179" s="23"/>
      <c r="E179">
        <v>0</v>
      </c>
      <c r="F179">
        <v>0</v>
      </c>
      <c r="G179" s="16" t="str">
        <f t="shared" si="7"/>
        <v xml:space="preserve">            * </v>
      </c>
      <c r="I179" s="22" t="s">
        <v>4</v>
      </c>
      <c r="J179" s="23"/>
      <c r="K179" s="23"/>
      <c r="L179" s="23"/>
      <c r="M179">
        <v>0</v>
      </c>
      <c r="N179">
        <v>0</v>
      </c>
      <c r="O179" s="16" t="str">
        <f t="shared" si="8"/>
        <v xml:space="preserve">            * </v>
      </c>
    </row>
    <row r="180" spans="1:15">
      <c r="A180" s="22" t="s">
        <v>4</v>
      </c>
      <c r="B180" s="23"/>
      <c r="C180" s="23"/>
      <c r="D180" s="23"/>
      <c r="E180">
        <v>0</v>
      </c>
      <c r="F180">
        <v>0</v>
      </c>
      <c r="G180" s="16" t="str">
        <f t="shared" si="7"/>
        <v xml:space="preserve">            * </v>
      </c>
      <c r="I180" s="22" t="s">
        <v>4</v>
      </c>
      <c r="J180" s="23"/>
      <c r="K180" s="23"/>
      <c r="L180" s="23"/>
      <c r="M180">
        <v>0</v>
      </c>
      <c r="N180">
        <v>0</v>
      </c>
      <c r="O180" s="16" t="str">
        <f t="shared" si="8"/>
        <v xml:space="preserve">            * </v>
      </c>
    </row>
    <row r="181" spans="1:15">
      <c r="A181" s="22" t="s">
        <v>4</v>
      </c>
      <c r="B181" s="23"/>
      <c r="C181" s="23"/>
      <c r="D181" s="23"/>
      <c r="E181">
        <v>0</v>
      </c>
      <c r="F181">
        <v>0</v>
      </c>
      <c r="G181" s="16" t="str">
        <f t="shared" si="7"/>
        <v xml:space="preserve">            * </v>
      </c>
      <c r="I181" s="22" t="s">
        <v>4</v>
      </c>
      <c r="J181" s="23"/>
      <c r="K181" s="23"/>
      <c r="L181" s="23"/>
      <c r="M181">
        <v>0</v>
      </c>
      <c r="N181">
        <v>0</v>
      </c>
      <c r="O181" s="16" t="str">
        <f t="shared" si="8"/>
        <v xml:space="preserve">            * </v>
      </c>
    </row>
    <row r="182" spans="1:15">
      <c r="A182" s="22" t="s">
        <v>4</v>
      </c>
      <c r="B182" s="23"/>
      <c r="C182" s="23"/>
      <c r="D182" s="23"/>
      <c r="E182">
        <v>0</v>
      </c>
      <c r="F182">
        <v>0</v>
      </c>
      <c r="G182" s="16" t="str">
        <f t="shared" si="7"/>
        <v xml:space="preserve">            * </v>
      </c>
      <c r="I182" s="22" t="s">
        <v>4</v>
      </c>
      <c r="J182" s="23"/>
      <c r="K182" s="23"/>
      <c r="L182" s="23"/>
      <c r="M182">
        <v>0</v>
      </c>
      <c r="N182">
        <v>0</v>
      </c>
      <c r="O182" s="16" t="str">
        <f t="shared" si="8"/>
        <v xml:space="preserve">            * </v>
      </c>
    </row>
    <row r="183" spans="1:15">
      <c r="A183" s="22" t="s">
        <v>4</v>
      </c>
      <c r="B183" s="23"/>
      <c r="C183" s="23"/>
      <c r="D183" s="23"/>
      <c r="E183">
        <v>0</v>
      </c>
      <c r="F183">
        <v>0</v>
      </c>
      <c r="G183" s="16" t="str">
        <f t="shared" si="7"/>
        <v xml:space="preserve">            * </v>
      </c>
      <c r="I183" s="22" t="s">
        <v>4</v>
      </c>
      <c r="J183" s="23"/>
      <c r="K183" s="23"/>
      <c r="L183" s="23"/>
      <c r="M183">
        <v>0</v>
      </c>
      <c r="N183">
        <v>0</v>
      </c>
      <c r="O183" s="16" t="str">
        <f t="shared" si="8"/>
        <v xml:space="preserve">            * </v>
      </c>
    </row>
    <row r="184" spans="1:15">
      <c r="A184" s="22" t="s">
        <v>4</v>
      </c>
      <c r="B184" s="23"/>
      <c r="C184" s="23"/>
      <c r="D184" s="23"/>
      <c r="E184">
        <v>0</v>
      </c>
      <c r="F184">
        <v>0</v>
      </c>
      <c r="G184" s="16" t="str">
        <f t="shared" si="7"/>
        <v xml:space="preserve">            * </v>
      </c>
      <c r="I184" s="22" t="s">
        <v>4</v>
      </c>
      <c r="J184" s="23"/>
      <c r="K184" s="23"/>
      <c r="L184" s="23"/>
      <c r="M184">
        <v>0</v>
      </c>
      <c r="N184">
        <v>0</v>
      </c>
      <c r="O184" s="16" t="str">
        <f t="shared" si="8"/>
        <v xml:space="preserve">            * </v>
      </c>
    </row>
    <row r="185" spans="1:15">
      <c r="A185" s="22" t="s">
        <v>4</v>
      </c>
      <c r="B185" s="23"/>
      <c r="C185" s="23"/>
      <c r="D185" s="23"/>
      <c r="E185">
        <v>0</v>
      </c>
      <c r="F185">
        <v>0</v>
      </c>
      <c r="G185" s="16" t="str">
        <f t="shared" si="7"/>
        <v xml:space="preserve">            * </v>
      </c>
      <c r="I185" s="22" t="s">
        <v>4</v>
      </c>
      <c r="J185" s="23"/>
      <c r="K185" s="23"/>
      <c r="L185" s="23"/>
      <c r="M185">
        <v>0</v>
      </c>
      <c r="N185">
        <v>0</v>
      </c>
      <c r="O185" s="16" t="str">
        <f t="shared" si="8"/>
        <v xml:space="preserve">            * </v>
      </c>
    </row>
    <row r="186" spans="1:15">
      <c r="A186" s="22" t="s">
        <v>4</v>
      </c>
      <c r="B186" s="23"/>
      <c r="C186" s="23"/>
      <c r="D186" s="23"/>
      <c r="E186">
        <v>0</v>
      </c>
      <c r="F186">
        <v>0</v>
      </c>
      <c r="G186" s="16" t="str">
        <f t="shared" si="7"/>
        <v xml:space="preserve">            * </v>
      </c>
      <c r="I186" s="22" t="s">
        <v>4</v>
      </c>
      <c r="J186" s="23"/>
      <c r="K186" s="23"/>
      <c r="L186" s="23"/>
      <c r="M186">
        <v>0</v>
      </c>
      <c r="N186">
        <v>0</v>
      </c>
      <c r="O186" s="16" t="str">
        <f t="shared" si="8"/>
        <v xml:space="preserve">            * </v>
      </c>
    </row>
    <row r="187" spans="1:15">
      <c r="A187" s="22" t="s">
        <v>4</v>
      </c>
      <c r="B187" s="23"/>
      <c r="C187" s="23"/>
      <c r="D187" s="23"/>
      <c r="E187">
        <v>0</v>
      </c>
      <c r="F187">
        <v>0</v>
      </c>
      <c r="G187" s="16" t="str">
        <f t="shared" si="7"/>
        <v xml:space="preserve">            * </v>
      </c>
      <c r="I187" s="22" t="s">
        <v>4</v>
      </c>
      <c r="J187" s="23"/>
      <c r="K187" s="23"/>
      <c r="L187" s="23"/>
      <c r="M187">
        <v>0</v>
      </c>
      <c r="N187">
        <v>0</v>
      </c>
      <c r="O187" s="16" t="str">
        <f t="shared" si="8"/>
        <v xml:space="preserve">            * </v>
      </c>
    </row>
    <row r="188" spans="1:15">
      <c r="A188" s="22" t="s">
        <v>4</v>
      </c>
      <c r="B188" s="23"/>
      <c r="C188" s="23"/>
      <c r="D188" s="23"/>
      <c r="E188">
        <v>0</v>
      </c>
      <c r="F188">
        <v>0</v>
      </c>
      <c r="G188" s="16" t="str">
        <f t="shared" si="7"/>
        <v xml:space="preserve">            * </v>
      </c>
      <c r="I188" s="22" t="s">
        <v>4</v>
      </c>
      <c r="J188" s="23"/>
      <c r="K188" s="23"/>
      <c r="L188" s="23"/>
      <c r="M188">
        <v>0</v>
      </c>
      <c r="N188">
        <v>0</v>
      </c>
      <c r="O188" s="16" t="str">
        <f t="shared" si="8"/>
        <v xml:space="preserve">            * </v>
      </c>
    </row>
    <row r="189" spans="1:15">
      <c r="A189" s="22" t="s">
        <v>4</v>
      </c>
      <c r="B189" s="23"/>
      <c r="C189" s="23"/>
      <c r="D189" s="23"/>
      <c r="E189">
        <v>0</v>
      </c>
      <c r="F189">
        <v>0</v>
      </c>
      <c r="G189" s="16" t="str">
        <f t="shared" si="7"/>
        <v xml:space="preserve">            * </v>
      </c>
      <c r="I189" s="22" t="s">
        <v>4</v>
      </c>
      <c r="J189" s="23"/>
      <c r="K189" s="23"/>
      <c r="L189" s="23"/>
      <c r="M189">
        <v>0</v>
      </c>
      <c r="N189">
        <v>0</v>
      </c>
      <c r="O189" s="16" t="str">
        <f t="shared" si="8"/>
        <v xml:space="preserve">            * </v>
      </c>
    </row>
    <row r="190" spans="1:15">
      <c r="A190" s="22" t="s">
        <v>4</v>
      </c>
      <c r="B190" s="23"/>
      <c r="C190" s="23"/>
      <c r="D190" s="23"/>
      <c r="E190">
        <v>0</v>
      </c>
      <c r="F190">
        <v>0</v>
      </c>
      <c r="G190" s="16" t="str">
        <f t="shared" si="7"/>
        <v xml:space="preserve">            * </v>
      </c>
      <c r="I190" s="22" t="s">
        <v>4</v>
      </c>
      <c r="J190" s="23"/>
      <c r="K190" s="23"/>
      <c r="L190" s="23"/>
      <c r="M190">
        <v>0</v>
      </c>
      <c r="N190">
        <v>0</v>
      </c>
      <c r="O190" s="16" t="str">
        <f t="shared" si="8"/>
        <v xml:space="preserve">            * </v>
      </c>
    </row>
    <row r="191" spans="1:15">
      <c r="A191" s="22" t="s">
        <v>4</v>
      </c>
      <c r="B191" s="23"/>
      <c r="C191" s="23"/>
      <c r="D191" s="23"/>
      <c r="E191">
        <v>0</v>
      </c>
      <c r="F191">
        <v>0</v>
      </c>
      <c r="G191" s="16" t="str">
        <f t="shared" si="7"/>
        <v xml:space="preserve">            * </v>
      </c>
      <c r="I191" s="22" t="s">
        <v>4</v>
      </c>
      <c r="J191" s="23"/>
      <c r="K191" s="23"/>
      <c r="L191" s="23"/>
      <c r="M191">
        <v>0</v>
      </c>
      <c r="N191">
        <v>0</v>
      </c>
      <c r="O191" s="16" t="str">
        <f t="shared" si="8"/>
        <v xml:space="preserve">            * </v>
      </c>
    </row>
    <row r="192" spans="1:15">
      <c r="A192" s="22" t="s">
        <v>4</v>
      </c>
      <c r="B192" s="23"/>
      <c r="C192" s="23"/>
      <c r="D192" s="23"/>
      <c r="E192">
        <v>0</v>
      </c>
      <c r="F192">
        <v>0</v>
      </c>
      <c r="G192" s="16" t="str">
        <f t="shared" si="7"/>
        <v xml:space="preserve">            * </v>
      </c>
      <c r="I192" s="22" t="s">
        <v>4</v>
      </c>
      <c r="J192" s="23"/>
      <c r="K192" s="23"/>
      <c r="L192" s="23"/>
      <c r="M192">
        <v>0</v>
      </c>
      <c r="N192">
        <v>0</v>
      </c>
      <c r="O192" s="16" t="str">
        <f t="shared" si="8"/>
        <v xml:space="preserve">            * </v>
      </c>
    </row>
    <row r="193" spans="1:15">
      <c r="A193" s="22" t="s">
        <v>4</v>
      </c>
      <c r="B193" s="23"/>
      <c r="C193" s="23"/>
      <c r="D193" s="23"/>
      <c r="E193">
        <v>0</v>
      </c>
      <c r="F193">
        <v>0</v>
      </c>
      <c r="G193" s="16" t="str">
        <f t="shared" si="7"/>
        <v xml:space="preserve">            * </v>
      </c>
      <c r="I193" s="22" t="s">
        <v>4</v>
      </c>
      <c r="J193" s="23"/>
      <c r="K193" s="23"/>
      <c r="L193" s="23"/>
      <c r="M193">
        <v>0</v>
      </c>
      <c r="N193">
        <v>0</v>
      </c>
      <c r="O193" s="16" t="str">
        <f t="shared" si="8"/>
        <v xml:space="preserve">            * </v>
      </c>
    </row>
    <row r="194" spans="1:15">
      <c r="A194" s="22" t="s">
        <v>4</v>
      </c>
      <c r="B194" s="23"/>
      <c r="C194" s="23"/>
      <c r="D194" s="23"/>
      <c r="E194">
        <v>0</v>
      </c>
      <c r="F194">
        <v>0</v>
      </c>
      <c r="G194" s="16" t="str">
        <f t="shared" si="7"/>
        <v xml:space="preserve">            * </v>
      </c>
      <c r="I194" s="22" t="s">
        <v>4</v>
      </c>
      <c r="J194" s="23"/>
      <c r="K194" s="23"/>
      <c r="L194" s="23"/>
      <c r="M194">
        <v>0</v>
      </c>
      <c r="N194">
        <v>0</v>
      </c>
      <c r="O194" s="16" t="str">
        <f t="shared" si="8"/>
        <v xml:space="preserve">            * </v>
      </c>
    </row>
    <row r="195" spans="1:15">
      <c r="A195" s="22" t="s">
        <v>4</v>
      </c>
      <c r="B195" s="23"/>
      <c r="C195" s="23"/>
      <c r="D195" s="23"/>
      <c r="E195">
        <v>0</v>
      </c>
      <c r="F195">
        <v>0</v>
      </c>
      <c r="G195" s="16" t="str">
        <f t="shared" si="7"/>
        <v xml:space="preserve">            * </v>
      </c>
      <c r="I195" s="22" t="s">
        <v>4</v>
      </c>
      <c r="J195" s="23"/>
      <c r="K195" s="23"/>
      <c r="L195" s="23"/>
      <c r="M195">
        <v>0</v>
      </c>
      <c r="N195">
        <v>0</v>
      </c>
      <c r="O195" s="16" t="str">
        <f t="shared" si="8"/>
        <v xml:space="preserve">            * </v>
      </c>
    </row>
    <row r="196" spans="1:15">
      <c r="A196" s="22" t="s">
        <v>4</v>
      </c>
      <c r="B196" s="23"/>
      <c r="C196" s="23"/>
      <c r="D196" s="23"/>
      <c r="E196">
        <v>0</v>
      </c>
      <c r="F196">
        <v>0</v>
      </c>
      <c r="G196" s="16" t="str">
        <f t="shared" si="7"/>
        <v xml:space="preserve">            * </v>
      </c>
      <c r="I196" s="22" t="s">
        <v>4</v>
      </c>
      <c r="J196" s="23"/>
      <c r="K196" s="23"/>
      <c r="L196" s="23"/>
      <c r="M196">
        <v>0</v>
      </c>
      <c r="N196">
        <v>0</v>
      </c>
      <c r="O196" s="16" t="str">
        <f t="shared" si="8"/>
        <v xml:space="preserve">            * </v>
      </c>
    </row>
    <row r="197" spans="1:15">
      <c r="A197" s="22" t="s">
        <v>4</v>
      </c>
      <c r="B197" s="23"/>
      <c r="C197" s="23"/>
      <c r="D197" s="23"/>
      <c r="E197">
        <v>0</v>
      </c>
      <c r="F197">
        <v>0</v>
      </c>
      <c r="G197" s="16" t="str">
        <f t="shared" si="7"/>
        <v xml:space="preserve">            * </v>
      </c>
      <c r="I197" s="22" t="s">
        <v>4</v>
      </c>
      <c r="J197" s="23"/>
      <c r="K197" s="23"/>
      <c r="L197" s="23"/>
      <c r="M197">
        <v>0</v>
      </c>
      <c r="N197">
        <v>0</v>
      </c>
      <c r="O197" s="16" t="str">
        <f t="shared" si="8"/>
        <v xml:space="preserve">            * </v>
      </c>
    </row>
    <row r="198" spans="1:15">
      <c r="A198" s="22" t="s">
        <v>4</v>
      </c>
      <c r="B198" s="23"/>
      <c r="C198" s="23"/>
      <c r="D198" s="23"/>
      <c r="E198">
        <v>0</v>
      </c>
      <c r="F198">
        <v>0</v>
      </c>
      <c r="G198" s="16" t="str">
        <f t="shared" si="7"/>
        <v xml:space="preserve">            * </v>
      </c>
      <c r="I198" s="22" t="s">
        <v>4</v>
      </c>
      <c r="J198" s="23"/>
      <c r="K198" s="23"/>
      <c r="L198" s="23"/>
      <c r="M198">
        <v>0</v>
      </c>
      <c r="N198">
        <v>0</v>
      </c>
      <c r="O198" s="16" t="str">
        <f t="shared" si="8"/>
        <v xml:space="preserve">            * </v>
      </c>
    </row>
    <row r="199" spans="1:15">
      <c r="A199" s="22" t="s">
        <v>4</v>
      </c>
      <c r="B199" s="23"/>
      <c r="C199" s="23"/>
      <c r="D199" s="23"/>
      <c r="E199">
        <v>0</v>
      </c>
      <c r="F199">
        <v>0</v>
      </c>
      <c r="G199" s="16" t="str">
        <f t="shared" si="7"/>
        <v xml:space="preserve">            * </v>
      </c>
      <c r="I199" s="22"/>
      <c r="J199" s="23"/>
      <c r="K199" s="23"/>
      <c r="L199" s="23"/>
      <c r="M199">
        <v>0</v>
      </c>
      <c r="N199">
        <v>0</v>
      </c>
      <c r="O199" s="16" t="str">
        <f t="shared" ref="O199:O212" si="9">IF(AND(M199&lt;=1,N199&lt;=15,N199&gt;0),"Simples",                                                                                                                                 IF(AND(M199=2,N199&lt;5),"Simples",                                                                                                                        IF(AND(M199&lt;=1,N199&gt;15),"Médio",                                                                                                                              IF(AND(M199=2,N199&gt;4,N199&lt;=15),"Médio",                                                                                                         IF(AND(M199&gt;2,N199&lt;5),"Médio",                                                                                                                            IF(AND(M199=2,N199&gt;15),"Complexo",                                                                                                                  IF(AND(M199&gt;2,N199&gt;4),"Complexo","            * ")))))))</f>
        <v xml:space="preserve">            * </v>
      </c>
    </row>
    <row r="200" spans="1:15">
      <c r="A200" s="22" t="s">
        <v>4</v>
      </c>
      <c r="B200" s="23"/>
      <c r="C200" s="23"/>
      <c r="D200" s="23"/>
      <c r="E200">
        <v>0</v>
      </c>
      <c r="F200">
        <v>0</v>
      </c>
      <c r="G200" s="16" t="str">
        <f t="shared" si="7"/>
        <v xml:space="preserve">            * </v>
      </c>
      <c r="I200" s="22" t="s">
        <v>4</v>
      </c>
      <c r="J200" s="23"/>
      <c r="K200" s="23"/>
      <c r="L200" s="23"/>
      <c r="M200">
        <v>0</v>
      </c>
      <c r="N200">
        <v>0</v>
      </c>
      <c r="O200" s="16" t="str">
        <f t="shared" si="9"/>
        <v xml:space="preserve">            * </v>
      </c>
    </row>
    <row r="201" spans="1:15">
      <c r="A201" s="22" t="s">
        <v>4</v>
      </c>
      <c r="B201" s="23"/>
      <c r="C201" s="23"/>
      <c r="D201" s="23"/>
      <c r="E201">
        <v>0</v>
      </c>
      <c r="F201">
        <v>0</v>
      </c>
      <c r="G201" s="16" t="str">
        <f t="shared" si="7"/>
        <v xml:space="preserve">            * </v>
      </c>
      <c r="I201" s="22" t="s">
        <v>4</v>
      </c>
      <c r="J201" s="23"/>
      <c r="K201" s="23"/>
      <c r="L201" s="23"/>
      <c r="M201">
        <v>0</v>
      </c>
      <c r="N201">
        <v>0</v>
      </c>
      <c r="O201" s="16" t="str">
        <f t="shared" si="9"/>
        <v xml:space="preserve">            * </v>
      </c>
    </row>
    <row r="202" spans="1:15">
      <c r="A202" s="22"/>
      <c r="B202" s="23"/>
      <c r="C202" s="23"/>
      <c r="D202" s="23"/>
      <c r="E202">
        <v>0</v>
      </c>
      <c r="F202">
        <v>0</v>
      </c>
      <c r="G202" s="16" t="str">
        <f t="shared" si="7"/>
        <v xml:space="preserve">            * </v>
      </c>
      <c r="I202" s="22"/>
      <c r="J202" s="23"/>
      <c r="K202" s="23"/>
      <c r="L202" s="23"/>
      <c r="M202">
        <v>0</v>
      </c>
      <c r="N202">
        <v>0</v>
      </c>
      <c r="O202" s="16" t="str">
        <f t="shared" si="9"/>
        <v xml:space="preserve">            * </v>
      </c>
    </row>
    <row r="203" spans="1:15">
      <c r="A203" s="22"/>
      <c r="B203" s="23"/>
      <c r="C203" s="23"/>
      <c r="D203" s="23"/>
      <c r="E203">
        <v>0</v>
      </c>
      <c r="F203">
        <v>0</v>
      </c>
      <c r="G203" s="16" t="str">
        <f t="shared" ref="G203:G212" si="10">IF(AND(E203&lt;=1,F203&lt;=15,F203&gt;0),"Simples",                                                                                                                                 IF(AND(E203=2,F203&lt;5),"Simples",                                                                                                                        IF(AND(E203&lt;=1,F203&gt;15),"Médio",                                                                                                                              IF(AND(E203=2,F203&gt;4,F203&lt;=15),"Médio",                                                                                                         IF(AND(E203&gt;2,F203&lt;5),"Médio",                                                                                                                            IF(AND(E203=2,F203&gt;15),"Complexo",                                                                                                                  IF(AND(E203&gt;2,F203&gt;4),"Complexo","            * ")))))))</f>
        <v xml:space="preserve">            * </v>
      </c>
      <c r="I203" s="22"/>
      <c r="J203" s="23"/>
      <c r="K203" s="23"/>
      <c r="L203" s="23"/>
      <c r="M203">
        <v>0</v>
      </c>
      <c r="N203">
        <v>0</v>
      </c>
      <c r="O203" s="16" t="str">
        <f t="shared" si="9"/>
        <v xml:space="preserve">            * </v>
      </c>
    </row>
    <row r="204" spans="1:15">
      <c r="A204" s="22"/>
      <c r="B204" s="23"/>
      <c r="C204" s="23"/>
      <c r="D204" s="23"/>
      <c r="E204">
        <v>0</v>
      </c>
      <c r="F204">
        <v>0</v>
      </c>
      <c r="G204" s="16" t="str">
        <f t="shared" si="10"/>
        <v xml:space="preserve">            * </v>
      </c>
      <c r="I204" s="22"/>
      <c r="J204" s="23"/>
      <c r="K204" s="23"/>
      <c r="L204" s="23"/>
      <c r="M204">
        <v>0</v>
      </c>
      <c r="N204">
        <v>0</v>
      </c>
      <c r="O204" s="16" t="str">
        <f t="shared" si="9"/>
        <v xml:space="preserve">            * </v>
      </c>
    </row>
    <row r="205" spans="1:15">
      <c r="A205" s="22"/>
      <c r="B205" s="23"/>
      <c r="C205" s="23"/>
      <c r="D205" s="23"/>
      <c r="E205">
        <v>0</v>
      </c>
      <c r="F205">
        <v>0</v>
      </c>
      <c r="G205" s="16" t="str">
        <f t="shared" si="10"/>
        <v xml:space="preserve">            * </v>
      </c>
      <c r="I205" s="22"/>
      <c r="J205" s="23"/>
      <c r="K205" s="23"/>
      <c r="L205" s="23"/>
      <c r="M205">
        <v>0</v>
      </c>
      <c r="N205">
        <v>0</v>
      </c>
      <c r="O205" s="16" t="str">
        <f t="shared" si="9"/>
        <v xml:space="preserve">            * </v>
      </c>
    </row>
    <row r="206" spans="1:15">
      <c r="A206" s="22"/>
      <c r="B206" s="23"/>
      <c r="C206" s="23"/>
      <c r="D206" s="23"/>
      <c r="E206">
        <v>0</v>
      </c>
      <c r="F206">
        <v>0</v>
      </c>
      <c r="G206" s="16" t="str">
        <f t="shared" si="10"/>
        <v xml:space="preserve">            * </v>
      </c>
      <c r="I206" s="22"/>
      <c r="J206" s="23"/>
      <c r="K206" s="23"/>
      <c r="L206" s="23"/>
      <c r="M206">
        <v>0</v>
      </c>
      <c r="N206">
        <v>0</v>
      </c>
      <c r="O206" s="16" t="str">
        <f t="shared" si="9"/>
        <v xml:space="preserve">            * </v>
      </c>
    </row>
    <row r="207" spans="1:15">
      <c r="A207" s="22"/>
      <c r="B207" s="23"/>
      <c r="C207" s="23"/>
      <c r="D207" s="23"/>
      <c r="E207">
        <v>0</v>
      </c>
      <c r="F207">
        <v>0</v>
      </c>
      <c r="G207" s="16" t="str">
        <f t="shared" si="10"/>
        <v xml:space="preserve">            * </v>
      </c>
      <c r="I207" s="22"/>
      <c r="J207" s="23"/>
      <c r="K207" s="23"/>
      <c r="L207" s="23"/>
      <c r="M207">
        <v>0</v>
      </c>
      <c r="N207">
        <v>0</v>
      </c>
      <c r="O207" s="16" t="str">
        <f t="shared" si="9"/>
        <v xml:space="preserve">            * </v>
      </c>
    </row>
    <row r="208" spans="1:15">
      <c r="A208" s="22"/>
      <c r="B208" s="23"/>
      <c r="C208" s="23"/>
      <c r="D208" s="23"/>
      <c r="E208">
        <v>0</v>
      </c>
      <c r="F208">
        <v>0</v>
      </c>
      <c r="G208" s="16" t="str">
        <f t="shared" si="10"/>
        <v xml:space="preserve">            * </v>
      </c>
      <c r="I208" s="22"/>
      <c r="J208" s="23"/>
      <c r="K208" s="23"/>
      <c r="L208" s="23"/>
      <c r="M208">
        <v>0</v>
      </c>
      <c r="N208">
        <v>0</v>
      </c>
      <c r="O208" s="16" t="str">
        <f t="shared" si="9"/>
        <v xml:space="preserve">            * </v>
      </c>
    </row>
    <row r="209" spans="1:15">
      <c r="A209" s="22"/>
      <c r="B209" s="23"/>
      <c r="C209" s="23"/>
      <c r="D209" s="23"/>
      <c r="E209">
        <v>0</v>
      </c>
      <c r="F209">
        <v>0</v>
      </c>
      <c r="G209" s="16" t="str">
        <f t="shared" si="10"/>
        <v xml:space="preserve">            * </v>
      </c>
      <c r="I209" s="22"/>
      <c r="J209" s="23"/>
      <c r="K209" s="23"/>
      <c r="L209" s="23"/>
      <c r="M209">
        <v>0</v>
      </c>
      <c r="N209">
        <v>0</v>
      </c>
      <c r="O209" s="16" t="str">
        <f t="shared" si="9"/>
        <v xml:space="preserve">            * </v>
      </c>
    </row>
    <row r="210" spans="1:15">
      <c r="A210" s="22"/>
      <c r="B210" s="23"/>
      <c r="C210" s="23"/>
      <c r="D210" s="23"/>
      <c r="E210">
        <v>0</v>
      </c>
      <c r="F210">
        <v>0</v>
      </c>
      <c r="G210" s="16" t="str">
        <f t="shared" si="10"/>
        <v xml:space="preserve">            * </v>
      </c>
      <c r="I210" s="22"/>
      <c r="J210" s="23"/>
      <c r="K210" s="23"/>
      <c r="L210" s="23"/>
      <c r="M210">
        <v>0</v>
      </c>
      <c r="N210">
        <v>0</v>
      </c>
      <c r="O210" s="16" t="str">
        <f t="shared" si="9"/>
        <v xml:space="preserve">            * </v>
      </c>
    </row>
    <row r="211" spans="1:15">
      <c r="A211" s="22"/>
      <c r="B211" s="23"/>
      <c r="C211" s="23"/>
      <c r="D211" s="23"/>
      <c r="E211">
        <v>0</v>
      </c>
      <c r="F211">
        <v>0</v>
      </c>
      <c r="G211" s="16" t="str">
        <f t="shared" si="10"/>
        <v xml:space="preserve">            * </v>
      </c>
      <c r="I211" s="22"/>
      <c r="J211" s="23"/>
      <c r="K211" s="23"/>
      <c r="L211" s="23"/>
      <c r="M211">
        <v>0</v>
      </c>
      <c r="N211">
        <v>0</v>
      </c>
      <c r="O211" s="16" t="str">
        <f t="shared" si="9"/>
        <v xml:space="preserve">            * </v>
      </c>
    </row>
    <row r="212" spans="1:15">
      <c r="A212" s="22"/>
      <c r="B212" s="23"/>
      <c r="C212" s="23"/>
      <c r="D212" s="23"/>
      <c r="E212">
        <v>0</v>
      </c>
      <c r="F212">
        <v>0</v>
      </c>
      <c r="G212" s="16" t="str">
        <f t="shared" si="10"/>
        <v xml:space="preserve">            * </v>
      </c>
      <c r="I212" s="22"/>
      <c r="J212" s="23"/>
      <c r="K212" s="23"/>
      <c r="L212" s="23"/>
      <c r="M212">
        <v>0</v>
      </c>
      <c r="N212">
        <v>0</v>
      </c>
      <c r="O212" s="16" t="str">
        <f t="shared" si="9"/>
        <v xml:space="preserve">            * </v>
      </c>
    </row>
    <row r="213" spans="1:15" ht="18">
      <c r="A213" s="22" t="s">
        <v>4</v>
      </c>
      <c r="B213" s="18"/>
      <c r="C213" s="26"/>
      <c r="D213" s="23"/>
      <c r="E213" s="18" t="s">
        <v>4</v>
      </c>
      <c r="F213" s="23"/>
      <c r="G213" s="24"/>
      <c r="I213" s="22"/>
      <c r="J213" s="23"/>
      <c r="K213" s="23"/>
      <c r="L213" s="23"/>
      <c r="M213" s="23"/>
      <c r="N213" s="48" t="s">
        <v>38</v>
      </c>
      <c r="O213" s="24"/>
    </row>
    <row r="214" spans="1:15">
      <c r="A214" s="22"/>
      <c r="B214" s="18"/>
      <c r="C214" s="26"/>
      <c r="D214" s="23"/>
      <c r="E214" s="18"/>
      <c r="F214" s="23"/>
      <c r="G214" s="24"/>
      <c r="I214" s="22"/>
      <c r="J214" s="26" t="s">
        <v>76</v>
      </c>
      <c r="K214" s="23"/>
      <c r="L214" s="23"/>
      <c r="M214">
        <v>0</v>
      </c>
      <c r="N214" s="23"/>
      <c r="O214" s="24"/>
    </row>
    <row r="215" spans="1:15">
      <c r="A215" s="22"/>
      <c r="B215" s="18"/>
      <c r="C215" s="18"/>
      <c r="D215" s="23"/>
      <c r="E215" s="23"/>
      <c r="F215" s="23"/>
      <c r="G215" s="24"/>
      <c r="I215" s="39"/>
      <c r="J215" s="18"/>
      <c r="K215" s="18"/>
      <c r="L215" s="23"/>
      <c r="M215" s="23"/>
      <c r="N215" s="23"/>
      <c r="O215" s="38"/>
    </row>
    <row r="216" spans="1:15">
      <c r="A216" s="22"/>
      <c r="B216" s="18"/>
      <c r="C216" s="26"/>
      <c r="D216" s="23"/>
      <c r="E216" s="18"/>
      <c r="F216" s="23"/>
      <c r="G216" s="24"/>
      <c r="I216" s="22"/>
      <c r="J216" s="18"/>
      <c r="K216" s="26" t="s">
        <v>63</v>
      </c>
      <c r="L216" s="23"/>
      <c r="M216">
        <v>0</v>
      </c>
      <c r="N216" s="23"/>
      <c r="O216" s="24"/>
    </row>
    <row r="217" spans="1:15">
      <c r="A217" s="22"/>
      <c r="B217" s="18"/>
      <c r="C217" s="26"/>
      <c r="D217" s="23"/>
      <c r="E217" s="18"/>
      <c r="F217" s="23"/>
      <c r="G217" s="24"/>
      <c r="I217" s="22"/>
      <c r="J217" s="18"/>
      <c r="K217" s="26" t="s">
        <v>64</v>
      </c>
      <c r="L217" s="23"/>
      <c r="M217">
        <v>0</v>
      </c>
      <c r="N217" s="23"/>
      <c r="O217" s="24"/>
    </row>
    <row r="218" spans="1:15">
      <c r="A218" s="22"/>
      <c r="B218" s="23"/>
      <c r="C218" s="26"/>
      <c r="D218" s="23"/>
      <c r="E218" s="18"/>
      <c r="F218" s="23"/>
      <c r="G218" s="24"/>
      <c r="I218" s="22"/>
      <c r="J218" s="23"/>
      <c r="K218" s="26" t="s">
        <v>65</v>
      </c>
      <c r="L218" s="23"/>
      <c r="M218">
        <v>0</v>
      </c>
      <c r="N218" s="23"/>
      <c r="O218" s="24"/>
    </row>
    <row r="219" spans="1:15" ht="13.5" thickBot="1">
      <c r="A219" s="28"/>
      <c r="B219" s="29"/>
      <c r="C219" s="29"/>
      <c r="D219" s="29"/>
      <c r="E219" s="29"/>
      <c r="F219" s="29"/>
      <c r="G219" s="30"/>
      <c r="I219" s="28"/>
      <c r="J219" s="29"/>
      <c r="K219" s="29"/>
      <c r="L219" s="29"/>
      <c r="M219" s="29"/>
      <c r="N219" s="29"/>
      <c r="O219" s="30"/>
    </row>
    <row r="221" spans="1:15" ht="15.75">
      <c r="A221" s="15" t="s">
        <v>108</v>
      </c>
      <c r="I221" s="15" t="s">
        <v>77</v>
      </c>
    </row>
    <row r="222" spans="1:15" ht="13.5" thickBot="1"/>
    <row r="223" spans="1:15" ht="15.75">
      <c r="A223" s="19" t="s">
        <v>78</v>
      </c>
      <c r="B223" s="20"/>
      <c r="C223" s="20"/>
      <c r="D223" s="20"/>
      <c r="E223" s="20"/>
      <c r="F223" s="20"/>
      <c r="G223" s="21"/>
      <c r="I223" s="19" t="s">
        <v>79</v>
      </c>
      <c r="J223" s="20"/>
      <c r="K223" s="20"/>
      <c r="L223" s="20"/>
      <c r="M223" s="20"/>
      <c r="N223" s="20"/>
      <c r="O223" s="21"/>
    </row>
    <row r="224" spans="1:15">
      <c r="A224" s="22"/>
      <c r="B224" s="23"/>
      <c r="C224" s="23"/>
      <c r="D224" s="23"/>
      <c r="E224" s="58" t="s">
        <v>111</v>
      </c>
      <c r="F224" s="23"/>
      <c r="G224" s="24"/>
      <c r="I224" s="22"/>
      <c r="J224" s="23"/>
      <c r="K224" s="23"/>
      <c r="L224" s="23"/>
      <c r="M224" s="41" t="s">
        <v>111</v>
      </c>
      <c r="N224" s="23"/>
      <c r="O224" s="24"/>
    </row>
    <row r="225" spans="1:15">
      <c r="A225" s="25" t="s">
        <v>55</v>
      </c>
      <c r="B225" s="23"/>
      <c r="C225" s="23"/>
      <c r="D225" s="23"/>
      <c r="E225" s="26" t="s">
        <v>73</v>
      </c>
      <c r="F225" s="26" t="s">
        <v>57</v>
      </c>
      <c r="G225" s="27" t="s">
        <v>58</v>
      </c>
      <c r="I225" s="25" t="s">
        <v>55</v>
      </c>
      <c r="J225" s="23"/>
      <c r="K225" s="23"/>
      <c r="L225" s="23"/>
      <c r="M225" s="26" t="s">
        <v>73</v>
      </c>
      <c r="N225" s="26" t="s">
        <v>57</v>
      </c>
      <c r="O225" s="27" t="s">
        <v>58</v>
      </c>
    </row>
    <row r="226" spans="1:15">
      <c r="A226" s="22"/>
      <c r="B226" s="23"/>
      <c r="C226" s="23"/>
      <c r="D226" s="23"/>
      <c r="E226" s="26" t="s">
        <v>75</v>
      </c>
      <c r="F226" s="26" t="s">
        <v>60</v>
      </c>
      <c r="G226" s="27" t="s">
        <v>6</v>
      </c>
      <c r="I226" s="22"/>
      <c r="J226" s="23"/>
      <c r="K226" s="23"/>
      <c r="L226" s="23"/>
      <c r="M226" s="49" t="s">
        <v>80</v>
      </c>
      <c r="N226" s="26" t="s">
        <v>60</v>
      </c>
      <c r="O226" s="27" t="s">
        <v>6</v>
      </c>
    </row>
    <row r="227" spans="1:15">
      <c r="A227" s="22"/>
      <c r="B227" s="23"/>
      <c r="C227" s="23"/>
      <c r="D227" s="23"/>
      <c r="E227" s="23"/>
      <c r="F227" s="23"/>
      <c r="G227" s="24"/>
      <c r="I227" s="22"/>
      <c r="J227" s="23"/>
      <c r="K227" s="23"/>
      <c r="L227" s="23"/>
      <c r="M227" s="23" t="s">
        <v>4</v>
      </c>
      <c r="N227" s="23"/>
      <c r="O227" s="24"/>
    </row>
    <row r="228" spans="1:15">
      <c r="A228" s="22" t="s">
        <v>4</v>
      </c>
      <c r="B228" s="23"/>
      <c r="C228" s="23"/>
      <c r="D228" s="23"/>
      <c r="E228">
        <v>0</v>
      </c>
      <c r="F228">
        <v>0</v>
      </c>
      <c r="G228" s="16" t="str">
        <f t="shared" ref="G228:G267" si="11">IF(AND(E228&lt;=1,F228&lt;=19,F228&gt;0),"Simples",                                                                                                                                 IF(AND(E228&gt;=2,E228&lt;=3,F228&lt;=5),"Simples",                                                                                                                        IF(AND(E228&gt;=2,E228&lt;=3,F228&gt;=6,F228&lt;=19),"Médio",                                                                                                                              IF(AND(E228&lt;=1,F228&gt;19),"Médio",                                                                                                         IF(AND(E228&gt;3,F228&lt;=5),"Médio",                                                                                                                            IF(AND(E228&gt;=2,E228&lt;=3,F228&gt;19),"Complexo",                                                                                                                  IF(AND(E228&gt;3,F228&gt;5),"Complexo","            * ")))))))</f>
        <v xml:space="preserve">            * </v>
      </c>
      <c r="I228" s="22" t="s">
        <v>4</v>
      </c>
      <c r="J228" s="23"/>
      <c r="K228" s="23"/>
      <c r="L228" s="23"/>
      <c r="M228">
        <v>0</v>
      </c>
      <c r="N228">
        <v>0</v>
      </c>
      <c r="O228" s="16" t="str">
        <f t="shared" ref="O228:O267" si="12">IF(AND(M228&lt;=1,N228&lt;=19,N228&gt;0),"Simples",                                                                                                                                 IF(AND(M228&gt;=2,M228&lt;=3,N228&lt;=5),"Simples",                                                                                                                        IF(AND(M228&gt;=2,M228&lt;=3,N228&gt;=6,N228&lt;=19),"Médio",                                                                                                                              IF(AND(M228&lt;=1,N228&gt;19),"Médio",                                                                                                         IF(AND(M228&gt;3,N228&lt;=5),"Médio",                                                                                                                            IF(AND(M228&gt;=2,M228&lt;=3,N228&gt;19),"Complexo",                                                                                                                  IF(AND(M228&gt;3,N228&gt;5),"Complexo","            * ")))))))</f>
        <v xml:space="preserve">            * </v>
      </c>
    </row>
    <row r="229" spans="1:15">
      <c r="A229" s="22" t="s">
        <v>4</v>
      </c>
      <c r="B229" s="23"/>
      <c r="C229" s="23"/>
      <c r="D229" s="23"/>
      <c r="E229">
        <v>0</v>
      </c>
      <c r="F229">
        <v>0</v>
      </c>
      <c r="G229" s="16" t="str">
        <f t="shared" si="11"/>
        <v xml:space="preserve">            * </v>
      </c>
      <c r="I229" s="22" t="s">
        <v>4</v>
      </c>
      <c r="J229" s="23"/>
      <c r="K229" s="23"/>
      <c r="L229" s="23"/>
      <c r="M229">
        <v>0</v>
      </c>
      <c r="N229">
        <v>0</v>
      </c>
      <c r="O229" s="16" t="str">
        <f t="shared" si="12"/>
        <v xml:space="preserve">            * </v>
      </c>
    </row>
    <row r="230" spans="1:15">
      <c r="A230" s="22" t="s">
        <v>4</v>
      </c>
      <c r="B230" s="23"/>
      <c r="C230" s="23"/>
      <c r="D230" s="23"/>
      <c r="E230">
        <v>0</v>
      </c>
      <c r="F230">
        <v>0</v>
      </c>
      <c r="G230" s="16" t="str">
        <f t="shared" si="11"/>
        <v xml:space="preserve">            * </v>
      </c>
      <c r="I230" s="22" t="s">
        <v>4</v>
      </c>
      <c r="J230" s="23"/>
      <c r="K230" s="23"/>
      <c r="L230" s="23"/>
      <c r="M230">
        <v>0</v>
      </c>
      <c r="N230">
        <v>0</v>
      </c>
      <c r="O230" s="16" t="str">
        <f t="shared" si="12"/>
        <v xml:space="preserve">            * </v>
      </c>
    </row>
    <row r="231" spans="1:15">
      <c r="A231" s="22" t="s">
        <v>4</v>
      </c>
      <c r="B231" s="23"/>
      <c r="C231" s="23"/>
      <c r="D231" s="23"/>
      <c r="E231">
        <v>0</v>
      </c>
      <c r="F231">
        <v>0</v>
      </c>
      <c r="G231" s="16" t="str">
        <f t="shared" si="11"/>
        <v xml:space="preserve">            * </v>
      </c>
      <c r="I231" s="22" t="s">
        <v>4</v>
      </c>
      <c r="J231" s="23"/>
      <c r="K231" s="23"/>
      <c r="L231" s="23"/>
      <c r="M231">
        <v>0</v>
      </c>
      <c r="N231">
        <v>0</v>
      </c>
      <c r="O231" s="16" t="str">
        <f t="shared" si="12"/>
        <v xml:space="preserve">            * </v>
      </c>
    </row>
    <row r="232" spans="1:15">
      <c r="A232" s="22" t="s">
        <v>4</v>
      </c>
      <c r="B232" s="23"/>
      <c r="C232" s="23"/>
      <c r="D232" s="23"/>
      <c r="E232">
        <v>0</v>
      </c>
      <c r="F232">
        <v>0</v>
      </c>
      <c r="G232" s="16" t="str">
        <f t="shared" si="11"/>
        <v xml:space="preserve">            * </v>
      </c>
      <c r="I232" s="22" t="s">
        <v>4</v>
      </c>
      <c r="J232" s="23"/>
      <c r="K232" s="23"/>
      <c r="L232" s="23"/>
      <c r="M232">
        <v>0</v>
      </c>
      <c r="N232">
        <v>0</v>
      </c>
      <c r="O232" s="16" t="str">
        <f t="shared" si="12"/>
        <v xml:space="preserve">            * </v>
      </c>
    </row>
    <row r="233" spans="1:15">
      <c r="A233" s="22" t="s">
        <v>4</v>
      </c>
      <c r="B233" s="23"/>
      <c r="C233" s="23"/>
      <c r="D233" s="23"/>
      <c r="E233">
        <v>0</v>
      </c>
      <c r="F233">
        <v>0</v>
      </c>
      <c r="G233" s="16" t="str">
        <f t="shared" si="11"/>
        <v xml:space="preserve">            * </v>
      </c>
      <c r="I233" s="22" t="s">
        <v>4</v>
      </c>
      <c r="J233" s="23"/>
      <c r="K233" s="23"/>
      <c r="L233" s="23"/>
      <c r="M233">
        <v>0</v>
      </c>
      <c r="N233">
        <v>0</v>
      </c>
      <c r="O233" s="16" t="str">
        <f t="shared" si="12"/>
        <v xml:space="preserve">            * </v>
      </c>
    </row>
    <row r="234" spans="1:15">
      <c r="A234" s="22" t="s">
        <v>4</v>
      </c>
      <c r="B234" s="23"/>
      <c r="C234" s="23"/>
      <c r="D234" s="23"/>
      <c r="E234">
        <v>0</v>
      </c>
      <c r="F234">
        <v>0</v>
      </c>
      <c r="G234" s="16" t="str">
        <f t="shared" si="11"/>
        <v xml:space="preserve">            * </v>
      </c>
      <c r="I234" s="22" t="s">
        <v>4</v>
      </c>
      <c r="J234" s="23"/>
      <c r="K234" s="23"/>
      <c r="L234" s="23"/>
      <c r="M234">
        <v>0</v>
      </c>
      <c r="N234">
        <v>0</v>
      </c>
      <c r="O234" s="16" t="str">
        <f t="shared" si="12"/>
        <v xml:space="preserve">            * </v>
      </c>
    </row>
    <row r="235" spans="1:15">
      <c r="A235" s="22" t="s">
        <v>4</v>
      </c>
      <c r="B235" s="23"/>
      <c r="C235" s="23"/>
      <c r="D235" s="23"/>
      <c r="E235">
        <v>0</v>
      </c>
      <c r="F235">
        <v>0</v>
      </c>
      <c r="G235" s="16" t="str">
        <f t="shared" si="11"/>
        <v xml:space="preserve">            * </v>
      </c>
      <c r="I235" s="22" t="s">
        <v>4</v>
      </c>
      <c r="J235" s="23"/>
      <c r="K235" s="23"/>
      <c r="L235" s="23"/>
      <c r="M235">
        <v>0</v>
      </c>
      <c r="N235">
        <v>0</v>
      </c>
      <c r="O235" s="16" t="str">
        <f t="shared" si="12"/>
        <v xml:space="preserve">            * </v>
      </c>
    </row>
    <row r="236" spans="1:15">
      <c r="A236" s="22" t="s">
        <v>61</v>
      </c>
      <c r="B236" s="23"/>
      <c r="C236" s="23"/>
      <c r="D236" s="23"/>
      <c r="E236">
        <v>0</v>
      </c>
      <c r="F236">
        <v>0</v>
      </c>
      <c r="G236" s="16" t="str">
        <f t="shared" si="11"/>
        <v xml:space="preserve">            * </v>
      </c>
      <c r="I236" s="22" t="s">
        <v>4</v>
      </c>
      <c r="J236" s="23"/>
      <c r="K236" s="23"/>
      <c r="L236" s="23"/>
      <c r="M236">
        <v>0</v>
      </c>
      <c r="N236">
        <v>0</v>
      </c>
      <c r="O236" s="16" t="str">
        <f t="shared" si="12"/>
        <v xml:space="preserve">            * </v>
      </c>
    </row>
    <row r="237" spans="1:15">
      <c r="A237" s="22" t="s">
        <v>4</v>
      </c>
      <c r="B237" s="23"/>
      <c r="C237" s="23"/>
      <c r="D237" s="23"/>
      <c r="E237">
        <v>0</v>
      </c>
      <c r="F237">
        <v>0</v>
      </c>
      <c r="G237" s="16" t="str">
        <f t="shared" si="11"/>
        <v xml:space="preserve">            * </v>
      </c>
      <c r="I237" s="22" t="s">
        <v>4</v>
      </c>
      <c r="J237" s="23"/>
      <c r="K237" s="23"/>
      <c r="L237" s="23"/>
      <c r="M237">
        <v>0</v>
      </c>
      <c r="N237">
        <v>0</v>
      </c>
      <c r="O237" s="16" t="str">
        <f t="shared" si="12"/>
        <v xml:space="preserve">            * </v>
      </c>
    </row>
    <row r="238" spans="1:15">
      <c r="A238" s="22" t="s">
        <v>4</v>
      </c>
      <c r="B238" s="23"/>
      <c r="C238" s="23"/>
      <c r="D238" s="23"/>
      <c r="E238">
        <v>0</v>
      </c>
      <c r="F238">
        <v>0</v>
      </c>
      <c r="G238" s="16" t="str">
        <f t="shared" si="11"/>
        <v xml:space="preserve">            * </v>
      </c>
      <c r="I238" s="22" t="s">
        <v>4</v>
      </c>
      <c r="J238" s="23"/>
      <c r="K238" s="23"/>
      <c r="L238" s="23"/>
      <c r="M238">
        <v>0</v>
      </c>
      <c r="N238">
        <v>0</v>
      </c>
      <c r="O238" s="16" t="str">
        <f t="shared" si="12"/>
        <v xml:space="preserve">            * </v>
      </c>
    </row>
    <row r="239" spans="1:15">
      <c r="A239" s="22" t="s">
        <v>4</v>
      </c>
      <c r="B239" s="23"/>
      <c r="C239" s="23"/>
      <c r="D239" s="23"/>
      <c r="E239">
        <v>0</v>
      </c>
      <c r="F239">
        <v>0</v>
      </c>
      <c r="G239" s="16" t="str">
        <f t="shared" si="11"/>
        <v xml:space="preserve">            * </v>
      </c>
      <c r="I239" s="22" t="s">
        <v>4</v>
      </c>
      <c r="J239" s="23"/>
      <c r="K239" s="23"/>
      <c r="L239" s="23"/>
      <c r="M239">
        <v>0</v>
      </c>
      <c r="N239">
        <v>0</v>
      </c>
      <c r="O239" s="16" t="str">
        <f t="shared" si="12"/>
        <v xml:space="preserve">            * </v>
      </c>
    </row>
    <row r="240" spans="1:15">
      <c r="A240" s="22" t="s">
        <v>4</v>
      </c>
      <c r="B240" s="23"/>
      <c r="C240" s="23"/>
      <c r="D240" s="23"/>
      <c r="E240">
        <v>0</v>
      </c>
      <c r="F240">
        <v>0</v>
      </c>
      <c r="G240" s="16" t="str">
        <f t="shared" si="11"/>
        <v xml:space="preserve">            * </v>
      </c>
      <c r="I240" s="22" t="s">
        <v>4</v>
      </c>
      <c r="J240" s="23"/>
      <c r="K240" s="23"/>
      <c r="L240" s="23"/>
      <c r="M240">
        <v>0</v>
      </c>
      <c r="N240">
        <v>0</v>
      </c>
      <c r="O240" s="16" t="str">
        <f t="shared" si="12"/>
        <v xml:space="preserve">            * </v>
      </c>
    </row>
    <row r="241" spans="1:15">
      <c r="A241" s="22" t="s">
        <v>4</v>
      </c>
      <c r="B241" s="23"/>
      <c r="C241" s="23"/>
      <c r="D241" s="23"/>
      <c r="E241">
        <v>0</v>
      </c>
      <c r="F241">
        <v>0</v>
      </c>
      <c r="G241" s="16" t="str">
        <f t="shared" si="11"/>
        <v xml:space="preserve">            * </v>
      </c>
      <c r="I241" s="22" t="s">
        <v>4</v>
      </c>
      <c r="J241" s="23"/>
      <c r="K241" s="23"/>
      <c r="L241" s="23"/>
      <c r="M241">
        <v>0</v>
      </c>
      <c r="N241">
        <v>0</v>
      </c>
      <c r="O241" s="16" t="str">
        <f t="shared" si="12"/>
        <v xml:space="preserve">            * </v>
      </c>
    </row>
    <row r="242" spans="1:15">
      <c r="A242" s="22" t="s">
        <v>4</v>
      </c>
      <c r="B242" s="23"/>
      <c r="C242" s="23"/>
      <c r="D242" s="23"/>
      <c r="E242">
        <v>0</v>
      </c>
      <c r="F242">
        <v>0</v>
      </c>
      <c r="G242" s="16" t="str">
        <f t="shared" si="11"/>
        <v xml:space="preserve">            * </v>
      </c>
      <c r="I242" s="22" t="s">
        <v>4</v>
      </c>
      <c r="J242" s="23"/>
      <c r="K242" s="23"/>
      <c r="L242" s="23"/>
      <c r="M242">
        <v>0</v>
      </c>
      <c r="N242">
        <v>0</v>
      </c>
      <c r="O242" s="16" t="str">
        <f t="shared" si="12"/>
        <v xml:space="preserve">            * </v>
      </c>
    </row>
    <row r="243" spans="1:15">
      <c r="A243" s="22" t="s">
        <v>4</v>
      </c>
      <c r="B243" s="23"/>
      <c r="C243" s="23"/>
      <c r="D243" s="23"/>
      <c r="E243">
        <v>0</v>
      </c>
      <c r="F243">
        <v>0</v>
      </c>
      <c r="G243" s="16" t="str">
        <f t="shared" si="11"/>
        <v xml:space="preserve">            * </v>
      </c>
      <c r="I243" s="22" t="s">
        <v>4</v>
      </c>
      <c r="J243" s="23"/>
      <c r="K243" s="23"/>
      <c r="L243" s="23"/>
      <c r="M243">
        <v>0</v>
      </c>
      <c r="N243">
        <v>0</v>
      </c>
      <c r="O243" s="16" t="str">
        <f t="shared" si="12"/>
        <v xml:space="preserve">            * </v>
      </c>
    </row>
    <row r="244" spans="1:15">
      <c r="A244" s="22" t="s">
        <v>4</v>
      </c>
      <c r="B244" s="23"/>
      <c r="C244" s="23"/>
      <c r="D244" s="23"/>
      <c r="E244">
        <v>0</v>
      </c>
      <c r="F244">
        <v>0</v>
      </c>
      <c r="G244" s="16" t="str">
        <f t="shared" si="11"/>
        <v xml:space="preserve">            * </v>
      </c>
      <c r="I244" s="22" t="s">
        <v>4</v>
      </c>
      <c r="J244" s="23"/>
      <c r="K244" s="23"/>
      <c r="L244" s="23"/>
      <c r="M244">
        <v>0</v>
      </c>
      <c r="N244">
        <v>0</v>
      </c>
      <c r="O244" s="16" t="str">
        <f t="shared" si="12"/>
        <v xml:space="preserve">            * </v>
      </c>
    </row>
    <row r="245" spans="1:15">
      <c r="A245" s="22" t="s">
        <v>4</v>
      </c>
      <c r="B245" s="23"/>
      <c r="C245" s="23"/>
      <c r="D245" s="23"/>
      <c r="E245">
        <v>0</v>
      </c>
      <c r="F245">
        <v>0</v>
      </c>
      <c r="G245" s="16" t="str">
        <f t="shared" si="11"/>
        <v xml:space="preserve">            * </v>
      </c>
      <c r="I245" s="22" t="s">
        <v>4</v>
      </c>
      <c r="J245" s="23"/>
      <c r="K245" s="23"/>
      <c r="L245" s="23"/>
      <c r="M245">
        <v>0</v>
      </c>
      <c r="N245">
        <v>0</v>
      </c>
      <c r="O245" s="16" t="str">
        <f t="shared" si="12"/>
        <v xml:space="preserve">            * </v>
      </c>
    </row>
    <row r="246" spans="1:15">
      <c r="A246" s="22" t="s">
        <v>4</v>
      </c>
      <c r="B246" s="23"/>
      <c r="C246" s="23"/>
      <c r="D246" s="23"/>
      <c r="E246">
        <v>0</v>
      </c>
      <c r="F246">
        <v>0</v>
      </c>
      <c r="G246" s="16" t="str">
        <f t="shared" si="11"/>
        <v xml:space="preserve">            * </v>
      </c>
      <c r="I246" s="22" t="s">
        <v>4</v>
      </c>
      <c r="J246" s="23"/>
      <c r="K246" s="23"/>
      <c r="L246" s="23"/>
      <c r="M246">
        <v>0</v>
      </c>
      <c r="N246">
        <v>0</v>
      </c>
      <c r="O246" s="16" t="str">
        <f t="shared" si="12"/>
        <v xml:space="preserve">            * </v>
      </c>
    </row>
    <row r="247" spans="1:15">
      <c r="A247" s="22" t="s">
        <v>4</v>
      </c>
      <c r="B247" s="23"/>
      <c r="C247" s="23"/>
      <c r="D247" s="23"/>
      <c r="E247">
        <v>0</v>
      </c>
      <c r="F247">
        <v>0</v>
      </c>
      <c r="G247" s="16" t="str">
        <f t="shared" si="11"/>
        <v xml:space="preserve">            * </v>
      </c>
      <c r="I247" s="22" t="s">
        <v>4</v>
      </c>
      <c r="J247" s="23"/>
      <c r="K247" s="23"/>
      <c r="L247" s="23"/>
      <c r="M247">
        <v>0</v>
      </c>
      <c r="N247">
        <v>0</v>
      </c>
      <c r="O247" s="16" t="str">
        <f t="shared" si="12"/>
        <v xml:space="preserve">            * </v>
      </c>
    </row>
    <row r="248" spans="1:15">
      <c r="A248" s="22" t="s">
        <v>4</v>
      </c>
      <c r="B248" s="23"/>
      <c r="C248" s="23"/>
      <c r="D248" s="23"/>
      <c r="E248">
        <v>0</v>
      </c>
      <c r="F248">
        <v>0</v>
      </c>
      <c r="G248" s="16" t="str">
        <f t="shared" si="11"/>
        <v xml:space="preserve">            * </v>
      </c>
      <c r="I248" s="22" t="s">
        <v>4</v>
      </c>
      <c r="J248" s="23"/>
      <c r="K248" s="23"/>
      <c r="L248" s="23"/>
      <c r="M248">
        <v>0</v>
      </c>
      <c r="N248">
        <v>0</v>
      </c>
      <c r="O248" s="16" t="str">
        <f t="shared" si="12"/>
        <v xml:space="preserve">            * </v>
      </c>
    </row>
    <row r="249" spans="1:15">
      <c r="A249" s="22"/>
      <c r="B249" s="23"/>
      <c r="C249" s="23"/>
      <c r="D249" s="23"/>
      <c r="E249">
        <v>0</v>
      </c>
      <c r="F249">
        <v>0</v>
      </c>
      <c r="G249" s="16" t="str">
        <f t="shared" si="11"/>
        <v xml:space="preserve">            * </v>
      </c>
      <c r="I249" s="22" t="s">
        <v>4</v>
      </c>
      <c r="J249" s="23"/>
      <c r="K249" s="23"/>
      <c r="L249" s="23"/>
      <c r="M249">
        <v>0</v>
      </c>
      <c r="N249">
        <v>0</v>
      </c>
      <c r="O249" s="16" t="str">
        <f t="shared" si="12"/>
        <v xml:space="preserve">            * </v>
      </c>
    </row>
    <row r="250" spans="1:15">
      <c r="A250" s="22"/>
      <c r="B250" s="23"/>
      <c r="C250" s="23"/>
      <c r="D250" s="23"/>
      <c r="E250">
        <v>0</v>
      </c>
      <c r="F250">
        <v>0</v>
      </c>
      <c r="G250" s="16" t="str">
        <f t="shared" si="11"/>
        <v xml:space="preserve">            * </v>
      </c>
      <c r="I250" s="22" t="s">
        <v>4</v>
      </c>
      <c r="J250" s="23"/>
      <c r="K250" s="23"/>
      <c r="L250" s="23"/>
      <c r="M250">
        <v>0</v>
      </c>
      <c r="N250">
        <v>0</v>
      </c>
      <c r="O250" s="16" t="str">
        <f t="shared" si="12"/>
        <v xml:space="preserve">            * </v>
      </c>
    </row>
    <row r="251" spans="1:15">
      <c r="A251" s="22"/>
      <c r="B251" s="23"/>
      <c r="C251" s="23"/>
      <c r="D251" s="23"/>
      <c r="E251">
        <v>0</v>
      </c>
      <c r="F251">
        <v>0</v>
      </c>
      <c r="G251" s="16" t="str">
        <f t="shared" si="11"/>
        <v xml:space="preserve">            * </v>
      </c>
      <c r="I251" s="22" t="s">
        <v>4</v>
      </c>
      <c r="J251" s="23"/>
      <c r="K251" s="23"/>
      <c r="L251" s="23"/>
      <c r="M251">
        <v>0</v>
      </c>
      <c r="N251">
        <v>0</v>
      </c>
      <c r="O251" s="16" t="str">
        <f t="shared" si="12"/>
        <v xml:space="preserve">            * </v>
      </c>
    </row>
    <row r="252" spans="1:15">
      <c r="A252" s="22"/>
      <c r="B252" s="23"/>
      <c r="C252" s="23"/>
      <c r="D252" s="23"/>
      <c r="E252">
        <v>0</v>
      </c>
      <c r="F252">
        <v>0</v>
      </c>
      <c r="G252" s="16" t="str">
        <f t="shared" si="11"/>
        <v xml:space="preserve">            * </v>
      </c>
      <c r="I252" s="22" t="s">
        <v>4</v>
      </c>
      <c r="J252" s="23"/>
      <c r="K252" s="23"/>
      <c r="L252" s="23"/>
      <c r="M252">
        <v>0</v>
      </c>
      <c r="N252">
        <v>0</v>
      </c>
      <c r="O252" s="16" t="str">
        <f t="shared" si="12"/>
        <v xml:space="preserve">            * </v>
      </c>
    </row>
    <row r="253" spans="1:15">
      <c r="A253" s="22"/>
      <c r="B253" s="23"/>
      <c r="C253" s="23"/>
      <c r="D253" s="23"/>
      <c r="E253">
        <v>0</v>
      </c>
      <c r="F253">
        <v>0</v>
      </c>
      <c r="G253" s="16" t="str">
        <f t="shared" si="11"/>
        <v xml:space="preserve">            * </v>
      </c>
      <c r="I253" s="22" t="s">
        <v>4</v>
      </c>
      <c r="J253" s="23"/>
      <c r="K253" s="23"/>
      <c r="L253" s="23"/>
      <c r="M253">
        <v>0</v>
      </c>
      <c r="N253">
        <v>0</v>
      </c>
      <c r="O253" s="16" t="str">
        <f t="shared" si="12"/>
        <v xml:space="preserve">            * </v>
      </c>
    </row>
    <row r="254" spans="1:15">
      <c r="A254" s="22"/>
      <c r="B254" s="23"/>
      <c r="C254" s="23"/>
      <c r="D254" s="23"/>
      <c r="E254">
        <v>0</v>
      </c>
      <c r="F254">
        <v>0</v>
      </c>
      <c r="G254" s="16" t="str">
        <f t="shared" si="11"/>
        <v xml:space="preserve">            * </v>
      </c>
      <c r="I254" s="22" t="s">
        <v>4</v>
      </c>
      <c r="J254" s="23"/>
      <c r="K254" s="23"/>
      <c r="L254" s="23"/>
      <c r="M254">
        <v>0</v>
      </c>
      <c r="N254">
        <v>0</v>
      </c>
      <c r="O254" s="16" t="str">
        <f t="shared" si="12"/>
        <v xml:space="preserve">            * </v>
      </c>
    </row>
    <row r="255" spans="1:15">
      <c r="A255" s="22"/>
      <c r="B255" s="23"/>
      <c r="C255" s="23"/>
      <c r="D255" s="23"/>
      <c r="E255">
        <v>0</v>
      </c>
      <c r="F255">
        <v>0</v>
      </c>
      <c r="G255" s="16" t="str">
        <f t="shared" si="11"/>
        <v xml:space="preserve">            * </v>
      </c>
      <c r="I255" s="22" t="s">
        <v>4</v>
      </c>
      <c r="J255" s="23"/>
      <c r="K255" s="23"/>
      <c r="L255" s="23"/>
      <c r="M255">
        <v>0</v>
      </c>
      <c r="N255">
        <v>0</v>
      </c>
      <c r="O255" s="16" t="str">
        <f t="shared" si="12"/>
        <v xml:space="preserve">            * </v>
      </c>
    </row>
    <row r="256" spans="1:15">
      <c r="A256" s="22"/>
      <c r="B256" s="23"/>
      <c r="C256" s="23"/>
      <c r="D256" s="23"/>
      <c r="E256">
        <v>0</v>
      </c>
      <c r="F256">
        <v>0</v>
      </c>
      <c r="G256" s="16" t="str">
        <f t="shared" si="11"/>
        <v xml:space="preserve">            * </v>
      </c>
      <c r="I256" s="22" t="s">
        <v>4</v>
      </c>
      <c r="J256" s="23"/>
      <c r="K256" s="23"/>
      <c r="L256" s="23"/>
      <c r="M256">
        <v>0</v>
      </c>
      <c r="N256">
        <v>0</v>
      </c>
      <c r="O256" s="16" t="str">
        <f t="shared" si="12"/>
        <v xml:space="preserve">            * </v>
      </c>
    </row>
    <row r="257" spans="1:15">
      <c r="A257" s="22"/>
      <c r="B257" s="23"/>
      <c r="C257" s="23"/>
      <c r="D257" s="23"/>
      <c r="E257">
        <v>0</v>
      </c>
      <c r="F257">
        <v>0</v>
      </c>
      <c r="G257" s="16" t="str">
        <f t="shared" si="11"/>
        <v xml:space="preserve">            * </v>
      </c>
      <c r="I257" s="22" t="s">
        <v>4</v>
      </c>
      <c r="J257" s="23"/>
      <c r="K257" s="23"/>
      <c r="L257" s="23"/>
      <c r="M257">
        <v>0</v>
      </c>
      <c r="N257">
        <v>0</v>
      </c>
      <c r="O257" s="16" t="str">
        <f t="shared" si="12"/>
        <v xml:space="preserve">            * </v>
      </c>
    </row>
    <row r="258" spans="1:15">
      <c r="A258" s="22"/>
      <c r="B258" s="23"/>
      <c r="C258" s="23"/>
      <c r="D258" s="23"/>
      <c r="E258">
        <v>0</v>
      </c>
      <c r="F258">
        <v>0</v>
      </c>
      <c r="G258" s="16" t="str">
        <f t="shared" si="11"/>
        <v xml:space="preserve">            * </v>
      </c>
      <c r="I258" s="22" t="s">
        <v>4</v>
      </c>
      <c r="J258" s="23"/>
      <c r="K258" s="23"/>
      <c r="L258" s="23"/>
      <c r="M258">
        <v>0</v>
      </c>
      <c r="N258">
        <v>0</v>
      </c>
      <c r="O258" s="16" t="str">
        <f t="shared" si="12"/>
        <v xml:space="preserve">            * </v>
      </c>
    </row>
    <row r="259" spans="1:15">
      <c r="A259" s="22"/>
      <c r="B259" s="23"/>
      <c r="C259" s="23"/>
      <c r="D259" s="23"/>
      <c r="E259">
        <v>0</v>
      </c>
      <c r="F259">
        <v>0</v>
      </c>
      <c r="G259" s="16" t="str">
        <f t="shared" si="11"/>
        <v xml:space="preserve">            * </v>
      </c>
      <c r="I259" s="22" t="s">
        <v>4</v>
      </c>
      <c r="J259" s="23"/>
      <c r="K259" s="23"/>
      <c r="L259" s="23"/>
      <c r="M259">
        <v>0</v>
      </c>
      <c r="N259">
        <v>0</v>
      </c>
      <c r="O259" s="16" t="str">
        <f t="shared" si="12"/>
        <v xml:space="preserve">            * </v>
      </c>
    </row>
    <row r="260" spans="1:15">
      <c r="A260" s="22" t="s">
        <v>4</v>
      </c>
      <c r="B260" s="23"/>
      <c r="C260" s="23"/>
      <c r="D260" s="23"/>
      <c r="E260">
        <v>0</v>
      </c>
      <c r="F260">
        <v>0</v>
      </c>
      <c r="G260" s="16" t="str">
        <f t="shared" si="11"/>
        <v xml:space="preserve">            * </v>
      </c>
      <c r="I260" s="22" t="s">
        <v>4</v>
      </c>
      <c r="J260" s="23"/>
      <c r="K260" s="23"/>
      <c r="L260" s="23"/>
      <c r="M260">
        <v>0</v>
      </c>
      <c r="N260">
        <v>0</v>
      </c>
      <c r="O260" s="16" t="str">
        <f t="shared" si="12"/>
        <v xml:space="preserve">            * </v>
      </c>
    </row>
    <row r="261" spans="1:15">
      <c r="A261" s="22" t="s">
        <v>4</v>
      </c>
      <c r="B261" s="23"/>
      <c r="C261" s="23"/>
      <c r="D261" s="23"/>
      <c r="E261">
        <v>0</v>
      </c>
      <c r="F261">
        <v>0</v>
      </c>
      <c r="G261" s="16" t="str">
        <f t="shared" si="11"/>
        <v xml:space="preserve">            * </v>
      </c>
      <c r="I261" s="22" t="s">
        <v>4</v>
      </c>
      <c r="J261" s="23"/>
      <c r="K261" s="23"/>
      <c r="L261" s="23"/>
      <c r="M261">
        <v>0</v>
      </c>
      <c r="N261">
        <v>0</v>
      </c>
      <c r="O261" s="16" t="str">
        <f t="shared" si="12"/>
        <v xml:space="preserve">            * </v>
      </c>
    </row>
    <row r="262" spans="1:15">
      <c r="A262" s="22" t="s">
        <v>4</v>
      </c>
      <c r="B262" s="23"/>
      <c r="C262" s="23"/>
      <c r="D262" s="23"/>
      <c r="E262">
        <v>0</v>
      </c>
      <c r="F262">
        <v>0</v>
      </c>
      <c r="G262" s="16" t="str">
        <f t="shared" si="11"/>
        <v xml:space="preserve">            * </v>
      </c>
      <c r="I262" s="22" t="s">
        <v>4</v>
      </c>
      <c r="J262" s="23"/>
      <c r="K262" s="23"/>
      <c r="L262" s="23"/>
      <c r="M262">
        <v>0</v>
      </c>
      <c r="N262">
        <v>0</v>
      </c>
      <c r="O262" s="16" t="str">
        <f t="shared" si="12"/>
        <v xml:space="preserve">            * </v>
      </c>
    </row>
    <row r="263" spans="1:15">
      <c r="A263" s="22" t="s">
        <v>4</v>
      </c>
      <c r="B263" s="23"/>
      <c r="C263" s="23"/>
      <c r="D263" s="23"/>
      <c r="E263">
        <v>0</v>
      </c>
      <c r="F263">
        <v>0</v>
      </c>
      <c r="G263" s="16" t="str">
        <f t="shared" si="11"/>
        <v xml:space="preserve">            * </v>
      </c>
      <c r="I263" s="22" t="s">
        <v>4</v>
      </c>
      <c r="J263" s="23"/>
      <c r="K263" s="23"/>
      <c r="L263" s="26"/>
      <c r="M263">
        <v>0</v>
      </c>
      <c r="N263">
        <v>0</v>
      </c>
      <c r="O263" s="16" t="str">
        <f t="shared" si="12"/>
        <v xml:space="preserve">            * </v>
      </c>
    </row>
    <row r="264" spans="1:15">
      <c r="A264" s="22" t="s">
        <v>4</v>
      </c>
      <c r="B264" s="23"/>
      <c r="C264" s="23"/>
      <c r="D264" s="23"/>
      <c r="E264">
        <v>0</v>
      </c>
      <c r="F264">
        <v>0</v>
      </c>
      <c r="G264" s="16" t="str">
        <f t="shared" si="11"/>
        <v xml:space="preserve">            * </v>
      </c>
      <c r="I264" s="22" t="s">
        <v>4</v>
      </c>
      <c r="J264" s="23"/>
      <c r="K264" s="23"/>
      <c r="L264" s="23"/>
      <c r="M264">
        <v>0</v>
      </c>
      <c r="N264">
        <v>0</v>
      </c>
      <c r="O264" s="16" t="str">
        <f t="shared" si="12"/>
        <v xml:space="preserve">            * </v>
      </c>
    </row>
    <row r="265" spans="1:15">
      <c r="A265" s="22" t="s">
        <v>4</v>
      </c>
      <c r="B265" s="23"/>
      <c r="C265" s="23"/>
      <c r="D265" s="23"/>
      <c r="E265">
        <v>0</v>
      </c>
      <c r="F265">
        <v>0</v>
      </c>
      <c r="G265" s="16" t="str">
        <f t="shared" si="11"/>
        <v xml:space="preserve">            * </v>
      </c>
      <c r="I265" s="22" t="s">
        <v>4</v>
      </c>
      <c r="J265" s="23"/>
      <c r="K265" s="23"/>
      <c r="L265" s="23"/>
      <c r="M265">
        <v>0</v>
      </c>
      <c r="N265">
        <v>0</v>
      </c>
      <c r="O265" s="16" t="str">
        <f t="shared" si="12"/>
        <v xml:space="preserve">            * </v>
      </c>
    </row>
    <row r="266" spans="1:15">
      <c r="A266" s="22" t="s">
        <v>4</v>
      </c>
      <c r="B266" s="23"/>
      <c r="C266" s="23"/>
      <c r="D266" s="23"/>
      <c r="E266">
        <v>0</v>
      </c>
      <c r="F266">
        <v>0</v>
      </c>
      <c r="G266" s="16" t="str">
        <f t="shared" si="11"/>
        <v xml:space="preserve">            * </v>
      </c>
      <c r="I266" s="22" t="s">
        <v>4</v>
      </c>
      <c r="J266" s="23"/>
      <c r="K266" s="23"/>
      <c r="L266" s="23"/>
      <c r="M266">
        <v>0</v>
      </c>
      <c r="N266">
        <v>0</v>
      </c>
      <c r="O266" s="16" t="str">
        <f t="shared" si="12"/>
        <v xml:space="preserve">            * </v>
      </c>
    </row>
    <row r="267" spans="1:15">
      <c r="A267" s="22" t="s">
        <v>4</v>
      </c>
      <c r="B267" s="23"/>
      <c r="C267" s="23"/>
      <c r="D267" s="23"/>
      <c r="E267">
        <v>0</v>
      </c>
      <c r="F267">
        <v>0</v>
      </c>
      <c r="G267" s="16" t="str">
        <f t="shared" si="11"/>
        <v xml:space="preserve">            * </v>
      </c>
      <c r="I267" s="22" t="s">
        <v>4</v>
      </c>
      <c r="J267" s="23"/>
      <c r="K267" s="23"/>
      <c r="L267" s="23"/>
      <c r="M267">
        <v>0</v>
      </c>
      <c r="N267">
        <v>0</v>
      </c>
      <c r="O267" s="16" t="str">
        <f t="shared" si="12"/>
        <v xml:space="preserve">            * </v>
      </c>
    </row>
    <row r="268" spans="1:15" ht="18">
      <c r="A268" s="22"/>
      <c r="B268" s="23"/>
      <c r="C268" s="23"/>
      <c r="D268" s="23"/>
      <c r="E268" s="23"/>
      <c r="F268" s="23"/>
      <c r="G268" s="24"/>
      <c r="I268" s="22"/>
      <c r="J268" s="23"/>
      <c r="K268" s="23"/>
      <c r="L268" s="23"/>
      <c r="M268" s="23"/>
      <c r="N268" s="48" t="s">
        <v>38</v>
      </c>
      <c r="O268" s="24"/>
    </row>
    <row r="269" spans="1:15">
      <c r="A269" s="22"/>
      <c r="B269" s="26"/>
      <c r="C269" s="23"/>
      <c r="D269" s="23"/>
      <c r="E269" s="18"/>
      <c r="F269" s="23"/>
      <c r="G269" s="24"/>
      <c r="I269" s="22"/>
      <c r="J269" s="26" t="s">
        <v>81</v>
      </c>
      <c r="K269" s="23"/>
      <c r="L269" s="23"/>
      <c r="M269">
        <v>0</v>
      </c>
      <c r="N269" s="42"/>
      <c r="O269" s="24"/>
    </row>
    <row r="270" spans="1:15">
      <c r="A270" s="22"/>
      <c r="B270" s="18"/>
      <c r="C270" s="18"/>
      <c r="D270" s="23"/>
      <c r="E270" s="23"/>
      <c r="F270" s="23"/>
      <c r="G270" s="24"/>
      <c r="I270" s="39"/>
      <c r="J270" s="18"/>
      <c r="K270" s="18"/>
      <c r="L270" s="23"/>
      <c r="M270" s="23" t="s">
        <v>4</v>
      </c>
      <c r="N270" s="23"/>
      <c r="O270" s="38"/>
    </row>
    <row r="271" spans="1:15">
      <c r="A271" s="22"/>
      <c r="B271" s="18"/>
      <c r="C271" s="26"/>
      <c r="D271" s="23"/>
      <c r="E271" s="18"/>
      <c r="F271" s="23"/>
      <c r="G271" s="24"/>
      <c r="I271" s="22"/>
      <c r="J271" s="18"/>
      <c r="K271" s="26" t="s">
        <v>63</v>
      </c>
      <c r="L271" s="23"/>
      <c r="M271">
        <v>0</v>
      </c>
      <c r="N271" s="23"/>
      <c r="O271" s="24"/>
    </row>
    <row r="272" spans="1:15">
      <c r="A272" s="22"/>
      <c r="B272" s="18"/>
      <c r="C272" s="26"/>
      <c r="D272" s="23"/>
      <c r="E272" s="18"/>
      <c r="F272" s="23"/>
      <c r="G272" s="24"/>
      <c r="I272" s="22"/>
      <c r="J272" s="18"/>
      <c r="K272" s="26" t="s">
        <v>64</v>
      </c>
      <c r="L272" s="23"/>
      <c r="M272">
        <v>0</v>
      </c>
      <c r="N272" s="23"/>
      <c r="O272" s="24"/>
    </row>
    <row r="273" spans="1:15">
      <c r="A273" s="22"/>
      <c r="B273" s="23"/>
      <c r="C273" s="26"/>
      <c r="D273" s="23"/>
      <c r="E273" s="18"/>
      <c r="F273" s="23"/>
      <c r="G273" s="24"/>
      <c r="I273" s="22"/>
      <c r="J273" s="23"/>
      <c r="K273" s="26" t="s">
        <v>65</v>
      </c>
      <c r="L273" s="23"/>
      <c r="M273">
        <v>0</v>
      </c>
      <c r="N273" s="23"/>
      <c r="O273" s="24"/>
    </row>
    <row r="274" spans="1:15" ht="13.5" thickBot="1">
      <c r="A274" s="28"/>
      <c r="B274" s="29"/>
      <c r="C274" s="29"/>
      <c r="D274" s="29"/>
      <c r="E274" s="29"/>
      <c r="F274" s="29"/>
      <c r="G274" s="30"/>
      <c r="I274" s="28"/>
      <c r="J274" s="29"/>
      <c r="K274" s="29"/>
      <c r="L274" s="29"/>
      <c r="M274" s="29"/>
      <c r="N274" s="29"/>
      <c r="O274" s="30"/>
    </row>
    <row r="276" spans="1:15" ht="15.75">
      <c r="A276" s="15" t="s">
        <v>109</v>
      </c>
      <c r="I276" s="15" t="s">
        <v>82</v>
      </c>
    </row>
    <row r="277" spans="1:15" ht="13.5" thickBot="1"/>
    <row r="278" spans="1:15" ht="15.75">
      <c r="A278" s="19" t="s">
        <v>83</v>
      </c>
      <c r="B278" s="20"/>
      <c r="C278" s="20"/>
      <c r="D278" s="20"/>
      <c r="E278" s="20"/>
      <c r="F278" s="20"/>
      <c r="G278" s="20"/>
      <c r="H278" s="20"/>
      <c r="I278" s="43"/>
      <c r="J278" s="20"/>
      <c r="K278" s="20"/>
      <c r="L278" s="20"/>
      <c r="M278" s="20"/>
      <c r="N278" s="20"/>
      <c r="O278" s="21"/>
    </row>
    <row r="279" spans="1:15">
      <c r="A279" s="22"/>
      <c r="B279" s="23"/>
      <c r="C279" s="23"/>
      <c r="D279" s="23"/>
      <c r="E279" s="23"/>
      <c r="F279" s="23"/>
      <c r="G279" s="23"/>
      <c r="H279" s="18"/>
      <c r="I279" s="23"/>
      <c r="J279" s="23"/>
      <c r="K279" s="23"/>
      <c r="L279" s="23"/>
      <c r="M279" s="23"/>
      <c r="N279" s="23"/>
      <c r="O279" s="24"/>
    </row>
    <row r="280" spans="1:15">
      <c r="A280" s="25" t="s">
        <v>55</v>
      </c>
      <c r="B280" s="23"/>
      <c r="C280" s="23"/>
      <c r="D280" s="23"/>
      <c r="E280" s="18"/>
      <c r="F280" s="41" t="s">
        <v>4</v>
      </c>
      <c r="G280" s="18"/>
      <c r="H280" s="41"/>
      <c r="I280" s="41" t="s">
        <v>111</v>
      </c>
      <c r="J280" s="18"/>
      <c r="K280" s="18"/>
      <c r="L280" s="26"/>
      <c r="M280" s="41"/>
      <c r="N280" s="27" t="s">
        <v>58</v>
      </c>
      <c r="O280" s="24"/>
    </row>
    <row r="281" spans="1:15">
      <c r="A281" s="22"/>
      <c r="B281" s="23"/>
      <c r="C281" s="23"/>
      <c r="D281" s="23"/>
      <c r="E281" s="18"/>
      <c r="F281" s="41" t="s">
        <v>4</v>
      </c>
      <c r="G281" s="41" t="s">
        <v>4</v>
      </c>
      <c r="H281" s="41" t="s">
        <v>84</v>
      </c>
      <c r="I281" s="18"/>
      <c r="J281" s="41" t="s">
        <v>85</v>
      </c>
      <c r="K281" s="18"/>
      <c r="L281" s="26"/>
      <c r="M281" s="41"/>
      <c r="N281" s="27" t="s">
        <v>6</v>
      </c>
      <c r="O281" s="24"/>
    </row>
    <row r="282" spans="1:15">
      <c r="A282" s="22"/>
      <c r="B282" s="23"/>
      <c r="C282" s="23"/>
      <c r="D282" s="23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24"/>
    </row>
    <row r="283" spans="1:15">
      <c r="A283" s="22" t="s">
        <v>4</v>
      </c>
      <c r="B283" s="23"/>
      <c r="C283" s="23"/>
      <c r="D283" s="23"/>
      <c r="E283" s="18"/>
      <c r="F283" s="57"/>
      <c r="G283" s="57"/>
      <c r="H283" s="18"/>
      <c r="I283">
        <v>0</v>
      </c>
      <c r="J283">
        <v>0</v>
      </c>
      <c r="K283" s="18"/>
      <c r="L283" s="23"/>
      <c r="M283" s="23"/>
      <c r="N283" s="44" t="str">
        <f>IF(AND(I283&lt;=1,J283&lt;=15,J283&gt;0),"Simples",                                                                                                                                 IF(AND(I283=2,J283&lt;5,J283&gt;0),"Simples",                                                                                                                        IF(AND(I283&lt;=1,J283&gt;15),"Médio",                                                                                                                              IF(AND(I283=2,J283&gt;4,J283&lt;=15),"Médio",                                                                                                         IF(AND(I283&gt;2,J283&lt;5,J283&gt;0),"Médio",                                                                                                                            IF(AND(I283=2,J283&gt;15),"Complexo",                                                                                                                  IF(AND(I283&gt;2,J283&gt;4),"Complexo","            * ")))))))</f>
        <v xml:space="preserve">            * </v>
      </c>
      <c r="O283" s="24"/>
    </row>
    <row r="284" spans="1:15">
      <c r="A284" s="22" t="s">
        <v>4</v>
      </c>
      <c r="B284" s="23"/>
      <c r="C284" s="23"/>
      <c r="D284" s="23"/>
      <c r="E284" s="18"/>
      <c r="F284" s="57"/>
      <c r="G284" s="57"/>
      <c r="H284" s="18"/>
      <c r="I284">
        <v>0</v>
      </c>
      <c r="J284">
        <v>0</v>
      </c>
      <c r="K284" s="18"/>
      <c r="L284" s="23"/>
      <c r="M284" s="23"/>
      <c r="N284" s="44" t="str">
        <f t="shared" ref="N284:N322" si="13">IF(AND(I284&lt;=1,J284&lt;=15,J284&gt;0),"Simples",                                                                                                                                 IF(AND(I284=2,J284&lt;5,J284&gt;0),"Simples",                                                                                                                        IF(AND(I284&lt;=1,J284&gt;15),"Médio",                                                                                                                              IF(AND(I284=2,J284&gt;4,J284&lt;=15),"Médio",                                                                                                         IF(AND(I284&gt;2,J284&lt;5,J284&gt;0),"Médio",                                                                                                                            IF(AND(I284=2,J284&gt;15),"Complexo",                                                                                                                  IF(AND(I284&gt;2,J284&gt;4),"Complexo","            * ")))))))</f>
        <v xml:space="preserve">            * </v>
      </c>
      <c r="O284" s="24"/>
    </row>
    <row r="285" spans="1:15">
      <c r="A285" s="22" t="s">
        <v>4</v>
      </c>
      <c r="B285" s="23"/>
      <c r="C285" s="23"/>
      <c r="D285" s="23"/>
      <c r="E285" s="18"/>
      <c r="F285" s="57"/>
      <c r="G285" s="57"/>
      <c r="H285" s="18"/>
      <c r="I285">
        <v>0</v>
      </c>
      <c r="J285">
        <v>0</v>
      </c>
      <c r="K285" s="18"/>
      <c r="L285" s="23"/>
      <c r="M285" s="23"/>
      <c r="N285" s="44" t="str">
        <f t="shared" si="13"/>
        <v xml:space="preserve">            * </v>
      </c>
      <c r="O285" s="24"/>
    </row>
    <row r="286" spans="1:15">
      <c r="A286" s="22" t="s">
        <v>4</v>
      </c>
      <c r="B286" s="23"/>
      <c r="C286" s="23"/>
      <c r="D286" s="23"/>
      <c r="E286" s="18"/>
      <c r="F286" s="57"/>
      <c r="G286" s="57"/>
      <c r="H286" s="18"/>
      <c r="I286">
        <v>0</v>
      </c>
      <c r="J286">
        <v>0</v>
      </c>
      <c r="K286" s="18"/>
      <c r="L286" s="23"/>
      <c r="M286" s="23"/>
      <c r="N286" s="44" t="str">
        <f t="shared" si="13"/>
        <v xml:space="preserve">            * </v>
      </c>
      <c r="O286" s="24"/>
    </row>
    <row r="287" spans="1:15">
      <c r="A287" s="22" t="s">
        <v>4</v>
      </c>
      <c r="B287" s="23"/>
      <c r="C287" s="23"/>
      <c r="D287" s="23"/>
      <c r="E287" s="18"/>
      <c r="F287" s="57"/>
      <c r="G287" s="57"/>
      <c r="H287" s="18"/>
      <c r="I287">
        <v>0</v>
      </c>
      <c r="J287">
        <v>0</v>
      </c>
      <c r="K287" s="18"/>
      <c r="L287" s="23"/>
      <c r="M287" s="23"/>
      <c r="N287" s="44" t="str">
        <f t="shared" si="13"/>
        <v xml:space="preserve">            * </v>
      </c>
      <c r="O287" s="24"/>
    </row>
    <row r="288" spans="1:15">
      <c r="A288" s="22" t="s">
        <v>4</v>
      </c>
      <c r="B288" s="23"/>
      <c r="C288" s="23"/>
      <c r="D288" s="23"/>
      <c r="E288" s="18"/>
      <c r="F288" s="57"/>
      <c r="G288" s="57"/>
      <c r="H288" s="18"/>
      <c r="I288">
        <v>0</v>
      </c>
      <c r="J288">
        <v>0</v>
      </c>
      <c r="K288" s="18"/>
      <c r="L288" s="23"/>
      <c r="M288" s="23"/>
      <c r="N288" s="44" t="str">
        <f t="shared" si="13"/>
        <v xml:space="preserve">            * </v>
      </c>
      <c r="O288" s="24"/>
    </row>
    <row r="289" spans="1:15">
      <c r="A289" s="22" t="s">
        <v>4</v>
      </c>
      <c r="B289" s="23"/>
      <c r="C289" s="23"/>
      <c r="D289" s="23"/>
      <c r="E289" s="18"/>
      <c r="F289" s="57"/>
      <c r="G289" s="57"/>
      <c r="H289" s="18"/>
      <c r="I289">
        <v>0</v>
      </c>
      <c r="J289">
        <v>0</v>
      </c>
      <c r="K289" s="18"/>
      <c r="L289" s="23"/>
      <c r="M289" s="23"/>
      <c r="N289" s="44" t="str">
        <f t="shared" si="13"/>
        <v xml:space="preserve">            * </v>
      </c>
      <c r="O289" s="24"/>
    </row>
    <row r="290" spans="1:15">
      <c r="A290" s="22" t="s">
        <v>4</v>
      </c>
      <c r="B290" s="23"/>
      <c r="C290" s="23"/>
      <c r="D290" s="23"/>
      <c r="E290" s="18"/>
      <c r="F290" s="57"/>
      <c r="G290" s="57"/>
      <c r="H290" s="18"/>
      <c r="I290">
        <v>0</v>
      </c>
      <c r="J290">
        <v>0</v>
      </c>
      <c r="K290" s="18"/>
      <c r="L290" s="23"/>
      <c r="M290" s="23"/>
      <c r="N290" s="44" t="str">
        <f t="shared" si="13"/>
        <v xml:space="preserve">            * </v>
      </c>
      <c r="O290" s="24"/>
    </row>
    <row r="291" spans="1:15">
      <c r="A291" s="22" t="s">
        <v>4</v>
      </c>
      <c r="B291" s="23"/>
      <c r="C291" s="23"/>
      <c r="D291" s="23"/>
      <c r="E291" s="18" t="s">
        <v>4</v>
      </c>
      <c r="F291" s="57"/>
      <c r="G291" s="57"/>
      <c r="H291" s="18"/>
      <c r="I291">
        <v>0</v>
      </c>
      <c r="J291">
        <v>0</v>
      </c>
      <c r="K291" s="18"/>
      <c r="L291" s="23"/>
      <c r="M291" s="23"/>
      <c r="N291" s="44" t="str">
        <f t="shared" si="13"/>
        <v xml:space="preserve">            * </v>
      </c>
      <c r="O291" s="24"/>
    </row>
    <row r="292" spans="1:15">
      <c r="A292" s="22" t="s">
        <v>4</v>
      </c>
      <c r="B292" s="23"/>
      <c r="C292" s="23"/>
      <c r="D292" s="23"/>
      <c r="E292" s="18"/>
      <c r="F292" s="57"/>
      <c r="G292" s="57"/>
      <c r="H292" s="18"/>
      <c r="I292">
        <v>0</v>
      </c>
      <c r="J292">
        <v>0</v>
      </c>
      <c r="K292" s="18"/>
      <c r="L292" s="23"/>
      <c r="M292" s="23"/>
      <c r="N292" s="44" t="str">
        <f t="shared" si="13"/>
        <v xml:space="preserve">            * </v>
      </c>
      <c r="O292" s="24"/>
    </row>
    <row r="293" spans="1:15">
      <c r="A293" s="22" t="s">
        <v>4</v>
      </c>
      <c r="B293" s="23"/>
      <c r="C293" s="23"/>
      <c r="D293" s="23"/>
      <c r="E293" s="18"/>
      <c r="F293" s="57"/>
      <c r="G293" s="57"/>
      <c r="H293" s="18"/>
      <c r="I293">
        <v>0</v>
      </c>
      <c r="J293">
        <v>0</v>
      </c>
      <c r="K293" s="18"/>
      <c r="L293" s="23"/>
      <c r="M293" s="23"/>
      <c r="N293" s="44" t="str">
        <f t="shared" si="13"/>
        <v xml:space="preserve">            * </v>
      </c>
      <c r="O293" s="24"/>
    </row>
    <row r="294" spans="1:15">
      <c r="A294" s="22" t="s">
        <v>4</v>
      </c>
      <c r="B294" s="23"/>
      <c r="C294" s="23"/>
      <c r="D294" s="23"/>
      <c r="E294" s="18"/>
      <c r="F294" s="57"/>
      <c r="G294" s="57"/>
      <c r="H294" s="18"/>
      <c r="I294">
        <v>0</v>
      </c>
      <c r="J294">
        <v>0</v>
      </c>
      <c r="K294" s="18"/>
      <c r="L294" s="23"/>
      <c r="M294" s="23"/>
      <c r="N294" s="44" t="str">
        <f t="shared" si="13"/>
        <v xml:space="preserve">            * </v>
      </c>
      <c r="O294" s="24"/>
    </row>
    <row r="295" spans="1:15">
      <c r="A295" s="22" t="s">
        <v>4</v>
      </c>
      <c r="B295" s="23"/>
      <c r="C295" s="23"/>
      <c r="D295" s="23"/>
      <c r="E295" s="18"/>
      <c r="F295" s="57"/>
      <c r="G295" s="57"/>
      <c r="H295" s="18"/>
      <c r="I295">
        <v>0</v>
      </c>
      <c r="J295">
        <v>0</v>
      </c>
      <c r="K295" s="18"/>
      <c r="L295" s="23"/>
      <c r="M295" s="23"/>
      <c r="N295" s="44" t="str">
        <f t="shared" si="13"/>
        <v xml:space="preserve">            * </v>
      </c>
      <c r="O295" s="24"/>
    </row>
    <row r="296" spans="1:15">
      <c r="A296" s="22" t="s">
        <v>4</v>
      </c>
      <c r="B296" s="23"/>
      <c r="C296" s="23"/>
      <c r="D296" s="23"/>
      <c r="E296" s="18"/>
      <c r="F296" s="57"/>
      <c r="G296" s="57"/>
      <c r="H296" s="18"/>
      <c r="I296">
        <v>0</v>
      </c>
      <c r="J296">
        <v>0</v>
      </c>
      <c r="K296" s="18"/>
      <c r="L296" s="23"/>
      <c r="M296" s="23"/>
      <c r="N296" s="44" t="str">
        <f t="shared" si="13"/>
        <v xml:space="preserve">            * </v>
      </c>
      <c r="O296" s="24"/>
    </row>
    <row r="297" spans="1:15">
      <c r="A297" s="22" t="s">
        <v>4</v>
      </c>
      <c r="B297" s="23"/>
      <c r="C297" s="23"/>
      <c r="D297" s="23"/>
      <c r="E297" s="18"/>
      <c r="F297" s="57"/>
      <c r="G297" s="57"/>
      <c r="H297" s="18"/>
      <c r="I297">
        <v>0</v>
      </c>
      <c r="J297">
        <v>0</v>
      </c>
      <c r="K297" s="18"/>
      <c r="L297" s="23"/>
      <c r="M297" s="23"/>
      <c r="N297" s="44" t="str">
        <f t="shared" si="13"/>
        <v xml:space="preserve">            * </v>
      </c>
      <c r="O297" s="24"/>
    </row>
    <row r="298" spans="1:15">
      <c r="A298" s="22" t="s">
        <v>4</v>
      </c>
      <c r="B298" s="23"/>
      <c r="C298" s="23"/>
      <c r="D298" s="23"/>
      <c r="E298" s="18"/>
      <c r="F298" s="57"/>
      <c r="G298" s="57"/>
      <c r="H298" s="18"/>
      <c r="I298">
        <v>0</v>
      </c>
      <c r="J298">
        <v>0</v>
      </c>
      <c r="K298" s="18"/>
      <c r="L298" s="23"/>
      <c r="M298" s="23"/>
      <c r="N298" s="44" t="str">
        <f t="shared" si="13"/>
        <v xml:space="preserve">            * </v>
      </c>
      <c r="O298" s="24"/>
    </row>
    <row r="299" spans="1:15">
      <c r="A299" s="22" t="s">
        <v>4</v>
      </c>
      <c r="B299" s="23"/>
      <c r="C299" s="23"/>
      <c r="D299" s="23"/>
      <c r="E299" s="18"/>
      <c r="F299" s="57"/>
      <c r="G299" s="57"/>
      <c r="H299" s="18"/>
      <c r="I299">
        <v>0</v>
      </c>
      <c r="J299">
        <v>0</v>
      </c>
      <c r="K299" s="18"/>
      <c r="L299" s="23"/>
      <c r="M299" s="23"/>
      <c r="N299" s="44" t="str">
        <f t="shared" si="13"/>
        <v xml:space="preserve">            * </v>
      </c>
      <c r="O299" s="24"/>
    </row>
    <row r="300" spans="1:15">
      <c r="A300" s="22" t="s">
        <v>4</v>
      </c>
      <c r="B300" s="23"/>
      <c r="C300" s="23"/>
      <c r="D300" s="23"/>
      <c r="E300" s="18"/>
      <c r="F300" s="57"/>
      <c r="G300" s="57"/>
      <c r="H300" s="18"/>
      <c r="I300">
        <v>0</v>
      </c>
      <c r="J300">
        <v>0</v>
      </c>
      <c r="K300" s="18"/>
      <c r="L300" s="23"/>
      <c r="M300" s="23"/>
      <c r="N300" s="44" t="str">
        <f t="shared" si="13"/>
        <v xml:space="preserve">            * </v>
      </c>
      <c r="O300" s="24"/>
    </row>
    <row r="301" spans="1:15">
      <c r="A301" s="22" t="s">
        <v>4</v>
      </c>
      <c r="B301" s="23"/>
      <c r="C301" s="23"/>
      <c r="D301" s="23"/>
      <c r="E301" s="18"/>
      <c r="F301" s="57"/>
      <c r="G301" s="57"/>
      <c r="H301" s="18"/>
      <c r="I301">
        <v>0</v>
      </c>
      <c r="J301">
        <v>0</v>
      </c>
      <c r="K301" s="18"/>
      <c r="L301" s="23"/>
      <c r="M301" s="23"/>
      <c r="N301" s="44" t="str">
        <f t="shared" si="13"/>
        <v xml:space="preserve">            * </v>
      </c>
      <c r="O301" s="24"/>
    </row>
    <row r="302" spans="1:15">
      <c r="A302" s="22" t="s">
        <v>4</v>
      </c>
      <c r="B302" s="23"/>
      <c r="C302" s="23"/>
      <c r="D302" s="23"/>
      <c r="E302" s="18"/>
      <c r="F302" s="57"/>
      <c r="G302" s="57"/>
      <c r="H302" s="18"/>
      <c r="I302">
        <v>0</v>
      </c>
      <c r="J302">
        <v>0</v>
      </c>
      <c r="K302" s="18"/>
      <c r="L302" s="23"/>
      <c r="M302" s="23"/>
      <c r="N302" s="44" t="str">
        <f t="shared" si="13"/>
        <v xml:space="preserve">            * </v>
      </c>
      <c r="O302" s="24"/>
    </row>
    <row r="303" spans="1:15">
      <c r="A303" s="22" t="s">
        <v>4</v>
      </c>
      <c r="B303" s="23"/>
      <c r="C303" s="23"/>
      <c r="D303" s="23"/>
      <c r="E303" s="18"/>
      <c r="F303" s="57"/>
      <c r="G303" s="57"/>
      <c r="H303" s="18"/>
      <c r="I303">
        <v>0</v>
      </c>
      <c r="J303">
        <v>0</v>
      </c>
      <c r="K303" s="18"/>
      <c r="L303" s="23"/>
      <c r="M303" s="23"/>
      <c r="N303" s="44" t="str">
        <f t="shared" si="13"/>
        <v xml:space="preserve">            * </v>
      </c>
      <c r="O303" s="24"/>
    </row>
    <row r="304" spans="1:15">
      <c r="A304" s="22" t="s">
        <v>4</v>
      </c>
      <c r="B304" s="23"/>
      <c r="C304" s="23"/>
      <c r="D304" s="23"/>
      <c r="E304" s="18"/>
      <c r="F304" s="57"/>
      <c r="G304" s="57"/>
      <c r="H304" s="18"/>
      <c r="I304">
        <v>0</v>
      </c>
      <c r="J304">
        <v>0</v>
      </c>
      <c r="K304" s="18"/>
      <c r="L304" s="23"/>
      <c r="M304" s="23"/>
      <c r="N304" s="44" t="str">
        <f t="shared" si="13"/>
        <v xml:space="preserve">            * </v>
      </c>
      <c r="O304" s="24"/>
    </row>
    <row r="305" spans="1:15">
      <c r="A305" s="22" t="s">
        <v>4</v>
      </c>
      <c r="B305" s="23"/>
      <c r="C305" s="23"/>
      <c r="D305" s="23"/>
      <c r="E305" s="18"/>
      <c r="F305" s="57"/>
      <c r="G305" s="57"/>
      <c r="H305" s="18"/>
      <c r="I305">
        <v>0</v>
      </c>
      <c r="J305">
        <v>0</v>
      </c>
      <c r="K305" s="18"/>
      <c r="L305" s="23"/>
      <c r="M305" s="23"/>
      <c r="N305" s="44" t="str">
        <f t="shared" si="13"/>
        <v xml:space="preserve">            * </v>
      </c>
      <c r="O305" s="24"/>
    </row>
    <row r="306" spans="1:15">
      <c r="A306" s="22" t="s">
        <v>4</v>
      </c>
      <c r="B306" s="23"/>
      <c r="C306" s="23"/>
      <c r="D306" s="23"/>
      <c r="E306" s="18"/>
      <c r="F306" s="57"/>
      <c r="G306" s="57"/>
      <c r="H306" s="18"/>
      <c r="I306">
        <v>0</v>
      </c>
      <c r="J306">
        <v>0</v>
      </c>
      <c r="K306" s="18"/>
      <c r="L306" s="23"/>
      <c r="M306" s="23"/>
      <c r="N306" s="44" t="str">
        <f t="shared" si="13"/>
        <v xml:space="preserve">            * </v>
      </c>
      <c r="O306" s="24"/>
    </row>
    <row r="307" spans="1:15">
      <c r="A307" s="22" t="s">
        <v>4</v>
      </c>
      <c r="B307" s="23"/>
      <c r="C307" s="23"/>
      <c r="D307" s="23"/>
      <c r="E307" s="18"/>
      <c r="F307" s="57"/>
      <c r="G307" s="57"/>
      <c r="H307" s="18"/>
      <c r="I307">
        <v>0</v>
      </c>
      <c r="J307">
        <v>0</v>
      </c>
      <c r="K307" s="18"/>
      <c r="L307" s="23"/>
      <c r="M307" s="23"/>
      <c r="N307" s="44" t="str">
        <f t="shared" si="13"/>
        <v xml:space="preserve">            * </v>
      </c>
      <c r="O307" s="24"/>
    </row>
    <row r="308" spans="1:15">
      <c r="A308" s="22" t="s">
        <v>4</v>
      </c>
      <c r="B308" s="23"/>
      <c r="C308" s="23"/>
      <c r="D308" s="23"/>
      <c r="E308" s="18"/>
      <c r="F308" s="57"/>
      <c r="G308" s="57"/>
      <c r="H308" s="18"/>
      <c r="I308">
        <v>0</v>
      </c>
      <c r="J308">
        <v>0</v>
      </c>
      <c r="K308" s="18"/>
      <c r="L308" s="23"/>
      <c r="M308" s="23"/>
      <c r="N308" s="44" t="str">
        <f t="shared" si="13"/>
        <v xml:space="preserve">            * </v>
      </c>
      <c r="O308" s="24"/>
    </row>
    <row r="309" spans="1:15">
      <c r="A309" s="22" t="s">
        <v>4</v>
      </c>
      <c r="B309" s="23"/>
      <c r="C309" s="23"/>
      <c r="D309" s="23"/>
      <c r="E309" s="18"/>
      <c r="F309" s="57"/>
      <c r="G309" s="57"/>
      <c r="H309" s="18"/>
      <c r="I309">
        <v>0</v>
      </c>
      <c r="J309">
        <v>0</v>
      </c>
      <c r="K309" s="18"/>
      <c r="L309" s="23"/>
      <c r="M309" s="23"/>
      <c r="N309" s="44" t="str">
        <f t="shared" si="13"/>
        <v xml:space="preserve">            * </v>
      </c>
      <c r="O309" s="24"/>
    </row>
    <row r="310" spans="1:15">
      <c r="A310" s="22" t="s">
        <v>4</v>
      </c>
      <c r="B310" s="23"/>
      <c r="C310" s="23"/>
      <c r="D310" s="23"/>
      <c r="E310" s="18"/>
      <c r="F310" s="57"/>
      <c r="G310" s="57"/>
      <c r="H310" s="18"/>
      <c r="I310">
        <v>0</v>
      </c>
      <c r="J310">
        <v>0</v>
      </c>
      <c r="K310" s="18"/>
      <c r="L310" s="23"/>
      <c r="M310" s="23"/>
      <c r="N310" s="44" t="str">
        <f t="shared" si="13"/>
        <v xml:space="preserve">            * </v>
      </c>
      <c r="O310" s="24"/>
    </row>
    <row r="311" spans="1:15">
      <c r="A311" s="22" t="s">
        <v>4</v>
      </c>
      <c r="B311" s="23"/>
      <c r="C311" s="23"/>
      <c r="D311" s="23"/>
      <c r="E311" s="18"/>
      <c r="F311" s="57"/>
      <c r="G311" s="57"/>
      <c r="H311" s="18"/>
      <c r="I311">
        <v>0</v>
      </c>
      <c r="J311">
        <v>0</v>
      </c>
      <c r="K311" s="18"/>
      <c r="L311" s="23"/>
      <c r="M311" s="23"/>
      <c r="N311" s="44" t="str">
        <f t="shared" si="13"/>
        <v xml:space="preserve">            * </v>
      </c>
      <c r="O311" s="24"/>
    </row>
    <row r="312" spans="1:15">
      <c r="A312" s="22" t="s">
        <v>4</v>
      </c>
      <c r="B312" s="23"/>
      <c r="C312" s="23"/>
      <c r="D312" s="23"/>
      <c r="E312" s="18"/>
      <c r="F312" s="57"/>
      <c r="G312" s="57"/>
      <c r="H312" s="18"/>
      <c r="I312">
        <v>0</v>
      </c>
      <c r="J312">
        <v>0</v>
      </c>
      <c r="K312" s="18"/>
      <c r="L312" s="23"/>
      <c r="M312" s="23"/>
      <c r="N312" s="44" t="str">
        <f t="shared" si="13"/>
        <v xml:space="preserve">            * </v>
      </c>
      <c r="O312" s="24"/>
    </row>
    <row r="313" spans="1:15">
      <c r="A313" s="22" t="s">
        <v>4</v>
      </c>
      <c r="B313" s="23"/>
      <c r="C313" s="23"/>
      <c r="D313" s="23"/>
      <c r="E313" s="18"/>
      <c r="F313" s="57"/>
      <c r="G313" s="57"/>
      <c r="H313" s="18"/>
      <c r="I313">
        <v>0</v>
      </c>
      <c r="J313">
        <v>0</v>
      </c>
      <c r="K313" s="18"/>
      <c r="L313" s="23"/>
      <c r="M313" s="23"/>
      <c r="N313" s="44" t="str">
        <f t="shared" si="13"/>
        <v xml:space="preserve">            * </v>
      </c>
      <c r="O313" s="24"/>
    </row>
    <row r="314" spans="1:15">
      <c r="A314" s="22" t="s">
        <v>4</v>
      </c>
      <c r="B314" s="23"/>
      <c r="C314" s="23"/>
      <c r="D314" s="23"/>
      <c r="E314" s="18"/>
      <c r="F314" s="57"/>
      <c r="G314" s="57"/>
      <c r="H314" s="18"/>
      <c r="I314">
        <v>0</v>
      </c>
      <c r="J314">
        <v>0</v>
      </c>
      <c r="K314" s="18"/>
      <c r="L314" s="23"/>
      <c r="M314" s="23"/>
      <c r="N314" s="44" t="str">
        <f t="shared" si="13"/>
        <v xml:space="preserve">            * </v>
      </c>
      <c r="O314" s="24"/>
    </row>
    <row r="315" spans="1:15">
      <c r="A315" s="22" t="s">
        <v>4</v>
      </c>
      <c r="B315" s="23"/>
      <c r="C315" s="23"/>
      <c r="D315" s="23"/>
      <c r="E315" s="18"/>
      <c r="F315" s="57"/>
      <c r="G315" s="57"/>
      <c r="H315" s="18"/>
      <c r="I315">
        <v>0</v>
      </c>
      <c r="J315">
        <v>0</v>
      </c>
      <c r="K315" s="18"/>
      <c r="L315" s="23"/>
      <c r="M315" s="23"/>
      <c r="N315" s="44" t="str">
        <f t="shared" si="13"/>
        <v xml:space="preserve">            * </v>
      </c>
      <c r="O315" s="24"/>
    </row>
    <row r="316" spans="1:15">
      <c r="A316" s="22" t="s">
        <v>4</v>
      </c>
      <c r="B316" s="23"/>
      <c r="C316" s="23"/>
      <c r="D316" s="23"/>
      <c r="E316" s="18"/>
      <c r="F316" s="57"/>
      <c r="G316" s="57"/>
      <c r="H316" s="18"/>
      <c r="I316">
        <v>0</v>
      </c>
      <c r="J316">
        <v>0</v>
      </c>
      <c r="K316" s="18"/>
      <c r="L316" s="23"/>
      <c r="M316" s="23"/>
      <c r="N316" s="44" t="str">
        <f t="shared" si="13"/>
        <v xml:space="preserve">            * </v>
      </c>
      <c r="O316" s="24"/>
    </row>
    <row r="317" spans="1:15">
      <c r="A317" s="22" t="s">
        <v>4</v>
      </c>
      <c r="B317" s="23"/>
      <c r="C317" s="23"/>
      <c r="D317" s="23"/>
      <c r="E317" s="18"/>
      <c r="F317" s="57"/>
      <c r="G317" s="57"/>
      <c r="H317" s="18"/>
      <c r="I317">
        <v>0</v>
      </c>
      <c r="J317">
        <v>0</v>
      </c>
      <c r="K317" s="18"/>
      <c r="L317" s="23"/>
      <c r="M317" s="23"/>
      <c r="N317" s="44" t="str">
        <f t="shared" si="13"/>
        <v xml:space="preserve">            * </v>
      </c>
      <c r="O317" s="24"/>
    </row>
    <row r="318" spans="1:15">
      <c r="A318" s="22" t="s">
        <v>4</v>
      </c>
      <c r="B318" s="23"/>
      <c r="C318" s="23"/>
      <c r="D318" s="23"/>
      <c r="E318" s="18"/>
      <c r="F318" s="57"/>
      <c r="G318" s="57"/>
      <c r="H318" s="18"/>
      <c r="I318">
        <v>0</v>
      </c>
      <c r="J318">
        <v>0</v>
      </c>
      <c r="K318" s="18"/>
      <c r="L318" s="23"/>
      <c r="M318" s="23"/>
      <c r="N318" s="44" t="str">
        <f t="shared" si="13"/>
        <v xml:space="preserve">            * </v>
      </c>
      <c r="O318" s="24"/>
    </row>
    <row r="319" spans="1:15">
      <c r="A319" s="22" t="s">
        <v>4</v>
      </c>
      <c r="B319" s="23"/>
      <c r="C319" s="23"/>
      <c r="D319" s="23"/>
      <c r="E319" s="18"/>
      <c r="F319" s="57"/>
      <c r="G319" s="57"/>
      <c r="H319" s="18"/>
      <c r="I319">
        <v>0</v>
      </c>
      <c r="J319">
        <v>0</v>
      </c>
      <c r="K319" s="18"/>
      <c r="L319" s="23"/>
      <c r="M319" s="23"/>
      <c r="N319" s="44" t="str">
        <f t="shared" si="13"/>
        <v xml:space="preserve">            * </v>
      </c>
      <c r="O319" s="24"/>
    </row>
    <row r="320" spans="1:15">
      <c r="A320" s="22" t="s">
        <v>4</v>
      </c>
      <c r="B320" s="23"/>
      <c r="C320" s="23"/>
      <c r="D320" s="23"/>
      <c r="E320" s="18"/>
      <c r="F320" s="57"/>
      <c r="G320" s="57"/>
      <c r="H320" s="18"/>
      <c r="I320">
        <v>0</v>
      </c>
      <c r="J320">
        <v>0</v>
      </c>
      <c r="K320" s="18"/>
      <c r="L320" s="23"/>
      <c r="M320" s="23"/>
      <c r="N320" s="44" t="str">
        <f t="shared" si="13"/>
        <v xml:space="preserve">            * </v>
      </c>
      <c r="O320" s="24"/>
    </row>
    <row r="321" spans="1:15">
      <c r="A321" s="22" t="s">
        <v>4</v>
      </c>
      <c r="B321" s="23"/>
      <c r="C321" s="23"/>
      <c r="D321" s="23"/>
      <c r="E321" s="18"/>
      <c r="F321" s="57"/>
      <c r="G321" s="57"/>
      <c r="H321" s="18"/>
      <c r="I321">
        <v>0</v>
      </c>
      <c r="J321">
        <v>0</v>
      </c>
      <c r="K321" s="18"/>
      <c r="L321" s="23"/>
      <c r="M321" s="23"/>
      <c r="N321" s="44" t="str">
        <f t="shared" si="13"/>
        <v xml:space="preserve">            * </v>
      </c>
      <c r="O321" s="24"/>
    </row>
    <row r="322" spans="1:15">
      <c r="A322" s="22" t="s">
        <v>4</v>
      </c>
      <c r="B322" s="23"/>
      <c r="C322" s="23"/>
      <c r="D322" s="23"/>
      <c r="E322" s="18"/>
      <c r="F322" s="57"/>
      <c r="G322" s="57"/>
      <c r="H322" s="18"/>
      <c r="I322">
        <v>0</v>
      </c>
      <c r="J322">
        <v>0</v>
      </c>
      <c r="K322" s="18"/>
      <c r="L322" s="23"/>
      <c r="M322" s="23"/>
      <c r="N322" s="44" t="str">
        <f t="shared" si="13"/>
        <v xml:space="preserve">            * </v>
      </c>
      <c r="O322" s="24"/>
    </row>
    <row r="323" spans="1:15" ht="18">
      <c r="A323" s="22"/>
      <c r="B323" s="23"/>
      <c r="C323" s="23"/>
      <c r="D323" s="23"/>
      <c r="E323" s="23"/>
      <c r="F323" s="23" t="s">
        <v>4</v>
      </c>
      <c r="G323" s="18"/>
      <c r="H323" s="18"/>
      <c r="I323" s="18"/>
      <c r="J323" s="23" t="s">
        <v>4</v>
      </c>
      <c r="K323" s="23"/>
      <c r="L323" s="23"/>
      <c r="M323" s="23"/>
      <c r="N323" s="48" t="s">
        <v>38</v>
      </c>
      <c r="O323" s="24"/>
    </row>
    <row r="324" spans="1:15">
      <c r="A324" s="22"/>
      <c r="B324" s="26"/>
      <c r="C324" s="23"/>
      <c r="D324" s="23"/>
      <c r="E324" s="18"/>
      <c r="F324" s="23"/>
      <c r="G324" s="18"/>
      <c r="H324" s="18"/>
      <c r="I324" s="18"/>
      <c r="J324" s="26" t="s">
        <v>86</v>
      </c>
      <c r="K324" s="23"/>
      <c r="L324" s="23"/>
      <c r="M324">
        <v>0</v>
      </c>
      <c r="N324" s="42"/>
      <c r="O324" s="24"/>
    </row>
    <row r="325" spans="1:15">
      <c r="A325" s="22"/>
      <c r="B325" s="18"/>
      <c r="C325" s="18"/>
      <c r="D325" s="23"/>
      <c r="E325" s="23"/>
      <c r="F325" s="23"/>
      <c r="G325" s="18"/>
      <c r="H325" s="18"/>
      <c r="I325" s="18"/>
      <c r="J325" s="18"/>
      <c r="K325" s="18"/>
      <c r="L325" s="23"/>
      <c r="M325" s="23"/>
      <c r="N325" s="23"/>
      <c r="O325" s="38"/>
    </row>
    <row r="326" spans="1:15">
      <c r="A326" s="22"/>
      <c r="B326" s="18"/>
      <c r="C326" s="26"/>
      <c r="D326" s="23"/>
      <c r="E326" s="18"/>
      <c r="F326" s="23"/>
      <c r="G326" s="18"/>
      <c r="H326" s="18"/>
      <c r="I326" s="18"/>
      <c r="J326" s="18"/>
      <c r="K326" s="26" t="s">
        <v>63</v>
      </c>
      <c r="L326" s="23"/>
      <c r="M326">
        <v>0</v>
      </c>
      <c r="N326" s="23"/>
      <c r="O326" s="24"/>
    </row>
    <row r="327" spans="1:15">
      <c r="A327" s="22"/>
      <c r="B327" s="18"/>
      <c r="C327" s="26"/>
      <c r="D327" s="23"/>
      <c r="E327" s="18"/>
      <c r="F327" s="23"/>
      <c r="G327" s="18"/>
      <c r="H327" s="18"/>
      <c r="I327" s="18"/>
      <c r="J327" s="18"/>
      <c r="K327" s="26" t="s">
        <v>64</v>
      </c>
      <c r="L327" s="23"/>
      <c r="M327">
        <v>0</v>
      </c>
      <c r="N327" s="23"/>
      <c r="O327" s="24"/>
    </row>
    <row r="328" spans="1:15">
      <c r="A328" s="22"/>
      <c r="B328" s="23"/>
      <c r="C328" s="26"/>
      <c r="D328" s="23"/>
      <c r="E328" s="18"/>
      <c r="F328" s="23"/>
      <c r="G328" s="18"/>
      <c r="H328" s="18"/>
      <c r="I328" s="18"/>
      <c r="J328" s="23"/>
      <c r="K328" s="26" t="s">
        <v>65</v>
      </c>
      <c r="L328" s="23"/>
      <c r="M328">
        <v>0</v>
      </c>
      <c r="N328" s="23"/>
      <c r="O328" s="24"/>
    </row>
    <row r="329" spans="1:15" ht="13.5" thickBot="1">
      <c r="A329" s="28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30"/>
    </row>
    <row r="331" spans="1:15" ht="15.75">
      <c r="A331" s="55" t="s">
        <v>109</v>
      </c>
      <c r="I331" s="15" t="s">
        <v>87</v>
      </c>
    </row>
    <row r="332" spans="1:15" ht="13.5" thickBot="1"/>
    <row r="333" spans="1:15" ht="15.75">
      <c r="A333" s="19" t="s">
        <v>83</v>
      </c>
      <c r="B333" s="20"/>
      <c r="C333" s="20"/>
      <c r="D333" s="20"/>
      <c r="E333" s="20"/>
      <c r="F333" s="20"/>
      <c r="G333" s="20"/>
      <c r="H333" s="20"/>
      <c r="I333" s="43"/>
      <c r="J333" s="20"/>
      <c r="K333" s="20"/>
      <c r="L333" s="20"/>
      <c r="M333" s="20"/>
      <c r="N333" s="20"/>
      <c r="O333" s="21"/>
    </row>
    <row r="334" spans="1:15">
      <c r="A334" s="22"/>
      <c r="B334" s="23"/>
      <c r="C334" s="23"/>
      <c r="D334" s="23"/>
      <c r="E334" s="23"/>
      <c r="F334" s="23"/>
      <c r="G334" s="23"/>
      <c r="H334" s="18"/>
      <c r="I334" s="23"/>
      <c r="J334" s="23"/>
      <c r="K334" s="23"/>
      <c r="L334" s="23"/>
      <c r="M334" s="23"/>
      <c r="N334" s="23"/>
      <c r="O334" s="24"/>
    </row>
    <row r="335" spans="1:15">
      <c r="A335" s="25" t="s">
        <v>55</v>
      </c>
      <c r="B335" s="23"/>
      <c r="C335" s="23"/>
      <c r="D335" s="23"/>
      <c r="E335" s="18"/>
      <c r="F335" s="41"/>
      <c r="G335" s="18"/>
      <c r="H335" s="41"/>
      <c r="I335" s="41" t="s">
        <v>111</v>
      </c>
      <c r="J335" s="18"/>
      <c r="K335" s="18"/>
      <c r="L335" s="26"/>
      <c r="M335" s="41"/>
      <c r="N335" s="27" t="s">
        <v>58</v>
      </c>
      <c r="O335" s="24"/>
    </row>
    <row r="336" spans="1:15">
      <c r="A336" s="22"/>
      <c r="B336" s="23"/>
      <c r="C336" s="23"/>
      <c r="D336" s="23"/>
      <c r="E336" s="18"/>
      <c r="F336" s="41"/>
      <c r="G336" s="41"/>
      <c r="H336" s="41" t="s">
        <v>84</v>
      </c>
      <c r="I336" s="18"/>
      <c r="J336" s="41" t="s">
        <v>85</v>
      </c>
      <c r="K336" s="18"/>
      <c r="L336" s="26"/>
      <c r="M336" s="41"/>
      <c r="N336" s="27" t="s">
        <v>6</v>
      </c>
      <c r="O336" s="24"/>
    </row>
    <row r="337" spans="1:15">
      <c r="A337" s="22"/>
      <c r="B337" s="23"/>
      <c r="C337" s="23"/>
      <c r="D337" s="23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24"/>
    </row>
    <row r="338" spans="1:15">
      <c r="A338" s="22" t="s">
        <v>4</v>
      </c>
      <c r="B338" s="23"/>
      <c r="C338" s="23"/>
      <c r="D338" s="23"/>
      <c r="E338" s="18"/>
      <c r="F338" s="18"/>
      <c r="G338" s="18"/>
      <c r="H338" s="18"/>
      <c r="I338">
        <v>0</v>
      </c>
      <c r="J338">
        <v>0</v>
      </c>
      <c r="K338" s="18"/>
      <c r="L338" s="23"/>
      <c r="M338" s="23"/>
      <c r="N338" s="44" t="str">
        <f t="shared" ref="N338:N377" si="14">IF(AND(I338&lt;=1,J338&lt;=15,J338&gt;0),"Simples",                                                                                                                                 IF(AND(I338=2,J338&lt;5,J338&gt;0),"Simples",                                                                                                                        IF(AND(I338&lt;=1,J338&gt;15),"Médio",                                                                                                                              IF(AND(I338=2,J338&gt;4,J338&lt;=15),"Médio",                                                                                                         IF(AND(I338&gt;2,J338&lt;5,J338&gt;0),"Médio",                                                                                                                            IF(AND(I338=2,J338&gt;15),"Complexo",                                                                                                                  IF(AND(I338&gt;2,J338&gt;4),"Complexo","            * ")))))))</f>
        <v xml:space="preserve">            * </v>
      </c>
      <c r="O338" s="24"/>
    </row>
    <row r="339" spans="1:15">
      <c r="A339" s="22" t="s">
        <v>4</v>
      </c>
      <c r="B339" s="23"/>
      <c r="C339" s="23"/>
      <c r="D339" s="23"/>
      <c r="E339" s="18"/>
      <c r="F339" s="18"/>
      <c r="G339" s="18"/>
      <c r="H339" s="18"/>
      <c r="I339">
        <v>0</v>
      </c>
      <c r="J339">
        <v>0</v>
      </c>
      <c r="K339" s="18"/>
      <c r="L339" s="23"/>
      <c r="M339" s="23"/>
      <c r="N339" s="44" t="str">
        <f t="shared" si="14"/>
        <v xml:space="preserve">            * </v>
      </c>
      <c r="O339" s="24"/>
    </row>
    <row r="340" spans="1:15">
      <c r="A340" s="22" t="s">
        <v>4</v>
      </c>
      <c r="B340" s="23"/>
      <c r="C340" s="23"/>
      <c r="D340" s="23"/>
      <c r="E340" s="18"/>
      <c r="F340" s="18"/>
      <c r="G340" s="18"/>
      <c r="H340" s="18"/>
      <c r="I340">
        <v>0</v>
      </c>
      <c r="J340">
        <v>0</v>
      </c>
      <c r="K340" s="18"/>
      <c r="L340" s="23"/>
      <c r="M340" s="23"/>
      <c r="N340" s="44" t="str">
        <f t="shared" si="14"/>
        <v xml:space="preserve">            * </v>
      </c>
      <c r="O340" s="24"/>
    </row>
    <row r="341" spans="1:15">
      <c r="A341" s="22" t="s">
        <v>4</v>
      </c>
      <c r="B341" s="23"/>
      <c r="C341" s="23"/>
      <c r="D341" s="23"/>
      <c r="E341" s="18"/>
      <c r="F341" s="18"/>
      <c r="G341" s="18"/>
      <c r="H341" s="18"/>
      <c r="I341">
        <v>0</v>
      </c>
      <c r="J341">
        <v>0</v>
      </c>
      <c r="K341" s="18"/>
      <c r="L341" s="23"/>
      <c r="M341" s="23"/>
      <c r="N341" s="44" t="str">
        <f t="shared" si="14"/>
        <v xml:space="preserve">            * </v>
      </c>
      <c r="O341" s="24"/>
    </row>
    <row r="342" spans="1:15">
      <c r="A342" s="22" t="s">
        <v>4</v>
      </c>
      <c r="B342" s="23"/>
      <c r="C342" s="23"/>
      <c r="D342" s="23"/>
      <c r="E342" s="18"/>
      <c r="F342" s="18"/>
      <c r="G342" s="18"/>
      <c r="H342" s="18"/>
      <c r="I342">
        <v>0</v>
      </c>
      <c r="J342">
        <v>0</v>
      </c>
      <c r="K342" s="18"/>
      <c r="L342" s="23"/>
      <c r="M342" s="23"/>
      <c r="N342" s="44" t="str">
        <f t="shared" si="14"/>
        <v xml:space="preserve">            * </v>
      </c>
      <c r="O342" s="24"/>
    </row>
    <row r="343" spans="1:15">
      <c r="A343" s="22" t="s">
        <v>4</v>
      </c>
      <c r="B343" s="23"/>
      <c r="C343" s="23"/>
      <c r="D343" s="23"/>
      <c r="E343" s="18"/>
      <c r="F343" s="18"/>
      <c r="G343" s="18"/>
      <c r="H343" s="18"/>
      <c r="I343">
        <v>0</v>
      </c>
      <c r="J343">
        <v>0</v>
      </c>
      <c r="K343" s="18"/>
      <c r="L343" s="23"/>
      <c r="M343" s="23"/>
      <c r="N343" s="44" t="str">
        <f t="shared" si="14"/>
        <v xml:space="preserve">            * </v>
      </c>
      <c r="O343" s="24"/>
    </row>
    <row r="344" spans="1:15">
      <c r="A344" s="22" t="s">
        <v>4</v>
      </c>
      <c r="B344" s="23"/>
      <c r="C344" s="23"/>
      <c r="D344" s="23"/>
      <c r="E344" s="18"/>
      <c r="F344" s="18"/>
      <c r="G344" s="18"/>
      <c r="H344" s="18"/>
      <c r="I344">
        <v>0</v>
      </c>
      <c r="J344">
        <v>0</v>
      </c>
      <c r="K344" s="18"/>
      <c r="L344" s="23"/>
      <c r="M344" s="23"/>
      <c r="N344" s="44" t="str">
        <f t="shared" si="14"/>
        <v xml:space="preserve">            * </v>
      </c>
      <c r="O344" s="24"/>
    </row>
    <row r="345" spans="1:15">
      <c r="A345" s="22" t="s">
        <v>4</v>
      </c>
      <c r="B345" s="23"/>
      <c r="C345" s="23"/>
      <c r="D345" s="23"/>
      <c r="E345" s="18"/>
      <c r="F345" s="18"/>
      <c r="G345" s="18"/>
      <c r="H345" s="18"/>
      <c r="I345">
        <v>0</v>
      </c>
      <c r="J345">
        <v>0</v>
      </c>
      <c r="K345" s="18"/>
      <c r="L345" s="23"/>
      <c r="M345" s="23"/>
      <c r="N345" s="44" t="str">
        <f t="shared" si="14"/>
        <v xml:space="preserve">            * </v>
      </c>
      <c r="O345" s="24"/>
    </row>
    <row r="346" spans="1:15">
      <c r="A346" s="22" t="s">
        <v>4</v>
      </c>
      <c r="B346" s="23"/>
      <c r="C346" s="23"/>
      <c r="D346" s="23"/>
      <c r="E346" s="18"/>
      <c r="F346" s="18"/>
      <c r="G346" s="18"/>
      <c r="H346" s="18"/>
      <c r="I346">
        <v>0</v>
      </c>
      <c r="J346">
        <v>0</v>
      </c>
      <c r="K346" s="18"/>
      <c r="L346" s="23"/>
      <c r="M346" s="23"/>
      <c r="N346" s="44" t="str">
        <f t="shared" si="14"/>
        <v xml:space="preserve">            * </v>
      </c>
      <c r="O346" s="24"/>
    </row>
    <row r="347" spans="1:15">
      <c r="A347" s="22" t="s">
        <v>4</v>
      </c>
      <c r="B347" s="23"/>
      <c r="C347" s="23"/>
      <c r="D347" s="23"/>
      <c r="E347" s="18"/>
      <c r="F347" s="18"/>
      <c r="G347" s="18"/>
      <c r="H347" s="18"/>
      <c r="I347">
        <v>0</v>
      </c>
      <c r="J347">
        <v>0</v>
      </c>
      <c r="K347" s="18"/>
      <c r="L347" s="23"/>
      <c r="M347" s="23"/>
      <c r="N347" s="44" t="str">
        <f t="shared" si="14"/>
        <v xml:space="preserve">            * </v>
      </c>
      <c r="O347" s="24"/>
    </row>
    <row r="348" spans="1:15">
      <c r="A348" s="22" t="s">
        <v>4</v>
      </c>
      <c r="B348" s="23"/>
      <c r="C348" s="23"/>
      <c r="D348" s="23"/>
      <c r="E348" s="18"/>
      <c r="F348" s="18"/>
      <c r="G348" s="18"/>
      <c r="H348" s="18"/>
      <c r="I348">
        <v>0</v>
      </c>
      <c r="J348">
        <v>0</v>
      </c>
      <c r="K348" s="18"/>
      <c r="L348" s="23"/>
      <c r="M348" s="23"/>
      <c r="N348" s="44" t="str">
        <f t="shared" si="14"/>
        <v xml:space="preserve">            * </v>
      </c>
      <c r="O348" s="24"/>
    </row>
    <row r="349" spans="1:15">
      <c r="A349" s="22" t="s">
        <v>4</v>
      </c>
      <c r="B349" s="23"/>
      <c r="C349" s="23"/>
      <c r="D349" s="23"/>
      <c r="E349" s="18"/>
      <c r="F349" s="18"/>
      <c r="G349" s="18"/>
      <c r="H349" s="18"/>
      <c r="I349">
        <v>0</v>
      </c>
      <c r="J349">
        <v>0</v>
      </c>
      <c r="K349" s="18"/>
      <c r="L349" s="23"/>
      <c r="M349" s="23"/>
      <c r="N349" s="44" t="str">
        <f t="shared" si="14"/>
        <v xml:space="preserve">            * </v>
      </c>
      <c r="O349" s="24"/>
    </row>
    <row r="350" spans="1:15">
      <c r="A350" s="22" t="s">
        <v>4</v>
      </c>
      <c r="B350" s="23"/>
      <c r="C350" s="23"/>
      <c r="D350" s="23"/>
      <c r="E350" s="18"/>
      <c r="F350" s="18"/>
      <c r="G350" s="18"/>
      <c r="H350" s="18"/>
      <c r="I350">
        <v>0</v>
      </c>
      <c r="J350">
        <v>0</v>
      </c>
      <c r="K350" s="18"/>
      <c r="L350" s="23"/>
      <c r="M350" s="23"/>
      <c r="N350" s="44" t="str">
        <f t="shared" si="14"/>
        <v xml:space="preserve">            * </v>
      </c>
      <c r="O350" s="24"/>
    </row>
    <row r="351" spans="1:15">
      <c r="A351" s="22" t="s">
        <v>4</v>
      </c>
      <c r="B351" s="23"/>
      <c r="C351" s="23"/>
      <c r="D351" s="23"/>
      <c r="E351" s="18"/>
      <c r="F351" s="18"/>
      <c r="G351" s="18"/>
      <c r="H351" s="18"/>
      <c r="I351">
        <v>0</v>
      </c>
      <c r="J351">
        <v>0</v>
      </c>
      <c r="K351" s="18"/>
      <c r="L351" s="23"/>
      <c r="M351" s="23"/>
      <c r="N351" s="44" t="str">
        <f t="shared" si="14"/>
        <v xml:space="preserve">            * </v>
      </c>
      <c r="O351" s="24"/>
    </row>
    <row r="352" spans="1:15">
      <c r="A352" s="22" t="s">
        <v>4</v>
      </c>
      <c r="B352" s="23"/>
      <c r="C352" s="23"/>
      <c r="D352" s="23"/>
      <c r="E352" s="18"/>
      <c r="F352" s="18"/>
      <c r="G352" s="18"/>
      <c r="H352" s="18"/>
      <c r="I352">
        <v>0</v>
      </c>
      <c r="J352">
        <v>0</v>
      </c>
      <c r="K352" s="18"/>
      <c r="L352" s="23"/>
      <c r="M352" s="23"/>
      <c r="N352" s="44" t="str">
        <f t="shared" si="14"/>
        <v xml:space="preserve">            * </v>
      </c>
      <c r="O352" s="24"/>
    </row>
    <row r="353" spans="1:15">
      <c r="A353" s="22" t="s">
        <v>4</v>
      </c>
      <c r="B353" s="23"/>
      <c r="C353" s="23"/>
      <c r="D353" s="23"/>
      <c r="E353" s="18"/>
      <c r="F353" s="18"/>
      <c r="G353" s="18"/>
      <c r="H353" s="18"/>
      <c r="I353">
        <v>0</v>
      </c>
      <c r="J353">
        <v>0</v>
      </c>
      <c r="K353" s="18"/>
      <c r="L353" s="23"/>
      <c r="M353" s="23"/>
      <c r="N353" s="44" t="str">
        <f t="shared" si="14"/>
        <v xml:space="preserve">            * </v>
      </c>
      <c r="O353" s="24"/>
    </row>
    <row r="354" spans="1:15">
      <c r="A354" s="22" t="s">
        <v>4</v>
      </c>
      <c r="B354" s="23"/>
      <c r="C354" s="23"/>
      <c r="D354" s="23"/>
      <c r="E354" s="18"/>
      <c r="F354" s="18"/>
      <c r="G354" s="18"/>
      <c r="H354" s="18"/>
      <c r="I354">
        <v>0</v>
      </c>
      <c r="J354">
        <v>0</v>
      </c>
      <c r="K354" s="18"/>
      <c r="L354" s="23"/>
      <c r="M354" s="23"/>
      <c r="N354" s="44" t="str">
        <f t="shared" si="14"/>
        <v xml:space="preserve">            * </v>
      </c>
      <c r="O354" s="24"/>
    </row>
    <row r="355" spans="1:15">
      <c r="A355" s="22" t="s">
        <v>4</v>
      </c>
      <c r="B355" s="23"/>
      <c r="C355" s="23"/>
      <c r="D355" s="23"/>
      <c r="E355" s="18"/>
      <c r="F355" s="18"/>
      <c r="G355" s="18"/>
      <c r="H355" s="18"/>
      <c r="I355">
        <v>0</v>
      </c>
      <c r="J355">
        <v>0</v>
      </c>
      <c r="K355" s="18"/>
      <c r="L355" s="23"/>
      <c r="M355" s="23"/>
      <c r="N355" s="44" t="str">
        <f t="shared" si="14"/>
        <v xml:space="preserve">            * </v>
      </c>
      <c r="O355" s="24"/>
    </row>
    <row r="356" spans="1:15">
      <c r="A356" s="22" t="s">
        <v>4</v>
      </c>
      <c r="B356" s="23"/>
      <c r="C356" s="23"/>
      <c r="D356" s="23"/>
      <c r="E356" s="18"/>
      <c r="F356" s="18"/>
      <c r="G356" s="18"/>
      <c r="H356" s="18"/>
      <c r="I356">
        <v>0</v>
      </c>
      <c r="J356">
        <v>0</v>
      </c>
      <c r="K356" s="18"/>
      <c r="L356" s="23"/>
      <c r="M356" s="23"/>
      <c r="N356" s="44" t="str">
        <f t="shared" si="14"/>
        <v xml:space="preserve">            * </v>
      </c>
      <c r="O356" s="24"/>
    </row>
    <row r="357" spans="1:15">
      <c r="A357" s="22" t="s">
        <v>4</v>
      </c>
      <c r="B357" s="23"/>
      <c r="C357" s="23"/>
      <c r="D357" s="23"/>
      <c r="E357" s="18"/>
      <c r="F357" s="18"/>
      <c r="G357" s="18"/>
      <c r="H357" s="18"/>
      <c r="I357">
        <v>0</v>
      </c>
      <c r="J357">
        <v>0</v>
      </c>
      <c r="K357" s="18"/>
      <c r="L357" s="23"/>
      <c r="M357" s="23"/>
      <c r="N357" s="44" t="str">
        <f t="shared" si="14"/>
        <v xml:space="preserve">            * </v>
      </c>
      <c r="O357" s="24"/>
    </row>
    <row r="358" spans="1:15">
      <c r="A358" s="22" t="s">
        <v>4</v>
      </c>
      <c r="B358" s="23"/>
      <c r="C358" s="23"/>
      <c r="D358" s="23"/>
      <c r="E358" s="18"/>
      <c r="F358" s="18"/>
      <c r="G358" s="18"/>
      <c r="H358" s="18"/>
      <c r="I358">
        <v>0</v>
      </c>
      <c r="J358">
        <v>0</v>
      </c>
      <c r="K358" s="18"/>
      <c r="L358" s="23"/>
      <c r="M358" s="23"/>
      <c r="N358" s="44" t="str">
        <f t="shared" si="14"/>
        <v xml:space="preserve">            * </v>
      </c>
      <c r="O358" s="24"/>
    </row>
    <row r="359" spans="1:15">
      <c r="A359" s="22" t="s">
        <v>4</v>
      </c>
      <c r="B359" s="23"/>
      <c r="C359" s="23"/>
      <c r="D359" s="23"/>
      <c r="E359" s="18"/>
      <c r="F359" s="18"/>
      <c r="G359" s="18"/>
      <c r="H359" s="18"/>
      <c r="I359">
        <v>0</v>
      </c>
      <c r="J359">
        <v>0</v>
      </c>
      <c r="K359" s="18"/>
      <c r="L359" s="23"/>
      <c r="M359" s="23"/>
      <c r="N359" s="44" t="str">
        <f t="shared" si="14"/>
        <v xml:space="preserve">            * </v>
      </c>
      <c r="O359" s="24"/>
    </row>
    <row r="360" spans="1:15">
      <c r="A360" s="22" t="s">
        <v>4</v>
      </c>
      <c r="B360" s="23"/>
      <c r="C360" s="23"/>
      <c r="D360" s="23"/>
      <c r="E360" s="18"/>
      <c r="F360" s="18"/>
      <c r="G360" s="18"/>
      <c r="H360" s="18"/>
      <c r="I360">
        <v>0</v>
      </c>
      <c r="J360">
        <v>0</v>
      </c>
      <c r="K360" s="18"/>
      <c r="L360" s="23"/>
      <c r="M360" s="23"/>
      <c r="N360" s="44" t="str">
        <f t="shared" si="14"/>
        <v xml:space="preserve">            * </v>
      </c>
      <c r="O360" s="24"/>
    </row>
    <row r="361" spans="1:15">
      <c r="A361" s="22" t="s">
        <v>4</v>
      </c>
      <c r="B361" s="23"/>
      <c r="C361" s="23"/>
      <c r="D361" s="23"/>
      <c r="E361" s="18"/>
      <c r="F361" s="18"/>
      <c r="G361" s="18"/>
      <c r="H361" s="18"/>
      <c r="I361">
        <v>0</v>
      </c>
      <c r="J361">
        <v>0</v>
      </c>
      <c r="K361" s="18"/>
      <c r="L361" s="23"/>
      <c r="M361" s="23"/>
      <c r="N361" s="44" t="str">
        <f t="shared" si="14"/>
        <v xml:space="preserve">            * </v>
      </c>
      <c r="O361" s="24"/>
    </row>
    <row r="362" spans="1:15">
      <c r="A362" s="22" t="s">
        <v>4</v>
      </c>
      <c r="B362" s="23"/>
      <c r="C362" s="23"/>
      <c r="D362" s="23"/>
      <c r="E362" s="18"/>
      <c r="F362" s="18"/>
      <c r="G362" s="18"/>
      <c r="H362" s="18"/>
      <c r="I362">
        <v>0</v>
      </c>
      <c r="J362">
        <v>0</v>
      </c>
      <c r="K362" s="18"/>
      <c r="L362" s="23"/>
      <c r="M362" s="23"/>
      <c r="N362" s="44" t="str">
        <f t="shared" si="14"/>
        <v xml:space="preserve">            * </v>
      </c>
      <c r="O362" s="24"/>
    </row>
    <row r="363" spans="1:15">
      <c r="A363" s="22" t="s">
        <v>4</v>
      </c>
      <c r="B363" s="23"/>
      <c r="C363" s="23"/>
      <c r="D363" s="23"/>
      <c r="E363" s="18"/>
      <c r="F363" s="18"/>
      <c r="G363" s="18"/>
      <c r="H363" s="18"/>
      <c r="I363">
        <v>0</v>
      </c>
      <c r="J363">
        <v>0</v>
      </c>
      <c r="K363" s="18"/>
      <c r="L363" s="23"/>
      <c r="M363" s="23"/>
      <c r="N363" s="44" t="str">
        <f t="shared" si="14"/>
        <v xml:space="preserve">            * </v>
      </c>
      <c r="O363" s="24"/>
    </row>
    <row r="364" spans="1:15">
      <c r="A364" s="22" t="s">
        <v>4</v>
      </c>
      <c r="B364" s="23"/>
      <c r="C364" s="23"/>
      <c r="D364" s="23"/>
      <c r="E364" s="18"/>
      <c r="F364" s="18"/>
      <c r="G364" s="18"/>
      <c r="H364" s="18"/>
      <c r="I364">
        <v>0</v>
      </c>
      <c r="J364">
        <v>0</v>
      </c>
      <c r="K364" s="18"/>
      <c r="L364" s="23"/>
      <c r="M364" s="23"/>
      <c r="N364" s="44" t="str">
        <f t="shared" si="14"/>
        <v xml:space="preserve">            * </v>
      </c>
      <c r="O364" s="24"/>
    </row>
    <row r="365" spans="1:15">
      <c r="A365" s="22" t="s">
        <v>4</v>
      </c>
      <c r="B365" s="23"/>
      <c r="C365" s="23"/>
      <c r="D365" s="23"/>
      <c r="E365" s="18"/>
      <c r="F365" s="18"/>
      <c r="G365" s="18"/>
      <c r="H365" s="18"/>
      <c r="I365">
        <v>0</v>
      </c>
      <c r="J365">
        <v>0</v>
      </c>
      <c r="K365" s="18"/>
      <c r="L365" s="23"/>
      <c r="M365" s="23"/>
      <c r="N365" s="44" t="str">
        <f t="shared" si="14"/>
        <v xml:space="preserve">            * </v>
      </c>
      <c r="O365" s="24"/>
    </row>
    <row r="366" spans="1:15">
      <c r="A366" s="22" t="s">
        <v>4</v>
      </c>
      <c r="B366" s="23"/>
      <c r="C366" s="23"/>
      <c r="D366" s="23"/>
      <c r="E366" s="18"/>
      <c r="F366" s="18"/>
      <c r="G366" s="18"/>
      <c r="H366" s="18"/>
      <c r="I366">
        <v>0</v>
      </c>
      <c r="J366">
        <v>0</v>
      </c>
      <c r="K366" s="18"/>
      <c r="L366" s="23"/>
      <c r="M366" s="23"/>
      <c r="N366" s="44" t="str">
        <f t="shared" si="14"/>
        <v xml:space="preserve">            * </v>
      </c>
      <c r="O366" s="24"/>
    </row>
    <row r="367" spans="1:15">
      <c r="A367" s="22" t="s">
        <v>4</v>
      </c>
      <c r="B367" s="23"/>
      <c r="C367" s="23"/>
      <c r="D367" s="23"/>
      <c r="E367" s="18"/>
      <c r="F367" s="18"/>
      <c r="G367" s="18"/>
      <c r="H367" s="18"/>
      <c r="I367">
        <v>0</v>
      </c>
      <c r="J367">
        <v>0</v>
      </c>
      <c r="K367" s="18"/>
      <c r="L367" s="23"/>
      <c r="M367" s="23"/>
      <c r="N367" s="44" t="str">
        <f t="shared" si="14"/>
        <v xml:space="preserve">            * </v>
      </c>
      <c r="O367" s="24"/>
    </row>
    <row r="368" spans="1:15">
      <c r="A368" s="22" t="s">
        <v>4</v>
      </c>
      <c r="B368" s="23"/>
      <c r="C368" s="23"/>
      <c r="D368" s="23"/>
      <c r="E368" s="18"/>
      <c r="F368" s="18"/>
      <c r="G368" s="18"/>
      <c r="H368" s="18"/>
      <c r="I368">
        <v>0</v>
      </c>
      <c r="J368">
        <v>0</v>
      </c>
      <c r="K368" s="18"/>
      <c r="L368" s="23"/>
      <c r="M368" s="23"/>
      <c r="N368" s="44" t="str">
        <f t="shared" si="14"/>
        <v xml:space="preserve">            * </v>
      </c>
      <c r="O368" s="24"/>
    </row>
    <row r="369" spans="1:15">
      <c r="A369" s="22" t="s">
        <v>4</v>
      </c>
      <c r="B369" s="23"/>
      <c r="C369" s="23"/>
      <c r="D369" s="23"/>
      <c r="E369" s="18"/>
      <c r="F369" s="18"/>
      <c r="G369" s="18"/>
      <c r="H369" s="18"/>
      <c r="I369">
        <v>0</v>
      </c>
      <c r="J369">
        <v>0</v>
      </c>
      <c r="K369" s="18"/>
      <c r="L369" s="23"/>
      <c r="M369" s="23"/>
      <c r="N369" s="44" t="str">
        <f t="shared" si="14"/>
        <v xml:space="preserve">            * </v>
      </c>
      <c r="O369" s="24"/>
    </row>
    <row r="370" spans="1:15">
      <c r="A370" s="22" t="s">
        <v>4</v>
      </c>
      <c r="B370" s="23"/>
      <c r="C370" s="23"/>
      <c r="D370" s="23"/>
      <c r="E370" s="18"/>
      <c r="F370" s="18"/>
      <c r="G370" s="18"/>
      <c r="H370" s="18"/>
      <c r="I370">
        <v>0</v>
      </c>
      <c r="J370">
        <v>0</v>
      </c>
      <c r="K370" s="18"/>
      <c r="L370" s="23"/>
      <c r="M370" s="23"/>
      <c r="N370" s="44" t="str">
        <f t="shared" si="14"/>
        <v xml:space="preserve">            * </v>
      </c>
      <c r="O370" s="24"/>
    </row>
    <row r="371" spans="1:15">
      <c r="A371" s="22" t="s">
        <v>4</v>
      </c>
      <c r="B371" s="23"/>
      <c r="C371" s="23"/>
      <c r="D371" s="23"/>
      <c r="E371" s="18"/>
      <c r="F371" s="18"/>
      <c r="G371" s="18"/>
      <c r="H371" s="18"/>
      <c r="I371">
        <v>0</v>
      </c>
      <c r="J371">
        <v>0</v>
      </c>
      <c r="K371" s="18"/>
      <c r="L371" s="23"/>
      <c r="M371" s="23"/>
      <c r="N371" s="44" t="str">
        <f t="shared" si="14"/>
        <v xml:space="preserve">            * </v>
      </c>
      <c r="O371" s="24"/>
    </row>
    <row r="372" spans="1:15">
      <c r="A372" s="22" t="s">
        <v>4</v>
      </c>
      <c r="B372" s="23"/>
      <c r="C372" s="23"/>
      <c r="D372" s="23"/>
      <c r="E372" s="18"/>
      <c r="F372" s="18"/>
      <c r="G372" s="18"/>
      <c r="H372" s="18"/>
      <c r="I372">
        <v>0</v>
      </c>
      <c r="J372">
        <v>0</v>
      </c>
      <c r="K372" s="18"/>
      <c r="L372" s="23"/>
      <c r="M372" s="23"/>
      <c r="N372" s="44" t="str">
        <f t="shared" si="14"/>
        <v xml:space="preserve">            * </v>
      </c>
      <c r="O372" s="24"/>
    </row>
    <row r="373" spans="1:15">
      <c r="A373" s="22" t="s">
        <v>4</v>
      </c>
      <c r="B373" s="23"/>
      <c r="C373" s="23"/>
      <c r="D373" s="23"/>
      <c r="E373" s="18"/>
      <c r="F373" s="18"/>
      <c r="G373" s="18"/>
      <c r="H373" s="18"/>
      <c r="I373">
        <v>0</v>
      </c>
      <c r="J373">
        <v>0</v>
      </c>
      <c r="K373" s="18"/>
      <c r="L373" s="23"/>
      <c r="M373" s="23"/>
      <c r="N373" s="44" t="str">
        <f t="shared" si="14"/>
        <v xml:space="preserve">            * </v>
      </c>
      <c r="O373" s="24"/>
    </row>
    <row r="374" spans="1:15">
      <c r="A374" s="22" t="s">
        <v>4</v>
      </c>
      <c r="B374" s="23"/>
      <c r="C374" s="23"/>
      <c r="D374" s="23"/>
      <c r="E374" s="18"/>
      <c r="F374" s="18"/>
      <c r="G374" s="18"/>
      <c r="H374" s="18"/>
      <c r="I374">
        <v>0</v>
      </c>
      <c r="J374">
        <v>0</v>
      </c>
      <c r="K374" s="18"/>
      <c r="L374" s="23"/>
      <c r="M374" s="23"/>
      <c r="N374" s="44" t="str">
        <f t="shared" si="14"/>
        <v xml:space="preserve">            * </v>
      </c>
      <c r="O374" s="24"/>
    </row>
    <row r="375" spans="1:15">
      <c r="A375" s="22" t="s">
        <v>4</v>
      </c>
      <c r="B375" s="23"/>
      <c r="C375" s="23"/>
      <c r="D375" s="23"/>
      <c r="E375" s="18"/>
      <c r="F375" s="18"/>
      <c r="G375" s="18"/>
      <c r="H375" s="18"/>
      <c r="I375">
        <v>0</v>
      </c>
      <c r="J375">
        <v>0</v>
      </c>
      <c r="K375" s="18"/>
      <c r="L375" s="23"/>
      <c r="M375" s="23"/>
      <c r="N375" s="44" t="str">
        <f t="shared" si="14"/>
        <v xml:space="preserve">            * </v>
      </c>
      <c r="O375" s="24"/>
    </row>
    <row r="376" spans="1:15">
      <c r="A376" s="22" t="s">
        <v>4</v>
      </c>
      <c r="B376" s="23"/>
      <c r="C376" s="23"/>
      <c r="D376" s="23"/>
      <c r="E376" s="18"/>
      <c r="F376" s="18"/>
      <c r="G376" s="18"/>
      <c r="H376" s="18"/>
      <c r="I376">
        <v>0</v>
      </c>
      <c r="J376">
        <v>0</v>
      </c>
      <c r="K376" s="18"/>
      <c r="L376" s="23"/>
      <c r="M376" s="23"/>
      <c r="N376" s="44" t="str">
        <f t="shared" si="14"/>
        <v xml:space="preserve">            * </v>
      </c>
      <c r="O376" s="24"/>
    </row>
    <row r="377" spans="1:15">
      <c r="A377" s="22" t="s">
        <v>4</v>
      </c>
      <c r="B377" s="23"/>
      <c r="C377" s="23"/>
      <c r="D377" s="23"/>
      <c r="E377" s="18"/>
      <c r="F377" s="18"/>
      <c r="G377" s="18"/>
      <c r="H377" s="18"/>
      <c r="I377">
        <v>0</v>
      </c>
      <c r="J377">
        <v>0</v>
      </c>
      <c r="K377" s="18"/>
      <c r="L377" s="23"/>
      <c r="M377" s="23"/>
      <c r="N377" s="44" t="str">
        <f t="shared" si="14"/>
        <v xml:space="preserve">            * </v>
      </c>
      <c r="O377" s="24"/>
    </row>
    <row r="378" spans="1:15" ht="18">
      <c r="A378" s="22"/>
      <c r="B378" s="23"/>
      <c r="C378" s="23"/>
      <c r="D378" s="23"/>
      <c r="E378" s="23"/>
      <c r="F378" s="23"/>
      <c r="G378" s="18"/>
      <c r="H378" s="18"/>
      <c r="I378" s="18"/>
      <c r="J378" s="23"/>
      <c r="K378" s="23"/>
      <c r="L378" s="23"/>
      <c r="M378" s="23"/>
      <c r="N378" s="48" t="s">
        <v>38</v>
      </c>
      <c r="O378" s="24"/>
    </row>
    <row r="379" spans="1:15">
      <c r="A379" s="22"/>
      <c r="B379" s="26"/>
      <c r="C379" s="23"/>
      <c r="D379" s="23"/>
      <c r="E379" s="18"/>
      <c r="F379" s="23"/>
      <c r="G379" s="18"/>
      <c r="H379" s="18"/>
      <c r="I379" s="18"/>
      <c r="J379" s="26" t="s">
        <v>86</v>
      </c>
      <c r="K379" s="23"/>
      <c r="L379" s="23"/>
      <c r="M379">
        <v>0</v>
      </c>
      <c r="N379" s="42"/>
      <c r="O379" s="24"/>
    </row>
    <row r="380" spans="1:15">
      <c r="A380" s="22"/>
      <c r="B380" s="18"/>
      <c r="C380" s="18"/>
      <c r="D380" s="23"/>
      <c r="E380" s="23"/>
      <c r="F380" s="23"/>
      <c r="G380" s="18"/>
      <c r="H380" s="18"/>
      <c r="I380" s="18"/>
      <c r="J380" s="18"/>
      <c r="K380" s="18"/>
      <c r="L380" s="23"/>
      <c r="M380" s="23"/>
      <c r="N380" s="23"/>
      <c r="O380" s="38"/>
    </row>
    <row r="381" spans="1:15">
      <c r="A381" s="22"/>
      <c r="B381" s="18"/>
      <c r="C381" s="26"/>
      <c r="D381" s="23"/>
      <c r="E381" s="18"/>
      <c r="F381" s="23"/>
      <c r="G381" s="18"/>
      <c r="H381" s="18"/>
      <c r="I381" s="18"/>
      <c r="J381" s="18"/>
      <c r="K381" s="26" t="s">
        <v>63</v>
      </c>
      <c r="L381" s="23"/>
      <c r="M381">
        <v>0</v>
      </c>
      <c r="N381" s="23"/>
      <c r="O381" s="24"/>
    </row>
    <row r="382" spans="1:15">
      <c r="A382" s="22"/>
      <c r="B382" s="18"/>
      <c r="C382" s="26"/>
      <c r="D382" s="23"/>
      <c r="E382" s="18"/>
      <c r="F382" s="23"/>
      <c r="G382" s="18"/>
      <c r="H382" s="18"/>
      <c r="I382" s="18"/>
      <c r="J382" s="18"/>
      <c r="K382" s="26" t="s">
        <v>64</v>
      </c>
      <c r="L382" s="23"/>
      <c r="M382">
        <v>0</v>
      </c>
      <c r="N382" s="23"/>
      <c r="O382" s="24"/>
    </row>
    <row r="383" spans="1:15">
      <c r="A383" s="22"/>
      <c r="B383" s="23"/>
      <c r="C383" s="26"/>
      <c r="D383" s="23"/>
      <c r="E383" s="18"/>
      <c r="F383" s="23"/>
      <c r="G383" s="18"/>
      <c r="H383" s="18"/>
      <c r="I383" s="18"/>
      <c r="J383" s="23"/>
      <c r="K383" s="26" t="s">
        <v>65</v>
      </c>
      <c r="L383" s="23"/>
      <c r="M383">
        <v>0</v>
      </c>
      <c r="N383" s="23"/>
      <c r="O383" s="24"/>
    </row>
    <row r="384" spans="1:15" ht="13.5" thickBot="1">
      <c r="A384" s="28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30"/>
    </row>
  </sheetData>
  <sheetProtection password="CEC9"/>
  <phoneticPr fontId="0" type="noConversion"/>
  <printOptions gridLinesSet="0"/>
  <pageMargins left="0.78740157480314965" right="0.78740157480314965" top="0" bottom="1.77" header="0.51181102362204722" footer="0.51181102362204722"/>
  <pageSetup scale="65" orientation="landscape" horizontalDpi="4294967292" verticalDpi="4294967292" r:id="rId1"/>
  <headerFooter alignWithMargins="0">
    <oddFooter>&amp;LSS2F5001&amp;C29/05/97                  V1.0&amp;RPage &amp;P</oddFooter>
  </headerFooter>
  <drawing r:id="rId2"/>
  <legacyDrawing r:id="rId3"/>
  <oleObjects>
    <oleObject progId="Document" dvAspect="DVASPECT_ICON" shapeId="1069" r:id="rId4"/>
    <oleObject progId="Document" dvAspect="DVASPECT_ICON" shapeId="1071" r:id="rId5"/>
    <oleObject progId="Document" dvAspect="DVASPECT_ICON" shapeId="1074" r:id="rId6"/>
    <oleObject progId="Document" dvAspect="DVASPECT_ICON" shapeId="1076" r:id="rId7"/>
    <oleObject progId="Document" dvAspect="DVASPECT_ICON" shapeId="1078" r:id="rId8"/>
    <oleObject progId="Document" dvAspect="DVASPECT_ICON" shapeId="1080" r:id="rId9"/>
    <oleObject progId="Document" dvAspect="DVASPECT_ICON" shapeId="1082" r:id="rId10"/>
    <oleObject progId="Document" dvAspect="DVASPECT_ICON" shapeId="1084" r:id="rId11"/>
  </oleObjects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9"/>
  <sheetViews>
    <sheetView workbookViewId="0">
      <selection activeCell="A2" sqref="A2"/>
    </sheetView>
  </sheetViews>
  <sheetFormatPr defaultRowHeight="12.75"/>
  <cols>
    <col min="1" max="1" width="19.7109375" customWidth="1"/>
  </cols>
  <sheetData>
    <row r="1" spans="1:1">
      <c r="A1" t="s">
        <v>88</v>
      </c>
    </row>
    <row r="2" spans="1:1">
      <c r="A2" s="17" t="s">
        <v>89</v>
      </c>
    </row>
    <row r="3" spans="1:1"/>
    <row r="4" spans="1:1"/>
    <row r="5" spans="1:1"/>
    <row r="6" spans="1:1"/>
    <row r="7" spans="1:1"/>
    <row r="8" spans="1:1"/>
    <row r="9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topLeftCell="A44" workbookViewId="0">
      <selection activeCell="A52" sqref="A52"/>
    </sheetView>
  </sheetViews>
  <sheetFormatPr defaultRowHeight="12.75"/>
  <cols>
    <col min="1" max="1" width="38.85546875" customWidth="1"/>
  </cols>
  <sheetData>
    <row r="1" spans="1:1">
      <c r="A1" t="s">
        <v>90</v>
      </c>
    </row>
    <row r="2" spans="1:1">
      <c r="A2" s="17" t="s">
        <v>91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/>
  </sheetViews>
  <sheetFormatPr defaultRowHeight="12.75"/>
  <cols>
    <col min="1" max="1" width="38.85546875" customWidth="1"/>
  </cols>
  <sheetData>
    <row r="1" spans="1:1">
      <c r="A1" t="s">
        <v>94</v>
      </c>
    </row>
    <row r="2" spans="1:1">
      <c r="A2" s="17" t="s">
        <v>95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40"/>
  <sheetViews>
    <sheetView workbookViewId="0"/>
  </sheetViews>
  <sheetFormatPr defaultRowHeight="12.75"/>
  <cols>
    <col min="1" max="1" width="59.28515625" customWidth="1"/>
  </cols>
  <sheetData>
    <row r="1" spans="1:1">
      <c r="A1" t="s">
        <v>96</v>
      </c>
    </row>
    <row r="2" spans="1:1">
      <c r="A2" s="17" t="s">
        <v>97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>
      <c r="A12" t="s">
        <v>92</v>
      </c>
    </row>
    <row r="13" spans="1:1"/>
    <row r="14" spans="1:1">
      <c r="A14" s="17" t="s">
        <v>93</v>
      </c>
    </row>
    <row r="15" spans="1:1"/>
    <row r="16" spans="1:1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>
      <c r="A28" t="s">
        <v>92</v>
      </c>
    </row>
    <row r="29" spans="1:1"/>
    <row r="30" spans="1:1"/>
    <row r="31" spans="1:1"/>
    <row r="32" spans="1:1"/>
    <row r="33" spans="1:1">
      <c r="A33" t="s">
        <v>92</v>
      </c>
    </row>
    <row r="34" spans="1:1"/>
    <row r="35" spans="1:1"/>
    <row r="36" spans="1:1"/>
    <row r="37" spans="1:1"/>
    <row r="38" spans="1:1">
      <c r="A38" t="s">
        <v>92</v>
      </c>
    </row>
    <row r="39" spans="1:1"/>
    <row r="40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40"/>
  <sheetViews>
    <sheetView workbookViewId="0">
      <selection activeCell="B1" sqref="B1"/>
    </sheetView>
  </sheetViews>
  <sheetFormatPr defaultRowHeight="12.75"/>
  <cols>
    <col min="1" max="1" width="28.7109375" customWidth="1"/>
  </cols>
  <sheetData>
    <row r="1" spans="1:1">
      <c r="A1" t="s">
        <v>98</v>
      </c>
    </row>
    <row r="2" spans="1:1">
      <c r="A2" s="17" t="s">
        <v>97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>
      <c r="A12" t="s">
        <v>92</v>
      </c>
    </row>
    <row r="13" spans="1:1"/>
    <row r="14" spans="1:1">
      <c r="A14" s="17" t="s">
        <v>93</v>
      </c>
    </row>
    <row r="15" spans="1:1"/>
    <row r="16" spans="1:1"/>
    <row r="17" spans="1:1"/>
    <row r="18" spans="1:1"/>
    <row r="19" spans="1:1"/>
    <row r="20" spans="1:1"/>
    <row r="21" spans="1:1"/>
    <row r="22" spans="1:1"/>
    <row r="23" spans="1:1"/>
    <row r="24" spans="1:1"/>
    <row r="25" spans="1:1"/>
    <row r="26" spans="1:1"/>
    <row r="27" spans="1:1"/>
    <row r="28" spans="1:1">
      <c r="A28" t="s">
        <v>92</v>
      </c>
    </row>
    <row r="29" spans="1:1"/>
    <row r="30" spans="1:1"/>
    <row r="31" spans="1:1"/>
    <row r="32" spans="1:1"/>
    <row r="33" spans="1:1">
      <c r="A33" t="s">
        <v>92</v>
      </c>
    </row>
    <row r="34" spans="1:1"/>
    <row r="35" spans="1:1"/>
    <row r="36" spans="1:1"/>
    <row r="37" spans="1:1"/>
    <row r="38" spans="1:1">
      <c r="A38" t="s">
        <v>92</v>
      </c>
    </row>
    <row r="39" spans="1:1"/>
    <row r="40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>
      <selection activeCell="B16" sqref="B16"/>
    </sheetView>
  </sheetViews>
  <sheetFormatPr defaultRowHeight="12.75"/>
  <cols>
    <col min="1" max="1" width="27.28515625" customWidth="1"/>
  </cols>
  <sheetData>
    <row r="1" spans="1:1">
      <c r="A1" t="s">
        <v>99</v>
      </c>
    </row>
    <row r="2" spans="1:1">
      <c r="A2" s="17" t="s">
        <v>100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xm="http://schemas.microsoft.com/office/excel/2006/main" xmlns:r="http://schemas.openxmlformats.org/officeDocument/2006/relationships">
  <dimension ref="A1:A52"/>
  <sheetViews>
    <sheetView workbookViewId="0">
      <selection activeCell="A13" sqref="A13"/>
    </sheetView>
  </sheetViews>
  <sheetFormatPr defaultRowHeight="12.75"/>
  <cols>
    <col min="1" max="1" width="38.85546875" customWidth="1"/>
  </cols>
  <sheetData>
    <row r="1" spans="1:1">
      <c r="A1" t="s">
        <v>101</v>
      </c>
    </row>
    <row r="2" spans="1:1">
      <c r="A2" s="17" t="s">
        <v>102</v>
      </c>
    </row>
    <row r="3" spans="1:1"/>
    <row r="4" spans="1:1"/>
    <row r="5" spans="1:1"/>
    <row r="6" spans="1:1"/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 spans="1:1">
      <c r="A17" t="s">
        <v>92</v>
      </c>
    </row>
    <row r="18" spans="1:1"/>
    <row r="19" spans="1:1">
      <c r="A19" s="17" t="s">
        <v>93</v>
      </c>
    </row>
    <row r="20" spans="1:1"/>
    <row r="21" spans="1:1"/>
    <row r="22" spans="1:1"/>
    <row r="23" spans="1:1"/>
    <row r="24" spans="1:1"/>
    <row r="25" spans="1:1"/>
    <row r="26" spans="1:1"/>
    <row r="27" spans="1:1"/>
    <row r="28" spans="1:1"/>
    <row r="29" spans="1:1"/>
    <row r="30" spans="1:1"/>
    <row r="31" spans="1:1"/>
    <row r="32" spans="1:1"/>
    <row r="33" spans="1:1"/>
    <row r="34" spans="1:1"/>
    <row r="35" spans="1:1"/>
    <row r="36" spans="1:1"/>
    <row r="37" spans="1:1"/>
    <row r="38" spans="1:1"/>
    <row r="39" spans="1:1"/>
    <row r="40" spans="1:1">
      <c r="A40" t="s">
        <v>92</v>
      </c>
    </row>
    <row r="41" spans="1:1"/>
    <row r="42" spans="1:1"/>
    <row r="43" spans="1:1"/>
    <row r="44" spans="1:1"/>
    <row r="45" spans="1:1">
      <c r="A45" t="s">
        <v>92</v>
      </c>
    </row>
    <row r="46" spans="1:1"/>
    <row r="47" spans="1:1"/>
    <row r="48" spans="1:1"/>
    <row r="49" spans="1:1"/>
    <row r="50" spans="1:1">
      <c r="A50" t="s">
        <v>92</v>
      </c>
    </row>
    <row r="51" spans="1:1"/>
    <row r="52" spans="1:1"/>
  </sheetData>
  <phoneticPr fontId="0" type="noConversion"/>
  <printOptions gridLines="1" gridLinesSet="0"/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Macros do Excel 4.0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FPA </vt:lpstr>
      <vt:lpstr>CONTATUDO</vt:lpstr>
      <vt:lpstr>CONTAAIE</vt:lpstr>
      <vt:lpstr>CONTAALI</vt:lpstr>
      <vt:lpstr>CONTACE2</vt:lpstr>
      <vt:lpstr>CONTACEX</vt:lpstr>
      <vt:lpstr>CONTASEX</vt:lpstr>
      <vt:lpstr>CONTAEEX</vt:lpstr>
      <vt:lpstr>'FPA '!Banco_de_dados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DO BRASIL</dc:creator>
  <cp:lastModifiedBy>Igor</cp:lastModifiedBy>
  <cp:lastPrinted>1999-07-05T23:10:24Z</cp:lastPrinted>
  <dcterms:created xsi:type="dcterms:W3CDTF">1999-05-04T13:40:34Z</dcterms:created>
  <dcterms:modified xsi:type="dcterms:W3CDTF">2009-11-10T13:46:50Z</dcterms:modified>
</cp:coreProperties>
</file>