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 activeTab="3"/>
  </bookViews>
  <sheets>
    <sheet name="Thu hồi GĐ 1-1" sheetId="4" r:id="rId1"/>
    <sheet name="LÂM-NDH" sheetId="7" r:id="rId2"/>
    <sheet name="Thu hồi GĐ 1-2" sheetId="5" r:id="rId3"/>
    <sheet name="LÂM-TUABIN" sheetId="8" r:id="rId4"/>
    <sheet name="Thu hồi GĐ 1-3" sheetId="6" r:id="rId5"/>
    <sheet name="Lâm 35kV" sheetId="9" r:id="rId6"/>
  </sheets>
  <externalReferences>
    <externalReference r:id="rId7"/>
    <externalReference r:id="rId8"/>
  </externalReferences>
  <definedNames>
    <definedName name="_Fill" hidden="1">#REF!</definedName>
    <definedName name="Active">[1]CAPLAI!$A$1</definedName>
    <definedName name="ADDRESS">[1]CAPLAI!$C$5</definedName>
    <definedName name="BD">[1]CAPLAI!$G$9</definedName>
    <definedName name="BD97TH">#REF!</definedName>
    <definedName name="boloc">#REF!</definedName>
    <definedName name="BX">#REF!</definedName>
    <definedName name="CMND">[1]CAPLAI!$C$7</definedName>
    <definedName name="dong1">#REF!</definedName>
    <definedName name="GCN">[1]CAPLAI!$J$5</definedName>
    <definedName name="GCNC">[1]CAPLAI!$K$5</definedName>
    <definedName name="kihieumahs">#REF!</definedName>
    <definedName name="kyho">#REF!</definedName>
    <definedName name="lbox1">#REF!</definedName>
    <definedName name="lbox2">#REF!</definedName>
    <definedName name="list05">#REF!</definedName>
    <definedName name="list1">#REF!</definedName>
    <definedName name="list1cuaprofile">#REF!</definedName>
    <definedName name="LIST3">#REF!</definedName>
    <definedName name="LIST4">#REF!</definedName>
    <definedName name="LIST5">#REF!</definedName>
    <definedName name="listdon">#REF!</definedName>
    <definedName name="listhoso">#REF!</definedName>
    <definedName name="listmaptong">#REF!</definedName>
    <definedName name="listprofile">#REF!</definedName>
    <definedName name="listttqdtk">#REF!</definedName>
    <definedName name="LNC">[1]CAPLAI!$K$6</definedName>
    <definedName name="LoaiDoiTuongSuDung">[2]DanhMuc!$B$4:$B$22</definedName>
    <definedName name="LoaiMucDichSuDungDat">[2]DanhMuc!$F$3:$F$83</definedName>
    <definedName name="LoaiNguonGocSuDung">[2]DanhMuc!$I$3:$I$38</definedName>
    <definedName name="mabx">#REF!</definedName>
    <definedName name="magcn">#REF!</definedName>
    <definedName name="mahoso">#REF!</definedName>
    <definedName name="maloaihs">#REF!</definedName>
    <definedName name="mot_cua">#REF!</definedName>
    <definedName name="nam1cua">#REF!</definedName>
    <definedName name="NAMCHET">[1]CAPLAI!$C$2</definedName>
    <definedName name="NAME">[1]CAPLAI!$C$3</definedName>
    <definedName name="ND">#REF!</definedName>
    <definedName name="NGAYCHUNGTHUCHOPDONG">[1]CAPLAI!$E$2</definedName>
    <definedName name="nguongocsd">#REF!</definedName>
    <definedName name="nhapthue">#REF!</definedName>
    <definedName name="noicongchung">#REF!</definedName>
    <definedName name="ONT">[1]CAPLAI!$J$6</definedName>
    <definedName name="pccx">#REF!</definedName>
    <definedName name="PCTT">#REF!</definedName>
    <definedName name="PHOIGCN">#REF!</definedName>
    <definedName name="_xlnm.Print_Area" localSheetId="5">'Lâm 35kV'!$A$1:$L$22</definedName>
    <definedName name="_xlnm.Print_Area" localSheetId="1">'LÂM-NDH'!$A$1:$L$21</definedName>
    <definedName name="_xlnm.Print_Area" localSheetId="3">'LÂM-TUABIN'!$A$1:$L$26</definedName>
    <definedName name="_xlnm.Print_Area" localSheetId="0">'Thu hồi GĐ 1-1'!$A$1:$L$38</definedName>
    <definedName name="_xlnm.Print_Area" localSheetId="2">'Thu hồi GĐ 1-2'!$A$1:$L$29</definedName>
    <definedName name="_xlnm.Print_Area" localSheetId="4">'Thu hồi GĐ 1-3'!$A$1:$L$41</definedName>
    <definedName name="QUYENSO">'[1]TANHOP - TC'!#REF!</definedName>
    <definedName name="smk">#REF!</definedName>
    <definedName name="so1cua">[1]CAPLAI!$J$9</definedName>
    <definedName name="SOCHUNGTHUCHD">[1]CAPLAI!$D$2</definedName>
    <definedName name="sodo">#REF!</definedName>
    <definedName name="sohosodagiaiquyet">#REF!</definedName>
    <definedName name="sohosodangthuly">#REF!</definedName>
    <definedName name="SOTOCU">[1]CAPLAI!$J$4</definedName>
    <definedName name="SOTOMOI">[1]CAPLAI!$K$4</definedName>
    <definedName name="TENNGUOIMAT">[1]CAPLAI!$B$2</definedName>
    <definedName name="thonxa">#REF!</definedName>
    <definedName name="thonxxa">#REF!</definedName>
    <definedName name="THUACU">[1]CAPLAI!$J$3</definedName>
    <definedName name="THUAMOI">[1]CAPLAI!$K$3</definedName>
    <definedName name="TONG">[1]CAPLAI!$L$6</definedName>
    <definedName name="TYLEBD">[1]CAPLAI!$J$1</definedName>
    <definedName name="xatthitran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8" l="1"/>
  <c r="J17" i="8"/>
  <c r="H16" i="8"/>
  <c r="H15" i="8" l="1"/>
  <c r="K15" i="8" s="1"/>
  <c r="H12" i="8"/>
  <c r="K12" i="8" s="1"/>
  <c r="H7" i="8"/>
  <c r="K7" i="8" s="1"/>
  <c r="H8" i="8"/>
  <c r="K8" i="8" s="1"/>
  <c r="H9" i="8"/>
  <c r="K9" i="8" s="1"/>
  <c r="H10" i="8"/>
  <c r="K10" i="8" s="1"/>
  <c r="H13" i="8"/>
  <c r="K13" i="8" s="1"/>
  <c r="H14" i="8"/>
  <c r="K14" i="8" s="1"/>
  <c r="H11" i="8"/>
  <c r="K11" i="8" s="1"/>
  <c r="H6" i="8"/>
  <c r="K6" i="8" l="1"/>
  <c r="K17" i="8" s="1"/>
  <c r="H17" i="8"/>
  <c r="G11" i="7" a="1"/>
  <c r="G11" i="7" s="1"/>
  <c r="H11" i="7"/>
  <c r="K11" i="7"/>
  <c r="J13" i="9"/>
  <c r="I13" i="9"/>
  <c r="F13" i="9"/>
  <c r="H12" i="9"/>
  <c r="K12" i="9" s="1"/>
  <c r="H11" i="9"/>
  <c r="K11" i="9" s="1"/>
  <c r="K10" i="9"/>
  <c r="K9" i="9"/>
  <c r="K8" i="9"/>
  <c r="H7" i="9"/>
  <c r="K7" i="9" s="1"/>
  <c r="F17" i="8"/>
  <c r="J12" i="7"/>
  <c r="I12" i="7"/>
  <c r="F12" i="7"/>
  <c r="H10" i="7"/>
  <c r="K10" i="7" s="1"/>
  <c r="H9" i="7"/>
  <c r="K9" i="7" s="1"/>
  <c r="H8" i="7"/>
  <c r="K8" i="7" s="1"/>
  <c r="H7" i="7"/>
  <c r="K7" i="7" s="1"/>
  <c r="H6" i="7"/>
  <c r="I29" i="4"/>
  <c r="J29" i="4"/>
  <c r="I20" i="5"/>
  <c r="J20" i="5"/>
  <c r="I32" i="6"/>
  <c r="J32" i="6"/>
  <c r="F32" i="6"/>
  <c r="H7" i="6"/>
  <c r="K7" i="6" s="1"/>
  <c r="H8" i="6"/>
  <c r="K8" i="6" s="1"/>
  <c r="H9" i="6"/>
  <c r="K9" i="6" s="1"/>
  <c r="H10" i="6"/>
  <c r="K10" i="6" s="1"/>
  <c r="H11" i="6"/>
  <c r="K11" i="6" s="1"/>
  <c r="H12" i="6"/>
  <c r="H13" i="6"/>
  <c r="K13" i="6" s="1"/>
  <c r="H14" i="6"/>
  <c r="K14" i="6" s="1"/>
  <c r="H15" i="6"/>
  <c r="K15" i="6" s="1"/>
  <c r="H16" i="6"/>
  <c r="K16" i="6" s="1"/>
  <c r="H17" i="6"/>
  <c r="K17" i="6" s="1"/>
  <c r="H18" i="6"/>
  <c r="K18" i="6" s="1"/>
  <c r="H19" i="6"/>
  <c r="K19" i="6" s="1"/>
  <c r="H20" i="6"/>
  <c r="K20" i="6" s="1"/>
  <c r="H21" i="6"/>
  <c r="K21" i="6" s="1"/>
  <c r="H22" i="6"/>
  <c r="K22" i="6" s="1"/>
  <c r="H23" i="6"/>
  <c r="K23" i="6" s="1"/>
  <c r="H24" i="6"/>
  <c r="K24" i="6" s="1"/>
  <c r="H25" i="6"/>
  <c r="K25" i="6" s="1"/>
  <c r="H26" i="6"/>
  <c r="K26" i="6" s="1"/>
  <c r="H27" i="6"/>
  <c r="K27" i="6" s="1"/>
  <c r="H28" i="6"/>
  <c r="K28" i="6" s="1"/>
  <c r="H29" i="6"/>
  <c r="K29" i="6" s="1"/>
  <c r="H30" i="6"/>
  <c r="K30" i="6" s="1"/>
  <c r="H31" i="6"/>
  <c r="K31" i="6" s="1"/>
  <c r="H6" i="6"/>
  <c r="K6" i="6" s="1"/>
  <c r="K8" i="5"/>
  <c r="K12" i="5"/>
  <c r="K13" i="5"/>
  <c r="K16" i="5"/>
  <c r="K17" i="5"/>
  <c r="K6" i="5"/>
  <c r="H7" i="5"/>
  <c r="K7" i="5" s="1"/>
  <c r="K20" i="5" s="1"/>
  <c r="H8" i="5"/>
  <c r="H9" i="5"/>
  <c r="K9" i="5" s="1"/>
  <c r="H10" i="5"/>
  <c r="K10" i="5" s="1"/>
  <c r="H11" i="5"/>
  <c r="K11" i="5" s="1"/>
  <c r="H12" i="5"/>
  <c r="H13" i="5"/>
  <c r="H14" i="5"/>
  <c r="K14" i="5" s="1"/>
  <c r="H15" i="5"/>
  <c r="K15" i="5" s="1"/>
  <c r="H16" i="5"/>
  <c r="H17" i="5"/>
  <c r="H18" i="5"/>
  <c r="K18" i="5" s="1"/>
  <c r="H19" i="5"/>
  <c r="K19" i="5" s="1"/>
  <c r="H6" i="5"/>
  <c r="F20" i="5"/>
  <c r="H13" i="9" l="1"/>
  <c r="K6" i="9"/>
  <c r="K13" i="9" s="1"/>
  <c r="H12" i="7"/>
  <c r="K6" i="7"/>
  <c r="K12" i="7" s="1"/>
  <c r="H32" i="6"/>
  <c r="K12" i="6"/>
  <c r="K32" i="6" s="1"/>
  <c r="F29" i="4"/>
  <c r="H7" i="4"/>
  <c r="K7" i="4" s="1"/>
  <c r="H8" i="4"/>
  <c r="K8" i="4" s="1"/>
  <c r="H9" i="4"/>
  <c r="K9" i="4" s="1"/>
  <c r="H10" i="4"/>
  <c r="K10" i="4" s="1"/>
  <c r="H11" i="4"/>
  <c r="K11" i="4" s="1"/>
  <c r="H12" i="4"/>
  <c r="K12" i="4" s="1"/>
  <c r="H13" i="4"/>
  <c r="K13" i="4" s="1"/>
  <c r="H14" i="4"/>
  <c r="K14" i="4" s="1"/>
  <c r="H15" i="4"/>
  <c r="K15" i="4" s="1"/>
  <c r="H16" i="4"/>
  <c r="K16" i="4" s="1"/>
  <c r="H17" i="4"/>
  <c r="K17" i="4" s="1"/>
  <c r="H18" i="4"/>
  <c r="K18" i="4" s="1"/>
  <c r="H19" i="4"/>
  <c r="K19" i="4" s="1"/>
  <c r="H20" i="4"/>
  <c r="K20" i="4" s="1"/>
  <c r="H21" i="4"/>
  <c r="K21" i="4" s="1"/>
  <c r="H22" i="4"/>
  <c r="K22" i="4" s="1"/>
  <c r="H23" i="4"/>
  <c r="K23" i="4" s="1"/>
  <c r="H24" i="4"/>
  <c r="K24" i="4" s="1"/>
  <c r="H25" i="4"/>
  <c r="K25" i="4" s="1"/>
  <c r="H26" i="4"/>
  <c r="K26" i="4" s="1"/>
  <c r="H27" i="4"/>
  <c r="K27" i="4" s="1"/>
  <c r="H28" i="4"/>
  <c r="K28" i="4" s="1"/>
  <c r="H6" i="4"/>
  <c r="K6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K29" i="4" l="1"/>
  <c r="H29" i="4"/>
  <c r="H20" i="5"/>
</calcChain>
</file>

<file path=xl/sharedStrings.xml><?xml version="1.0" encoding="utf-8"?>
<sst xmlns="http://schemas.openxmlformats.org/spreadsheetml/2006/main" count="406" uniqueCount="119">
  <si>
    <t>STT</t>
  </si>
  <si>
    <t>Họ và tên</t>
  </si>
  <si>
    <t>Số tờ BĐĐC</t>
  </si>
  <si>
    <t>Số thửa</t>
  </si>
  <si>
    <t>Loại đất</t>
  </si>
  <si>
    <t>Cao Đăng Duy</t>
  </si>
  <si>
    <t>CLN</t>
  </si>
  <si>
    <t>DGT</t>
  </si>
  <si>
    <t>Hồ Văn A</t>
  </si>
  <si>
    <t>ONT+CLN</t>
  </si>
  <si>
    <t>LNK</t>
  </si>
  <si>
    <t>Hồ Thị Xa Lâng</t>
  </si>
  <si>
    <t>LUK</t>
  </si>
  <si>
    <t>Người thực hiện</t>
  </si>
  <si>
    <t>Giám đốc</t>
  </si>
  <si>
    <t>Cán bộ địa chính</t>
  </si>
  <si>
    <t>Chủ tịch</t>
  </si>
  <si>
    <t>Hồ Văn Xoan (Tưng)</t>
  </si>
  <si>
    <t>Hồ Văn Xoan (Chưng)</t>
  </si>
  <si>
    <t>Hồ Văn Xoan (Hương)</t>
  </si>
  <si>
    <t>Nguyễn Thị Lưu</t>
  </si>
  <si>
    <t>Hồ Văn Vun</t>
  </si>
  <si>
    <t>LUC</t>
  </si>
  <si>
    <t>Hồ Văn Hoàn (Hồ Văn Vưn)</t>
  </si>
  <si>
    <t>Hồ Căm (Hồ Văn Thăng)</t>
  </si>
  <si>
    <t>Hồ Mát (Hồ Văn Sơn)</t>
  </si>
  <si>
    <t>Hồ Văn Chưn</t>
  </si>
  <si>
    <t>Hồ Văn Nội (Hồ Văn Đê)</t>
  </si>
  <si>
    <t xml:space="preserve">Hồ Văn Nội </t>
  </si>
  <si>
    <t>Hồ Văn Nội</t>
  </si>
  <si>
    <t>Hồ Văn La Quan</t>
  </si>
  <si>
    <t>Hồ Thị Bun</t>
  </si>
  <si>
    <t>Trần Thị Hướng</t>
  </si>
  <si>
    <t>Hồ Pả Vưn</t>
  </si>
  <si>
    <t>Hồ Văn Thu</t>
  </si>
  <si>
    <t>Hồ Xa Lác (Hồ Văn Phinh)</t>
  </si>
  <si>
    <t>Hồ Văn Phàm (Pả Ây)</t>
  </si>
  <si>
    <t>NHK</t>
  </si>
  <si>
    <t>Hồ Văn Phàm</t>
  </si>
  <si>
    <t>Hồ Văn Kiên (Pả Lành)</t>
  </si>
  <si>
    <t>Hồ Văn Kè (Pỉ Liêu)</t>
  </si>
  <si>
    <t>Hồ Văn Hiền</t>
  </si>
  <si>
    <t>Hồ Thị Tựa</t>
  </si>
  <si>
    <t>Hồ Thị Thắm</t>
  </si>
  <si>
    <t>Hồ Văn Tiềm</t>
  </si>
  <si>
    <t>Pả La Hơi</t>
  </si>
  <si>
    <t>Hồ Ta Nia (Hồ Văn Vinh)</t>
  </si>
  <si>
    <t>Hồ Văn Dá</t>
  </si>
  <si>
    <t>UBND xã (Hồ Văn Hoàn)</t>
  </si>
  <si>
    <t>DCS</t>
  </si>
  <si>
    <t>UBND xã (Hồ Văn Thăng)</t>
  </si>
  <si>
    <t>Hồ Văn Cời</t>
  </si>
  <si>
    <t>Hồ Văn Sâm (Hồ Văn Nuân)</t>
  </si>
  <si>
    <t>UBND xã</t>
  </si>
  <si>
    <t>SON</t>
  </si>
  <si>
    <t>DANH SÁCH THU HỒI
TÊN DỰ ÁN: NHÀ MÁY ĐIỆN GIÓ LIG- HƯỚNG HÓA 1
HẠNG MỤC: GPMB GIAI ĐOẠN 1-1
ĐỊA ĐIỂM: XÃ HƯỚNG TÂN - HUYỆN HƯỚNG HÓA - QUẢNG TRỊ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</si>
  <si>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</si>
  <si>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</si>
  <si>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</si>
  <si>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</si>
  <si>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</si>
  <si>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</si>
  <si>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</si>
  <si>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</si>
  <si>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</si>
  <si>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>Ngày     tháng     năm 2023</t>
  </si>
  <si>
    <t>Ngày     tháng    năm 2023</t>
  </si>
  <si>
    <t xml:space="preserve">                                                     </t>
  </si>
  <si>
    <t>Đơn vị thực hiện
CHI NHÁNH VĂN PHÒNG ĐĂNG KÝ ĐẤT ĐAI HUYỆN HƯỚNG HÓA</t>
  </si>
  <si>
    <t>UBND xã Hướng Tân</t>
  </si>
  <si>
    <t>Trần Trường Sinh</t>
  </si>
  <si>
    <t>Nguyễn Chí Hiếu</t>
  </si>
  <si>
    <t>BĐ636037</t>
  </si>
  <si>
    <t>BĐ636146</t>
  </si>
  <si>
    <t>BĐ636087</t>
  </si>
  <si>
    <t>BĐ636101</t>
  </si>
  <si>
    <t>BĐ636036</t>
  </si>
  <si>
    <t>BĐ636136</t>
  </si>
  <si>
    <t>BG287099</t>
  </si>
  <si>
    <t>BG287098</t>
  </si>
  <si>
    <t>BG287020</t>
  </si>
  <si>
    <t>BĐ636043</t>
  </si>
  <si>
    <t>BĐ636058</t>
  </si>
  <si>
    <t>BĐ636069</t>
  </si>
  <si>
    <t>BĐ636091</t>
  </si>
  <si>
    <t>BĐ636092</t>
  </si>
  <si>
    <t>BĐ636098</t>
  </si>
  <si>
    <t>BG287125</t>
  </si>
  <si>
    <t>BG287127</t>
  </si>
  <si>
    <t>BĐ636127</t>
  </si>
  <si>
    <t>BĐ636142</t>
  </si>
  <si>
    <t>BĐ636150</t>
  </si>
  <si>
    <t>BĐ636148</t>
  </si>
  <si>
    <t>BĐ636072</t>
  </si>
  <si>
    <t>BĐ636078</t>
  </si>
  <si>
    <t/>
  </si>
  <si>
    <t>DANH SÁCH THU HỒI
TÊN DỰ ÁN: NHÀ MÁY ĐIỆN GIÓ LIG- HƯỚNG HÓA 1
HẠNG MỤC: ĐƯỜNG DÂY 35kV- LẦN 1
ĐỊA ĐIỂM: XÃ HƯỚNG TÂN - HUYỆN HƯỚNG HÓA - QUẢNG TRỊ</t>
  </si>
  <si>
    <t>Hồ Văn Kiên (Pả Lành) -TD6</t>
  </si>
  <si>
    <t>Hồ Văn Hiền -TD7</t>
  </si>
  <si>
    <t>Hồ Thị Tựa -TD5</t>
  </si>
  <si>
    <t>Hồ Thị Tựa -TD3</t>
  </si>
  <si>
    <t>Hồ Ta Nia (Hồ Văn Vinh) -TD2</t>
  </si>
  <si>
    <t>Hồ Văn Dá -TD8</t>
  </si>
  <si>
    <t>UBND xã (Hồ Văn Hoàn) -TD10</t>
  </si>
  <si>
    <t>Hồ Văn Xoan (Chưng) - HH1-2</t>
  </si>
  <si>
    <t>Hồ Văn Xoan (Hương) - HH1-2</t>
  </si>
  <si>
    <t>Nguyễn Thị Lưu- HH1-2</t>
  </si>
  <si>
    <t>Hồ Văn Vun - HH1-2</t>
  </si>
  <si>
    <t>Hồ Văn Hoàn (Hồ Văn Vưn) - HH1-2</t>
  </si>
  <si>
    <t>Hồ Căm (Hồ Văn Thăng) - HH1-1</t>
  </si>
  <si>
    <t>Hồ Mát (Hồ Văn Sơn)- HH1-1</t>
  </si>
  <si>
    <t>Hồ Văn Nội (Hồ Văn Đê)- HH1-1</t>
  </si>
  <si>
    <t>DANH SÁCH THU HỒI
TÊN DỰ ÁN: NHÀ MÁY ĐIỆN GIÓ LIG- HƯỚNG HÓA 1
HẠNG MỤC: NĐH
ĐỊA ĐIỂM: XÃ HƯỚNG TÂN - HUYỆN HƯỚNG HÓA - QUẢNG TRỊ</t>
  </si>
  <si>
    <t>UBND xã - HH1-2</t>
  </si>
  <si>
    <t>Hồ Văn Chưn - HH1-1</t>
  </si>
  <si>
    <t>UBND xã - HH1-1</t>
  </si>
  <si>
    <t>Đặng Đức Tài</t>
  </si>
  <si>
    <t>Nguyễn Xuân Thủy</t>
  </si>
  <si>
    <t>DANH SÁCH THU HỒI
TÊN DỰ ÁN: NHÀ MÁY ĐIỆN GIÓ LIG- HƯỚNG HÓA 1
HẠNG MỤC: HH1-1, HH1-2
ĐỊA ĐIỂM: XÃ HƯỚNG TÂN - HUYỆN HƯỚNG HÓA - QUẢNG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</si>
</sst>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5" fillId="0" borderId="0"/>
    <xf numFmtId="0" fontId="14" fillId="0" borderId="0"/>
  </cellStyleXfs>
  <cellXfs count="98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1" fontId="6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" fontId="2" fillId="0" borderId="0" xfId="0" applyNumberFormat="1" applyFont="1"/>
    <xf numFmtId="1" fontId="4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1" fontId="5" fillId="0" borderId="0" xfId="0" applyNumberFormat="1" applyFont="1" applyAlignment="1">
      <alignment horizontal="center"/>
    </xf>
    <xf numFmtId="1" fontId="6" fillId="0" borderId="0" xfId="0" applyNumberFormat="1" applyFont="1"/>
    <xf numFmtId="2" fontId="4" fillId="0" borderId="0" xfId="0" applyNumberFormat="1" applyFont="1" applyAlignment="1">
      <alignment horizontal="center"/>
    </xf>
    <xf numFmtId="1" fontId="5" fillId="0" borderId="0" xfId="0" applyNumberFormat="1" applyFont="1"/>
    <xf numFmtId="0" fontId="5" fillId="0" borderId="0" xfId="0" applyFont="1"/>
    <xf numFmtId="1" fontId="6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/>
    <xf numFmtId="164" fontId="11" fillId="0" borderId="0" xfId="0" applyNumberFormat="1" applyFont="1" applyAlignment="1">
      <alignment horizontal="center"/>
    </xf>
    <xf numFmtId="1" fontId="12" fillId="0" borderId="0" xfId="0" applyNumberFormat="1" applyFont="1"/>
    <xf numFmtId="0" fontId="11" fillId="0" borderId="0" xfId="0" applyFont="1"/>
    <xf numFmtId="2" fontId="12" fillId="0" borderId="0" xfId="0" applyNumberFormat="1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/>
    <xf numFmtId="1" fontId="13" fillId="0" borderId="0" xfId="0" applyNumberFormat="1" applyFont="1"/>
    <xf numFmtId="0" fontId="3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" fontId="4" fillId="0" borderId="7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 wrapText="1"/>
    </xf>
    <xf numFmtId="0" fontId="8" fillId="0" borderId="0" xfId="0" applyFont="1"/>
    <xf numFmtId="0" fontId="9" fillId="4" borderId="0" xfId="0" applyFont="1" applyFill="1" applyAlignment="1">
      <alignment horizontal="center" vertical="top"/>
    </xf>
    <xf numFmtId="0" fontId="3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H-PC\Google%20Driver\ggg\1%20Ho%20so%202014\Hoso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oogle%20Driver%20CV\DA%20CAPGCN\Tong_DK_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_HOP"/>
      <sheetName val="Hoa Thanh (2)"/>
      <sheetName val="Luong Le (2)"/>
      <sheetName val="Quyet Tam (2)"/>
      <sheetName val="Tan Xuyen (2)"/>
      <sheetName val="Hoa Thanh"/>
      <sheetName val="Luong Le"/>
      <sheetName val="Tan Xuyen"/>
      <sheetName val="Quyet Tam"/>
      <sheetName val="SOCGCNTH"/>
      <sheetName val="Tong"/>
      <sheetName val="BANGDIENTICH"/>
      <sheetName val="PROFILE"/>
      <sheetName val="TANHOP - TC"/>
      <sheetName val="TANHOP - CN"/>
      <sheetName val="DAUGIA"/>
      <sheetName val="TIENTHUE"/>
      <sheetName val="TANHOP - HTH"/>
      <sheetName val="BAOCAOTONGHOP"/>
      <sheetName val="CAPLAI"/>
      <sheetName val="SOMUCKETH"/>
      <sheetName val="MAPTH"/>
      <sheetName val="SOMUCKE97"/>
      <sheetName val="SOTHEOGIOI"/>
      <sheetName val="BCCT"/>
      <sheetName val="TT_QĐ_PCTT"/>
      <sheetName val="STGBDTH"/>
      <sheetName val="STGBDTHUAN"/>
      <sheetName val="STGBDHL"/>
      <sheetName val="SOMUCKETHUAN"/>
      <sheetName val="Ghichu"/>
      <sheetName val="Sheet1"/>
      <sheetName val="Sheet2"/>
      <sheetName val="DALN_TANHOP"/>
      <sheetName val="DANLNUPLY2_THUAN"/>
      <sheetName val="DSVINACAFE"/>
      <sheetName val="TU_2014"/>
      <sheetName val="00000000"/>
      <sheetName val="1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>
            <v>24</v>
          </cell>
          <cell r="J1" t="str">
            <v>1/1000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C3" t="str">
            <v>Nguyễn Xuân Tửu và bà Nguyễn Thị Gái</v>
          </cell>
          <cell r="J3" t="str">
            <v>164</v>
          </cell>
          <cell r="K3" t="str">
            <v>453</v>
          </cell>
        </row>
        <row r="4">
          <cell r="J4" t="str">
            <v>12</v>
          </cell>
          <cell r="K4" t="str">
            <v>12</v>
          </cell>
        </row>
        <row r="5">
          <cell r="C5" t="str">
            <v>Tân Xuyên</v>
          </cell>
          <cell r="J5" t="str">
            <v>BX 812835</v>
          </cell>
          <cell r="K5" t="str">
            <v>BI 204626</v>
          </cell>
        </row>
        <row r="6">
          <cell r="J6">
            <v>0</v>
          </cell>
          <cell r="K6" t="str">
            <v>880</v>
          </cell>
          <cell r="L6">
            <v>880</v>
          </cell>
        </row>
        <row r="7">
          <cell r="C7" t="str">
            <v>190270775/190270768</v>
          </cell>
        </row>
        <row r="9">
          <cell r="G9">
            <v>0</v>
          </cell>
          <cell r="J9" t="str">
            <v>64A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KhaiDangKy"/>
      <sheetName val="LamNghiep"/>
      <sheetName val="DanhMuc"/>
      <sheetName val="HuongDan"/>
      <sheetName val="ChuSuDungLienQuan"/>
    </sheetNames>
    <sheetDataSet>
      <sheetData sheetId="0"/>
      <sheetData sheetId="1"/>
      <sheetData sheetId="2">
        <row r="3">
          <cell r="F3" t="str">
            <v>NNP</v>
          </cell>
          <cell r="I3" t="str">
            <v>DG-KTT</v>
          </cell>
        </row>
        <row r="4">
          <cell r="B4" t="str">
            <v>GDC</v>
          </cell>
          <cell r="F4" t="str">
            <v>SXN</v>
          </cell>
          <cell r="I4" t="str">
            <v>DG-CTT</v>
          </cell>
        </row>
        <row r="5">
          <cell r="B5" t="str">
            <v>UBS</v>
          </cell>
          <cell r="F5" t="str">
            <v>CHN</v>
          </cell>
          <cell r="I5" t="str">
            <v>DT-TML</v>
          </cell>
        </row>
        <row r="6">
          <cell r="B6" t="str">
            <v>TKT</v>
          </cell>
          <cell r="F6" t="str">
            <v>LUA</v>
          </cell>
          <cell r="I6" t="str">
            <v>DT-THN</v>
          </cell>
        </row>
        <row r="7">
          <cell r="B7" t="str">
            <v>TKH</v>
          </cell>
          <cell r="F7" t="str">
            <v>LUC</v>
          </cell>
          <cell r="I7" t="str">
            <v>CN-KTT</v>
          </cell>
        </row>
        <row r="8">
          <cell r="B8" t="str">
            <v>TLD</v>
          </cell>
          <cell r="F8" t="str">
            <v>LUK</v>
          </cell>
          <cell r="I8" t="str">
            <v>CN-CTT</v>
          </cell>
        </row>
        <row r="9">
          <cell r="B9" t="str">
            <v>TVN</v>
          </cell>
          <cell r="F9" t="str">
            <v>LUN</v>
          </cell>
          <cell r="I9" t="str">
            <v>CN-TML</v>
          </cell>
        </row>
        <row r="10">
          <cell r="B10" t="str">
            <v>TNG</v>
          </cell>
          <cell r="F10" t="str">
            <v>COC</v>
          </cell>
          <cell r="I10" t="str">
            <v>CN-THN</v>
          </cell>
        </row>
        <row r="11">
          <cell r="B11" t="str">
            <v>TVD</v>
          </cell>
          <cell r="F11" t="str">
            <v>HNK</v>
          </cell>
          <cell r="I11" t="str">
            <v>*NCD</v>
          </cell>
        </row>
        <row r="12">
          <cell r="B12" t="str">
            <v>CDS</v>
          </cell>
          <cell r="F12" t="str">
            <v>BHK</v>
          </cell>
          <cell r="I12" t="str">
            <v>*NCN</v>
          </cell>
        </row>
        <row r="13">
          <cell r="B13" t="str">
            <v>CDQ</v>
          </cell>
          <cell r="F13" t="str">
            <v>NHK</v>
          </cell>
          <cell r="I13" t="str">
            <v>*NTK</v>
          </cell>
        </row>
        <row r="14">
          <cell r="B14" t="str">
            <v>UBQ</v>
          </cell>
          <cell r="F14" t="str">
            <v>CLN</v>
          </cell>
          <cell r="I14" t="str">
            <v>*NTC</v>
          </cell>
        </row>
        <row r="15">
          <cell r="B15" t="str">
            <v>TPQ</v>
          </cell>
          <cell r="F15" t="str">
            <v>LNC</v>
          </cell>
          <cell r="I15" t="str">
            <v>*NGV</v>
          </cell>
        </row>
        <row r="16">
          <cell r="B16" t="str">
            <v>TKQ</v>
          </cell>
          <cell r="F16" t="str">
            <v>LNQ</v>
          </cell>
          <cell r="I16" t="str">
            <v>*NSC</v>
          </cell>
        </row>
        <row r="17">
          <cell r="B17" t="str">
            <v>TCN</v>
          </cell>
          <cell r="F17" t="str">
            <v>LNK</v>
          </cell>
          <cell r="I17" t="str">
            <v>*NTA</v>
          </cell>
        </row>
        <row r="18">
          <cell r="B18" t="str">
            <v>NSD</v>
          </cell>
          <cell r="F18" t="str">
            <v>LNP</v>
          </cell>
          <cell r="I18" t="str">
            <v>*NCA</v>
          </cell>
        </row>
        <row r="19">
          <cell r="B19" t="str">
            <v>TCN</v>
          </cell>
          <cell r="F19" t="str">
            <v>RSX</v>
          </cell>
          <cell r="I19" t="str">
            <v>*NHT</v>
          </cell>
        </row>
        <row r="20">
          <cell r="B20" t="str">
            <v>TCN</v>
          </cell>
          <cell r="F20" t="str">
            <v>RSN</v>
          </cell>
          <cell r="I20" t="str">
            <v>*NQT</v>
          </cell>
        </row>
        <row r="21">
          <cell r="B21" t="str">
            <v>TCN</v>
          </cell>
          <cell r="F21" t="str">
            <v>RST</v>
          </cell>
          <cell r="I21" t="str">
            <v>*NQK</v>
          </cell>
        </row>
        <row r="22">
          <cell r="B22" t="str">
            <v>TCC</v>
          </cell>
          <cell r="F22" t="str">
            <v>RSK</v>
          </cell>
          <cell r="I22" t="str">
            <v>*NQC</v>
          </cell>
        </row>
        <row r="23">
          <cell r="F23" t="str">
            <v>RSM</v>
          </cell>
          <cell r="I23" t="str">
            <v>*NTL</v>
          </cell>
        </row>
        <row r="24">
          <cell r="F24" t="str">
            <v>RPH</v>
          </cell>
          <cell r="I24" t="str">
            <v>*NTB</v>
          </cell>
        </row>
        <row r="25">
          <cell r="F25" t="str">
            <v>RPN</v>
          </cell>
          <cell r="I25" t="str">
            <v>*NDG</v>
          </cell>
        </row>
        <row r="26">
          <cell r="F26" t="str">
            <v>RPT</v>
          </cell>
          <cell r="I26" t="str">
            <v>*DT-KCN</v>
          </cell>
        </row>
        <row r="27">
          <cell r="F27" t="str">
            <v>RPK</v>
          </cell>
          <cell r="I27" t="str">
            <v>*SH-NCC</v>
          </cell>
        </row>
        <row r="28">
          <cell r="F28" t="str">
            <v>RPM</v>
          </cell>
          <cell r="I28" t="str">
            <v>CNQ</v>
          </cell>
        </row>
        <row r="29">
          <cell r="F29" t="str">
            <v>RDD</v>
          </cell>
          <cell r="I29" t="str">
            <v>DT-KCN</v>
          </cell>
        </row>
        <row r="30">
          <cell r="F30" t="str">
            <v>RDN</v>
          </cell>
          <cell r="I30" t="str">
            <v>CN-KTT</v>
          </cell>
        </row>
        <row r="31">
          <cell r="F31" t="str">
            <v>RDT</v>
          </cell>
          <cell r="I31" t="str">
            <v>CN-CTT</v>
          </cell>
        </row>
        <row r="32">
          <cell r="F32" t="str">
            <v>RDK</v>
          </cell>
          <cell r="I32" t="str">
            <v>CN-CTT</v>
          </cell>
        </row>
        <row r="33">
          <cell r="F33" t="str">
            <v>RDM</v>
          </cell>
          <cell r="I33" t="str">
            <v>DT-KCN</v>
          </cell>
        </row>
        <row r="34">
          <cell r="F34" t="str">
            <v>NTS</v>
          </cell>
          <cell r="I34" t="str">
            <v>DT-KCN</v>
          </cell>
        </row>
        <row r="35">
          <cell r="F35" t="str">
            <v>TSL</v>
          </cell>
          <cell r="I35" t="str">
            <v>DT-KCN</v>
          </cell>
        </row>
        <row r="36">
          <cell r="F36" t="str">
            <v>TSN</v>
          </cell>
          <cell r="I36" t="str">
            <v>SH-NCC</v>
          </cell>
        </row>
        <row r="37">
          <cell r="F37" t="str">
            <v>LMU</v>
          </cell>
          <cell r="I37" t="str">
            <v>DT-THN</v>
          </cell>
        </row>
        <row r="38">
          <cell r="F38" t="str">
            <v>NKH</v>
          </cell>
          <cell r="I38" t="str">
            <v>CN-CTT;KTT</v>
          </cell>
        </row>
        <row r="39">
          <cell r="F39" t="str">
            <v>PNN</v>
          </cell>
        </row>
        <row r="40">
          <cell r="F40" t="str">
            <v>OTC</v>
          </cell>
        </row>
        <row r="41">
          <cell r="F41" t="str">
            <v>ONT</v>
          </cell>
        </row>
        <row r="42">
          <cell r="F42" t="str">
            <v>ODT</v>
          </cell>
        </row>
        <row r="43">
          <cell r="F43" t="str">
            <v>CDG</v>
          </cell>
        </row>
        <row r="44">
          <cell r="F44" t="str">
            <v>CTS</v>
          </cell>
        </row>
        <row r="45">
          <cell r="F45" t="str">
            <v>TSC</v>
          </cell>
        </row>
        <row r="46">
          <cell r="F46" t="str">
            <v>TSK</v>
          </cell>
        </row>
        <row r="47">
          <cell r="F47" t="str">
            <v>CQP</v>
          </cell>
        </row>
        <row r="48">
          <cell r="F48" t="str">
            <v>CAN</v>
          </cell>
        </row>
        <row r="49">
          <cell r="F49" t="str">
            <v>CSK</v>
          </cell>
        </row>
        <row r="50">
          <cell r="F50" t="str">
            <v>SKK</v>
          </cell>
        </row>
        <row r="51">
          <cell r="F51" t="str">
            <v>SKC</v>
          </cell>
        </row>
        <row r="52">
          <cell r="F52" t="str">
            <v>SKS</v>
          </cell>
        </row>
        <row r="53">
          <cell r="F53" t="str">
            <v>SKX</v>
          </cell>
        </row>
        <row r="54">
          <cell r="F54" t="str">
            <v>CCC</v>
          </cell>
        </row>
        <row r="55">
          <cell r="F55" t="str">
            <v>DGT</v>
          </cell>
        </row>
        <row r="56">
          <cell r="F56" t="str">
            <v>DTL</v>
          </cell>
        </row>
        <row r="57">
          <cell r="F57" t="str">
            <v>DNL</v>
          </cell>
        </row>
        <row r="58">
          <cell r="F58" t="str">
            <v>DBV</v>
          </cell>
        </row>
        <row r="59">
          <cell r="F59" t="str">
            <v>DVH</v>
          </cell>
        </row>
        <row r="60">
          <cell r="F60" t="str">
            <v>DYT</v>
          </cell>
        </row>
        <row r="61">
          <cell r="F61" t="str">
            <v>DGD</v>
          </cell>
        </row>
        <row r="62">
          <cell r="F62" t="str">
            <v>DTT</v>
          </cell>
        </row>
        <row r="63">
          <cell r="F63" t="str">
            <v>DKH</v>
          </cell>
        </row>
        <row r="64">
          <cell r="F64" t="str">
            <v>DXH</v>
          </cell>
        </row>
        <row r="65">
          <cell r="F65" t="str">
            <v>DCH</v>
          </cell>
        </row>
        <row r="66">
          <cell r="F66" t="str">
            <v>DDT</v>
          </cell>
        </row>
        <row r="67">
          <cell r="F67" t="str">
            <v>DRA</v>
          </cell>
        </row>
        <row r="68">
          <cell r="F68" t="str">
            <v>TTN</v>
          </cell>
        </row>
        <row r="69">
          <cell r="F69" t="str">
            <v>TON</v>
          </cell>
        </row>
        <row r="70">
          <cell r="F70" t="str">
            <v>TIN</v>
          </cell>
        </row>
        <row r="71">
          <cell r="F71" t="str">
            <v>NTD</v>
          </cell>
        </row>
        <row r="72">
          <cell r="F72" t="str">
            <v>SMN</v>
          </cell>
        </row>
        <row r="73">
          <cell r="F73" t="str">
            <v>SON</v>
          </cell>
        </row>
        <row r="74">
          <cell r="F74" t="str">
            <v>MNC</v>
          </cell>
        </row>
        <row r="75">
          <cell r="F75" t="str">
            <v>PNK</v>
          </cell>
        </row>
        <row r="76">
          <cell r="F76" t="str">
            <v>CSD</v>
          </cell>
        </row>
        <row r="77">
          <cell r="F77" t="str">
            <v>BCS</v>
          </cell>
        </row>
        <row r="78">
          <cell r="F78" t="str">
            <v>DCS</v>
          </cell>
        </row>
        <row r="79">
          <cell r="F79" t="str">
            <v>NCS</v>
          </cell>
        </row>
        <row r="80">
          <cell r="F80" t="str">
            <v>MVB</v>
          </cell>
        </row>
        <row r="81">
          <cell r="F81" t="str">
            <v>MVT</v>
          </cell>
        </row>
        <row r="82">
          <cell r="F82" t="str">
            <v>MVR</v>
          </cell>
        </row>
        <row r="83">
          <cell r="F83" t="str">
            <v>MVK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view="pageBreakPreview" topLeftCell="A4" zoomScale="60" zoomScaleNormal="100" workbookViewId="0">
      <selection activeCell="E14" sqref="E14"/>
    </sheetView>
  </sheetViews>
  <sheetFormatPr defaultColWidth="9.140625"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80" t="s">
        <v>55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11"/>
    </row>
    <row r="2" spans="1:18" ht="7.5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11"/>
    </row>
    <row r="3" spans="1:18" ht="15.75" customHeight="1" thickTop="1" x14ac:dyDescent="0.25">
      <c r="A3" s="84" t="s">
        <v>0</v>
      </c>
      <c r="B3" s="86" t="s">
        <v>1</v>
      </c>
      <c r="C3" s="86" t="s">
        <v>2</v>
      </c>
      <c r="D3" s="86" t="s">
        <v>3</v>
      </c>
      <c r="E3" s="86" t="s">
        <v>4</v>
      </c>
      <c r="F3" s="86" t="s">
        <v>56</v>
      </c>
      <c r="G3" s="86" t="s">
        <v>57</v>
      </c>
      <c r="H3" s="86" t="s">
        <v>58</v>
      </c>
      <c r="I3" s="86"/>
      <c r="J3" s="86"/>
      <c r="K3" s="86" t="s">
        <v>59</v>
      </c>
      <c r="L3" s="88" t="s">
        <v>60</v>
      </c>
    </row>
    <row r="4" spans="1:18" ht="15.75" customHeight="1" x14ac:dyDescent="0.25">
      <c r="A4" s="85"/>
      <c r="B4" s="87"/>
      <c r="C4" s="87"/>
      <c r="D4" s="87"/>
      <c r="E4" s="87"/>
      <c r="F4" s="87"/>
      <c r="G4" s="87"/>
      <c r="H4" s="87"/>
      <c r="I4" s="87"/>
      <c r="J4" s="87"/>
      <c r="K4" s="87"/>
      <c r="L4" s="89"/>
    </row>
    <row r="5" spans="1:18" ht="36.75" customHeight="1" x14ac:dyDescent="0.25">
      <c r="A5" s="85"/>
      <c r="B5" s="87"/>
      <c r="C5" s="87"/>
      <c r="D5" s="87"/>
      <c r="E5" s="87"/>
      <c r="F5" s="87"/>
      <c r="G5" s="87"/>
      <c r="H5" s="12" t="s">
        <v>61</v>
      </c>
      <c r="I5" s="12" t="s">
        <v>62</v>
      </c>
      <c r="J5" s="12" t="s">
        <v>63</v>
      </c>
      <c r="K5" s="87"/>
      <c r="L5" s="89"/>
    </row>
    <row r="6" spans="1:18" ht="36.75" customHeight="1" x14ac:dyDescent="0.25">
      <c r="A6" s="51">
        <v>1</v>
      </c>
      <c r="B6" s="2" t="s">
        <v>5</v>
      </c>
      <c r="C6" s="10">
        <v>13</v>
      </c>
      <c r="D6" s="10">
        <v>3</v>
      </c>
      <c r="E6" s="10" t="s">
        <v>6</v>
      </c>
      <c r="F6" s="10">
        <v>5644</v>
      </c>
      <c r="G6" s="10" t="s">
        <v>88</v>
      </c>
      <c r="H6" s="10">
        <f>SUM(I6:J6)</f>
        <v>4392</v>
      </c>
      <c r="I6" s="10">
        <v>4392</v>
      </c>
      <c r="J6" s="13"/>
      <c r="K6" s="14">
        <f>F6-H6</f>
        <v>1252</v>
      </c>
      <c r="L6" s="15"/>
    </row>
    <row r="7" spans="1:18" ht="36.75" customHeight="1" x14ac:dyDescent="0.25">
      <c r="A7" s="51">
        <v>2</v>
      </c>
      <c r="B7" s="2" t="s">
        <v>5</v>
      </c>
      <c r="C7" s="10">
        <v>13</v>
      </c>
      <c r="D7" s="10">
        <v>37</v>
      </c>
      <c r="E7" s="10" t="s">
        <v>6</v>
      </c>
      <c r="F7" s="10">
        <v>5259</v>
      </c>
      <c r="G7" s="10" t="s">
        <v>88</v>
      </c>
      <c r="H7" s="10">
        <f t="shared" ref="H7:H28" si="0">SUM(I7:J7)</f>
        <v>4699</v>
      </c>
      <c r="I7" s="10">
        <v>4699</v>
      </c>
      <c r="J7" s="13"/>
      <c r="K7" s="14">
        <f t="shared" ref="K7:K28" si="1">F7-H7</f>
        <v>560</v>
      </c>
      <c r="L7" s="15"/>
    </row>
    <row r="8" spans="1:18" ht="36.75" customHeight="1" x14ac:dyDescent="0.25">
      <c r="A8" s="51">
        <v>3</v>
      </c>
      <c r="B8" s="2" t="s">
        <v>5</v>
      </c>
      <c r="C8" s="10">
        <v>13</v>
      </c>
      <c r="D8" s="10">
        <v>64</v>
      </c>
      <c r="E8" s="10" t="s">
        <v>6</v>
      </c>
      <c r="F8" s="10">
        <v>3180</v>
      </c>
      <c r="G8" s="10" t="s">
        <v>87</v>
      </c>
      <c r="H8" s="10">
        <f t="shared" si="0"/>
        <v>1664</v>
      </c>
      <c r="I8" s="10">
        <v>1664</v>
      </c>
      <c r="J8" s="13"/>
      <c r="K8" s="14">
        <f t="shared" si="1"/>
        <v>1516</v>
      </c>
      <c r="L8" s="15"/>
    </row>
    <row r="9" spans="1:18" ht="36.75" customHeight="1" x14ac:dyDescent="0.25">
      <c r="A9" s="51">
        <v>5</v>
      </c>
      <c r="B9" s="2" t="s">
        <v>8</v>
      </c>
      <c r="C9" s="10">
        <v>13</v>
      </c>
      <c r="D9" s="3">
        <v>125</v>
      </c>
      <c r="E9" s="3" t="s">
        <v>6</v>
      </c>
      <c r="F9" s="3">
        <v>5873</v>
      </c>
      <c r="G9" s="10" t="s">
        <v>80</v>
      </c>
      <c r="H9" s="10">
        <f t="shared" si="0"/>
        <v>2941</v>
      </c>
      <c r="I9" s="3">
        <v>2941</v>
      </c>
      <c r="J9" s="13"/>
      <c r="K9" s="14">
        <f t="shared" si="1"/>
        <v>2932</v>
      </c>
      <c r="L9" s="15"/>
      <c r="N9" s="16"/>
      <c r="O9" s="16"/>
      <c r="P9" s="16"/>
      <c r="Q9" s="16"/>
      <c r="R9" s="16"/>
    </row>
    <row r="10" spans="1:18" ht="36.75" customHeight="1" x14ac:dyDescent="0.25">
      <c r="A10" s="51">
        <v>6</v>
      </c>
      <c r="B10" s="2" t="s">
        <v>8</v>
      </c>
      <c r="C10" s="10">
        <v>13</v>
      </c>
      <c r="D10" s="3">
        <v>65</v>
      </c>
      <c r="E10" s="3" t="s">
        <v>10</v>
      </c>
      <c r="F10" s="3">
        <v>3857</v>
      </c>
      <c r="G10" s="10" t="s">
        <v>80</v>
      </c>
      <c r="H10" s="10">
        <f t="shared" si="0"/>
        <v>1954</v>
      </c>
      <c r="I10" s="3">
        <v>1954</v>
      </c>
      <c r="J10" s="14"/>
      <c r="K10" s="14">
        <f t="shared" si="1"/>
        <v>1903</v>
      </c>
      <c r="L10" s="17"/>
      <c r="M10" s="16"/>
      <c r="N10" s="16"/>
      <c r="O10" s="16"/>
      <c r="P10" s="16"/>
      <c r="Q10" s="16"/>
      <c r="R10" s="16"/>
    </row>
    <row r="11" spans="1:18" ht="36.75" customHeight="1" x14ac:dyDescent="0.25">
      <c r="A11" s="51">
        <v>7</v>
      </c>
      <c r="B11" s="2" t="s">
        <v>11</v>
      </c>
      <c r="C11" s="4">
        <v>13</v>
      </c>
      <c r="D11" s="3">
        <v>126</v>
      </c>
      <c r="E11" s="3" t="s">
        <v>6</v>
      </c>
      <c r="F11" s="3">
        <v>3659</v>
      </c>
      <c r="G11" s="10" t="s">
        <v>78</v>
      </c>
      <c r="H11" s="10">
        <f t="shared" si="0"/>
        <v>2355</v>
      </c>
      <c r="I11" s="3">
        <v>2355</v>
      </c>
      <c r="J11" s="14"/>
      <c r="K11" s="14">
        <f t="shared" si="1"/>
        <v>1304</v>
      </c>
      <c r="L11" s="18"/>
      <c r="M11" s="16"/>
      <c r="N11" s="16"/>
      <c r="O11" s="16"/>
      <c r="P11" s="16"/>
      <c r="Q11" s="16"/>
      <c r="R11" s="16"/>
    </row>
    <row r="12" spans="1:18" ht="36.75" customHeight="1" x14ac:dyDescent="0.25">
      <c r="A12" s="51">
        <v>8</v>
      </c>
      <c r="B12" s="2" t="s">
        <v>11</v>
      </c>
      <c r="C12" s="5">
        <v>13</v>
      </c>
      <c r="D12" s="3">
        <v>127</v>
      </c>
      <c r="E12" s="3" t="s">
        <v>10</v>
      </c>
      <c r="F12" s="3">
        <v>3053</v>
      </c>
      <c r="G12" s="10" t="s">
        <v>78</v>
      </c>
      <c r="H12" s="10">
        <f t="shared" si="0"/>
        <v>231</v>
      </c>
      <c r="I12" s="3">
        <v>231</v>
      </c>
      <c r="J12" s="13"/>
      <c r="K12" s="14">
        <f t="shared" si="1"/>
        <v>2822</v>
      </c>
      <c r="L12" s="15"/>
      <c r="M12" s="19"/>
      <c r="N12" s="16"/>
      <c r="O12" s="16"/>
      <c r="P12" s="16"/>
      <c r="Q12" s="16"/>
      <c r="R12" s="16"/>
    </row>
    <row r="13" spans="1:18" ht="36.75" customHeight="1" x14ac:dyDescent="0.25">
      <c r="A13" s="51">
        <v>9</v>
      </c>
      <c r="B13" s="2" t="s">
        <v>11</v>
      </c>
      <c r="C13" s="4">
        <v>13</v>
      </c>
      <c r="D13" s="3">
        <v>2</v>
      </c>
      <c r="E13" s="3" t="s">
        <v>12</v>
      </c>
      <c r="F13" s="3">
        <v>260</v>
      </c>
      <c r="G13" s="10" t="s">
        <v>79</v>
      </c>
      <c r="H13" s="10">
        <f t="shared" si="0"/>
        <v>44</v>
      </c>
      <c r="I13" s="3">
        <v>44</v>
      </c>
      <c r="J13" s="13"/>
      <c r="K13" s="14">
        <f t="shared" si="1"/>
        <v>216</v>
      </c>
      <c r="L13" s="15"/>
    </row>
    <row r="14" spans="1:18" ht="36.75" customHeight="1" x14ac:dyDescent="0.25">
      <c r="A14" s="51">
        <v>10</v>
      </c>
      <c r="B14" s="2" t="s">
        <v>53</v>
      </c>
      <c r="C14" s="4">
        <v>14</v>
      </c>
      <c r="D14" s="3">
        <v>806</v>
      </c>
      <c r="E14" s="3" t="s">
        <v>7</v>
      </c>
      <c r="F14" s="3">
        <v>2177</v>
      </c>
      <c r="G14" s="10" t="str">
        <f t="array" ref="G14">IFERROR(VLOOKUP(C14&amp;$D$3&amp;D14,CHOOSE({1,2},#REF!&amp;#REF!,#REF!),2,0),"")</f>
        <v/>
      </c>
      <c r="H14" s="10">
        <f t="shared" si="0"/>
        <v>373</v>
      </c>
      <c r="I14" s="3"/>
      <c r="J14" s="3">
        <v>373</v>
      </c>
      <c r="K14" s="14">
        <f t="shared" si="1"/>
        <v>1804</v>
      </c>
      <c r="L14" s="15"/>
    </row>
    <row r="15" spans="1:18" s="16" customFormat="1" ht="39.950000000000003" customHeight="1" x14ac:dyDescent="0.25">
      <c r="A15" s="51">
        <v>12</v>
      </c>
      <c r="B15" s="2" t="s">
        <v>53</v>
      </c>
      <c r="C15" s="4">
        <v>14</v>
      </c>
      <c r="D15" s="3">
        <v>822</v>
      </c>
      <c r="E15" s="3" t="s">
        <v>54</v>
      </c>
      <c r="F15" s="3">
        <v>9920</v>
      </c>
      <c r="G15" s="10" t="str">
        <f t="array" ref="G15">IFERROR(VLOOKUP(C15&amp;$D$3&amp;D15,CHOOSE({1,2},#REF!&amp;#REF!,#REF!),2,0),"")</f>
        <v/>
      </c>
      <c r="H15" s="10">
        <f t="shared" si="0"/>
        <v>6</v>
      </c>
      <c r="I15" s="3"/>
      <c r="J15" s="3">
        <v>6</v>
      </c>
      <c r="K15" s="14">
        <f t="shared" si="1"/>
        <v>9914</v>
      </c>
      <c r="L15" s="15"/>
      <c r="M15" s="1"/>
      <c r="N15" s="1"/>
      <c r="O15" s="1"/>
      <c r="P15" s="1"/>
      <c r="Q15" s="1"/>
      <c r="R15" s="1"/>
    </row>
    <row r="16" spans="1:18" ht="36.75" customHeight="1" x14ac:dyDescent="0.25">
      <c r="A16" s="51">
        <v>13</v>
      </c>
      <c r="B16" s="2" t="s">
        <v>53</v>
      </c>
      <c r="C16" s="4">
        <v>14</v>
      </c>
      <c r="D16" s="3">
        <v>211</v>
      </c>
      <c r="E16" s="3" t="s">
        <v>49</v>
      </c>
      <c r="F16" s="3">
        <v>2879</v>
      </c>
      <c r="G16" s="10" t="str">
        <f t="array" ref="G16">IFERROR(VLOOKUP(C16&amp;$D$3&amp;D16,CHOOSE({1,2},#REF!&amp;#REF!,#REF!),2,0),"")</f>
        <v/>
      </c>
      <c r="H16" s="10">
        <f t="shared" si="0"/>
        <v>17</v>
      </c>
      <c r="I16" s="3"/>
      <c r="J16" s="3">
        <v>17</v>
      </c>
      <c r="K16" s="14">
        <f t="shared" si="1"/>
        <v>2862</v>
      </c>
      <c r="L16" s="15"/>
      <c r="N16" s="16"/>
      <c r="O16" s="16"/>
      <c r="P16" s="16"/>
      <c r="Q16" s="16"/>
      <c r="R16" s="16"/>
    </row>
    <row r="17" spans="1:18" ht="36.75" customHeight="1" x14ac:dyDescent="0.25">
      <c r="A17" s="51">
        <v>14</v>
      </c>
      <c r="B17" s="2" t="s">
        <v>53</v>
      </c>
      <c r="C17" s="4">
        <v>14</v>
      </c>
      <c r="D17" s="3">
        <v>667</v>
      </c>
      <c r="E17" s="3" t="s">
        <v>49</v>
      </c>
      <c r="F17" s="3">
        <v>133</v>
      </c>
      <c r="G17" s="10" t="str">
        <f t="array" ref="G17">IFERROR(VLOOKUP(C17&amp;$D$3&amp;D17,CHOOSE({1,2},#REF!&amp;#REF!,#REF!),2,0),"")</f>
        <v/>
      </c>
      <c r="H17" s="10">
        <f t="shared" si="0"/>
        <v>1</v>
      </c>
      <c r="I17" s="3"/>
      <c r="J17" s="3">
        <v>1</v>
      </c>
      <c r="K17" s="14">
        <f t="shared" si="1"/>
        <v>132</v>
      </c>
      <c r="L17" s="17"/>
      <c r="M17" s="16"/>
      <c r="N17" s="16"/>
      <c r="O17" s="16"/>
      <c r="P17" s="16"/>
      <c r="Q17" s="16"/>
      <c r="R17" s="16"/>
    </row>
    <row r="18" spans="1:18" ht="36.75" customHeight="1" x14ac:dyDescent="0.25">
      <c r="A18" s="51">
        <v>15</v>
      </c>
      <c r="B18" s="2" t="s">
        <v>53</v>
      </c>
      <c r="C18" s="4">
        <v>14</v>
      </c>
      <c r="D18" s="3">
        <v>821</v>
      </c>
      <c r="E18" s="3" t="s">
        <v>54</v>
      </c>
      <c r="F18" s="3">
        <v>8590</v>
      </c>
      <c r="G18" s="10" t="str">
        <f t="array" ref="G18">IFERROR(VLOOKUP(C18&amp;$D$3&amp;D18,CHOOSE({1,2},#REF!&amp;#REF!,#REF!),2,0),"")</f>
        <v/>
      </c>
      <c r="H18" s="10">
        <f t="shared" si="0"/>
        <v>13</v>
      </c>
      <c r="I18" s="3"/>
      <c r="J18" s="3">
        <v>13</v>
      </c>
      <c r="K18" s="14">
        <f t="shared" si="1"/>
        <v>8577</v>
      </c>
      <c r="L18" s="18"/>
      <c r="M18" s="16"/>
      <c r="N18" s="16"/>
      <c r="O18" s="16"/>
      <c r="P18" s="16"/>
      <c r="Q18" s="16"/>
      <c r="R18" s="16"/>
    </row>
    <row r="19" spans="1:18" ht="36.75" customHeight="1" x14ac:dyDescent="0.25">
      <c r="A19" s="51">
        <v>16</v>
      </c>
      <c r="B19" s="2" t="s">
        <v>53</v>
      </c>
      <c r="C19" s="4">
        <v>16</v>
      </c>
      <c r="D19" s="3">
        <v>111</v>
      </c>
      <c r="E19" s="3" t="s">
        <v>7</v>
      </c>
      <c r="F19" s="3">
        <v>1053</v>
      </c>
      <c r="G19" s="10" t="str">
        <f t="array" ref="G19">IFERROR(VLOOKUP(C19&amp;$D$3&amp;D19,CHOOSE({1,2},#REF!&amp;#REF!,#REF!),2,0),"")</f>
        <v/>
      </c>
      <c r="H19" s="10">
        <f t="shared" si="0"/>
        <v>638</v>
      </c>
      <c r="I19" s="3"/>
      <c r="J19" s="3">
        <v>638</v>
      </c>
      <c r="K19" s="14">
        <f t="shared" si="1"/>
        <v>415</v>
      </c>
      <c r="L19" s="15"/>
      <c r="M19" s="19"/>
      <c r="N19" s="16"/>
      <c r="O19" s="16"/>
      <c r="P19" s="16"/>
      <c r="Q19" s="16"/>
      <c r="R19" s="16"/>
    </row>
    <row r="20" spans="1:18" ht="36.75" customHeight="1" x14ac:dyDescent="0.25">
      <c r="A20" s="51">
        <v>18</v>
      </c>
      <c r="B20" s="2" t="s">
        <v>53</v>
      </c>
      <c r="C20" s="4">
        <v>14</v>
      </c>
      <c r="D20" s="3">
        <v>640</v>
      </c>
      <c r="E20" s="3" t="s">
        <v>49</v>
      </c>
      <c r="F20" s="3">
        <v>1833</v>
      </c>
      <c r="G20" s="10" t="str">
        <f t="array" ref="G20">IFERROR(VLOOKUP(C20&amp;$D$3&amp;D20,CHOOSE({1,2},#REF!&amp;#REF!,#REF!),2,0),"")</f>
        <v/>
      </c>
      <c r="H20" s="10">
        <f t="shared" si="0"/>
        <v>4</v>
      </c>
      <c r="I20" s="3"/>
      <c r="J20" s="3">
        <v>4</v>
      </c>
      <c r="K20" s="14">
        <f t="shared" si="1"/>
        <v>1829</v>
      </c>
      <c r="L20" s="15"/>
    </row>
    <row r="21" spans="1:18" ht="36.75" customHeight="1" x14ac:dyDescent="0.25">
      <c r="A21" s="51">
        <v>19</v>
      </c>
      <c r="B21" s="2" t="s">
        <v>53</v>
      </c>
      <c r="C21" s="4">
        <v>14</v>
      </c>
      <c r="D21" s="3">
        <v>812</v>
      </c>
      <c r="E21" s="3" t="s">
        <v>7</v>
      </c>
      <c r="F21" s="3">
        <v>172</v>
      </c>
      <c r="G21" s="10" t="str">
        <f t="array" ref="G21">IFERROR(VLOOKUP(C21&amp;$D$3&amp;D21,CHOOSE({1,2},#REF!&amp;#REF!,#REF!),2,0),"")</f>
        <v/>
      </c>
      <c r="H21" s="10">
        <f t="shared" si="0"/>
        <v>54</v>
      </c>
      <c r="I21" s="3"/>
      <c r="J21" s="3">
        <v>54</v>
      </c>
      <c r="K21" s="14">
        <f t="shared" si="1"/>
        <v>118</v>
      </c>
      <c r="L21" s="15"/>
    </row>
    <row r="22" spans="1:18" s="16" customFormat="1" ht="39.950000000000003" customHeight="1" x14ac:dyDescent="0.25">
      <c r="A22" s="51">
        <v>20</v>
      </c>
      <c r="B22" s="2" t="s">
        <v>53</v>
      </c>
      <c r="C22" s="4">
        <v>15</v>
      </c>
      <c r="D22" s="3">
        <v>20</v>
      </c>
      <c r="E22" s="3" t="s">
        <v>49</v>
      </c>
      <c r="F22" s="3">
        <v>15725</v>
      </c>
      <c r="G22" s="10" t="str">
        <f t="array" ref="G22">IFERROR(VLOOKUP(C22&amp;$D$3&amp;D22,CHOOSE({1,2},#REF!&amp;#REF!,#REF!),2,0),"")</f>
        <v/>
      </c>
      <c r="H22" s="10">
        <f t="shared" si="0"/>
        <v>764</v>
      </c>
      <c r="I22" s="3"/>
      <c r="J22" s="3">
        <v>764</v>
      </c>
      <c r="K22" s="14">
        <f t="shared" si="1"/>
        <v>14961</v>
      </c>
      <c r="L22" s="15"/>
      <c r="M22" s="1"/>
      <c r="N22" s="1"/>
      <c r="O22" s="1"/>
      <c r="P22" s="1"/>
      <c r="Q22" s="1"/>
      <c r="R22" s="1"/>
    </row>
    <row r="23" spans="1:18" ht="36.75" customHeight="1" x14ac:dyDescent="0.25">
      <c r="A23" s="51">
        <v>21</v>
      </c>
      <c r="B23" s="2" t="s">
        <v>53</v>
      </c>
      <c r="C23" s="4">
        <v>15</v>
      </c>
      <c r="D23" s="3">
        <v>81</v>
      </c>
      <c r="E23" s="3" t="s">
        <v>7</v>
      </c>
      <c r="F23" s="3">
        <v>782</v>
      </c>
      <c r="G23" s="10" t="str">
        <f t="array" ref="G23">IFERROR(VLOOKUP(C23&amp;$D$3&amp;D23,CHOOSE({1,2},#REF!&amp;#REF!,#REF!),2,0),"")</f>
        <v/>
      </c>
      <c r="H23" s="10">
        <f t="shared" si="0"/>
        <v>55</v>
      </c>
      <c r="I23" s="3"/>
      <c r="J23" s="3">
        <v>55</v>
      </c>
      <c r="K23" s="14">
        <f t="shared" si="1"/>
        <v>727</v>
      </c>
      <c r="L23" s="15"/>
      <c r="N23" s="16"/>
      <c r="O23" s="16"/>
      <c r="P23" s="16"/>
      <c r="Q23" s="16"/>
      <c r="R23" s="16"/>
    </row>
    <row r="24" spans="1:18" ht="36.75" customHeight="1" x14ac:dyDescent="0.25">
      <c r="A24" s="51">
        <v>22</v>
      </c>
      <c r="B24" s="2" t="s">
        <v>53</v>
      </c>
      <c r="C24" s="4">
        <v>13</v>
      </c>
      <c r="D24" s="3">
        <v>968</v>
      </c>
      <c r="E24" s="3" t="s">
        <v>7</v>
      </c>
      <c r="F24" s="3">
        <v>352</v>
      </c>
      <c r="G24" s="10" t="str">
        <f t="array" ref="G24">IFERROR(VLOOKUP(C24&amp;$D$3&amp;D24,CHOOSE({1,2},#REF!&amp;#REF!,#REF!),2,0),"")</f>
        <v/>
      </c>
      <c r="H24" s="10">
        <f t="shared" si="0"/>
        <v>46</v>
      </c>
      <c r="I24" s="3"/>
      <c r="J24" s="3">
        <v>46</v>
      </c>
      <c r="K24" s="14">
        <f t="shared" si="1"/>
        <v>306</v>
      </c>
      <c r="L24" s="17"/>
      <c r="M24" s="16"/>
      <c r="N24" s="16"/>
      <c r="O24" s="16"/>
      <c r="P24" s="16"/>
      <c r="Q24" s="16"/>
      <c r="R24" s="16"/>
    </row>
    <row r="25" spans="1:18" ht="36.75" customHeight="1" x14ac:dyDescent="0.25">
      <c r="A25" s="51">
        <v>23</v>
      </c>
      <c r="B25" s="2" t="s">
        <v>53</v>
      </c>
      <c r="C25" s="4">
        <v>13</v>
      </c>
      <c r="D25" s="3">
        <v>124</v>
      </c>
      <c r="E25" s="3" t="s">
        <v>37</v>
      </c>
      <c r="F25" s="3">
        <v>6535</v>
      </c>
      <c r="G25" s="10" t="str">
        <f t="array" ref="G25">IFERROR(VLOOKUP(C25&amp;$D$3&amp;D25,CHOOSE({1,2},#REF!&amp;#REF!,#REF!),2,0),"")</f>
        <v/>
      </c>
      <c r="H25" s="10">
        <f t="shared" si="0"/>
        <v>1038</v>
      </c>
      <c r="I25" s="3"/>
      <c r="J25" s="3">
        <v>1038</v>
      </c>
      <c r="K25" s="14">
        <f t="shared" si="1"/>
        <v>5497</v>
      </c>
      <c r="L25" s="18"/>
      <c r="M25" s="16"/>
      <c r="N25" s="16"/>
      <c r="O25" s="16"/>
      <c r="P25" s="16"/>
      <c r="Q25" s="16"/>
      <c r="R25" s="16"/>
    </row>
    <row r="26" spans="1:18" ht="36.75" customHeight="1" x14ac:dyDescent="0.25">
      <c r="A26" s="51">
        <v>24</v>
      </c>
      <c r="B26" s="2" t="s">
        <v>53</v>
      </c>
      <c r="C26" s="4">
        <v>13</v>
      </c>
      <c r="D26" s="3">
        <v>951</v>
      </c>
      <c r="E26" s="3" t="s">
        <v>7</v>
      </c>
      <c r="F26" s="3">
        <v>2166</v>
      </c>
      <c r="G26" s="10" t="str">
        <f t="array" ref="G26">IFERROR(VLOOKUP(C26&amp;$D$3&amp;D26,CHOOSE({1,2},#REF!&amp;#REF!,#REF!),2,0),"")</f>
        <v/>
      </c>
      <c r="H26" s="10">
        <f t="shared" si="0"/>
        <v>74</v>
      </c>
      <c r="I26" s="3"/>
      <c r="J26" s="3">
        <v>74</v>
      </c>
      <c r="K26" s="14">
        <f t="shared" si="1"/>
        <v>2092</v>
      </c>
      <c r="L26" s="15"/>
      <c r="M26" s="19"/>
      <c r="N26" s="16"/>
      <c r="O26" s="16"/>
      <c r="P26" s="16"/>
      <c r="Q26" s="16"/>
      <c r="R26" s="16"/>
    </row>
    <row r="27" spans="1:18" ht="36.75" customHeight="1" x14ac:dyDescent="0.25">
      <c r="A27" s="51">
        <v>25</v>
      </c>
      <c r="B27" s="2" t="s">
        <v>53</v>
      </c>
      <c r="C27" s="4">
        <v>9</v>
      </c>
      <c r="D27" s="3">
        <v>659</v>
      </c>
      <c r="E27" s="3" t="s">
        <v>49</v>
      </c>
      <c r="F27" s="3">
        <v>3530</v>
      </c>
      <c r="G27" s="10" t="str">
        <f t="array" ref="G27">IFERROR(VLOOKUP(C27&amp;$D$3&amp;D27,CHOOSE({1,2},#REF!&amp;#REF!,#REF!),2,0),"")</f>
        <v/>
      </c>
      <c r="H27" s="10">
        <f t="shared" si="0"/>
        <v>10</v>
      </c>
      <c r="I27" s="3"/>
      <c r="J27" s="3">
        <v>10</v>
      </c>
      <c r="K27" s="14">
        <f t="shared" si="1"/>
        <v>3520</v>
      </c>
      <c r="L27" s="15"/>
    </row>
    <row r="28" spans="1:18" ht="36.75" customHeight="1" thickBot="1" x14ac:dyDescent="0.3">
      <c r="A28" s="52">
        <v>26</v>
      </c>
      <c r="B28" s="47"/>
      <c r="C28" s="48">
        <v>14</v>
      </c>
      <c r="D28" s="49">
        <v>810</v>
      </c>
      <c r="E28" s="49" t="s">
        <v>7</v>
      </c>
      <c r="F28" s="49">
        <v>10335</v>
      </c>
      <c r="G28" s="46" t="str">
        <f t="array" ref="G28">IFERROR(VLOOKUP(C28&amp;$D$3&amp;D28,CHOOSE({1,2},#REF!&amp;#REF!,#REF!),2,0),"")</f>
        <v/>
      </c>
      <c r="H28" s="46">
        <f t="shared" si="0"/>
        <v>2950</v>
      </c>
      <c r="I28" s="49"/>
      <c r="J28" s="49">
        <v>2950</v>
      </c>
      <c r="K28" s="20">
        <f t="shared" si="1"/>
        <v>7385</v>
      </c>
      <c r="L28" s="53"/>
    </row>
    <row r="29" spans="1:18" s="16" customFormat="1" ht="39.950000000000003" customHeight="1" thickTop="1" x14ac:dyDescent="0.25">
      <c r="A29" s="22"/>
      <c r="B29" s="9" t="s">
        <v>61</v>
      </c>
      <c r="C29" s="22"/>
      <c r="D29" s="22"/>
      <c r="E29" s="23"/>
      <c r="F29" s="24">
        <f>SUM(F6:F28)</f>
        <v>96967</v>
      </c>
      <c r="G29" s="24"/>
      <c r="H29" s="24">
        <f>SUM(H6:H28)</f>
        <v>24323</v>
      </c>
      <c r="I29" s="24">
        <f t="shared" ref="I29:K29" si="2">SUM(I6:I28)</f>
        <v>18280</v>
      </c>
      <c r="J29" s="24">
        <f t="shared" si="2"/>
        <v>6043</v>
      </c>
      <c r="K29" s="24">
        <f t="shared" si="2"/>
        <v>72644</v>
      </c>
      <c r="L29" s="25"/>
    </row>
    <row r="30" spans="1:18" ht="15" customHeight="1" x14ac:dyDescent="0.25">
      <c r="A30" s="26" t="s">
        <v>64</v>
      </c>
      <c r="B30" s="73" t="s">
        <v>65</v>
      </c>
      <c r="C30" s="73"/>
      <c r="D30" s="73"/>
      <c r="E30" s="73"/>
      <c r="F30" s="74" t="s">
        <v>66</v>
      </c>
      <c r="G30" s="75"/>
      <c r="H30" s="75"/>
      <c r="I30" s="75"/>
      <c r="J30" s="75"/>
      <c r="K30" s="75"/>
      <c r="L30" s="75"/>
    </row>
    <row r="31" spans="1:18" s="16" customFormat="1" ht="47.25" customHeight="1" x14ac:dyDescent="0.25">
      <c r="A31" s="27" t="s">
        <v>67</v>
      </c>
      <c r="B31" s="76" t="s">
        <v>68</v>
      </c>
      <c r="C31" s="77"/>
      <c r="D31" s="77"/>
      <c r="E31" s="77"/>
      <c r="F31" s="77" t="s">
        <v>69</v>
      </c>
      <c r="G31" s="78"/>
      <c r="H31" s="78"/>
      <c r="I31" s="78"/>
      <c r="J31" s="78"/>
      <c r="K31" s="78"/>
      <c r="L31" s="78"/>
    </row>
    <row r="32" spans="1:18" x14ac:dyDescent="0.25">
      <c r="A32" s="28"/>
      <c r="B32" s="9" t="s">
        <v>13</v>
      </c>
      <c r="C32" s="79" t="s">
        <v>14</v>
      </c>
      <c r="D32" s="79"/>
      <c r="E32" s="79"/>
      <c r="F32" s="29"/>
      <c r="G32" s="70" t="s">
        <v>15</v>
      </c>
      <c r="H32" s="70"/>
      <c r="I32" s="30"/>
      <c r="J32" s="70" t="s">
        <v>16</v>
      </c>
      <c r="K32" s="70"/>
      <c r="L32" s="31"/>
    </row>
    <row r="33" spans="1:12" x14ac:dyDescent="0.25">
      <c r="A33" s="30"/>
      <c r="B33" s="30"/>
      <c r="C33" s="70"/>
      <c r="D33" s="70"/>
      <c r="E33" s="70"/>
      <c r="F33" s="29"/>
      <c r="G33" s="29"/>
      <c r="H33" s="29"/>
      <c r="I33" s="32"/>
      <c r="J33" s="32"/>
      <c r="K33" s="33"/>
      <c r="L33" s="31"/>
    </row>
    <row r="34" spans="1:12" x14ac:dyDescent="0.25">
      <c r="A34" s="30"/>
      <c r="B34" s="30"/>
      <c r="C34" s="34"/>
      <c r="D34" s="34"/>
      <c r="E34" s="34"/>
      <c r="F34" s="29"/>
      <c r="G34" s="29"/>
      <c r="H34" s="29"/>
      <c r="I34" s="32"/>
      <c r="J34" s="32"/>
      <c r="K34" s="33"/>
      <c r="L34" s="31"/>
    </row>
    <row r="35" spans="1:12" x14ac:dyDescent="0.25">
      <c r="A35" s="35"/>
      <c r="B35" s="36"/>
      <c r="C35" s="37"/>
      <c r="D35" s="35"/>
      <c r="E35" s="38"/>
      <c r="F35" s="39"/>
      <c r="G35" s="39"/>
      <c r="H35" s="39"/>
      <c r="I35" s="35"/>
      <c r="J35" s="37"/>
      <c r="K35" s="40"/>
      <c r="L35" s="41"/>
    </row>
    <row r="36" spans="1:12" x14ac:dyDescent="0.25">
      <c r="A36" s="35"/>
      <c r="B36" s="36"/>
      <c r="C36" s="37"/>
      <c r="D36" s="35"/>
      <c r="E36" s="38"/>
      <c r="F36" s="35"/>
      <c r="G36" s="35"/>
      <c r="H36" s="35"/>
      <c r="I36" s="37"/>
      <c r="J36" s="37"/>
      <c r="K36" s="40"/>
      <c r="L36" s="41"/>
    </row>
    <row r="37" spans="1:12" x14ac:dyDescent="0.25">
      <c r="A37" s="35"/>
      <c r="B37" s="36"/>
      <c r="C37" s="37"/>
      <c r="D37" s="35"/>
      <c r="E37" s="38"/>
      <c r="F37" s="35"/>
      <c r="G37" s="35"/>
      <c r="H37" s="35"/>
      <c r="I37" s="37"/>
      <c r="J37" s="37"/>
      <c r="K37" s="40"/>
      <c r="L37" s="41"/>
    </row>
    <row r="38" spans="1:12" x14ac:dyDescent="0.25">
      <c r="A38" s="42"/>
      <c r="B38" s="43" t="s">
        <v>70</v>
      </c>
      <c r="C38" s="71" t="s">
        <v>71</v>
      </c>
      <c r="D38" s="71"/>
      <c r="E38" s="71"/>
      <c r="F38" s="44"/>
      <c r="G38" s="72"/>
      <c r="H38" s="72"/>
      <c r="I38" s="45"/>
      <c r="J38" s="72"/>
      <c r="K38" s="72"/>
    </row>
    <row r="39" spans="1:12" x14ac:dyDescent="0.25">
      <c r="I39" s="37"/>
    </row>
    <row r="40" spans="1:12" x14ac:dyDescent="0.25">
      <c r="I40" s="37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33:E33"/>
    <mergeCell ref="C38:E38"/>
    <mergeCell ref="G38:H38"/>
    <mergeCell ref="J38:K38"/>
    <mergeCell ref="B30:E30"/>
    <mergeCell ref="F30:L30"/>
    <mergeCell ref="B31:E31"/>
    <mergeCell ref="F31:L31"/>
    <mergeCell ref="C32:E32"/>
    <mergeCell ref="G32:H32"/>
    <mergeCell ref="J32:K32"/>
  </mergeCells>
  <pageMargins left="0.7" right="0.7" top="0.75" bottom="0.75" header="0.3" footer="0.3"/>
  <pageSetup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"/>
  <sheetViews>
    <sheetView view="pageBreakPreview" zoomScale="55" zoomScaleNormal="100" zoomScaleSheetLayoutView="55" workbookViewId="0">
      <selection activeCell="G26" sqref="G26"/>
    </sheetView>
  </sheetViews>
  <sheetFormatPr defaultColWidth="9.140625"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80" t="s">
        <v>112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11"/>
    </row>
    <row r="2" spans="1:18" ht="7.5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11"/>
    </row>
    <row r="3" spans="1:18" ht="15.75" customHeight="1" thickTop="1" x14ac:dyDescent="0.25">
      <c r="A3" s="84" t="s">
        <v>0</v>
      </c>
      <c r="B3" s="86" t="s">
        <v>1</v>
      </c>
      <c r="C3" s="86" t="s">
        <v>2</v>
      </c>
      <c r="D3" s="86" t="s">
        <v>3</v>
      </c>
      <c r="E3" s="86" t="s">
        <v>4</v>
      </c>
      <c r="F3" s="86" t="s">
        <v>56</v>
      </c>
      <c r="G3" s="86" t="s">
        <v>57</v>
      </c>
      <c r="H3" s="86" t="s">
        <v>58</v>
      </c>
      <c r="I3" s="86"/>
      <c r="J3" s="86"/>
      <c r="K3" s="86" t="s">
        <v>59</v>
      </c>
      <c r="L3" s="88" t="s">
        <v>60</v>
      </c>
    </row>
    <row r="4" spans="1:18" ht="15.75" customHeight="1" x14ac:dyDescent="0.25">
      <c r="A4" s="85"/>
      <c r="B4" s="87"/>
      <c r="C4" s="87"/>
      <c r="D4" s="87"/>
      <c r="E4" s="87"/>
      <c r="F4" s="87"/>
      <c r="G4" s="87"/>
      <c r="H4" s="87"/>
      <c r="I4" s="87"/>
      <c r="J4" s="87"/>
      <c r="K4" s="87"/>
      <c r="L4" s="89"/>
    </row>
    <row r="5" spans="1:18" ht="36.75" customHeight="1" x14ac:dyDescent="0.25">
      <c r="A5" s="85"/>
      <c r="B5" s="87"/>
      <c r="C5" s="87"/>
      <c r="D5" s="87"/>
      <c r="E5" s="87"/>
      <c r="F5" s="87"/>
      <c r="G5" s="87"/>
      <c r="H5" s="12" t="s">
        <v>61</v>
      </c>
      <c r="I5" s="12" t="s">
        <v>62</v>
      </c>
      <c r="J5" s="12" t="s">
        <v>63</v>
      </c>
      <c r="K5" s="87"/>
      <c r="L5" s="89"/>
    </row>
    <row r="6" spans="1:18" ht="45" customHeight="1" x14ac:dyDescent="0.25">
      <c r="A6" s="51">
        <v>1</v>
      </c>
      <c r="B6" s="2" t="s">
        <v>5</v>
      </c>
      <c r="C6" s="10">
        <v>13</v>
      </c>
      <c r="D6" s="10">
        <v>3</v>
      </c>
      <c r="E6" s="10" t="s">
        <v>6</v>
      </c>
      <c r="F6" s="10">
        <v>5644</v>
      </c>
      <c r="G6" s="10" t="s">
        <v>88</v>
      </c>
      <c r="H6" s="10">
        <f>SUM(I6:J6)</f>
        <v>4392</v>
      </c>
      <c r="I6" s="10">
        <v>4392</v>
      </c>
      <c r="J6" s="13"/>
      <c r="K6" s="14">
        <f>F6-H6</f>
        <v>1252</v>
      </c>
      <c r="L6" s="15"/>
    </row>
    <row r="7" spans="1:18" ht="45" customHeight="1" x14ac:dyDescent="0.25">
      <c r="A7" s="51">
        <v>2</v>
      </c>
      <c r="B7" s="2" t="s">
        <v>5</v>
      </c>
      <c r="C7" s="10">
        <v>13</v>
      </c>
      <c r="D7" s="10">
        <v>37</v>
      </c>
      <c r="E7" s="10" t="s">
        <v>6</v>
      </c>
      <c r="F7" s="10">
        <v>5259</v>
      </c>
      <c r="G7" s="10" t="s">
        <v>88</v>
      </c>
      <c r="H7" s="10">
        <f t="shared" ref="H7:H11" si="0">SUM(I7:J7)</f>
        <v>4699</v>
      </c>
      <c r="I7" s="10">
        <v>4699</v>
      </c>
      <c r="J7" s="13"/>
      <c r="K7" s="14">
        <f t="shared" ref="K7:K11" si="1">F7-H7</f>
        <v>560</v>
      </c>
      <c r="L7" s="15"/>
    </row>
    <row r="8" spans="1:18" ht="45" customHeight="1" x14ac:dyDescent="0.25">
      <c r="A8" s="51">
        <v>4</v>
      </c>
      <c r="B8" s="2" t="s">
        <v>8</v>
      </c>
      <c r="C8" s="10">
        <v>13</v>
      </c>
      <c r="D8" s="3">
        <v>125</v>
      </c>
      <c r="E8" s="3" t="s">
        <v>6</v>
      </c>
      <c r="F8" s="3">
        <v>5873</v>
      </c>
      <c r="G8" s="10" t="s">
        <v>80</v>
      </c>
      <c r="H8" s="10">
        <f t="shared" si="0"/>
        <v>2941</v>
      </c>
      <c r="I8" s="3">
        <v>2941</v>
      </c>
      <c r="J8" s="13"/>
      <c r="K8" s="14">
        <f t="shared" si="1"/>
        <v>2932</v>
      </c>
      <c r="L8" s="15"/>
      <c r="N8" s="16"/>
      <c r="O8" s="16"/>
      <c r="P8" s="16"/>
      <c r="Q8" s="16"/>
      <c r="R8" s="16"/>
    </row>
    <row r="9" spans="1:18" ht="45" customHeight="1" x14ac:dyDescent="0.25">
      <c r="A9" s="51">
        <v>5</v>
      </c>
      <c r="B9" s="2" t="s">
        <v>11</v>
      </c>
      <c r="C9" s="4">
        <v>13</v>
      </c>
      <c r="D9" s="3">
        <v>126</v>
      </c>
      <c r="E9" s="3" t="s">
        <v>6</v>
      </c>
      <c r="F9" s="3">
        <v>3659</v>
      </c>
      <c r="G9" s="10" t="s">
        <v>78</v>
      </c>
      <c r="H9" s="10">
        <f t="shared" si="0"/>
        <v>2355</v>
      </c>
      <c r="I9" s="3">
        <v>2355</v>
      </c>
      <c r="J9" s="14"/>
      <c r="K9" s="14">
        <f t="shared" si="1"/>
        <v>1304</v>
      </c>
      <c r="L9" s="18"/>
      <c r="M9" s="16"/>
      <c r="N9" s="16"/>
      <c r="O9" s="16"/>
      <c r="P9" s="16"/>
      <c r="Q9" s="16"/>
      <c r="R9" s="16"/>
    </row>
    <row r="10" spans="1:18" ht="45" customHeight="1" x14ac:dyDescent="0.25">
      <c r="A10" s="51">
        <v>6</v>
      </c>
      <c r="B10" s="2" t="s">
        <v>11</v>
      </c>
      <c r="C10" s="5">
        <v>13</v>
      </c>
      <c r="D10" s="3">
        <v>127</v>
      </c>
      <c r="E10" s="3" t="s">
        <v>10</v>
      </c>
      <c r="F10" s="3">
        <v>3053</v>
      </c>
      <c r="G10" s="10" t="s">
        <v>78</v>
      </c>
      <c r="H10" s="10">
        <f t="shared" si="0"/>
        <v>231</v>
      </c>
      <c r="I10" s="3">
        <v>231</v>
      </c>
      <c r="J10" s="13"/>
      <c r="K10" s="14">
        <f t="shared" si="1"/>
        <v>2822</v>
      </c>
      <c r="L10" s="15"/>
      <c r="M10" s="19"/>
      <c r="N10" s="16"/>
      <c r="O10" s="16"/>
      <c r="P10" s="16"/>
      <c r="Q10" s="16"/>
      <c r="R10" s="16"/>
    </row>
    <row r="11" spans="1:18" ht="45" customHeight="1" x14ac:dyDescent="0.25">
      <c r="A11" s="51">
        <v>7</v>
      </c>
      <c r="B11" s="2" t="s">
        <v>53</v>
      </c>
      <c r="C11" s="4">
        <v>13</v>
      </c>
      <c r="D11" s="3">
        <v>124</v>
      </c>
      <c r="E11" s="3" t="s">
        <v>37</v>
      </c>
      <c r="F11" s="3">
        <v>6535</v>
      </c>
      <c r="G11" s="10" t="str">
        <f t="array" ref="G11">IFERROR(VLOOKUP(C11&amp;$D$3&amp;D11,CHOOSE({1,2},#REF!&amp;#REF!,#REF!),2,0),"")</f>
        <v/>
      </c>
      <c r="H11" s="10">
        <f t="shared" si="0"/>
        <v>1038</v>
      </c>
      <c r="I11" s="3"/>
      <c r="J11" s="3">
        <v>1038</v>
      </c>
      <c r="K11" s="14">
        <f t="shared" si="1"/>
        <v>5497</v>
      </c>
      <c r="L11" s="18"/>
      <c r="M11" s="16"/>
      <c r="N11" s="16"/>
      <c r="O11" s="16"/>
      <c r="P11" s="16"/>
      <c r="Q11" s="16"/>
      <c r="R11" s="16"/>
    </row>
    <row r="12" spans="1:18" s="16" customFormat="1" ht="39.950000000000003" customHeight="1" x14ac:dyDescent="0.25">
      <c r="A12" s="22"/>
      <c r="B12" s="9" t="s">
        <v>61</v>
      </c>
      <c r="C12" s="22"/>
      <c r="D12" s="22"/>
      <c r="E12" s="23"/>
      <c r="F12" s="24">
        <f>SUM(F6:F11)</f>
        <v>30023</v>
      </c>
      <c r="G12" s="24"/>
      <c r="H12" s="24">
        <f>SUM(H6:H11)</f>
        <v>15656</v>
      </c>
      <c r="I12" s="24">
        <f>SUM(I6:I11)</f>
        <v>14618</v>
      </c>
      <c r="J12" s="24">
        <f>SUM(J6:J11)</f>
        <v>1038</v>
      </c>
      <c r="K12" s="24">
        <f>SUM(K6:K11)</f>
        <v>14367</v>
      </c>
      <c r="L12" s="25"/>
    </row>
    <row r="13" spans="1:18" ht="15" customHeight="1" x14ac:dyDescent="0.25">
      <c r="A13" s="26" t="s">
        <v>64</v>
      </c>
      <c r="B13" s="73" t="s">
        <v>65</v>
      </c>
      <c r="C13" s="73"/>
      <c r="D13" s="73"/>
      <c r="E13" s="73"/>
      <c r="F13" s="74" t="s">
        <v>66</v>
      </c>
      <c r="G13" s="75"/>
      <c r="H13" s="75"/>
      <c r="I13" s="75"/>
      <c r="J13" s="75"/>
      <c r="K13" s="75"/>
      <c r="L13" s="75"/>
    </row>
    <row r="14" spans="1:18" s="16" customFormat="1" ht="47.25" customHeight="1" x14ac:dyDescent="0.25">
      <c r="A14" s="27" t="s">
        <v>67</v>
      </c>
      <c r="B14" s="76" t="s">
        <v>68</v>
      </c>
      <c r="C14" s="77"/>
      <c r="D14" s="77"/>
      <c r="E14" s="77"/>
      <c r="F14" s="77" t="s">
        <v>69</v>
      </c>
      <c r="G14" s="78"/>
      <c r="H14" s="78"/>
      <c r="I14" s="78"/>
      <c r="J14" s="78"/>
      <c r="K14" s="78"/>
      <c r="L14" s="78"/>
    </row>
    <row r="15" spans="1:18" x14ac:dyDescent="0.25">
      <c r="A15" s="28"/>
      <c r="B15" s="9" t="s">
        <v>13</v>
      </c>
      <c r="C15" s="79" t="s">
        <v>14</v>
      </c>
      <c r="D15" s="79"/>
      <c r="E15" s="79"/>
      <c r="F15" s="29"/>
      <c r="G15" s="70" t="s">
        <v>15</v>
      </c>
      <c r="H15" s="70"/>
      <c r="I15" s="30"/>
      <c r="J15" s="70" t="s">
        <v>16</v>
      </c>
      <c r="K15" s="70"/>
      <c r="L15" s="31"/>
    </row>
    <row r="16" spans="1:18" ht="13.9" x14ac:dyDescent="0.25">
      <c r="A16" s="30"/>
      <c r="B16" s="30"/>
      <c r="C16" s="70"/>
      <c r="D16" s="70"/>
      <c r="E16" s="70"/>
      <c r="F16" s="29"/>
      <c r="G16" s="29"/>
      <c r="H16" s="29"/>
      <c r="I16" s="32"/>
      <c r="J16" s="32"/>
      <c r="K16" s="33"/>
      <c r="L16" s="31"/>
    </row>
    <row r="17" spans="1:12" ht="13.9" x14ac:dyDescent="0.25">
      <c r="A17" s="30"/>
      <c r="B17" s="30"/>
      <c r="C17" s="34"/>
      <c r="D17" s="34"/>
      <c r="E17" s="34"/>
      <c r="F17" s="29"/>
      <c r="G17" s="29"/>
      <c r="H17" s="29"/>
      <c r="I17" s="32"/>
      <c r="J17" s="32"/>
      <c r="K17" s="33"/>
      <c r="L17" s="31"/>
    </row>
    <row r="18" spans="1:12" ht="13.9" x14ac:dyDescent="0.25">
      <c r="A18" s="35"/>
      <c r="B18" s="36"/>
      <c r="C18" s="37"/>
      <c r="D18" s="35"/>
      <c r="E18" s="38"/>
      <c r="F18" s="39"/>
      <c r="G18" s="39"/>
      <c r="H18" s="39"/>
      <c r="I18" s="35"/>
      <c r="J18" s="37"/>
      <c r="K18" s="40"/>
      <c r="L18" s="41"/>
    </row>
    <row r="19" spans="1:12" ht="13.9" x14ac:dyDescent="0.25">
      <c r="A19" s="35"/>
      <c r="B19" s="36"/>
      <c r="C19" s="37"/>
      <c r="D19" s="35"/>
      <c r="E19" s="38"/>
      <c r="F19" s="35"/>
      <c r="G19" s="35"/>
      <c r="H19" s="35"/>
      <c r="I19" s="37"/>
      <c r="J19" s="37"/>
      <c r="K19" s="40"/>
      <c r="L19" s="41"/>
    </row>
    <row r="20" spans="1:12" ht="13.9" x14ac:dyDescent="0.25">
      <c r="A20" s="35"/>
      <c r="B20" s="36"/>
      <c r="C20" s="37"/>
      <c r="D20" s="35"/>
      <c r="E20" s="38"/>
      <c r="F20" s="35"/>
      <c r="G20" s="35"/>
      <c r="H20" s="35"/>
      <c r="I20" s="37"/>
      <c r="J20" s="37"/>
      <c r="K20" s="40"/>
      <c r="L20" s="41"/>
    </row>
    <row r="21" spans="1:12" x14ac:dyDescent="0.25">
      <c r="A21" s="42"/>
      <c r="B21" s="43" t="s">
        <v>70</v>
      </c>
      <c r="C21" s="71" t="s">
        <v>71</v>
      </c>
      <c r="D21" s="71"/>
      <c r="E21" s="71"/>
      <c r="F21" s="44"/>
      <c r="G21" s="72"/>
      <c r="H21" s="72"/>
      <c r="I21" s="45"/>
      <c r="J21" s="72"/>
      <c r="K21" s="72"/>
    </row>
    <row r="22" spans="1:12" ht="13.9" x14ac:dyDescent="0.25">
      <c r="I22" s="37"/>
    </row>
    <row r="23" spans="1:12" ht="13.9" x14ac:dyDescent="0.25">
      <c r="I23" s="37"/>
    </row>
  </sheetData>
  <mergeCells count="23">
    <mergeCell ref="C16:E16"/>
    <mergeCell ref="C21:E21"/>
    <mergeCell ref="G21:H21"/>
    <mergeCell ref="J21:K21"/>
    <mergeCell ref="B13:E13"/>
    <mergeCell ref="F13:L13"/>
    <mergeCell ref="B14:E14"/>
    <mergeCell ref="F14:L14"/>
    <mergeCell ref="C15:E15"/>
    <mergeCell ref="G15:H15"/>
    <mergeCell ref="J15:K15"/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</mergeCells>
  <pageMargins left="0.7" right="0.7" top="0.75" bottom="0.75" header="0.3" footer="0.3"/>
  <pageSetup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view="pageBreakPreview" zoomScale="60" zoomScaleNormal="100" workbookViewId="0">
      <selection activeCell="B14" sqref="B14:K14"/>
    </sheetView>
  </sheetViews>
  <sheetFormatPr defaultColWidth="9.140625"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80" t="s">
        <v>55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11"/>
    </row>
    <row r="2" spans="1:18" ht="7.5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11"/>
    </row>
    <row r="3" spans="1:18" ht="15.75" customHeight="1" thickTop="1" x14ac:dyDescent="0.25">
      <c r="A3" s="84" t="s">
        <v>0</v>
      </c>
      <c r="B3" s="86" t="s">
        <v>1</v>
      </c>
      <c r="C3" s="86" t="s">
        <v>2</v>
      </c>
      <c r="D3" s="86" t="s">
        <v>3</v>
      </c>
      <c r="E3" s="86" t="s">
        <v>4</v>
      </c>
      <c r="F3" s="86" t="s">
        <v>56</v>
      </c>
      <c r="G3" s="86" t="s">
        <v>57</v>
      </c>
      <c r="H3" s="86" t="s">
        <v>58</v>
      </c>
      <c r="I3" s="86"/>
      <c r="J3" s="86"/>
      <c r="K3" s="86" t="s">
        <v>59</v>
      </c>
      <c r="L3" s="88" t="s">
        <v>60</v>
      </c>
    </row>
    <row r="4" spans="1:18" ht="15.75" customHeight="1" x14ac:dyDescent="0.25">
      <c r="A4" s="85"/>
      <c r="B4" s="87"/>
      <c r="C4" s="87"/>
      <c r="D4" s="87"/>
      <c r="E4" s="87"/>
      <c r="F4" s="87"/>
      <c r="G4" s="87"/>
      <c r="H4" s="87"/>
      <c r="I4" s="87"/>
      <c r="J4" s="87"/>
      <c r="K4" s="87"/>
      <c r="L4" s="89"/>
    </row>
    <row r="5" spans="1:18" ht="36.75" customHeight="1" x14ac:dyDescent="0.25">
      <c r="A5" s="85"/>
      <c r="B5" s="87"/>
      <c r="C5" s="87"/>
      <c r="D5" s="87"/>
      <c r="E5" s="87"/>
      <c r="F5" s="87"/>
      <c r="G5" s="87"/>
      <c r="H5" s="12" t="s">
        <v>61</v>
      </c>
      <c r="I5" s="12" t="s">
        <v>62</v>
      </c>
      <c r="J5" s="12" t="s">
        <v>63</v>
      </c>
      <c r="K5" s="87"/>
      <c r="L5" s="89"/>
    </row>
    <row r="6" spans="1:18" ht="36.75" customHeight="1" x14ac:dyDescent="0.25">
      <c r="A6" s="51">
        <v>1</v>
      </c>
      <c r="B6" s="6" t="s">
        <v>17</v>
      </c>
      <c r="C6" s="3">
        <v>14</v>
      </c>
      <c r="D6" s="3">
        <v>182</v>
      </c>
      <c r="E6" s="3" t="s">
        <v>9</v>
      </c>
      <c r="F6" s="3">
        <v>6962</v>
      </c>
      <c r="G6" s="10" t="s">
        <v>92</v>
      </c>
      <c r="H6" s="3">
        <f>SUM(I6:J6)</f>
        <v>1206</v>
      </c>
      <c r="I6" s="3">
        <v>1206</v>
      </c>
      <c r="J6" s="13"/>
      <c r="K6" s="14">
        <f>F6-H6</f>
        <v>5756</v>
      </c>
      <c r="L6" s="15"/>
    </row>
    <row r="7" spans="1:18" ht="36.75" customHeight="1" x14ac:dyDescent="0.25">
      <c r="A7" s="51">
        <v>2</v>
      </c>
      <c r="B7" s="6" t="s">
        <v>18</v>
      </c>
      <c r="C7" s="3">
        <v>14</v>
      </c>
      <c r="D7" s="3">
        <v>157</v>
      </c>
      <c r="E7" s="3" t="s">
        <v>6</v>
      </c>
      <c r="F7" s="3">
        <v>4970</v>
      </c>
      <c r="G7" s="10" t="s">
        <v>91</v>
      </c>
      <c r="H7" s="3">
        <f t="shared" ref="H7:H19" si="0">SUM(I7:J7)</f>
        <v>1979</v>
      </c>
      <c r="I7" s="3">
        <v>1979</v>
      </c>
      <c r="J7" s="13"/>
      <c r="K7" s="14">
        <f t="shared" ref="K7:K19" si="1">F7-H7</f>
        <v>2991</v>
      </c>
      <c r="L7" s="15"/>
    </row>
    <row r="8" spans="1:18" ht="36.75" customHeight="1" x14ac:dyDescent="0.25">
      <c r="A8" s="51">
        <v>5</v>
      </c>
      <c r="B8" s="7" t="s">
        <v>19</v>
      </c>
      <c r="C8" s="10">
        <v>14</v>
      </c>
      <c r="D8" s="10">
        <v>158</v>
      </c>
      <c r="E8" s="10" t="s">
        <v>6</v>
      </c>
      <c r="F8" s="10">
        <v>4339</v>
      </c>
      <c r="G8" s="10" t="s">
        <v>91</v>
      </c>
      <c r="H8" s="3">
        <f t="shared" si="0"/>
        <v>999</v>
      </c>
      <c r="I8" s="10">
        <v>999</v>
      </c>
      <c r="J8" s="13"/>
      <c r="K8" s="14">
        <f t="shared" si="1"/>
        <v>3340</v>
      </c>
      <c r="L8" s="15"/>
      <c r="N8" s="16"/>
      <c r="O8" s="16"/>
      <c r="P8" s="16"/>
      <c r="Q8" s="16"/>
      <c r="R8" s="16"/>
    </row>
    <row r="9" spans="1:18" ht="36.75" customHeight="1" x14ac:dyDescent="0.25">
      <c r="A9" s="51">
        <v>6</v>
      </c>
      <c r="B9" s="6" t="s">
        <v>20</v>
      </c>
      <c r="C9" s="10">
        <v>14</v>
      </c>
      <c r="D9" s="3">
        <v>152</v>
      </c>
      <c r="E9" s="3" t="s">
        <v>6</v>
      </c>
      <c r="F9" s="3">
        <v>8030</v>
      </c>
      <c r="G9" s="10" t="s">
        <v>94</v>
      </c>
      <c r="H9" s="3">
        <f t="shared" si="0"/>
        <v>966</v>
      </c>
      <c r="I9" s="3">
        <v>966</v>
      </c>
      <c r="J9" s="14"/>
      <c r="K9" s="14">
        <f t="shared" si="1"/>
        <v>7064</v>
      </c>
      <c r="L9" s="17"/>
      <c r="M9" s="16"/>
      <c r="N9" s="16"/>
      <c r="O9" s="16"/>
      <c r="P9" s="16"/>
      <c r="Q9" s="16"/>
      <c r="R9" s="16"/>
    </row>
    <row r="10" spans="1:18" ht="36.75" customHeight="1" x14ac:dyDescent="0.25">
      <c r="A10" s="51">
        <v>7</v>
      </c>
      <c r="B10" s="6" t="s">
        <v>21</v>
      </c>
      <c r="C10" s="3">
        <v>14</v>
      </c>
      <c r="D10" s="3">
        <v>155</v>
      </c>
      <c r="E10" s="3" t="s">
        <v>6</v>
      </c>
      <c r="F10" s="3">
        <v>2584</v>
      </c>
      <c r="G10" s="10" t="s">
        <v>90</v>
      </c>
      <c r="H10" s="3">
        <f t="shared" si="0"/>
        <v>412</v>
      </c>
      <c r="I10" s="3">
        <v>412</v>
      </c>
      <c r="J10" s="14"/>
      <c r="K10" s="14">
        <f t="shared" si="1"/>
        <v>2172</v>
      </c>
      <c r="L10" s="18"/>
      <c r="M10" s="16"/>
      <c r="N10" s="16"/>
      <c r="O10" s="16"/>
      <c r="P10" s="16"/>
      <c r="Q10" s="16"/>
      <c r="R10" s="16"/>
    </row>
    <row r="11" spans="1:18" ht="36.75" customHeight="1" x14ac:dyDescent="0.25">
      <c r="A11" s="51">
        <v>8</v>
      </c>
      <c r="B11" s="2" t="s">
        <v>23</v>
      </c>
      <c r="C11" s="10">
        <v>14</v>
      </c>
      <c r="D11" s="3">
        <v>154</v>
      </c>
      <c r="E11" s="3" t="s">
        <v>6</v>
      </c>
      <c r="F11" s="3">
        <v>1170</v>
      </c>
      <c r="G11" s="10" t="s">
        <v>95</v>
      </c>
      <c r="H11" s="3">
        <f t="shared" si="0"/>
        <v>790</v>
      </c>
      <c r="I11" s="3"/>
      <c r="J11" s="3">
        <v>790</v>
      </c>
      <c r="K11" s="14">
        <f t="shared" si="1"/>
        <v>380</v>
      </c>
      <c r="L11" s="15"/>
      <c r="M11" s="19"/>
      <c r="N11" s="16"/>
      <c r="O11" s="16"/>
      <c r="P11" s="16"/>
      <c r="Q11" s="16"/>
      <c r="R11" s="16"/>
    </row>
    <row r="12" spans="1:18" ht="36.75" customHeight="1" x14ac:dyDescent="0.25">
      <c r="A12" s="51">
        <v>9</v>
      </c>
      <c r="B12" s="2" t="s">
        <v>24</v>
      </c>
      <c r="C12" s="3">
        <v>16</v>
      </c>
      <c r="D12" s="3">
        <v>37</v>
      </c>
      <c r="E12" s="3" t="s">
        <v>6</v>
      </c>
      <c r="F12" s="3">
        <v>8156</v>
      </c>
      <c r="G12" s="10" t="s">
        <v>72</v>
      </c>
      <c r="H12" s="3">
        <f t="shared" si="0"/>
        <v>522</v>
      </c>
      <c r="I12" s="3">
        <v>522</v>
      </c>
      <c r="J12" s="13"/>
      <c r="K12" s="14">
        <f t="shared" si="1"/>
        <v>7634</v>
      </c>
      <c r="L12" s="15"/>
    </row>
    <row r="13" spans="1:18" ht="36.75" customHeight="1" x14ac:dyDescent="0.25">
      <c r="A13" s="51">
        <v>10</v>
      </c>
      <c r="B13" s="2" t="s">
        <v>25</v>
      </c>
      <c r="C13" s="3">
        <v>16</v>
      </c>
      <c r="D13" s="3">
        <v>30</v>
      </c>
      <c r="E13" s="3" t="s">
        <v>6</v>
      </c>
      <c r="F13" s="3">
        <v>4780</v>
      </c>
      <c r="G13" s="10" t="s">
        <v>95</v>
      </c>
      <c r="H13" s="3">
        <f t="shared" si="0"/>
        <v>1869</v>
      </c>
      <c r="I13" s="3"/>
      <c r="J13" s="3">
        <v>1869</v>
      </c>
      <c r="K13" s="14">
        <f t="shared" si="1"/>
        <v>2911</v>
      </c>
      <c r="L13" s="15"/>
    </row>
    <row r="14" spans="1:18" ht="36.75" customHeight="1" x14ac:dyDescent="0.25">
      <c r="A14" s="51">
        <v>11</v>
      </c>
      <c r="B14" s="2" t="s">
        <v>26</v>
      </c>
      <c r="C14" s="3">
        <v>16</v>
      </c>
      <c r="D14" s="3">
        <v>13</v>
      </c>
      <c r="E14" s="3" t="s">
        <v>6</v>
      </c>
      <c r="F14" s="3">
        <v>4701</v>
      </c>
      <c r="G14" s="10" t="s">
        <v>81</v>
      </c>
      <c r="H14" s="3">
        <f t="shared" si="0"/>
        <v>193</v>
      </c>
      <c r="I14" s="3">
        <v>193</v>
      </c>
      <c r="J14" s="13"/>
      <c r="K14" s="14">
        <f t="shared" si="1"/>
        <v>4508</v>
      </c>
      <c r="L14" s="15"/>
    </row>
    <row r="15" spans="1:18" ht="36.75" customHeight="1" x14ac:dyDescent="0.25">
      <c r="A15" s="51">
        <v>13</v>
      </c>
      <c r="B15" s="2" t="s">
        <v>27</v>
      </c>
      <c r="C15" s="3">
        <v>16</v>
      </c>
      <c r="D15" s="3">
        <v>20</v>
      </c>
      <c r="E15" s="3" t="s">
        <v>6</v>
      </c>
      <c r="F15" s="3">
        <v>4074</v>
      </c>
      <c r="G15" s="10" t="s">
        <v>84</v>
      </c>
      <c r="H15" s="3">
        <f t="shared" si="0"/>
        <v>1197</v>
      </c>
      <c r="I15" s="3">
        <v>1197</v>
      </c>
      <c r="J15" s="13"/>
      <c r="K15" s="14">
        <f t="shared" si="1"/>
        <v>2877</v>
      </c>
      <c r="L15" s="15"/>
      <c r="N15" s="16"/>
      <c r="O15" s="16"/>
      <c r="P15" s="16"/>
      <c r="Q15" s="16"/>
      <c r="R15" s="16"/>
    </row>
    <row r="16" spans="1:18" ht="36.75" customHeight="1" x14ac:dyDescent="0.25">
      <c r="A16" s="51">
        <v>15</v>
      </c>
      <c r="B16" s="2" t="s">
        <v>28</v>
      </c>
      <c r="C16" s="3">
        <v>15</v>
      </c>
      <c r="D16" s="3">
        <v>5</v>
      </c>
      <c r="E16" s="3" t="s">
        <v>6</v>
      </c>
      <c r="F16" s="3">
        <v>4189</v>
      </c>
      <c r="G16" s="10" t="s">
        <v>85</v>
      </c>
      <c r="H16" s="3">
        <f t="shared" si="0"/>
        <v>31</v>
      </c>
      <c r="I16" s="3">
        <v>31</v>
      </c>
      <c r="J16" s="14"/>
      <c r="K16" s="14">
        <f t="shared" si="1"/>
        <v>4158</v>
      </c>
      <c r="L16" s="18"/>
      <c r="M16" s="16"/>
      <c r="N16" s="16"/>
      <c r="O16" s="16"/>
      <c r="P16" s="16"/>
      <c r="Q16" s="16"/>
      <c r="R16" s="16"/>
    </row>
    <row r="17" spans="1:18" ht="36.75" customHeight="1" x14ac:dyDescent="0.25">
      <c r="A17" s="51">
        <v>16</v>
      </c>
      <c r="B17" s="8" t="s">
        <v>29</v>
      </c>
      <c r="C17" s="10">
        <v>15</v>
      </c>
      <c r="D17" s="10">
        <v>11</v>
      </c>
      <c r="E17" s="10" t="s">
        <v>6</v>
      </c>
      <c r="F17" s="10">
        <v>3849</v>
      </c>
      <c r="G17" s="10" t="s">
        <v>84</v>
      </c>
      <c r="H17" s="3">
        <f t="shared" si="0"/>
        <v>1503</v>
      </c>
      <c r="I17" s="10">
        <v>1503</v>
      </c>
      <c r="J17" s="13"/>
      <c r="K17" s="14">
        <f t="shared" si="1"/>
        <v>2346</v>
      </c>
      <c r="L17" s="15"/>
      <c r="M17" s="19"/>
      <c r="N17" s="16"/>
      <c r="O17" s="16"/>
      <c r="P17" s="16"/>
      <c r="Q17" s="16"/>
      <c r="R17" s="16"/>
    </row>
    <row r="18" spans="1:18" ht="36.75" customHeight="1" x14ac:dyDescent="0.25">
      <c r="A18" s="51">
        <v>17</v>
      </c>
      <c r="B18" s="2" t="s">
        <v>30</v>
      </c>
      <c r="C18" s="3">
        <v>15</v>
      </c>
      <c r="D18" s="3">
        <v>10</v>
      </c>
      <c r="E18" s="3" t="s">
        <v>6</v>
      </c>
      <c r="F18" s="3">
        <v>5236</v>
      </c>
      <c r="G18" s="10" t="s">
        <v>75</v>
      </c>
      <c r="H18" s="3">
        <f t="shared" si="0"/>
        <v>974</v>
      </c>
      <c r="I18" s="3">
        <v>974</v>
      </c>
      <c r="J18" s="13"/>
      <c r="K18" s="14">
        <f t="shared" si="1"/>
        <v>4262</v>
      </c>
      <c r="L18" s="15"/>
    </row>
    <row r="19" spans="1:18" s="16" customFormat="1" ht="39.950000000000003" customHeight="1" thickBot="1" x14ac:dyDescent="0.3">
      <c r="A19" s="52">
        <v>19</v>
      </c>
      <c r="B19" s="47" t="s">
        <v>31</v>
      </c>
      <c r="C19" s="49">
        <v>13</v>
      </c>
      <c r="D19" s="49">
        <v>873</v>
      </c>
      <c r="E19" s="49" t="s">
        <v>6</v>
      </c>
      <c r="F19" s="49">
        <v>5270</v>
      </c>
      <c r="G19" s="46" t="s">
        <v>76</v>
      </c>
      <c r="H19" s="49">
        <f t="shared" si="0"/>
        <v>1175</v>
      </c>
      <c r="I19" s="49">
        <v>1175</v>
      </c>
      <c r="J19" s="20"/>
      <c r="K19" s="20">
        <f t="shared" si="1"/>
        <v>4095</v>
      </c>
      <c r="L19" s="21"/>
    </row>
    <row r="20" spans="1:18" s="16" customFormat="1" ht="39.950000000000003" customHeight="1" thickTop="1" x14ac:dyDescent="0.25">
      <c r="A20" s="22"/>
      <c r="B20" s="9" t="s">
        <v>61</v>
      </c>
      <c r="C20" s="22"/>
      <c r="D20" s="22"/>
      <c r="E20" s="23"/>
      <c r="F20" s="24">
        <f>SUM(F6:F19)</f>
        <v>68310</v>
      </c>
      <c r="G20" s="24"/>
      <c r="H20" s="24">
        <f>SUM(H6:H19)</f>
        <v>13816</v>
      </c>
      <c r="I20" s="24">
        <f t="shared" ref="I20:K20" si="2">SUM(I6:I19)</f>
        <v>11157</v>
      </c>
      <c r="J20" s="24">
        <f t="shared" si="2"/>
        <v>2659</v>
      </c>
      <c r="K20" s="24">
        <f t="shared" si="2"/>
        <v>54494</v>
      </c>
      <c r="L20" s="25"/>
    </row>
    <row r="21" spans="1:18" ht="15" customHeight="1" x14ac:dyDescent="0.25">
      <c r="A21" s="26" t="s">
        <v>64</v>
      </c>
      <c r="B21" s="73" t="s">
        <v>65</v>
      </c>
      <c r="C21" s="73"/>
      <c r="D21" s="73"/>
      <c r="E21" s="73"/>
      <c r="F21" s="74" t="s">
        <v>66</v>
      </c>
      <c r="G21" s="75"/>
      <c r="H21" s="75"/>
      <c r="I21" s="75"/>
      <c r="J21" s="75"/>
      <c r="K21" s="75"/>
      <c r="L21" s="75"/>
    </row>
    <row r="22" spans="1:18" s="16" customFormat="1" ht="47.25" customHeight="1" x14ac:dyDescent="0.25">
      <c r="A22" s="27" t="s">
        <v>67</v>
      </c>
      <c r="B22" s="76" t="s">
        <v>68</v>
      </c>
      <c r="C22" s="77"/>
      <c r="D22" s="77"/>
      <c r="E22" s="77"/>
      <c r="F22" s="77" t="s">
        <v>69</v>
      </c>
      <c r="G22" s="78"/>
      <c r="H22" s="78"/>
      <c r="I22" s="78"/>
      <c r="J22" s="78"/>
      <c r="K22" s="78"/>
      <c r="L22" s="78"/>
    </row>
    <row r="23" spans="1:18" x14ac:dyDescent="0.25">
      <c r="A23" s="28"/>
      <c r="B23" s="9" t="s">
        <v>13</v>
      </c>
      <c r="C23" s="79" t="s">
        <v>14</v>
      </c>
      <c r="D23" s="79"/>
      <c r="E23" s="79"/>
      <c r="F23" s="29"/>
      <c r="G23" s="70" t="s">
        <v>15</v>
      </c>
      <c r="H23" s="70"/>
      <c r="I23" s="30"/>
      <c r="J23" s="70" t="s">
        <v>16</v>
      </c>
      <c r="K23" s="70"/>
      <c r="L23" s="31"/>
    </row>
    <row r="24" spans="1:18" x14ac:dyDescent="0.25">
      <c r="A24" s="30"/>
      <c r="B24" s="30"/>
      <c r="C24" s="70"/>
      <c r="D24" s="70"/>
      <c r="E24" s="70"/>
      <c r="F24" s="29"/>
      <c r="G24" s="29"/>
      <c r="H24" s="29"/>
      <c r="I24" s="32"/>
      <c r="J24" s="32"/>
      <c r="K24" s="33"/>
      <c r="L24" s="31"/>
    </row>
    <row r="25" spans="1:18" x14ac:dyDescent="0.25">
      <c r="A25" s="30"/>
      <c r="B25" s="30"/>
      <c r="C25" s="34"/>
      <c r="D25" s="34"/>
      <c r="E25" s="34"/>
      <c r="F25" s="29"/>
      <c r="G25" s="29"/>
      <c r="H25" s="29"/>
      <c r="I25" s="32"/>
      <c r="J25" s="32"/>
      <c r="K25" s="33"/>
      <c r="L25" s="31"/>
    </row>
    <row r="26" spans="1:18" x14ac:dyDescent="0.25">
      <c r="A26" s="35"/>
      <c r="B26" s="36"/>
      <c r="C26" s="37"/>
      <c r="D26" s="35"/>
      <c r="E26" s="38"/>
      <c r="F26" s="39"/>
      <c r="G26" s="39"/>
      <c r="H26" s="39"/>
      <c r="I26" s="35"/>
      <c r="J26" s="37"/>
      <c r="K26" s="40"/>
      <c r="L26" s="41"/>
    </row>
    <row r="27" spans="1:18" x14ac:dyDescent="0.25">
      <c r="A27" s="35"/>
      <c r="B27" s="36"/>
      <c r="C27" s="37"/>
      <c r="D27" s="35"/>
      <c r="E27" s="38"/>
      <c r="F27" s="35"/>
      <c r="G27" s="35"/>
      <c r="H27" s="35"/>
      <c r="I27" s="37"/>
      <c r="J27" s="37"/>
      <c r="K27" s="40"/>
      <c r="L27" s="41"/>
    </row>
    <row r="28" spans="1:18" x14ac:dyDescent="0.25">
      <c r="A28" s="35"/>
      <c r="B28" s="36"/>
      <c r="C28" s="37"/>
      <c r="D28" s="35"/>
      <c r="E28" s="38"/>
      <c r="F28" s="35"/>
      <c r="G28" s="35"/>
      <c r="H28" s="35"/>
      <c r="I28" s="37"/>
      <c r="J28" s="37"/>
      <c r="K28" s="40"/>
      <c r="L28" s="41"/>
    </row>
    <row r="29" spans="1:18" x14ac:dyDescent="0.25">
      <c r="A29" s="42"/>
      <c r="B29" s="43" t="s">
        <v>70</v>
      </c>
      <c r="C29" s="71" t="s">
        <v>71</v>
      </c>
      <c r="D29" s="71"/>
      <c r="E29" s="71"/>
      <c r="F29" s="44"/>
      <c r="G29" s="72"/>
      <c r="H29" s="72"/>
      <c r="I29" s="45"/>
      <c r="J29" s="72"/>
      <c r="K29" s="72"/>
    </row>
    <row r="30" spans="1:18" x14ac:dyDescent="0.25">
      <c r="I30" s="37"/>
    </row>
    <row r="31" spans="1:18" x14ac:dyDescent="0.25">
      <c r="I31" s="37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24:E24"/>
    <mergeCell ref="C29:E29"/>
    <mergeCell ref="G29:H29"/>
    <mergeCell ref="J29:K29"/>
    <mergeCell ref="B21:E21"/>
    <mergeCell ref="F21:L21"/>
    <mergeCell ref="B22:E22"/>
    <mergeCell ref="F22:L22"/>
    <mergeCell ref="C23:E23"/>
    <mergeCell ref="G23:H23"/>
    <mergeCell ref="J23:K23"/>
  </mergeCells>
  <pageMargins left="0.7" right="0.7" top="0.75" bottom="0.75" header="0.3" footer="0.3"/>
  <pageSetup scale="5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R28"/>
  <sheetViews>
    <sheetView tabSelected="1" view="pageBreakPreview" topLeftCell="A13" zoomScale="85" zoomScaleNormal="100" zoomScaleSheetLayoutView="85" workbookViewId="0">
      <selection activeCell="L16" sqref="A3:L16"/>
    </sheetView>
  </sheetViews>
  <sheetFormatPr defaultColWidth="9.140625" defaultRowHeight="15" x14ac:dyDescent="0.25"/>
  <cols>
    <col min="1" max="1" width="9.140625" style="1"/>
    <col min="2" max="2" width="34.28515625" style="1" bestFit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80" t="s">
        <v>118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11"/>
    </row>
    <row r="2" spans="1:18" ht="7.5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11"/>
    </row>
    <row r="3" spans="1:18" ht="15.75" customHeight="1" thickTop="1" x14ac:dyDescent="0.25">
      <c r="A3" s="90" t="s">
        <v>0</v>
      </c>
      <c r="B3" s="92" t="s">
        <v>1</v>
      </c>
      <c r="C3" s="92" t="s">
        <v>2</v>
      </c>
      <c r="D3" s="92" t="s">
        <v>3</v>
      </c>
      <c r="E3" s="92" t="s">
        <v>4</v>
      </c>
      <c r="F3" s="92" t="s">
        <v>56</v>
      </c>
      <c r="G3" s="92" t="s">
        <v>57</v>
      </c>
      <c r="H3" s="92" t="s">
        <v>58</v>
      </c>
      <c r="I3" s="92"/>
      <c r="J3" s="92"/>
      <c r="K3" s="92" t="s">
        <v>59</v>
      </c>
      <c r="L3" s="94" t="s">
        <v>60</v>
      </c>
    </row>
    <row r="4" spans="1:18" ht="15.75" customHeight="1" x14ac:dyDescent="0.25">
      <c r="A4" s="91"/>
      <c r="B4" s="93"/>
      <c r="C4" s="93"/>
      <c r="D4" s="93"/>
      <c r="E4" s="93"/>
      <c r="F4" s="93"/>
      <c r="G4" s="93"/>
      <c r="H4" s="93"/>
      <c r="I4" s="93"/>
      <c r="J4" s="93"/>
      <c r="K4" s="93"/>
      <c r="L4" s="95"/>
    </row>
    <row r="5" spans="1:18" ht="36.75" customHeight="1" x14ac:dyDescent="0.25">
      <c r="A5" s="91"/>
      <c r="B5" s="93"/>
      <c r="C5" s="93"/>
      <c r="D5" s="93"/>
      <c r="E5" s="93"/>
      <c r="F5" s="93"/>
      <c r="G5" s="93"/>
      <c r="H5" s="54" t="s">
        <v>61</v>
      </c>
      <c r="I5" s="54" t="s">
        <v>62</v>
      </c>
      <c r="J5" s="54" t="s">
        <v>63</v>
      </c>
      <c r="K5" s="93"/>
      <c r="L5" s="95"/>
    </row>
    <row r="6" spans="1:18" ht="54.6" customHeight="1" x14ac:dyDescent="0.25">
      <c r="A6" s="55">
        <v>1</v>
      </c>
      <c r="B6" s="56" t="s">
        <v>104</v>
      </c>
      <c r="C6" s="57">
        <v>14</v>
      </c>
      <c r="D6" s="57">
        <v>157</v>
      </c>
      <c r="E6" s="57" t="s">
        <v>6</v>
      </c>
      <c r="F6" s="57">
        <v>4970</v>
      </c>
      <c r="G6" s="57" t="s">
        <v>91</v>
      </c>
      <c r="H6" s="58">
        <f>I6+J6</f>
        <v>1421</v>
      </c>
      <c r="I6" s="57">
        <v>1421</v>
      </c>
      <c r="J6" s="59"/>
      <c r="K6" s="60">
        <f>F6-H6</f>
        <v>3549</v>
      </c>
      <c r="L6" s="61"/>
    </row>
    <row r="7" spans="1:18" ht="54.6" customHeight="1" x14ac:dyDescent="0.25">
      <c r="A7" s="55">
        <v>2</v>
      </c>
      <c r="B7" s="56" t="s">
        <v>105</v>
      </c>
      <c r="C7" s="57">
        <v>14</v>
      </c>
      <c r="D7" s="57">
        <v>158</v>
      </c>
      <c r="E7" s="57" t="s">
        <v>6</v>
      </c>
      <c r="F7" s="57">
        <v>4339</v>
      </c>
      <c r="G7" s="57" t="s">
        <v>91</v>
      </c>
      <c r="H7" s="58">
        <f t="shared" ref="H7:H16" si="0">I7+J7</f>
        <v>999</v>
      </c>
      <c r="I7" s="57">
        <v>999</v>
      </c>
      <c r="J7" s="59"/>
      <c r="K7" s="60">
        <f t="shared" ref="K7:K14" si="1">F7-H7</f>
        <v>3340</v>
      </c>
      <c r="L7" s="61"/>
      <c r="N7" s="16"/>
      <c r="O7" s="16"/>
      <c r="P7" s="16"/>
      <c r="Q7" s="16"/>
      <c r="R7" s="16"/>
    </row>
    <row r="8" spans="1:18" ht="54.6" customHeight="1" x14ac:dyDescent="0.25">
      <c r="A8" s="55">
        <v>3</v>
      </c>
      <c r="B8" s="56" t="s">
        <v>106</v>
      </c>
      <c r="C8" s="57">
        <v>14</v>
      </c>
      <c r="D8" s="57">
        <v>152</v>
      </c>
      <c r="E8" s="57" t="s">
        <v>6</v>
      </c>
      <c r="F8" s="57">
        <v>8030</v>
      </c>
      <c r="G8" s="57" t="s">
        <v>94</v>
      </c>
      <c r="H8" s="58">
        <f t="shared" si="0"/>
        <v>966</v>
      </c>
      <c r="I8" s="57">
        <v>966</v>
      </c>
      <c r="J8" s="60"/>
      <c r="K8" s="60">
        <f t="shared" si="1"/>
        <v>7064</v>
      </c>
      <c r="L8" s="62"/>
      <c r="M8" s="16"/>
      <c r="N8" s="16"/>
      <c r="O8" s="16"/>
      <c r="P8" s="16"/>
      <c r="Q8" s="16"/>
      <c r="R8" s="16"/>
    </row>
    <row r="9" spans="1:18" ht="54.6" customHeight="1" x14ac:dyDescent="0.25">
      <c r="A9" s="55">
        <v>4</v>
      </c>
      <c r="B9" s="56" t="s">
        <v>107</v>
      </c>
      <c r="C9" s="57">
        <v>14</v>
      </c>
      <c r="D9" s="57">
        <v>155</v>
      </c>
      <c r="E9" s="57" t="s">
        <v>6</v>
      </c>
      <c r="F9" s="57">
        <v>2584</v>
      </c>
      <c r="G9" s="57" t="s">
        <v>90</v>
      </c>
      <c r="H9" s="58">
        <f t="shared" si="0"/>
        <v>412</v>
      </c>
      <c r="I9" s="57">
        <v>412</v>
      </c>
      <c r="J9" s="60"/>
      <c r="K9" s="60">
        <f t="shared" si="1"/>
        <v>2172</v>
      </c>
      <c r="L9" s="63"/>
      <c r="M9" s="16"/>
      <c r="N9" s="16"/>
      <c r="O9" s="16"/>
      <c r="P9" s="16"/>
      <c r="Q9" s="16"/>
      <c r="R9" s="16"/>
    </row>
    <row r="10" spans="1:18" ht="54.6" customHeight="1" x14ac:dyDescent="0.25">
      <c r="A10" s="55">
        <v>5</v>
      </c>
      <c r="B10" s="64" t="s">
        <v>108</v>
      </c>
      <c r="C10" s="57">
        <v>14</v>
      </c>
      <c r="D10" s="57">
        <v>154</v>
      </c>
      <c r="E10" s="57" t="s">
        <v>6</v>
      </c>
      <c r="F10" s="57">
        <v>1170</v>
      </c>
      <c r="G10" s="57" t="s">
        <v>95</v>
      </c>
      <c r="H10" s="58">
        <f t="shared" si="0"/>
        <v>790</v>
      </c>
      <c r="I10" s="57"/>
      <c r="J10" s="57">
        <v>790</v>
      </c>
      <c r="K10" s="60">
        <f t="shared" si="1"/>
        <v>380</v>
      </c>
      <c r="L10" s="61"/>
      <c r="M10" s="19"/>
      <c r="N10" s="16"/>
      <c r="O10" s="16"/>
      <c r="P10" s="16"/>
      <c r="Q10" s="16"/>
      <c r="R10" s="16"/>
    </row>
    <row r="11" spans="1:18" ht="54.6" customHeight="1" x14ac:dyDescent="0.25">
      <c r="A11" s="55">
        <v>6</v>
      </c>
      <c r="B11" s="64" t="s">
        <v>114</v>
      </c>
      <c r="C11" s="57">
        <v>16</v>
      </c>
      <c r="D11" s="57">
        <v>13</v>
      </c>
      <c r="E11" s="57" t="s">
        <v>6</v>
      </c>
      <c r="F11" s="57">
        <v>4701</v>
      </c>
      <c r="G11" s="57" t="s">
        <v>81</v>
      </c>
      <c r="H11" s="58">
        <f>I11+J11</f>
        <v>13</v>
      </c>
      <c r="I11" s="57">
        <v>13</v>
      </c>
      <c r="J11" s="59"/>
      <c r="K11" s="60">
        <f>F11-H11</f>
        <v>4688</v>
      </c>
      <c r="L11" s="61"/>
    </row>
    <row r="12" spans="1:18" ht="54.6" customHeight="1" x14ac:dyDescent="0.25">
      <c r="A12" s="55">
        <v>7</v>
      </c>
      <c r="B12" s="64" t="s">
        <v>109</v>
      </c>
      <c r="C12" s="57">
        <v>16</v>
      </c>
      <c r="D12" s="57">
        <v>37</v>
      </c>
      <c r="E12" s="57" t="s">
        <v>6</v>
      </c>
      <c r="F12" s="57">
        <v>8156</v>
      </c>
      <c r="G12" s="57" t="s">
        <v>72</v>
      </c>
      <c r="H12" s="58">
        <f t="shared" si="0"/>
        <v>522</v>
      </c>
      <c r="I12" s="57">
        <v>522</v>
      </c>
      <c r="J12" s="59"/>
      <c r="K12" s="60">
        <f t="shared" si="1"/>
        <v>7634</v>
      </c>
      <c r="L12" s="61"/>
    </row>
    <row r="13" spans="1:18" ht="54.6" customHeight="1" x14ac:dyDescent="0.25">
      <c r="A13" s="55">
        <v>8</v>
      </c>
      <c r="B13" s="64" t="s">
        <v>110</v>
      </c>
      <c r="C13" s="57">
        <v>16</v>
      </c>
      <c r="D13" s="57">
        <v>30</v>
      </c>
      <c r="E13" s="57" t="s">
        <v>6</v>
      </c>
      <c r="F13" s="57">
        <v>4780</v>
      </c>
      <c r="G13" s="57" t="s">
        <v>95</v>
      </c>
      <c r="H13" s="58">
        <f t="shared" si="0"/>
        <v>1869</v>
      </c>
      <c r="I13" s="57"/>
      <c r="J13" s="57">
        <v>1869</v>
      </c>
      <c r="K13" s="60">
        <f t="shared" si="1"/>
        <v>2911</v>
      </c>
      <c r="L13" s="61"/>
    </row>
    <row r="14" spans="1:18" ht="54.6" customHeight="1" x14ac:dyDescent="0.25">
      <c r="A14" s="55">
        <v>9</v>
      </c>
      <c r="B14" s="64" t="s">
        <v>111</v>
      </c>
      <c r="C14" s="57">
        <v>16</v>
      </c>
      <c r="D14" s="57">
        <v>20</v>
      </c>
      <c r="E14" s="57" t="s">
        <v>6</v>
      </c>
      <c r="F14" s="57">
        <v>4074</v>
      </c>
      <c r="G14" s="57" t="s">
        <v>84</v>
      </c>
      <c r="H14" s="58">
        <f t="shared" si="0"/>
        <v>1084</v>
      </c>
      <c r="I14" s="57">
        <v>1084</v>
      </c>
      <c r="J14" s="59"/>
      <c r="K14" s="60">
        <f t="shared" si="1"/>
        <v>2990</v>
      </c>
      <c r="L14" s="61"/>
      <c r="N14" s="16"/>
      <c r="O14" s="16"/>
      <c r="P14" s="16"/>
      <c r="Q14" s="16"/>
      <c r="R14" s="16"/>
    </row>
    <row r="15" spans="1:18" ht="54.6" customHeight="1" x14ac:dyDescent="0.25">
      <c r="A15" s="55">
        <v>10</v>
      </c>
      <c r="B15" s="64" t="s">
        <v>113</v>
      </c>
      <c r="C15" s="57">
        <v>14</v>
      </c>
      <c r="D15" s="57">
        <v>806</v>
      </c>
      <c r="E15" s="57" t="s">
        <v>7</v>
      </c>
      <c r="F15" s="57">
        <v>2179</v>
      </c>
      <c r="G15" s="57"/>
      <c r="H15" s="58">
        <f>I15+J15</f>
        <v>325</v>
      </c>
      <c r="I15" s="57"/>
      <c r="J15" s="57">
        <v>325</v>
      </c>
      <c r="K15" s="60">
        <f>F15-H15</f>
        <v>1854</v>
      </c>
      <c r="L15" s="61"/>
      <c r="M15" s="19"/>
      <c r="N15" s="16"/>
      <c r="O15" s="16"/>
      <c r="P15" s="16"/>
      <c r="Q15" s="16"/>
      <c r="R15" s="16"/>
    </row>
    <row r="16" spans="1:18" ht="54.6" customHeight="1" thickBot="1" x14ac:dyDescent="0.3">
      <c r="A16" s="65">
        <v>11</v>
      </c>
      <c r="B16" s="66" t="s">
        <v>115</v>
      </c>
      <c r="C16" s="67">
        <v>16</v>
      </c>
      <c r="D16" s="67">
        <v>111</v>
      </c>
      <c r="E16" s="67" t="s">
        <v>7</v>
      </c>
      <c r="F16" s="67">
        <v>1053</v>
      </c>
      <c r="G16" s="67"/>
      <c r="H16" s="68">
        <f t="shared" si="0"/>
        <v>185</v>
      </c>
      <c r="I16" s="67"/>
      <c r="J16" s="96">
        <v>185</v>
      </c>
      <c r="K16" s="69"/>
      <c r="L16" s="97"/>
      <c r="N16" s="16"/>
      <c r="O16" s="16"/>
      <c r="P16" s="16"/>
      <c r="Q16" s="16"/>
      <c r="R16" s="16"/>
    </row>
    <row r="17" spans="1:12" s="16" customFormat="1" ht="39.950000000000003" customHeight="1" thickTop="1" x14ac:dyDescent="0.25">
      <c r="A17" s="22"/>
      <c r="B17" s="9" t="s">
        <v>61</v>
      </c>
      <c r="C17" s="22"/>
      <c r="D17" s="22"/>
      <c r="E17" s="23"/>
      <c r="F17" s="24">
        <f>SUM(F6:F16)</f>
        <v>46036</v>
      </c>
      <c r="G17" s="24"/>
      <c r="H17" s="24">
        <f>SUM(H6:H16)</f>
        <v>8586</v>
      </c>
      <c r="I17" s="24">
        <f>SUM(I6:I16)</f>
        <v>5417</v>
      </c>
      <c r="J17" s="24">
        <f>SUM(J6:J16)</f>
        <v>3169</v>
      </c>
      <c r="K17" s="24">
        <f>SUM(K6:K16)</f>
        <v>36582</v>
      </c>
      <c r="L17" s="25"/>
    </row>
    <row r="18" spans="1:12" ht="15" customHeight="1" x14ac:dyDescent="0.25">
      <c r="A18" s="26" t="s">
        <v>64</v>
      </c>
      <c r="B18" s="73" t="s">
        <v>65</v>
      </c>
      <c r="C18" s="73"/>
      <c r="D18" s="73"/>
      <c r="E18" s="73"/>
      <c r="F18" s="74" t="s">
        <v>66</v>
      </c>
      <c r="G18" s="75"/>
      <c r="H18" s="75"/>
      <c r="I18" s="75"/>
      <c r="J18" s="75"/>
      <c r="K18" s="75"/>
      <c r="L18" s="75"/>
    </row>
    <row r="19" spans="1:12" s="16" customFormat="1" ht="47.25" customHeight="1" x14ac:dyDescent="0.25">
      <c r="A19" s="27" t="s">
        <v>67</v>
      </c>
      <c r="B19" s="76" t="s">
        <v>68</v>
      </c>
      <c r="C19" s="77"/>
      <c r="D19" s="77"/>
      <c r="E19" s="77"/>
      <c r="F19" s="77" t="s">
        <v>69</v>
      </c>
      <c r="G19" s="78"/>
      <c r="H19" s="78"/>
      <c r="I19" s="78"/>
      <c r="J19" s="78"/>
      <c r="K19" s="78"/>
      <c r="L19" s="78"/>
    </row>
    <row r="20" spans="1:12" x14ac:dyDescent="0.25">
      <c r="A20" s="28"/>
      <c r="B20" s="9" t="s">
        <v>13</v>
      </c>
      <c r="C20" s="79" t="s">
        <v>14</v>
      </c>
      <c r="D20" s="79"/>
      <c r="E20" s="79"/>
      <c r="F20" s="29"/>
      <c r="G20" s="70" t="s">
        <v>15</v>
      </c>
      <c r="H20" s="70"/>
      <c r="I20" s="30"/>
      <c r="J20" s="70" t="s">
        <v>16</v>
      </c>
      <c r="K20" s="70"/>
      <c r="L20" s="31"/>
    </row>
    <row r="21" spans="1:12" x14ac:dyDescent="0.25">
      <c r="A21" s="30"/>
      <c r="B21" s="30"/>
      <c r="C21" s="70"/>
      <c r="D21" s="70"/>
      <c r="E21" s="70"/>
      <c r="F21" s="29"/>
      <c r="G21" s="29"/>
      <c r="H21" s="29"/>
      <c r="I21" s="32"/>
      <c r="J21" s="32"/>
      <c r="K21" s="33"/>
      <c r="L21" s="31"/>
    </row>
    <row r="22" spans="1:12" x14ac:dyDescent="0.25">
      <c r="A22" s="30"/>
      <c r="B22" s="30"/>
      <c r="C22" s="34"/>
      <c r="D22" s="34"/>
      <c r="E22" s="34"/>
      <c r="F22" s="29"/>
      <c r="G22" s="29"/>
      <c r="H22" s="29"/>
      <c r="I22" s="32"/>
      <c r="J22" s="32"/>
      <c r="K22" s="33"/>
      <c r="L22" s="31"/>
    </row>
    <row r="23" spans="1:12" x14ac:dyDescent="0.25">
      <c r="A23" s="35"/>
      <c r="B23" s="36"/>
      <c r="C23" s="37"/>
      <c r="D23" s="35"/>
      <c r="E23" s="38"/>
      <c r="F23" s="39"/>
      <c r="G23" s="39"/>
      <c r="H23" s="39"/>
      <c r="I23" s="35"/>
      <c r="J23" s="37"/>
      <c r="K23" s="40"/>
      <c r="L23" s="41"/>
    </row>
    <row r="24" spans="1:12" x14ac:dyDescent="0.25">
      <c r="A24" s="35"/>
      <c r="B24" s="36"/>
      <c r="C24" s="37"/>
      <c r="D24" s="35"/>
      <c r="E24" s="38"/>
      <c r="F24" s="35"/>
      <c r="G24" s="35"/>
      <c r="H24" s="35"/>
      <c r="I24" s="37"/>
      <c r="J24" s="37"/>
      <c r="K24" s="40"/>
      <c r="L24" s="41"/>
    </row>
    <row r="25" spans="1:12" x14ac:dyDescent="0.25">
      <c r="A25" s="35"/>
      <c r="B25" s="36"/>
      <c r="C25" s="37"/>
      <c r="D25" s="35"/>
      <c r="E25" s="38"/>
      <c r="F25" s="35"/>
      <c r="G25" s="35"/>
      <c r="H25" s="35"/>
      <c r="I25" s="37"/>
      <c r="J25" s="37"/>
      <c r="K25" s="40"/>
      <c r="L25" s="41"/>
    </row>
    <row r="26" spans="1:12" x14ac:dyDescent="0.25">
      <c r="A26" s="42"/>
      <c r="B26" s="43" t="s">
        <v>70</v>
      </c>
      <c r="C26" s="71" t="s">
        <v>71</v>
      </c>
      <c r="D26" s="71"/>
      <c r="E26" s="71"/>
      <c r="F26" s="44"/>
      <c r="G26" s="72" t="s">
        <v>116</v>
      </c>
      <c r="H26" s="72"/>
      <c r="I26" s="45"/>
      <c r="J26" s="72" t="s">
        <v>117</v>
      </c>
      <c r="K26" s="72"/>
    </row>
    <row r="27" spans="1:12" x14ac:dyDescent="0.25">
      <c r="I27" s="37"/>
    </row>
    <row r="28" spans="1:12" x14ac:dyDescent="0.25">
      <c r="I28" s="37"/>
    </row>
  </sheetData>
  <mergeCells count="23">
    <mergeCell ref="C21:E21"/>
    <mergeCell ref="C26:E26"/>
    <mergeCell ref="G26:H26"/>
    <mergeCell ref="J26:K26"/>
    <mergeCell ref="B18:E18"/>
    <mergeCell ref="F18:L18"/>
    <mergeCell ref="B19:E19"/>
    <mergeCell ref="F19:L19"/>
    <mergeCell ref="C20:E20"/>
    <mergeCell ref="G20:H20"/>
    <mergeCell ref="J20:K20"/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</mergeCells>
  <pageMargins left="0.7" right="0.7" top="0.75" bottom="0.75" header="0.3" footer="0.3"/>
  <pageSetup paperSize="9" scale="7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view="pageBreakPreview" zoomScaleNormal="100" zoomScaleSheetLayoutView="100" workbookViewId="0">
      <selection activeCell="G6" sqref="G6"/>
    </sheetView>
  </sheetViews>
  <sheetFormatPr defaultColWidth="9.140625"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80" t="s">
        <v>55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11"/>
    </row>
    <row r="2" spans="1:18" ht="7.5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11"/>
    </row>
    <row r="3" spans="1:18" ht="15.75" customHeight="1" thickTop="1" x14ac:dyDescent="0.25">
      <c r="A3" s="84" t="s">
        <v>0</v>
      </c>
      <c r="B3" s="86" t="s">
        <v>1</v>
      </c>
      <c r="C3" s="86" t="s">
        <v>2</v>
      </c>
      <c r="D3" s="86" t="s">
        <v>3</v>
      </c>
      <c r="E3" s="86" t="s">
        <v>4</v>
      </c>
      <c r="F3" s="86" t="s">
        <v>56</v>
      </c>
      <c r="G3" s="86" t="s">
        <v>57</v>
      </c>
      <c r="H3" s="86" t="s">
        <v>58</v>
      </c>
      <c r="I3" s="86"/>
      <c r="J3" s="86"/>
      <c r="K3" s="86" t="s">
        <v>59</v>
      </c>
      <c r="L3" s="88" t="s">
        <v>60</v>
      </c>
    </row>
    <row r="4" spans="1:18" ht="15.75" customHeight="1" x14ac:dyDescent="0.25">
      <c r="A4" s="85"/>
      <c r="B4" s="87"/>
      <c r="C4" s="87"/>
      <c r="D4" s="87"/>
      <c r="E4" s="87"/>
      <c r="F4" s="87"/>
      <c r="G4" s="87"/>
      <c r="H4" s="87"/>
      <c r="I4" s="87"/>
      <c r="J4" s="87"/>
      <c r="K4" s="87"/>
      <c r="L4" s="89"/>
    </row>
    <row r="5" spans="1:18" ht="36.75" customHeight="1" x14ac:dyDescent="0.25">
      <c r="A5" s="85"/>
      <c r="B5" s="87"/>
      <c r="C5" s="87"/>
      <c r="D5" s="87"/>
      <c r="E5" s="87"/>
      <c r="F5" s="87"/>
      <c r="G5" s="87"/>
      <c r="H5" s="12" t="s">
        <v>61</v>
      </c>
      <c r="I5" s="12" t="s">
        <v>62</v>
      </c>
      <c r="J5" s="12" t="s">
        <v>63</v>
      </c>
      <c r="K5" s="87"/>
      <c r="L5" s="89"/>
    </row>
    <row r="6" spans="1:18" ht="36.75" customHeight="1" x14ac:dyDescent="0.25">
      <c r="A6" s="51">
        <v>1</v>
      </c>
      <c r="B6" s="6" t="s">
        <v>32</v>
      </c>
      <c r="C6" s="3">
        <v>14</v>
      </c>
      <c r="D6" s="3">
        <v>160</v>
      </c>
      <c r="E6" s="3" t="s">
        <v>6</v>
      </c>
      <c r="F6" s="3">
        <v>9208</v>
      </c>
      <c r="G6" s="3" t="s">
        <v>95</v>
      </c>
      <c r="H6" s="3">
        <f>SUM(I6:J6)</f>
        <v>2080</v>
      </c>
      <c r="I6" s="3"/>
      <c r="J6" s="3">
        <v>2080</v>
      </c>
      <c r="K6" s="14">
        <f>F6-H6</f>
        <v>7128</v>
      </c>
      <c r="L6" s="15"/>
    </row>
    <row r="7" spans="1:18" ht="36.75" customHeight="1" x14ac:dyDescent="0.25">
      <c r="A7" s="51">
        <v>2</v>
      </c>
      <c r="B7" s="6" t="s">
        <v>33</v>
      </c>
      <c r="C7" s="3">
        <v>14</v>
      </c>
      <c r="D7" s="3">
        <v>169</v>
      </c>
      <c r="E7" s="3" t="s">
        <v>6</v>
      </c>
      <c r="F7" s="3">
        <v>4626</v>
      </c>
      <c r="G7" s="3" t="s">
        <v>73</v>
      </c>
      <c r="H7" s="3">
        <f t="shared" ref="H7:H31" si="0">SUM(I7:J7)</f>
        <v>1193</v>
      </c>
      <c r="I7" s="3">
        <v>1193</v>
      </c>
      <c r="J7" s="3"/>
      <c r="K7" s="14">
        <f t="shared" ref="K7:K31" si="1">F7-H7</f>
        <v>3433</v>
      </c>
      <c r="L7" s="15"/>
    </row>
    <row r="8" spans="1:18" ht="36.75" customHeight="1" x14ac:dyDescent="0.25">
      <c r="A8" s="51">
        <v>3</v>
      </c>
      <c r="B8" s="6" t="s">
        <v>34</v>
      </c>
      <c r="C8" s="3">
        <v>14</v>
      </c>
      <c r="D8" s="3">
        <v>170</v>
      </c>
      <c r="E8" s="3" t="s">
        <v>6</v>
      </c>
      <c r="F8" s="3">
        <v>3000</v>
      </c>
      <c r="G8" s="3" t="s">
        <v>89</v>
      </c>
      <c r="H8" s="3">
        <f t="shared" si="0"/>
        <v>157</v>
      </c>
      <c r="I8" s="3">
        <v>157</v>
      </c>
      <c r="J8" s="3"/>
      <c r="K8" s="14">
        <f t="shared" si="1"/>
        <v>2843</v>
      </c>
      <c r="L8" s="15"/>
    </row>
    <row r="9" spans="1:18" s="16" customFormat="1" ht="39.950000000000003" customHeight="1" x14ac:dyDescent="0.25">
      <c r="A9" s="51">
        <v>4</v>
      </c>
      <c r="B9" s="6" t="s">
        <v>35</v>
      </c>
      <c r="C9" s="3">
        <v>14</v>
      </c>
      <c r="D9" s="3">
        <v>196</v>
      </c>
      <c r="E9" s="3" t="s">
        <v>6</v>
      </c>
      <c r="F9" s="3">
        <v>2110</v>
      </c>
      <c r="G9" s="3" t="s">
        <v>93</v>
      </c>
      <c r="H9" s="3">
        <f t="shared" si="0"/>
        <v>480</v>
      </c>
      <c r="I9" s="3">
        <v>480</v>
      </c>
      <c r="J9" s="3"/>
      <c r="K9" s="14">
        <f t="shared" si="1"/>
        <v>1630</v>
      </c>
      <c r="L9" s="15"/>
      <c r="M9" s="1"/>
      <c r="N9" s="1"/>
      <c r="O9" s="1"/>
      <c r="P9" s="1"/>
      <c r="Q9" s="1"/>
      <c r="R9" s="1"/>
    </row>
    <row r="10" spans="1:18" ht="36.75" customHeight="1" x14ac:dyDescent="0.25">
      <c r="A10" s="51">
        <v>5</v>
      </c>
      <c r="B10" s="6" t="s">
        <v>36</v>
      </c>
      <c r="C10" s="3">
        <v>14</v>
      </c>
      <c r="D10" s="3">
        <v>638</v>
      </c>
      <c r="E10" s="3" t="s">
        <v>37</v>
      </c>
      <c r="F10" s="3">
        <v>1607</v>
      </c>
      <c r="G10" s="3" t="s">
        <v>86</v>
      </c>
      <c r="H10" s="3">
        <f t="shared" si="0"/>
        <v>43</v>
      </c>
      <c r="I10" s="3">
        <v>43</v>
      </c>
      <c r="J10" s="3"/>
      <c r="K10" s="14">
        <f t="shared" si="1"/>
        <v>1564</v>
      </c>
      <c r="L10" s="15"/>
      <c r="N10" s="16"/>
      <c r="O10" s="16"/>
      <c r="P10" s="16"/>
      <c r="Q10" s="16"/>
      <c r="R10" s="16"/>
    </row>
    <row r="11" spans="1:18" ht="36.75" customHeight="1" x14ac:dyDescent="0.25">
      <c r="A11" s="51">
        <v>6</v>
      </c>
      <c r="B11" s="7" t="s">
        <v>38</v>
      </c>
      <c r="C11" s="10">
        <v>14</v>
      </c>
      <c r="D11" s="10">
        <v>232</v>
      </c>
      <c r="E11" s="10" t="s">
        <v>9</v>
      </c>
      <c r="F11" s="10">
        <v>7107</v>
      </c>
      <c r="G11" s="3" t="s">
        <v>95</v>
      </c>
      <c r="H11" s="3">
        <f t="shared" si="0"/>
        <v>809</v>
      </c>
      <c r="I11" s="10"/>
      <c r="J11" s="10">
        <v>809</v>
      </c>
      <c r="K11" s="14">
        <f t="shared" si="1"/>
        <v>6298</v>
      </c>
      <c r="L11" s="17"/>
      <c r="M11" s="16"/>
      <c r="N11" s="16"/>
      <c r="O11" s="16"/>
      <c r="P11" s="16"/>
      <c r="Q11" s="16"/>
      <c r="R11" s="16"/>
    </row>
    <row r="12" spans="1:18" ht="36.75" customHeight="1" x14ac:dyDescent="0.25">
      <c r="A12" s="51">
        <v>7</v>
      </c>
      <c r="B12" s="6" t="s">
        <v>39</v>
      </c>
      <c r="C12" s="3">
        <v>16</v>
      </c>
      <c r="D12" s="3">
        <v>2</v>
      </c>
      <c r="E12" s="3" t="s">
        <v>6</v>
      </c>
      <c r="F12" s="3">
        <v>12437</v>
      </c>
      <c r="G12" s="3" t="s">
        <v>83</v>
      </c>
      <c r="H12" s="3">
        <f t="shared" si="0"/>
        <v>829</v>
      </c>
      <c r="I12" s="3">
        <v>829</v>
      </c>
      <c r="J12" s="3"/>
      <c r="K12" s="14">
        <f t="shared" si="1"/>
        <v>11608</v>
      </c>
      <c r="L12" s="18"/>
      <c r="M12" s="16"/>
      <c r="N12" s="16"/>
      <c r="O12" s="16"/>
      <c r="P12" s="16"/>
      <c r="Q12" s="16"/>
      <c r="R12" s="16"/>
    </row>
    <row r="13" spans="1:18" ht="36.75" customHeight="1" x14ac:dyDescent="0.25">
      <c r="A13" s="51">
        <v>10</v>
      </c>
      <c r="B13" s="6" t="s">
        <v>40</v>
      </c>
      <c r="C13" s="3">
        <v>16</v>
      </c>
      <c r="D13" s="3">
        <v>10</v>
      </c>
      <c r="E13" s="3" t="s">
        <v>6</v>
      </c>
      <c r="F13" s="3">
        <v>3993</v>
      </c>
      <c r="G13" s="3" t="s">
        <v>95</v>
      </c>
      <c r="H13" s="3">
        <f t="shared" si="0"/>
        <v>625</v>
      </c>
      <c r="I13" s="3"/>
      <c r="J13" s="3">
        <v>625</v>
      </c>
      <c r="K13" s="14">
        <f t="shared" si="1"/>
        <v>3368</v>
      </c>
      <c r="L13" s="15"/>
    </row>
    <row r="14" spans="1:18" ht="36.75" customHeight="1" x14ac:dyDescent="0.25">
      <c r="A14" s="51">
        <v>11</v>
      </c>
      <c r="B14" s="7" t="s">
        <v>41</v>
      </c>
      <c r="C14" s="10">
        <v>14</v>
      </c>
      <c r="D14" s="10">
        <v>231</v>
      </c>
      <c r="E14" s="10" t="s">
        <v>6</v>
      </c>
      <c r="F14" s="10">
        <v>2844</v>
      </c>
      <c r="G14" s="3" t="s">
        <v>82</v>
      </c>
      <c r="H14" s="3">
        <f t="shared" si="0"/>
        <v>13</v>
      </c>
      <c r="I14" s="10">
        <v>13</v>
      </c>
      <c r="J14" s="10"/>
      <c r="K14" s="14">
        <f t="shared" si="1"/>
        <v>2831</v>
      </c>
      <c r="L14" s="15"/>
    </row>
    <row r="15" spans="1:18" s="16" customFormat="1" ht="39.950000000000003" customHeight="1" x14ac:dyDescent="0.25">
      <c r="A15" s="51">
        <v>12</v>
      </c>
      <c r="B15" s="6" t="s">
        <v>42</v>
      </c>
      <c r="C15" s="3">
        <v>14</v>
      </c>
      <c r="D15" s="3">
        <v>242</v>
      </c>
      <c r="E15" s="3" t="s">
        <v>6</v>
      </c>
      <c r="F15" s="3">
        <v>1089</v>
      </c>
      <c r="G15" s="3" t="s">
        <v>77</v>
      </c>
      <c r="H15" s="3">
        <f t="shared" si="0"/>
        <v>269</v>
      </c>
      <c r="I15" s="3">
        <v>269</v>
      </c>
      <c r="J15" s="3"/>
      <c r="K15" s="14">
        <f t="shared" si="1"/>
        <v>820</v>
      </c>
      <c r="L15" s="15"/>
      <c r="M15" s="1"/>
      <c r="N15" s="1"/>
      <c r="O15" s="1"/>
      <c r="P15" s="1"/>
      <c r="Q15" s="1"/>
      <c r="R15" s="1"/>
    </row>
    <row r="16" spans="1:18" ht="36.75" customHeight="1" x14ac:dyDescent="0.25">
      <c r="A16" s="51">
        <v>14</v>
      </c>
      <c r="B16" s="6" t="s">
        <v>42</v>
      </c>
      <c r="C16" s="3">
        <v>16</v>
      </c>
      <c r="D16" s="3">
        <v>1</v>
      </c>
      <c r="E16" s="3" t="s">
        <v>6</v>
      </c>
      <c r="F16" s="3">
        <v>2396</v>
      </c>
      <c r="G16" s="3" t="s">
        <v>77</v>
      </c>
      <c r="H16" s="3">
        <f t="shared" si="0"/>
        <v>781</v>
      </c>
      <c r="I16" s="3">
        <v>781</v>
      </c>
      <c r="J16" s="3"/>
      <c r="K16" s="14">
        <f t="shared" si="1"/>
        <v>1615</v>
      </c>
      <c r="L16" s="17"/>
      <c r="M16" s="16"/>
      <c r="N16" s="16"/>
      <c r="O16" s="16"/>
      <c r="P16" s="16"/>
      <c r="Q16" s="16"/>
      <c r="R16" s="16"/>
    </row>
    <row r="17" spans="1:18" ht="36.75" customHeight="1" x14ac:dyDescent="0.25">
      <c r="A17" s="51">
        <v>16</v>
      </c>
      <c r="B17" s="6" t="s">
        <v>43</v>
      </c>
      <c r="C17" s="3">
        <v>13</v>
      </c>
      <c r="D17" s="3">
        <v>843</v>
      </c>
      <c r="E17" s="3" t="s">
        <v>6</v>
      </c>
      <c r="F17" s="3">
        <v>9875</v>
      </c>
      <c r="G17" s="3" t="s">
        <v>95</v>
      </c>
      <c r="H17" s="3">
        <f t="shared" si="0"/>
        <v>710</v>
      </c>
      <c r="I17" s="3"/>
      <c r="J17" s="3">
        <v>710</v>
      </c>
      <c r="K17" s="14">
        <f t="shared" si="1"/>
        <v>9165</v>
      </c>
      <c r="L17" s="15"/>
      <c r="M17" s="19"/>
      <c r="N17" s="16"/>
      <c r="O17" s="16"/>
      <c r="P17" s="16"/>
      <c r="Q17" s="16"/>
      <c r="R17" s="16"/>
    </row>
    <row r="18" spans="1:18" ht="36.75" customHeight="1" x14ac:dyDescent="0.25">
      <c r="A18" s="51">
        <v>17</v>
      </c>
      <c r="B18" s="6" t="s">
        <v>44</v>
      </c>
      <c r="C18" s="3">
        <v>13</v>
      </c>
      <c r="D18" s="3">
        <v>875</v>
      </c>
      <c r="E18" s="3" t="s">
        <v>22</v>
      </c>
      <c r="F18" s="3">
        <v>236</v>
      </c>
      <c r="G18" s="3" t="s">
        <v>95</v>
      </c>
      <c r="H18" s="3">
        <f t="shared" si="0"/>
        <v>10</v>
      </c>
      <c r="I18" s="3"/>
      <c r="J18" s="3">
        <v>10</v>
      </c>
      <c r="K18" s="14">
        <f t="shared" si="1"/>
        <v>226</v>
      </c>
      <c r="L18" s="15"/>
    </row>
    <row r="19" spans="1:18" ht="36.75" customHeight="1" x14ac:dyDescent="0.25">
      <c r="A19" s="51">
        <v>18</v>
      </c>
      <c r="B19" s="7" t="s">
        <v>44</v>
      </c>
      <c r="C19" s="10">
        <v>13</v>
      </c>
      <c r="D19" s="10">
        <v>876</v>
      </c>
      <c r="E19" s="10" t="s">
        <v>22</v>
      </c>
      <c r="F19" s="10">
        <v>164</v>
      </c>
      <c r="G19" s="3" t="s">
        <v>95</v>
      </c>
      <c r="H19" s="3">
        <f t="shared" si="0"/>
        <v>121</v>
      </c>
      <c r="I19" s="10"/>
      <c r="J19" s="10">
        <v>121</v>
      </c>
      <c r="K19" s="14">
        <f t="shared" si="1"/>
        <v>43</v>
      </c>
      <c r="L19" s="15"/>
    </row>
    <row r="20" spans="1:18" ht="36.75" customHeight="1" x14ac:dyDescent="0.25">
      <c r="A20" s="51">
        <v>19</v>
      </c>
      <c r="B20" s="7" t="s">
        <v>44</v>
      </c>
      <c r="C20" s="10">
        <v>13</v>
      </c>
      <c r="D20" s="10">
        <v>874</v>
      </c>
      <c r="E20" s="10" t="s">
        <v>22</v>
      </c>
      <c r="F20" s="10">
        <v>268</v>
      </c>
      <c r="G20" s="3" t="s">
        <v>95</v>
      </c>
      <c r="H20" s="3">
        <f t="shared" si="0"/>
        <v>27</v>
      </c>
      <c r="I20" s="10"/>
      <c r="J20" s="10">
        <v>27</v>
      </c>
      <c r="K20" s="14">
        <f t="shared" si="1"/>
        <v>241</v>
      </c>
      <c r="L20" s="15"/>
    </row>
    <row r="21" spans="1:18" s="16" customFormat="1" ht="39.950000000000003" customHeight="1" x14ac:dyDescent="0.25">
      <c r="A21" s="51">
        <v>20</v>
      </c>
      <c r="B21" s="7" t="s">
        <v>45</v>
      </c>
      <c r="C21" s="10">
        <v>13</v>
      </c>
      <c r="D21" s="10">
        <v>846</v>
      </c>
      <c r="E21" s="10" t="s">
        <v>6</v>
      </c>
      <c r="F21" s="10">
        <v>7242</v>
      </c>
      <c r="G21" s="3" t="s">
        <v>95</v>
      </c>
      <c r="H21" s="3">
        <f t="shared" si="0"/>
        <v>1039</v>
      </c>
      <c r="I21" s="10"/>
      <c r="J21" s="10">
        <v>1039</v>
      </c>
      <c r="K21" s="14">
        <f t="shared" si="1"/>
        <v>6203</v>
      </c>
      <c r="L21" s="15"/>
      <c r="M21" s="1"/>
      <c r="N21" s="1"/>
      <c r="O21" s="1"/>
      <c r="P21" s="1"/>
      <c r="Q21" s="1"/>
      <c r="R21" s="1"/>
    </row>
    <row r="22" spans="1:18" ht="36.75" customHeight="1" x14ac:dyDescent="0.25">
      <c r="A22" s="51">
        <v>21</v>
      </c>
      <c r="B22" s="6" t="s">
        <v>46</v>
      </c>
      <c r="C22" s="3">
        <v>13</v>
      </c>
      <c r="D22" s="3">
        <v>877</v>
      </c>
      <c r="E22" s="3" t="s">
        <v>6</v>
      </c>
      <c r="F22" s="3">
        <v>2774</v>
      </c>
      <c r="G22" s="3" t="s">
        <v>74</v>
      </c>
      <c r="H22" s="3">
        <f t="shared" si="0"/>
        <v>557</v>
      </c>
      <c r="I22" s="3">
        <v>557</v>
      </c>
      <c r="J22" s="3"/>
      <c r="K22" s="14">
        <f t="shared" si="1"/>
        <v>2217</v>
      </c>
      <c r="L22" s="15"/>
      <c r="N22" s="16"/>
      <c r="O22" s="16"/>
      <c r="P22" s="16"/>
      <c r="Q22" s="16"/>
      <c r="R22" s="16"/>
    </row>
    <row r="23" spans="1:18" ht="36.75" customHeight="1" x14ac:dyDescent="0.25">
      <c r="A23" s="51">
        <v>23</v>
      </c>
      <c r="B23" s="6" t="s">
        <v>47</v>
      </c>
      <c r="C23" s="3">
        <v>14</v>
      </c>
      <c r="D23" s="3">
        <v>228</v>
      </c>
      <c r="E23" s="3" t="s">
        <v>6</v>
      </c>
      <c r="F23" s="3">
        <v>5037</v>
      </c>
      <c r="G23" s="3" t="s">
        <v>95</v>
      </c>
      <c r="H23" s="3">
        <f t="shared" si="0"/>
        <v>149</v>
      </c>
      <c r="I23" s="3"/>
      <c r="J23" s="3">
        <v>149</v>
      </c>
      <c r="K23" s="14">
        <f t="shared" si="1"/>
        <v>4888</v>
      </c>
      <c r="L23" s="18"/>
      <c r="M23" s="16"/>
      <c r="N23" s="16"/>
      <c r="O23" s="16"/>
      <c r="P23" s="16"/>
      <c r="Q23" s="16"/>
      <c r="R23" s="16"/>
    </row>
    <row r="24" spans="1:18" ht="36.75" customHeight="1" x14ac:dyDescent="0.25">
      <c r="A24" s="51">
        <v>24</v>
      </c>
      <c r="B24" s="6" t="s">
        <v>48</v>
      </c>
      <c r="C24" s="3">
        <v>14</v>
      </c>
      <c r="D24" s="3">
        <v>163</v>
      </c>
      <c r="E24" s="3" t="s">
        <v>49</v>
      </c>
      <c r="F24" s="3">
        <v>8708</v>
      </c>
      <c r="G24" s="3" t="s">
        <v>95</v>
      </c>
      <c r="H24" s="3">
        <f t="shared" si="0"/>
        <v>50</v>
      </c>
      <c r="I24" s="3"/>
      <c r="J24" s="3">
        <v>50</v>
      </c>
      <c r="K24" s="14">
        <f t="shared" si="1"/>
        <v>8658</v>
      </c>
      <c r="L24" s="15"/>
      <c r="M24" s="19"/>
      <c r="N24" s="16"/>
      <c r="O24" s="16"/>
      <c r="P24" s="16"/>
      <c r="Q24" s="16"/>
      <c r="R24" s="16"/>
    </row>
    <row r="25" spans="1:18" ht="36.75" customHeight="1" x14ac:dyDescent="0.25">
      <c r="A25" s="51">
        <v>25</v>
      </c>
      <c r="B25" s="6" t="s">
        <v>50</v>
      </c>
      <c r="C25" s="3">
        <v>13</v>
      </c>
      <c r="D25" s="3">
        <v>128</v>
      </c>
      <c r="E25" s="3" t="s">
        <v>49</v>
      </c>
      <c r="F25" s="3">
        <v>4257</v>
      </c>
      <c r="G25" s="3" t="s">
        <v>95</v>
      </c>
      <c r="H25" s="3">
        <f t="shared" si="0"/>
        <v>207</v>
      </c>
      <c r="I25" s="3"/>
      <c r="J25" s="3">
        <v>207</v>
      </c>
      <c r="K25" s="14">
        <f t="shared" si="1"/>
        <v>4050</v>
      </c>
      <c r="L25" s="15"/>
    </row>
    <row r="26" spans="1:18" ht="36.75" customHeight="1" x14ac:dyDescent="0.25">
      <c r="A26" s="51">
        <v>26</v>
      </c>
      <c r="B26" s="6" t="s">
        <v>51</v>
      </c>
      <c r="C26" s="3">
        <v>10</v>
      </c>
      <c r="D26" s="3">
        <v>259</v>
      </c>
      <c r="E26" s="3" t="s">
        <v>22</v>
      </c>
      <c r="F26" s="3">
        <v>395</v>
      </c>
      <c r="G26" s="3" t="s">
        <v>95</v>
      </c>
      <c r="H26" s="3">
        <f t="shared" si="0"/>
        <v>67</v>
      </c>
      <c r="I26" s="3"/>
      <c r="J26" s="3">
        <v>67</v>
      </c>
      <c r="K26" s="14">
        <f t="shared" si="1"/>
        <v>328</v>
      </c>
      <c r="L26" s="15"/>
    </row>
    <row r="27" spans="1:18" ht="36.75" customHeight="1" x14ac:dyDescent="0.25">
      <c r="A27" s="51">
        <v>27</v>
      </c>
      <c r="B27" s="7" t="s">
        <v>51</v>
      </c>
      <c r="C27" s="10">
        <v>10</v>
      </c>
      <c r="D27" s="10">
        <v>258</v>
      </c>
      <c r="E27" s="10" t="s">
        <v>37</v>
      </c>
      <c r="F27" s="10">
        <v>452</v>
      </c>
      <c r="G27" s="3" t="s">
        <v>95</v>
      </c>
      <c r="H27" s="3">
        <f t="shared" si="0"/>
        <v>145</v>
      </c>
      <c r="I27" s="10"/>
      <c r="J27" s="10">
        <v>145</v>
      </c>
      <c r="K27" s="14">
        <f t="shared" si="1"/>
        <v>307</v>
      </c>
      <c r="L27" s="15"/>
    </row>
    <row r="28" spans="1:18" s="16" customFormat="1" ht="39.950000000000003" customHeight="1" x14ac:dyDescent="0.25">
      <c r="A28" s="51">
        <v>28</v>
      </c>
      <c r="B28" s="6" t="s">
        <v>51</v>
      </c>
      <c r="C28" s="3">
        <v>10</v>
      </c>
      <c r="D28" s="3">
        <v>277</v>
      </c>
      <c r="E28" s="3" t="s">
        <v>37</v>
      </c>
      <c r="F28" s="3">
        <v>650</v>
      </c>
      <c r="G28" s="3" t="s">
        <v>95</v>
      </c>
      <c r="H28" s="3">
        <f t="shared" si="0"/>
        <v>11</v>
      </c>
      <c r="I28" s="3"/>
      <c r="J28" s="3">
        <v>11</v>
      </c>
      <c r="K28" s="14">
        <f t="shared" si="1"/>
        <v>639</v>
      </c>
      <c r="L28" s="15"/>
      <c r="M28" s="1"/>
      <c r="N28" s="1"/>
      <c r="O28" s="1"/>
      <c r="P28" s="1"/>
      <c r="Q28" s="1"/>
      <c r="R28" s="1"/>
    </row>
    <row r="29" spans="1:18" ht="36.75" customHeight="1" x14ac:dyDescent="0.25">
      <c r="A29" s="51">
        <v>29</v>
      </c>
      <c r="B29" s="7" t="s">
        <v>51</v>
      </c>
      <c r="C29" s="10">
        <v>10</v>
      </c>
      <c r="D29" s="10">
        <v>251</v>
      </c>
      <c r="E29" s="10" t="s">
        <v>22</v>
      </c>
      <c r="F29" s="10">
        <v>111</v>
      </c>
      <c r="G29" s="3" t="s">
        <v>95</v>
      </c>
      <c r="H29" s="3">
        <f t="shared" si="0"/>
        <v>31</v>
      </c>
      <c r="I29" s="10"/>
      <c r="J29" s="10">
        <v>31</v>
      </c>
      <c r="K29" s="14">
        <f t="shared" si="1"/>
        <v>80</v>
      </c>
      <c r="L29" s="15"/>
      <c r="N29" s="16"/>
      <c r="O29" s="16"/>
      <c r="P29" s="16"/>
      <c r="Q29" s="16"/>
      <c r="R29" s="16"/>
    </row>
    <row r="30" spans="1:18" ht="36.75" customHeight="1" x14ac:dyDescent="0.25">
      <c r="A30" s="51">
        <v>30</v>
      </c>
      <c r="B30" s="6" t="s">
        <v>51</v>
      </c>
      <c r="C30" s="3">
        <v>10</v>
      </c>
      <c r="D30" s="3">
        <v>252</v>
      </c>
      <c r="E30" s="3" t="s">
        <v>22</v>
      </c>
      <c r="F30" s="3">
        <v>367</v>
      </c>
      <c r="G30" s="3" t="s">
        <v>95</v>
      </c>
      <c r="H30" s="3">
        <f t="shared" si="0"/>
        <v>2</v>
      </c>
      <c r="I30" s="3"/>
      <c r="J30" s="3">
        <v>2</v>
      </c>
      <c r="K30" s="14">
        <f t="shared" si="1"/>
        <v>365</v>
      </c>
      <c r="L30" s="17"/>
      <c r="M30" s="16"/>
      <c r="N30" s="16"/>
      <c r="O30" s="16"/>
      <c r="P30" s="16"/>
      <c r="Q30" s="16"/>
      <c r="R30" s="16"/>
    </row>
    <row r="31" spans="1:18" ht="36.75" customHeight="1" thickBot="1" x14ac:dyDescent="0.3">
      <c r="A31" s="52">
        <v>31</v>
      </c>
      <c r="B31" s="50" t="s">
        <v>52</v>
      </c>
      <c r="C31" s="49">
        <v>9</v>
      </c>
      <c r="D31" s="49">
        <v>660</v>
      </c>
      <c r="E31" s="49" t="s">
        <v>12</v>
      </c>
      <c r="F31" s="49">
        <v>404</v>
      </c>
      <c r="G31" s="49" t="s">
        <v>95</v>
      </c>
      <c r="H31" s="49">
        <f t="shared" si="0"/>
        <v>132</v>
      </c>
      <c r="I31" s="49"/>
      <c r="J31" s="49">
        <v>132</v>
      </c>
      <c r="K31" s="20">
        <f t="shared" si="1"/>
        <v>272</v>
      </c>
      <c r="L31" s="21"/>
      <c r="M31" s="16"/>
      <c r="N31" s="16"/>
      <c r="O31" s="16"/>
      <c r="P31" s="16"/>
      <c r="Q31" s="16"/>
      <c r="R31" s="16"/>
    </row>
    <row r="32" spans="1:18" s="16" customFormat="1" ht="39.950000000000003" customHeight="1" thickTop="1" x14ac:dyDescent="0.25">
      <c r="A32" s="22"/>
      <c r="B32" s="9" t="s">
        <v>61</v>
      </c>
      <c r="C32" s="22"/>
      <c r="D32" s="22"/>
      <c r="E32" s="23"/>
      <c r="F32" s="24">
        <f>SUM(F6:F31)</f>
        <v>91357</v>
      </c>
      <c r="G32" s="24"/>
      <c r="H32" s="24">
        <f>SUM(H6:H31)</f>
        <v>10537</v>
      </c>
      <c r="I32" s="24">
        <f>SUM(I6:I31)</f>
        <v>4322</v>
      </c>
      <c r="J32" s="24">
        <f>SUM(J6:J31)</f>
        <v>6215</v>
      </c>
      <c r="K32" s="24">
        <f>SUM(K6:K31)</f>
        <v>80820</v>
      </c>
      <c r="L32" s="25"/>
    </row>
    <row r="33" spans="1:12" ht="15" customHeight="1" x14ac:dyDescent="0.25">
      <c r="A33" s="26" t="s">
        <v>64</v>
      </c>
      <c r="B33" s="73" t="s">
        <v>65</v>
      </c>
      <c r="C33" s="73"/>
      <c r="D33" s="73"/>
      <c r="E33" s="73"/>
      <c r="F33" s="74" t="s">
        <v>66</v>
      </c>
      <c r="G33" s="75"/>
      <c r="H33" s="75"/>
      <c r="I33" s="75"/>
      <c r="J33" s="75"/>
      <c r="K33" s="75"/>
      <c r="L33" s="75"/>
    </row>
    <row r="34" spans="1:12" s="16" customFormat="1" ht="47.25" customHeight="1" x14ac:dyDescent="0.25">
      <c r="A34" s="27" t="s">
        <v>67</v>
      </c>
      <c r="B34" s="76" t="s">
        <v>68</v>
      </c>
      <c r="C34" s="77"/>
      <c r="D34" s="77"/>
      <c r="E34" s="77"/>
      <c r="F34" s="77" t="s">
        <v>69</v>
      </c>
      <c r="G34" s="78"/>
      <c r="H34" s="78"/>
      <c r="I34" s="78"/>
      <c r="J34" s="78"/>
      <c r="K34" s="78"/>
      <c r="L34" s="78"/>
    </row>
    <row r="35" spans="1:12" x14ac:dyDescent="0.25">
      <c r="A35" s="28"/>
      <c r="B35" s="9" t="s">
        <v>13</v>
      </c>
      <c r="C35" s="79" t="s">
        <v>14</v>
      </c>
      <c r="D35" s="79"/>
      <c r="E35" s="79"/>
      <c r="F35" s="29"/>
      <c r="G35" s="70" t="s">
        <v>15</v>
      </c>
      <c r="H35" s="70"/>
      <c r="I35" s="30"/>
      <c r="J35" s="70" t="s">
        <v>16</v>
      </c>
      <c r="K35" s="70"/>
      <c r="L35" s="31"/>
    </row>
    <row r="36" spans="1:12" x14ac:dyDescent="0.25">
      <c r="A36" s="30"/>
      <c r="B36" s="30"/>
      <c r="C36" s="70"/>
      <c r="D36" s="70"/>
      <c r="E36" s="70"/>
      <c r="F36" s="29"/>
      <c r="G36" s="29"/>
      <c r="H36" s="29"/>
      <c r="I36" s="32"/>
      <c r="J36" s="32"/>
      <c r="K36" s="33"/>
      <c r="L36" s="31"/>
    </row>
    <row r="37" spans="1:12" x14ac:dyDescent="0.25">
      <c r="A37" s="30"/>
      <c r="B37" s="30"/>
      <c r="C37" s="34"/>
      <c r="D37" s="34"/>
      <c r="E37" s="34"/>
      <c r="F37" s="29"/>
      <c r="G37" s="29"/>
      <c r="H37" s="29"/>
      <c r="I37" s="32"/>
      <c r="J37" s="32"/>
      <c r="K37" s="33"/>
      <c r="L37" s="31"/>
    </row>
    <row r="38" spans="1:12" x14ac:dyDescent="0.25">
      <c r="A38" s="35"/>
      <c r="B38" s="36"/>
      <c r="C38" s="37"/>
      <c r="D38" s="35"/>
      <c r="E38" s="38"/>
      <c r="F38" s="39"/>
      <c r="G38" s="39"/>
      <c r="H38" s="39"/>
      <c r="I38" s="35"/>
      <c r="J38" s="37"/>
      <c r="K38" s="40"/>
      <c r="L38" s="41"/>
    </row>
    <row r="39" spans="1:12" x14ac:dyDescent="0.25">
      <c r="A39" s="35"/>
      <c r="B39" s="36"/>
      <c r="C39" s="37"/>
      <c r="D39" s="35"/>
      <c r="E39" s="38"/>
      <c r="F39" s="35"/>
      <c r="G39" s="35"/>
      <c r="H39" s="35"/>
      <c r="I39" s="37"/>
      <c r="J39" s="37"/>
      <c r="K39" s="40"/>
      <c r="L39" s="41"/>
    </row>
    <row r="40" spans="1:12" x14ac:dyDescent="0.25">
      <c r="A40" s="35"/>
      <c r="B40" s="36"/>
      <c r="C40" s="37"/>
      <c r="D40" s="35"/>
      <c r="E40" s="38"/>
      <c r="F40" s="35"/>
      <c r="G40" s="35"/>
      <c r="H40" s="35"/>
      <c r="I40" s="37"/>
      <c r="J40" s="37"/>
      <c r="K40" s="40"/>
      <c r="L40" s="41"/>
    </row>
    <row r="41" spans="1:12" x14ac:dyDescent="0.25">
      <c r="A41" s="42"/>
      <c r="B41" s="43" t="s">
        <v>70</v>
      </c>
      <c r="C41" s="71" t="s">
        <v>71</v>
      </c>
      <c r="D41" s="71"/>
      <c r="E41" s="71"/>
      <c r="F41" s="44"/>
      <c r="G41" s="72"/>
      <c r="H41" s="72"/>
      <c r="I41" s="45"/>
      <c r="J41" s="72"/>
      <c r="K41" s="72"/>
    </row>
    <row r="42" spans="1:12" x14ac:dyDescent="0.25">
      <c r="I42" s="37"/>
    </row>
    <row r="43" spans="1:12" x14ac:dyDescent="0.25">
      <c r="I43" s="37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36:E36"/>
    <mergeCell ref="C41:E41"/>
    <mergeCell ref="G41:H41"/>
    <mergeCell ref="J41:K41"/>
    <mergeCell ref="B33:E33"/>
    <mergeCell ref="F33:L33"/>
    <mergeCell ref="B34:E34"/>
    <mergeCell ref="F34:L34"/>
    <mergeCell ref="C35:E35"/>
    <mergeCell ref="G35:H35"/>
    <mergeCell ref="J35:K35"/>
  </mergeCells>
  <pageMargins left="0.7" right="0.7" top="0.75" bottom="0.75" header="0.3" footer="0.3"/>
  <pageSetup scale="55" orientation="portrait" r:id="rId1"/>
  <rowBreaks count="1" manualBreakCount="1">
    <brk id="26" max="1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view="pageBreakPreview" topLeftCell="A4" zoomScaleNormal="100" zoomScaleSheetLayoutView="100" workbookViewId="0">
      <selection activeCell="F9" sqref="F9"/>
    </sheetView>
  </sheetViews>
  <sheetFormatPr defaultColWidth="9.140625" defaultRowHeight="15" x14ac:dyDescent="0.25"/>
  <cols>
    <col min="1" max="1" width="9.140625" style="1"/>
    <col min="2" max="2" width="27.8554687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80" t="s">
        <v>96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11"/>
    </row>
    <row r="2" spans="1:18" ht="7.5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11"/>
    </row>
    <row r="3" spans="1:18" ht="15.75" customHeight="1" thickTop="1" x14ac:dyDescent="0.25">
      <c r="A3" s="84" t="s">
        <v>0</v>
      </c>
      <c r="B3" s="86" t="s">
        <v>1</v>
      </c>
      <c r="C3" s="86" t="s">
        <v>2</v>
      </c>
      <c r="D3" s="86" t="s">
        <v>3</v>
      </c>
      <c r="E3" s="86" t="s">
        <v>4</v>
      </c>
      <c r="F3" s="86" t="s">
        <v>56</v>
      </c>
      <c r="G3" s="86" t="s">
        <v>57</v>
      </c>
      <c r="H3" s="86" t="s">
        <v>58</v>
      </c>
      <c r="I3" s="86"/>
      <c r="J3" s="86"/>
      <c r="K3" s="86" t="s">
        <v>59</v>
      </c>
      <c r="L3" s="88" t="s">
        <v>60</v>
      </c>
    </row>
    <row r="4" spans="1:18" ht="15.75" customHeight="1" x14ac:dyDescent="0.25">
      <c r="A4" s="85"/>
      <c r="B4" s="87"/>
      <c r="C4" s="87"/>
      <c r="D4" s="87"/>
      <c r="E4" s="87"/>
      <c r="F4" s="87"/>
      <c r="G4" s="87"/>
      <c r="H4" s="87"/>
      <c r="I4" s="87"/>
      <c r="J4" s="87"/>
      <c r="K4" s="87"/>
      <c r="L4" s="89"/>
    </row>
    <row r="5" spans="1:18" ht="36.75" customHeight="1" x14ac:dyDescent="0.25">
      <c r="A5" s="85"/>
      <c r="B5" s="87"/>
      <c r="C5" s="87"/>
      <c r="D5" s="87"/>
      <c r="E5" s="87"/>
      <c r="F5" s="87"/>
      <c r="G5" s="87"/>
      <c r="H5" s="12" t="s">
        <v>61</v>
      </c>
      <c r="I5" s="12" t="s">
        <v>62</v>
      </c>
      <c r="J5" s="12" t="s">
        <v>63</v>
      </c>
      <c r="K5" s="87"/>
      <c r="L5" s="89"/>
    </row>
    <row r="6" spans="1:18" ht="36.75" customHeight="1" x14ac:dyDescent="0.25">
      <c r="A6" s="51">
        <v>1</v>
      </c>
      <c r="B6" s="6" t="s">
        <v>97</v>
      </c>
      <c r="C6" s="3">
        <v>16</v>
      </c>
      <c r="D6" s="3">
        <v>2</v>
      </c>
      <c r="E6" s="3" t="s">
        <v>6</v>
      </c>
      <c r="F6" s="3">
        <v>12437</v>
      </c>
      <c r="G6" s="3" t="s">
        <v>83</v>
      </c>
      <c r="H6" s="3">
        <v>25.5</v>
      </c>
      <c r="I6" s="3">
        <v>25.5</v>
      </c>
      <c r="J6" s="3"/>
      <c r="K6" s="14">
        <f t="shared" ref="K6:K12" si="0">F6-H6</f>
        <v>12411.5</v>
      </c>
      <c r="L6" s="18"/>
      <c r="M6" s="16"/>
      <c r="N6" s="16"/>
      <c r="O6" s="16"/>
      <c r="P6" s="16"/>
      <c r="Q6" s="16"/>
      <c r="R6" s="16"/>
    </row>
    <row r="7" spans="1:18" ht="36.75" customHeight="1" x14ac:dyDescent="0.25">
      <c r="A7" s="51">
        <v>2</v>
      </c>
      <c r="B7" s="7" t="s">
        <v>98</v>
      </c>
      <c r="C7" s="10">
        <v>14</v>
      </c>
      <c r="D7" s="10">
        <v>231</v>
      </c>
      <c r="E7" s="10" t="s">
        <v>6</v>
      </c>
      <c r="F7" s="10">
        <v>2844</v>
      </c>
      <c r="G7" s="3" t="s">
        <v>82</v>
      </c>
      <c r="H7" s="3">
        <f t="shared" ref="H7:H12" si="1">SUM(I7:J7)</f>
        <v>13</v>
      </c>
      <c r="I7" s="10">
        <v>13</v>
      </c>
      <c r="J7" s="10"/>
      <c r="K7" s="14">
        <f t="shared" si="0"/>
        <v>2831</v>
      </c>
      <c r="L7" s="15"/>
    </row>
    <row r="8" spans="1:18" s="16" customFormat="1" ht="39.950000000000003" customHeight="1" x14ac:dyDescent="0.25">
      <c r="A8" s="51">
        <v>3</v>
      </c>
      <c r="B8" s="6" t="s">
        <v>99</v>
      </c>
      <c r="C8" s="3">
        <v>14</v>
      </c>
      <c r="D8" s="3">
        <v>242</v>
      </c>
      <c r="E8" s="3" t="s">
        <v>6</v>
      </c>
      <c r="F8" s="3">
        <v>1089</v>
      </c>
      <c r="G8" s="3" t="s">
        <v>77</v>
      </c>
      <c r="H8" s="3">
        <v>149</v>
      </c>
      <c r="I8" s="3">
        <v>149</v>
      </c>
      <c r="J8" s="3"/>
      <c r="K8" s="14">
        <f t="shared" si="0"/>
        <v>940</v>
      </c>
      <c r="L8" s="15"/>
      <c r="M8" s="1"/>
      <c r="N8" s="1"/>
      <c r="O8" s="1"/>
      <c r="P8" s="1"/>
      <c r="Q8" s="1"/>
      <c r="R8" s="1"/>
    </row>
    <row r="9" spans="1:18" ht="36.75" customHeight="1" x14ac:dyDescent="0.25">
      <c r="A9" s="51">
        <v>4</v>
      </c>
      <c r="B9" s="6" t="s">
        <v>100</v>
      </c>
      <c r="C9" s="3">
        <v>16</v>
      </c>
      <c r="D9" s="3">
        <v>1</v>
      </c>
      <c r="E9" s="3" t="s">
        <v>6</v>
      </c>
      <c r="F9" s="3">
        <v>2396</v>
      </c>
      <c r="G9" s="3" t="s">
        <v>77</v>
      </c>
      <c r="H9" s="3">
        <v>35</v>
      </c>
      <c r="I9" s="3">
        <v>35</v>
      </c>
      <c r="J9" s="3"/>
      <c r="K9" s="14">
        <f t="shared" si="0"/>
        <v>2361</v>
      </c>
      <c r="L9" s="17"/>
      <c r="M9" s="16"/>
      <c r="N9" s="16"/>
      <c r="O9" s="16"/>
      <c r="P9" s="16"/>
      <c r="Q9" s="16"/>
      <c r="R9" s="16"/>
    </row>
    <row r="10" spans="1:18" ht="36.75" customHeight="1" x14ac:dyDescent="0.25">
      <c r="A10" s="51">
        <v>5</v>
      </c>
      <c r="B10" s="6" t="s">
        <v>101</v>
      </c>
      <c r="C10" s="3">
        <v>13</v>
      </c>
      <c r="D10" s="3">
        <v>877</v>
      </c>
      <c r="E10" s="3" t="s">
        <v>6</v>
      </c>
      <c r="F10" s="3">
        <v>2774</v>
      </c>
      <c r="G10" s="3" t="s">
        <v>74</v>
      </c>
      <c r="H10" s="3">
        <v>25.5</v>
      </c>
      <c r="I10" s="3">
        <v>25.5</v>
      </c>
      <c r="J10" s="3"/>
      <c r="K10" s="14">
        <f t="shared" si="0"/>
        <v>2748.5</v>
      </c>
      <c r="L10" s="15"/>
      <c r="N10" s="16"/>
      <c r="O10" s="16"/>
      <c r="P10" s="16"/>
      <c r="Q10" s="16"/>
      <c r="R10" s="16"/>
    </row>
    <row r="11" spans="1:18" ht="36.75" customHeight="1" x14ac:dyDescent="0.25">
      <c r="A11" s="51">
        <v>6</v>
      </c>
      <c r="B11" s="6" t="s">
        <v>102</v>
      </c>
      <c r="C11" s="3">
        <v>14</v>
      </c>
      <c r="D11" s="3">
        <v>228</v>
      </c>
      <c r="E11" s="3" t="s">
        <v>6</v>
      </c>
      <c r="F11" s="3">
        <v>5037</v>
      </c>
      <c r="G11" s="3" t="s">
        <v>95</v>
      </c>
      <c r="H11" s="3">
        <f t="shared" si="1"/>
        <v>149</v>
      </c>
      <c r="I11" s="3"/>
      <c r="J11" s="3">
        <v>149</v>
      </c>
      <c r="K11" s="14">
        <f t="shared" si="0"/>
        <v>4888</v>
      </c>
      <c r="L11" s="18"/>
      <c r="M11" s="16"/>
      <c r="N11" s="16"/>
      <c r="O11" s="16"/>
      <c r="P11" s="16"/>
      <c r="Q11" s="16"/>
      <c r="R11" s="16"/>
    </row>
    <row r="12" spans="1:18" ht="36.75" customHeight="1" x14ac:dyDescent="0.25">
      <c r="A12" s="51">
        <v>7</v>
      </c>
      <c r="B12" s="6" t="s">
        <v>103</v>
      </c>
      <c r="C12" s="3">
        <v>14</v>
      </c>
      <c r="D12" s="3">
        <v>163</v>
      </c>
      <c r="E12" s="3" t="s">
        <v>49</v>
      </c>
      <c r="F12" s="3">
        <v>8708</v>
      </c>
      <c r="G12" s="3" t="s">
        <v>95</v>
      </c>
      <c r="H12" s="3">
        <f t="shared" si="1"/>
        <v>50</v>
      </c>
      <c r="I12" s="3"/>
      <c r="J12" s="3">
        <v>50</v>
      </c>
      <c r="K12" s="14">
        <f t="shared" si="0"/>
        <v>8658</v>
      </c>
      <c r="L12" s="15"/>
      <c r="M12" s="19"/>
      <c r="N12" s="16"/>
      <c r="O12" s="16"/>
      <c r="P12" s="16"/>
      <c r="Q12" s="16"/>
      <c r="R12" s="16"/>
    </row>
    <row r="13" spans="1:18" s="16" customFormat="1" ht="39.950000000000003" customHeight="1" x14ac:dyDescent="0.25">
      <c r="A13" s="22"/>
      <c r="B13" s="9" t="s">
        <v>61</v>
      </c>
      <c r="C13" s="22"/>
      <c r="D13" s="22"/>
      <c r="E13" s="23"/>
      <c r="F13" s="24">
        <f>SUM(F6:F12)</f>
        <v>35285</v>
      </c>
      <c r="G13" s="24"/>
      <c r="H13" s="24">
        <f>SUM(H6:H12)</f>
        <v>447</v>
      </c>
      <c r="I13" s="24">
        <f>SUM(I6:I12)</f>
        <v>248</v>
      </c>
      <c r="J13" s="24">
        <f>SUM(J6:J12)</f>
        <v>199</v>
      </c>
      <c r="K13" s="24">
        <f>SUM(K6:K12)</f>
        <v>34838</v>
      </c>
      <c r="L13" s="25"/>
    </row>
    <row r="14" spans="1:18" ht="15" customHeight="1" x14ac:dyDescent="0.25">
      <c r="A14" s="26" t="s">
        <v>64</v>
      </c>
      <c r="B14" s="73" t="s">
        <v>65</v>
      </c>
      <c r="C14" s="73"/>
      <c r="D14" s="73"/>
      <c r="E14" s="73"/>
      <c r="F14" s="74" t="s">
        <v>66</v>
      </c>
      <c r="G14" s="75"/>
      <c r="H14" s="75"/>
      <c r="I14" s="75"/>
      <c r="J14" s="75"/>
      <c r="K14" s="75"/>
      <c r="L14" s="75"/>
    </row>
    <row r="15" spans="1:18" s="16" customFormat="1" ht="47.25" customHeight="1" x14ac:dyDescent="0.25">
      <c r="A15" s="27" t="s">
        <v>67</v>
      </c>
      <c r="B15" s="76" t="s">
        <v>68</v>
      </c>
      <c r="C15" s="77"/>
      <c r="D15" s="77"/>
      <c r="E15" s="77"/>
      <c r="F15" s="77" t="s">
        <v>69</v>
      </c>
      <c r="G15" s="78"/>
      <c r="H15" s="78"/>
      <c r="I15" s="78"/>
      <c r="J15" s="78"/>
      <c r="K15" s="78"/>
      <c r="L15" s="78"/>
    </row>
    <row r="16" spans="1:18" x14ac:dyDescent="0.25">
      <c r="A16" s="28"/>
      <c r="B16" s="9" t="s">
        <v>13</v>
      </c>
      <c r="C16" s="79" t="s">
        <v>14</v>
      </c>
      <c r="D16" s="79"/>
      <c r="E16" s="79"/>
      <c r="F16" s="29"/>
      <c r="G16" s="70" t="s">
        <v>15</v>
      </c>
      <c r="H16" s="70"/>
      <c r="I16" s="30"/>
      <c r="J16" s="70" t="s">
        <v>16</v>
      </c>
      <c r="K16" s="70"/>
      <c r="L16" s="31"/>
    </row>
    <row r="17" spans="1:12" x14ac:dyDescent="0.25">
      <c r="A17" s="30"/>
      <c r="B17" s="30"/>
      <c r="C17" s="70"/>
      <c r="D17" s="70"/>
      <c r="E17" s="70"/>
      <c r="F17" s="29"/>
      <c r="G17" s="29"/>
      <c r="H17" s="29"/>
      <c r="I17" s="32"/>
      <c r="J17" s="32"/>
      <c r="K17" s="33"/>
      <c r="L17" s="31"/>
    </row>
    <row r="18" spans="1:12" x14ac:dyDescent="0.25">
      <c r="A18" s="30"/>
      <c r="B18" s="30"/>
      <c r="C18" s="34"/>
      <c r="D18" s="34"/>
      <c r="E18" s="34"/>
      <c r="F18" s="29"/>
      <c r="G18" s="29"/>
      <c r="H18" s="29"/>
      <c r="I18" s="32"/>
      <c r="J18" s="32"/>
      <c r="K18" s="33"/>
      <c r="L18" s="31"/>
    </row>
    <row r="19" spans="1:12" x14ac:dyDescent="0.25">
      <c r="A19" s="35"/>
      <c r="B19" s="36"/>
      <c r="C19" s="37"/>
      <c r="D19" s="35"/>
      <c r="E19" s="38"/>
      <c r="F19" s="39"/>
      <c r="G19" s="39"/>
      <c r="H19" s="39"/>
      <c r="I19" s="35"/>
      <c r="J19" s="37"/>
      <c r="K19" s="40"/>
      <c r="L19" s="41"/>
    </row>
    <row r="20" spans="1:12" x14ac:dyDescent="0.25">
      <c r="A20" s="35"/>
      <c r="B20" s="36"/>
      <c r="C20" s="37"/>
      <c r="D20" s="35"/>
      <c r="E20" s="38"/>
      <c r="F20" s="35"/>
      <c r="G20" s="35"/>
      <c r="H20" s="35"/>
      <c r="I20" s="37"/>
      <c r="J20" s="37"/>
      <c r="K20" s="40"/>
      <c r="L20" s="41"/>
    </row>
    <row r="21" spans="1:12" x14ac:dyDescent="0.25">
      <c r="A21" s="35"/>
      <c r="B21" s="36"/>
      <c r="C21" s="37"/>
      <c r="D21" s="35"/>
      <c r="E21" s="38"/>
      <c r="F21" s="35"/>
      <c r="G21" s="35"/>
      <c r="H21" s="35"/>
      <c r="I21" s="37"/>
      <c r="J21" s="37"/>
      <c r="K21" s="40"/>
      <c r="L21" s="41"/>
    </row>
    <row r="22" spans="1:12" x14ac:dyDescent="0.25">
      <c r="A22" s="42"/>
      <c r="B22" s="43" t="s">
        <v>70</v>
      </c>
      <c r="C22" s="71" t="s">
        <v>71</v>
      </c>
      <c r="D22" s="71"/>
      <c r="E22" s="71"/>
      <c r="F22" s="44"/>
      <c r="G22" s="72"/>
      <c r="H22" s="72"/>
      <c r="I22" s="45"/>
      <c r="J22" s="72"/>
      <c r="K22" s="72"/>
    </row>
    <row r="23" spans="1:12" x14ac:dyDescent="0.25">
      <c r="I23" s="37"/>
    </row>
    <row r="24" spans="1:12" x14ac:dyDescent="0.25">
      <c r="I24" s="37"/>
    </row>
  </sheetData>
  <mergeCells count="23">
    <mergeCell ref="C17:E17"/>
    <mergeCell ref="C22:E22"/>
    <mergeCell ref="G22:H22"/>
    <mergeCell ref="J22:K22"/>
    <mergeCell ref="B14:E14"/>
    <mergeCell ref="F14:L14"/>
    <mergeCell ref="B15:E15"/>
    <mergeCell ref="F15:L15"/>
    <mergeCell ref="C16:E16"/>
    <mergeCell ref="G16:H16"/>
    <mergeCell ref="J16:K16"/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</mergeCells>
  <pageMargins left="0.7" right="0.7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Thu hồi GĐ 1-1</vt:lpstr>
      <vt:lpstr>LÂM-NDH</vt:lpstr>
      <vt:lpstr>Thu hồi GĐ 1-2</vt:lpstr>
      <vt:lpstr>LÂM-TUABIN</vt:lpstr>
      <vt:lpstr>Thu hồi GĐ 1-3</vt:lpstr>
      <vt:lpstr>Lâm 35kV</vt:lpstr>
      <vt:lpstr>'Lâm 35kV'!Print_Area</vt:lpstr>
      <vt:lpstr>'LÂM-NDH'!Print_Area</vt:lpstr>
      <vt:lpstr>'LÂM-TUABIN'!Print_Area</vt:lpstr>
      <vt:lpstr>'Thu hồi GĐ 1-1'!Print_Area</vt:lpstr>
      <vt:lpstr>'Thu hồi GĐ 1-2'!Print_Area</vt:lpstr>
      <vt:lpstr>'Thu hồi GĐ 1-3'!Print_Area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2023-02-21T09:25:11Z</dcterms:modified>
</cp:coreProperties>
</file>