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.CongViec\11.LIG\HuongHoa1\HuongHoa1\VuGol\Le Thanh Lam\4. Dat BQLR\"/>
    </mc:Choice>
  </mc:AlternateContent>
  <bookViews>
    <workbookView xWindow="0" yWindow="0" windowWidth="11850" windowHeight="7245"/>
  </bookViews>
  <sheets>
    <sheet name="DIENTICH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C19" i="2" l="1"/>
  <c r="D12" i="1"/>
  <c r="D13" i="1"/>
  <c r="D14" i="1"/>
  <c r="D15" i="1"/>
  <c r="D16" i="1"/>
  <c r="D17" i="1"/>
  <c r="D11" i="1"/>
  <c r="R18" i="1"/>
  <c r="L13" i="1"/>
  <c r="T6" i="1"/>
</calcChain>
</file>

<file path=xl/sharedStrings.xml><?xml version="1.0" encoding="utf-8"?>
<sst xmlns="http://schemas.openxmlformats.org/spreadsheetml/2006/main" count="91" uniqueCount="31">
  <si>
    <t>Diện tích</t>
  </si>
  <si>
    <t>23-T1</t>
  </si>
  <si>
    <t>DGT</t>
  </si>
  <si>
    <t>24-T1</t>
  </si>
  <si>
    <t>VT8</t>
  </si>
  <si>
    <t>VT9</t>
  </si>
  <si>
    <t>VT10</t>
  </si>
  <si>
    <t>VT11</t>
  </si>
  <si>
    <t>VT12</t>
  </si>
  <si>
    <t>VT13</t>
  </si>
  <si>
    <t>VT14</t>
  </si>
  <si>
    <t>VT15</t>
  </si>
  <si>
    <t>NGĂN LỘ MỞ RỘNG</t>
  </si>
  <si>
    <t>BÃI THÃI</t>
  </si>
  <si>
    <t>HẠNG MỤC</t>
  </si>
  <si>
    <t>STT</t>
  </si>
  <si>
    <t>TUABIN HH1_8</t>
  </si>
  <si>
    <t>TUABIN HH1_9</t>
  </si>
  <si>
    <t>TUABIN HH1_11</t>
  </si>
  <si>
    <t>hh8, hh9, đgt</t>
  </si>
  <si>
    <t>ngăn lộ</t>
  </si>
  <si>
    <t>bt, gt hh11</t>
  </si>
  <si>
    <t>tổng</t>
  </si>
  <si>
    <t>TỔNG</t>
  </si>
  <si>
    <t>THỜI HẠN</t>
  </si>
  <si>
    <t>LOẠI ĐẤT</t>
  </si>
  <si>
    <t>TẠM THỜI</t>
  </si>
  <si>
    <t>50 năm</t>
  </si>
  <si>
    <t>DNL</t>
  </si>
  <si>
    <t>BẢNG THỐNG KÊ DIỆN TÍCH CÁC HẠNG MỤC THUÊ ĐẤT</t>
  </si>
  <si>
    <t>Diện tích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</si>
</sst>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13" workbookViewId="0">
      <selection activeCell="G19" sqref="G19"/>
    </sheetView>
  </sheetViews>
  <sheetFormatPr defaultRowHeight="15" x14ac:dyDescent="0.25"/>
  <cols>
    <col min="1" max="1" width="20.5703125" customWidth="1"/>
    <col min="2" max="3" width="50.7109375" customWidth="1"/>
    <col min="4" max="4" width="18" customWidth="1"/>
    <col min="5" max="5" width="18.7109375" customWidth="1"/>
  </cols>
  <sheetData>
    <row r="1" spans="1:5" ht="63.75" customHeight="1" x14ac:dyDescent="0.25">
      <c r="A1" s="11" t="s">
        <v>29</v>
      </c>
      <c r="B1" s="11"/>
      <c r="C1" s="11"/>
      <c r="D1" s="11"/>
      <c r="E1" s="11"/>
    </row>
    <row r="2" spans="1:5" ht="39.950000000000003" customHeight="1" x14ac:dyDescent="0.25">
      <c r="A2" s="4" t="s">
        <v>15</v>
      </c>
      <c r="B2" s="4" t="s">
        <v>14</v>
      </c>
      <c r="C2" s="4" t="s">
        <v>30</v>
      </c>
      <c r="D2" s="4" t="s">
        <v>24</v>
      </c>
      <c r="E2" s="4" t="s">
        <v>25</v>
      </c>
    </row>
    <row r="3" spans="1:5" ht="39.950000000000003" customHeight="1" x14ac:dyDescent="0.25">
      <c r="A3" s="5">
        <v>1</v>
      </c>
      <c r="B3" s="5" t="s">
        <v>2</v>
      </c>
      <c r="C3" s="5">
        <v>8934</v>
      </c>
      <c r="D3" s="6" t="s">
        <v>26</v>
      </c>
      <c r="E3" s="6" t="s">
        <v>2</v>
      </c>
    </row>
    <row r="4" spans="1:5" ht="39.950000000000003" customHeight="1" x14ac:dyDescent="0.25">
      <c r="A4" s="5">
        <v>2</v>
      </c>
      <c r="B4" s="5" t="s">
        <v>16</v>
      </c>
      <c r="C4" s="5">
        <v>6831</v>
      </c>
      <c r="D4" s="6" t="s">
        <v>27</v>
      </c>
      <c r="E4" s="6" t="s">
        <v>28</v>
      </c>
    </row>
    <row r="5" spans="1:5" ht="39.950000000000003" customHeight="1" x14ac:dyDescent="0.25">
      <c r="A5" s="5">
        <v>3</v>
      </c>
      <c r="B5" s="5" t="s">
        <v>17</v>
      </c>
      <c r="C5" s="5">
        <v>5330</v>
      </c>
      <c r="D5" s="6" t="s">
        <v>27</v>
      </c>
      <c r="E5" s="6" t="s">
        <v>28</v>
      </c>
    </row>
    <row r="6" spans="1:5" ht="39.950000000000003" customHeight="1" x14ac:dyDescent="0.25">
      <c r="A6" s="5">
        <v>4</v>
      </c>
      <c r="B6" s="5" t="s">
        <v>4</v>
      </c>
      <c r="C6" s="5">
        <v>625</v>
      </c>
      <c r="D6" s="6" t="s">
        <v>27</v>
      </c>
      <c r="E6" s="6" t="s">
        <v>28</v>
      </c>
    </row>
    <row r="7" spans="1:5" ht="39.950000000000003" customHeight="1" x14ac:dyDescent="0.25">
      <c r="A7" s="5">
        <v>5</v>
      </c>
      <c r="B7" s="5" t="s">
        <v>18</v>
      </c>
      <c r="C7" s="5">
        <v>4024</v>
      </c>
      <c r="D7" s="6" t="s">
        <v>27</v>
      </c>
      <c r="E7" s="6" t="s">
        <v>28</v>
      </c>
    </row>
    <row r="8" spans="1:5" ht="39.950000000000003" customHeight="1" x14ac:dyDescent="0.25">
      <c r="A8" s="5">
        <v>6</v>
      </c>
      <c r="B8" s="5" t="s">
        <v>5</v>
      </c>
      <c r="C8" s="5">
        <v>1523</v>
      </c>
      <c r="D8" s="6" t="s">
        <v>27</v>
      </c>
      <c r="E8" s="6" t="s">
        <v>28</v>
      </c>
    </row>
    <row r="9" spans="1:5" ht="39.950000000000003" customHeight="1" x14ac:dyDescent="0.25">
      <c r="A9" s="5">
        <v>7</v>
      </c>
      <c r="B9" s="5" t="s">
        <v>6</v>
      </c>
      <c r="C9" s="5">
        <v>1020</v>
      </c>
      <c r="D9" s="6" t="s">
        <v>27</v>
      </c>
      <c r="E9" s="6" t="s">
        <v>28</v>
      </c>
    </row>
    <row r="10" spans="1:5" ht="39.950000000000003" customHeight="1" x14ac:dyDescent="0.25">
      <c r="A10" s="5">
        <v>8</v>
      </c>
      <c r="B10" s="5" t="s">
        <v>7</v>
      </c>
      <c r="C10" s="5"/>
      <c r="D10" s="6" t="s">
        <v>27</v>
      </c>
      <c r="E10" s="6" t="s">
        <v>28</v>
      </c>
    </row>
    <row r="11" spans="1:5" ht="39.950000000000003" customHeight="1" x14ac:dyDescent="0.25">
      <c r="A11" s="5">
        <v>9</v>
      </c>
      <c r="B11" s="5" t="s">
        <v>8</v>
      </c>
      <c r="C11" s="5">
        <v>1117</v>
      </c>
      <c r="D11" s="6" t="s">
        <v>27</v>
      </c>
      <c r="E11" s="6" t="s">
        <v>28</v>
      </c>
    </row>
    <row r="12" spans="1:5" ht="39.950000000000003" customHeight="1" x14ac:dyDescent="0.25">
      <c r="A12" s="5">
        <v>10</v>
      </c>
      <c r="B12" s="5" t="s">
        <v>9</v>
      </c>
      <c r="C12" s="5">
        <v>1122</v>
      </c>
      <c r="D12" s="6" t="s">
        <v>27</v>
      </c>
      <c r="E12" s="6" t="s">
        <v>28</v>
      </c>
    </row>
    <row r="13" spans="1:5" ht="39.950000000000003" customHeight="1" x14ac:dyDescent="0.25">
      <c r="A13" s="5">
        <v>11</v>
      </c>
      <c r="B13" s="5" t="s">
        <v>10</v>
      </c>
      <c r="C13" s="5">
        <v>1075</v>
      </c>
      <c r="D13" s="6" t="s">
        <v>27</v>
      </c>
      <c r="E13" s="6" t="s">
        <v>28</v>
      </c>
    </row>
    <row r="14" spans="1:5" ht="39.950000000000003" customHeight="1" x14ac:dyDescent="0.25">
      <c r="A14" s="5">
        <v>12</v>
      </c>
      <c r="B14" s="5" t="s">
        <v>11</v>
      </c>
      <c r="C14" s="5">
        <v>717</v>
      </c>
      <c r="D14" s="6" t="s">
        <v>27</v>
      </c>
      <c r="E14" s="6" t="s">
        <v>28</v>
      </c>
    </row>
    <row r="15" spans="1:5" ht="39.950000000000003" customHeight="1" x14ac:dyDescent="0.25">
      <c r="A15" s="5">
        <v>13</v>
      </c>
      <c r="B15" s="5" t="s">
        <v>12</v>
      </c>
      <c r="C15" s="5">
        <v>12521</v>
      </c>
      <c r="D15" s="6" t="s">
        <v>27</v>
      </c>
      <c r="E15" s="6" t="s">
        <v>28</v>
      </c>
    </row>
    <row r="16" spans="1:5" ht="39.950000000000003" customHeight="1" x14ac:dyDescent="0.25">
      <c r="A16" s="5">
        <v>14</v>
      </c>
      <c r="B16" s="5" t="s">
        <v>13</v>
      </c>
      <c r="C16" s="5">
        <v>6071</v>
      </c>
      <c r="D16" s="6" t="s">
        <v>26</v>
      </c>
      <c r="E16" s="6" t="s">
        <v>28</v>
      </c>
    </row>
    <row r="17" spans="1:5" ht="39.950000000000003" customHeight="1" x14ac:dyDescent="0.25">
      <c r="A17" s="5">
        <v>15</v>
      </c>
      <c r="B17" s="6" t="s">
        <v>3</v>
      </c>
      <c r="C17" s="6">
        <v>123</v>
      </c>
      <c r="D17" s="6" t="s">
        <v>27</v>
      </c>
      <c r="E17" s="6" t="s">
        <v>28</v>
      </c>
    </row>
    <row r="18" spans="1:5" ht="39.950000000000003" customHeight="1" x14ac:dyDescent="0.25">
      <c r="A18" s="5">
        <v>16</v>
      </c>
      <c r="B18" s="6" t="s">
        <v>16</v>
      </c>
      <c r="C18" s="5">
        <v>6830</v>
      </c>
      <c r="D18" s="6" t="s">
        <v>27</v>
      </c>
      <c r="E18" s="6" t="s">
        <v>28</v>
      </c>
    </row>
    <row r="19" spans="1:5" ht="18.75" x14ac:dyDescent="0.25">
      <c r="A19" s="9"/>
      <c r="B19" s="10" t="s">
        <v>23</v>
      </c>
      <c r="C19" s="8">
        <f>SUM(C3:C18)</f>
        <v>57863</v>
      </c>
      <c r="D19" s="7"/>
      <c r="E19" s="7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L9" sqref="L4:L9"/>
    </sheetView>
  </sheetViews>
  <sheetFormatPr defaultRowHeight="15" x14ac:dyDescent="0.25"/>
  <cols>
    <col min="2" max="2" width="18.7109375" bestFit="1" customWidth="1"/>
    <col min="12" max="12" width="10.28515625" bestFit="1" customWidth="1"/>
    <col min="18" max="18" width="12.42578125" bestFit="1" customWidth="1"/>
  </cols>
  <sheetData>
    <row r="1" spans="1:20" x14ac:dyDescent="0.25">
      <c r="A1" t="s">
        <v>15</v>
      </c>
      <c r="B1" t="s">
        <v>14</v>
      </c>
      <c r="C1" t="s">
        <v>0</v>
      </c>
    </row>
    <row r="2" spans="1:20" x14ac:dyDescent="0.25">
      <c r="A2">
        <v>1</v>
      </c>
      <c r="B2" t="s">
        <v>1</v>
      </c>
      <c r="C2">
        <v>368</v>
      </c>
      <c r="R2" t="s">
        <v>19</v>
      </c>
      <c r="T2" t="s">
        <v>20</v>
      </c>
    </row>
    <row r="3" spans="1:20" x14ac:dyDescent="0.25">
      <c r="A3">
        <v>2</v>
      </c>
      <c r="B3" t="s">
        <v>2</v>
      </c>
      <c r="C3" s="3">
        <v>732</v>
      </c>
      <c r="L3" t="s">
        <v>21</v>
      </c>
      <c r="N3" t="s">
        <v>11</v>
      </c>
      <c r="O3">
        <v>717</v>
      </c>
      <c r="R3">
        <v>1847</v>
      </c>
      <c r="T3">
        <v>240</v>
      </c>
    </row>
    <row r="4" spans="1:20" x14ac:dyDescent="0.25">
      <c r="A4">
        <v>3</v>
      </c>
      <c r="B4" t="s">
        <v>16</v>
      </c>
      <c r="C4" s="3">
        <v>6830</v>
      </c>
      <c r="L4">
        <v>4929</v>
      </c>
      <c r="N4" t="s">
        <v>10</v>
      </c>
      <c r="O4">
        <v>1075</v>
      </c>
      <c r="R4">
        <v>161</v>
      </c>
      <c r="T4" s="1">
        <v>12521</v>
      </c>
    </row>
    <row r="5" spans="1:20" x14ac:dyDescent="0.25">
      <c r="A5">
        <v>4</v>
      </c>
      <c r="B5" t="s">
        <v>17</v>
      </c>
      <c r="C5" s="3">
        <v>5330</v>
      </c>
      <c r="L5">
        <v>280</v>
      </c>
      <c r="N5" t="s">
        <v>9</v>
      </c>
      <c r="O5">
        <v>1122</v>
      </c>
      <c r="R5">
        <v>623</v>
      </c>
    </row>
    <row r="6" spans="1:20" x14ac:dyDescent="0.25">
      <c r="A6">
        <v>5</v>
      </c>
      <c r="B6" t="s">
        <v>2</v>
      </c>
      <c r="C6" s="3">
        <v>4711</v>
      </c>
      <c r="L6">
        <v>862</v>
      </c>
      <c r="N6" t="s">
        <v>8</v>
      </c>
      <c r="O6">
        <v>1117</v>
      </c>
      <c r="R6">
        <v>3257</v>
      </c>
      <c r="S6" s="2" t="s">
        <v>22</v>
      </c>
      <c r="T6" s="1">
        <f>T3+T4</f>
        <v>12761</v>
      </c>
    </row>
    <row r="7" spans="1:20" x14ac:dyDescent="0.25">
      <c r="A7">
        <v>6</v>
      </c>
      <c r="B7" t="s">
        <v>3</v>
      </c>
      <c r="C7" s="3">
        <v>123</v>
      </c>
      <c r="L7">
        <v>245</v>
      </c>
      <c r="N7" t="s">
        <v>7</v>
      </c>
      <c r="O7">
        <v>312</v>
      </c>
      <c r="R7">
        <v>324</v>
      </c>
    </row>
    <row r="8" spans="1:20" x14ac:dyDescent="0.25">
      <c r="A8">
        <v>7</v>
      </c>
      <c r="B8" t="s">
        <v>2</v>
      </c>
      <c r="C8" s="3">
        <v>2631</v>
      </c>
      <c r="L8">
        <v>312</v>
      </c>
      <c r="N8" t="s">
        <v>6</v>
      </c>
      <c r="O8">
        <v>1020</v>
      </c>
      <c r="R8">
        <v>1749</v>
      </c>
    </row>
    <row r="9" spans="1:20" x14ac:dyDescent="0.25">
      <c r="A9">
        <v>8</v>
      </c>
      <c r="B9" t="s">
        <v>4</v>
      </c>
      <c r="C9" s="3">
        <v>625</v>
      </c>
      <c r="L9">
        <v>303</v>
      </c>
      <c r="N9" t="s">
        <v>5</v>
      </c>
      <c r="O9">
        <v>1523</v>
      </c>
      <c r="R9">
        <v>2149</v>
      </c>
    </row>
    <row r="10" spans="1:20" x14ac:dyDescent="0.25">
      <c r="A10">
        <v>9</v>
      </c>
      <c r="B10" t="s">
        <v>18</v>
      </c>
      <c r="C10" s="3">
        <v>4024</v>
      </c>
      <c r="L10">
        <v>2365</v>
      </c>
      <c r="N10" t="s">
        <v>4</v>
      </c>
      <c r="O10">
        <v>625</v>
      </c>
      <c r="R10">
        <v>637</v>
      </c>
    </row>
    <row r="11" spans="1:20" x14ac:dyDescent="0.25">
      <c r="A11">
        <v>10</v>
      </c>
      <c r="B11" t="s">
        <v>5</v>
      </c>
      <c r="C11" s="3">
        <v>1523</v>
      </c>
      <c r="D11">
        <f>VLOOKUP(B11,$N$3:$O$10,2,0)</f>
        <v>1523</v>
      </c>
      <c r="L11">
        <v>311</v>
      </c>
      <c r="R11">
        <v>1925</v>
      </c>
    </row>
    <row r="12" spans="1:20" x14ac:dyDescent="0.25">
      <c r="A12">
        <v>11</v>
      </c>
      <c r="B12" t="s">
        <v>6</v>
      </c>
      <c r="C12" s="3">
        <v>1020</v>
      </c>
      <c r="D12">
        <f t="shared" ref="D12:D17" si="0">VLOOKUP(B12,$N$3:$O$10,2,0)</f>
        <v>1020</v>
      </c>
      <c r="L12">
        <v>1348</v>
      </c>
      <c r="R12">
        <v>1022</v>
      </c>
    </row>
    <row r="13" spans="1:20" x14ac:dyDescent="0.25">
      <c r="A13">
        <v>12</v>
      </c>
      <c r="B13" t="s">
        <v>7</v>
      </c>
      <c r="C13" s="3">
        <v>312</v>
      </c>
      <c r="D13">
        <f t="shared" si="0"/>
        <v>312</v>
      </c>
      <c r="K13" t="s">
        <v>22</v>
      </c>
      <c r="L13">
        <f>SUM(L4:L12)</f>
        <v>10955</v>
      </c>
      <c r="R13">
        <v>4395</v>
      </c>
    </row>
    <row r="14" spans="1:20" x14ac:dyDescent="0.25">
      <c r="A14">
        <v>13</v>
      </c>
      <c r="B14" t="s">
        <v>8</v>
      </c>
      <c r="C14" s="3">
        <v>1117</v>
      </c>
      <c r="D14">
        <f t="shared" si="0"/>
        <v>1117</v>
      </c>
      <c r="R14">
        <v>208</v>
      </c>
    </row>
    <row r="15" spans="1:20" x14ac:dyDescent="0.25">
      <c r="A15">
        <v>14</v>
      </c>
      <c r="B15" t="s">
        <v>9</v>
      </c>
      <c r="C15" s="3">
        <v>1122</v>
      </c>
      <c r="D15">
        <f t="shared" si="0"/>
        <v>1122</v>
      </c>
      <c r="R15">
        <v>447</v>
      </c>
    </row>
    <row r="16" spans="1:20" x14ac:dyDescent="0.25">
      <c r="A16">
        <v>15</v>
      </c>
      <c r="B16" t="s">
        <v>10</v>
      </c>
      <c r="C16" s="3">
        <v>1075</v>
      </c>
      <c r="D16">
        <f t="shared" si="0"/>
        <v>1075</v>
      </c>
      <c r="R16">
        <v>881</v>
      </c>
    </row>
    <row r="17" spans="1:18" x14ac:dyDescent="0.25">
      <c r="A17">
        <v>16</v>
      </c>
      <c r="B17" t="s">
        <v>11</v>
      </c>
      <c r="C17" s="3">
        <v>717</v>
      </c>
      <c r="D17">
        <f t="shared" si="0"/>
        <v>717</v>
      </c>
      <c r="R17">
        <v>732</v>
      </c>
    </row>
    <row r="18" spans="1:18" x14ac:dyDescent="0.25">
      <c r="A18">
        <v>17</v>
      </c>
      <c r="B18" t="s">
        <v>12</v>
      </c>
      <c r="C18" s="3">
        <v>12521</v>
      </c>
      <c r="Q18" t="s">
        <v>22</v>
      </c>
      <c r="R18">
        <f>SUM(R3:R17)</f>
        <v>20357</v>
      </c>
    </row>
    <row r="19" spans="1:18" x14ac:dyDescent="0.25">
      <c r="A19">
        <v>18</v>
      </c>
      <c r="B19" t="s">
        <v>2</v>
      </c>
      <c r="C19" s="3">
        <v>860</v>
      </c>
    </row>
    <row r="20" spans="1:18" x14ac:dyDescent="0.25">
      <c r="A20">
        <v>19</v>
      </c>
      <c r="B20" t="s">
        <v>13</v>
      </c>
      <c r="C20" s="3">
        <v>6071</v>
      </c>
    </row>
    <row r="21" spans="1:18" x14ac:dyDescent="0.25">
      <c r="K21">
        <f>6953-123</f>
        <v>6830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DIENTICH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TRUONGSINH</dc:creator>
  <cp:lastModifiedBy>TRUONGSINH</cp:lastModifiedBy>
  <dcterms:created xsi:type="dcterms:W3CDTF">2023-11-08T09:21:47Z</dcterms:created>
  <dcterms:modified xsi:type="dcterms:W3CDTF">2023-11-08T10:43:05Z</dcterms:modified>
</cp:coreProperties>
</file>